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A49009DF-A360-4B75-BBCA-7D2696E8723E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Portada" sheetId="14" r:id="rId1"/>
    <sheet name="Primas " sheetId="19" r:id="rId2"/>
    <sheet name="reservas" sheetId="18" r:id="rId3"/>
    <sheet name="Valores garantizados" sheetId="17" r:id="rId4"/>
    <sheet name="Vector de tasas" sheetId="10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" i="18" l="1"/>
  <c r="Q8" i="18"/>
  <c r="K46" i="19" l="1"/>
  <c r="H46" i="19"/>
  <c r="Q18" i="19"/>
  <c r="Q19" i="19" s="1"/>
  <c r="N18" i="19"/>
  <c r="Q17" i="19"/>
  <c r="S17" i="19" s="1"/>
  <c r="N17" i="19"/>
  <c r="P17" i="19" s="1"/>
  <c r="F17" i="19"/>
  <c r="T16" i="19"/>
  <c r="S16" i="19"/>
  <c r="R16" i="19"/>
  <c r="P16" i="19"/>
  <c r="K16" i="19"/>
  <c r="J16" i="19"/>
  <c r="G16" i="19"/>
  <c r="H16" i="19" s="1"/>
  <c r="I16" i="19" s="1"/>
  <c r="J11" i="19"/>
  <c r="I10" i="19"/>
  <c r="L6" i="19"/>
  <c r="F18" i="19" l="1"/>
  <c r="G17" i="19"/>
  <c r="H17" i="19" s="1"/>
  <c r="I17" i="19" s="1"/>
  <c r="K17" i="19"/>
  <c r="J17" i="19"/>
  <c r="N19" i="19"/>
  <c r="P18" i="19"/>
  <c r="S19" i="19"/>
  <c r="Q20" i="19"/>
  <c r="L16" i="19"/>
  <c r="S18" i="19"/>
  <c r="R17" i="19"/>
  <c r="R18" i="19" s="1"/>
  <c r="T17" i="19" l="1"/>
  <c r="T18" i="19"/>
  <c r="S20" i="19"/>
  <c r="Q21" i="19"/>
  <c r="N20" i="19"/>
  <c r="P19" i="19"/>
  <c r="L17" i="19"/>
  <c r="K18" i="19"/>
  <c r="J18" i="19"/>
  <c r="F19" i="19"/>
  <c r="G18" i="19"/>
  <c r="H18" i="19" s="1"/>
  <c r="I18" i="19" s="1"/>
  <c r="R19" i="19" s="1"/>
  <c r="T19" i="19" l="1"/>
  <c r="L18" i="19"/>
  <c r="Q22" i="19"/>
  <c r="S21" i="19"/>
  <c r="K19" i="19"/>
  <c r="G19" i="19"/>
  <c r="H19" i="19" s="1"/>
  <c r="I19" i="19" s="1"/>
  <c r="R20" i="19" s="1"/>
  <c r="J19" i="19"/>
  <c r="F20" i="19"/>
  <c r="P20" i="19"/>
  <c r="N21" i="19"/>
  <c r="T20" i="19" l="1"/>
  <c r="N22" i="19"/>
  <c r="P21" i="19"/>
  <c r="L19" i="19"/>
  <c r="F21" i="19"/>
  <c r="K20" i="19"/>
  <c r="J20" i="19"/>
  <c r="G20" i="19"/>
  <c r="H20" i="19" s="1"/>
  <c r="I20" i="19" s="1"/>
  <c r="R21" i="19" s="1"/>
  <c r="Q23" i="19"/>
  <c r="S22" i="19"/>
  <c r="T21" i="19" l="1"/>
  <c r="L20" i="19"/>
  <c r="P22" i="19"/>
  <c r="N23" i="19"/>
  <c r="S23" i="19"/>
  <c r="Q24" i="19"/>
  <c r="K21" i="19"/>
  <c r="G21" i="19"/>
  <c r="H21" i="19" s="1"/>
  <c r="I21" i="19" s="1"/>
  <c r="R22" i="19" s="1"/>
  <c r="J21" i="19"/>
  <c r="F22" i="19"/>
  <c r="T22" i="19" l="1"/>
  <c r="L21" i="19"/>
  <c r="N24" i="19"/>
  <c r="P23" i="19"/>
  <c r="F23" i="19"/>
  <c r="K22" i="19"/>
  <c r="J22" i="19"/>
  <c r="G22" i="19"/>
  <c r="H22" i="19" s="1"/>
  <c r="I22" i="19" s="1"/>
  <c r="R23" i="19" s="1"/>
  <c r="Q25" i="19"/>
  <c r="S24" i="19"/>
  <c r="T23" i="19" l="1"/>
  <c r="Q26" i="19"/>
  <c r="S25" i="19"/>
  <c r="F24" i="19"/>
  <c r="J23" i="19"/>
  <c r="K23" i="19"/>
  <c r="G23" i="19"/>
  <c r="H23" i="19" s="1"/>
  <c r="I23" i="19" s="1"/>
  <c r="R24" i="19" s="1"/>
  <c r="N25" i="19"/>
  <c r="P24" i="19"/>
  <c r="L22" i="19"/>
  <c r="T24" i="19" l="1"/>
  <c r="P25" i="19"/>
  <c r="N26" i="19"/>
  <c r="L23" i="19"/>
  <c r="G24" i="19"/>
  <c r="H24" i="19" s="1"/>
  <c r="I24" i="19" s="1"/>
  <c r="R25" i="19" s="1"/>
  <c r="K24" i="19"/>
  <c r="J24" i="19"/>
  <c r="F25" i="19"/>
  <c r="S26" i="19"/>
  <c r="Q27" i="19"/>
  <c r="T25" i="19" l="1"/>
  <c r="N27" i="19"/>
  <c r="P26" i="19"/>
  <c r="F26" i="19"/>
  <c r="K25" i="19"/>
  <c r="J25" i="19"/>
  <c r="G25" i="19"/>
  <c r="H25" i="19" s="1"/>
  <c r="I25" i="19" s="1"/>
  <c r="R26" i="19" s="1"/>
  <c r="Q28" i="19"/>
  <c r="S27" i="19"/>
  <c r="L24" i="19"/>
  <c r="T26" i="19" l="1"/>
  <c r="P27" i="19"/>
  <c r="N28" i="19"/>
  <c r="G26" i="19"/>
  <c r="H26" i="19" s="1"/>
  <c r="I26" i="19" s="1"/>
  <c r="R27" i="19" s="1"/>
  <c r="F27" i="19"/>
  <c r="J26" i="19"/>
  <c r="K26" i="19"/>
  <c r="S28" i="19"/>
  <c r="Q29" i="19"/>
  <c r="L25" i="19"/>
  <c r="T27" i="19" l="1"/>
  <c r="Q30" i="19"/>
  <c r="S29" i="19"/>
  <c r="L26" i="19"/>
  <c r="G27" i="19"/>
  <c r="H27" i="19" s="1"/>
  <c r="I27" i="19" s="1"/>
  <c r="R28" i="19" s="1"/>
  <c r="K27" i="19"/>
  <c r="J27" i="19"/>
  <c r="F28" i="19"/>
  <c r="P28" i="19"/>
  <c r="N29" i="19"/>
  <c r="T28" i="19" l="1"/>
  <c r="N30" i="19"/>
  <c r="P29" i="19"/>
  <c r="L27" i="19"/>
  <c r="J28" i="19"/>
  <c r="F29" i="19"/>
  <c r="K28" i="19"/>
  <c r="G28" i="19"/>
  <c r="H28" i="19" s="1"/>
  <c r="I28" i="19" s="1"/>
  <c r="R29" i="19" s="1"/>
  <c r="Q31" i="19"/>
  <c r="S30" i="19"/>
  <c r="T29" i="19" l="1"/>
  <c r="S31" i="19"/>
  <c r="Q32" i="19"/>
  <c r="F30" i="19"/>
  <c r="G29" i="19"/>
  <c r="H29" i="19" s="1"/>
  <c r="I29" i="19" s="1"/>
  <c r="R30" i="19" s="1"/>
  <c r="K29" i="19"/>
  <c r="J29" i="19"/>
  <c r="L28" i="19"/>
  <c r="N31" i="19"/>
  <c r="P30" i="19"/>
  <c r="T30" i="19" l="1"/>
  <c r="L29" i="19"/>
  <c r="J30" i="19"/>
  <c r="G30" i="19"/>
  <c r="H30" i="19" s="1"/>
  <c r="I30" i="19" s="1"/>
  <c r="R31" i="19" s="1"/>
  <c r="K30" i="19"/>
  <c r="F31" i="19"/>
  <c r="N32" i="19"/>
  <c r="P31" i="19"/>
  <c r="Q33" i="19"/>
  <c r="S32" i="19"/>
  <c r="T31" i="19" l="1"/>
  <c r="N33" i="19"/>
  <c r="P32" i="19"/>
  <c r="Q34" i="19"/>
  <c r="S33" i="19"/>
  <c r="K31" i="19"/>
  <c r="F32" i="19"/>
  <c r="J31" i="19"/>
  <c r="G31" i="19"/>
  <c r="H31" i="19" s="1"/>
  <c r="I31" i="19" s="1"/>
  <c r="R32" i="19" s="1"/>
  <c r="L30" i="19"/>
  <c r="T32" i="19" l="1"/>
  <c r="F33" i="19"/>
  <c r="G32" i="19"/>
  <c r="H32" i="19" s="1"/>
  <c r="I32" i="19" s="1"/>
  <c r="R33" i="19" s="1"/>
  <c r="K32" i="19"/>
  <c r="J32" i="19"/>
  <c r="L32" i="19" s="1"/>
  <c r="L31" i="19"/>
  <c r="S34" i="19"/>
  <c r="Q35" i="19"/>
  <c r="N34" i="19"/>
  <c r="P33" i="19"/>
  <c r="T33" i="19" l="1"/>
  <c r="Q36" i="19"/>
  <c r="S35" i="19"/>
  <c r="P34" i="19"/>
  <c r="N35" i="19"/>
  <c r="K33" i="19"/>
  <c r="G33" i="19"/>
  <c r="H33" i="19" s="1"/>
  <c r="I33" i="19" s="1"/>
  <c r="R34" i="19" s="1"/>
  <c r="J33" i="19"/>
  <c r="F34" i="19"/>
  <c r="T34" i="19" l="1"/>
  <c r="L33" i="19"/>
  <c r="P35" i="19"/>
  <c r="N36" i="19"/>
  <c r="F35" i="19"/>
  <c r="K34" i="19"/>
  <c r="G34" i="19"/>
  <c r="H34" i="19" s="1"/>
  <c r="I34" i="19" s="1"/>
  <c r="R35" i="19" s="1"/>
  <c r="T35" i="19" s="1"/>
  <c r="J34" i="19"/>
  <c r="S36" i="19"/>
  <c r="T36" i="19" s="1"/>
  <c r="R36" i="19"/>
  <c r="Q37" i="19"/>
  <c r="S37" i="19" l="1"/>
  <c r="T37" i="19" s="1"/>
  <c r="R37" i="19"/>
  <c r="Q38" i="19"/>
  <c r="L34" i="19"/>
  <c r="N37" i="19"/>
  <c r="P36" i="19"/>
  <c r="J35" i="19"/>
  <c r="F36" i="19"/>
  <c r="G35" i="19"/>
  <c r="H35" i="19" s="1"/>
  <c r="I35" i="19" s="1"/>
  <c r="K35" i="19"/>
  <c r="X13" i="19" a="1"/>
  <c r="X13" i="19" s="1"/>
  <c r="Z13" i="19" a="1"/>
  <c r="Z13" i="19" s="1"/>
  <c r="Q39" i="19" l="1"/>
  <c r="S38" i="19"/>
  <c r="R38" i="19"/>
  <c r="I36" i="19"/>
  <c r="F37" i="19"/>
  <c r="K36" i="19"/>
  <c r="J36" i="19"/>
  <c r="G36" i="19"/>
  <c r="H36" i="19" s="1"/>
  <c r="P37" i="19"/>
  <c r="N38" i="19"/>
  <c r="L35" i="19"/>
  <c r="Y13" i="19" a="1"/>
  <c r="Y13" i="19" s="1"/>
  <c r="N39" i="19" l="1"/>
  <c r="P38" i="19"/>
  <c r="L36" i="19"/>
  <c r="T38" i="19"/>
  <c r="F38" i="19"/>
  <c r="G37" i="19"/>
  <c r="H37" i="19" s="1"/>
  <c r="K37" i="19"/>
  <c r="J37" i="19"/>
  <c r="I37" i="19"/>
  <c r="S39" i="19"/>
  <c r="R39" i="19"/>
  <c r="Q40" i="19"/>
  <c r="R40" i="19" l="1"/>
  <c r="S40" i="19"/>
  <c r="T40" i="19" s="1"/>
  <c r="Q41" i="19"/>
  <c r="T39" i="19"/>
  <c r="L37" i="19"/>
  <c r="K38" i="19"/>
  <c r="F39" i="19"/>
  <c r="J38" i="19"/>
  <c r="I38" i="19"/>
  <c r="G38" i="19"/>
  <c r="H38" i="19" s="1"/>
  <c r="N40" i="19"/>
  <c r="P39" i="19"/>
  <c r="Q42" i="19" l="1"/>
  <c r="R41" i="19"/>
  <c r="S41" i="19"/>
  <c r="P40" i="19"/>
  <c r="N41" i="19"/>
  <c r="L38" i="19"/>
  <c r="I39" i="19"/>
  <c r="J39" i="19"/>
  <c r="G39" i="19"/>
  <c r="H39" i="19" s="1"/>
  <c r="K39" i="19"/>
  <c r="F40" i="19"/>
  <c r="N42" i="19" l="1"/>
  <c r="P41" i="19"/>
  <c r="F41" i="19"/>
  <c r="I40" i="19"/>
  <c r="K40" i="19"/>
  <c r="J40" i="19"/>
  <c r="G40" i="19"/>
  <c r="H40" i="19" s="1"/>
  <c r="L39" i="19"/>
  <c r="T41" i="19"/>
  <c r="Q43" i="19"/>
  <c r="S42" i="19"/>
  <c r="T42" i="19" s="1"/>
  <c r="R42" i="19"/>
  <c r="K41" i="19" l="1"/>
  <c r="G41" i="19"/>
  <c r="H41" i="19" s="1"/>
  <c r="J41" i="19"/>
  <c r="I41" i="19"/>
  <c r="F42" i="19"/>
  <c r="S43" i="19"/>
  <c r="R43" i="19"/>
  <c r="Q44" i="19"/>
  <c r="L40" i="19"/>
  <c r="P42" i="19"/>
  <c r="N43" i="19"/>
  <c r="N44" i="19" l="1"/>
  <c r="P43" i="19"/>
  <c r="R44" i="19"/>
  <c r="Q45" i="19"/>
  <c r="S44" i="19"/>
  <c r="T44" i="19" s="1"/>
  <c r="T43" i="19"/>
  <c r="F43" i="19"/>
  <c r="G42" i="19"/>
  <c r="H42" i="19" s="1"/>
  <c r="I42" i="19"/>
  <c r="J42" i="19"/>
  <c r="K42" i="19"/>
  <c r="L41" i="19"/>
  <c r="J43" i="19" l="1"/>
  <c r="I43" i="19"/>
  <c r="F44" i="19"/>
  <c r="K43" i="19"/>
  <c r="G43" i="19"/>
  <c r="H43" i="19" s="1"/>
  <c r="L42" i="19"/>
  <c r="S45" i="19"/>
  <c r="T45" i="19" s="1"/>
  <c r="T14" i="19" s="1"/>
  <c r="R45" i="19"/>
  <c r="N45" i="19"/>
  <c r="P45" i="19" s="1"/>
  <c r="P14" i="19" s="1"/>
  <c r="P44" i="19"/>
  <c r="K44" i="19" l="1"/>
  <c r="J44" i="19"/>
  <c r="G44" i="19"/>
  <c r="H44" i="19" s="1"/>
  <c r="I44" i="19"/>
  <c r="F45" i="19"/>
  <c r="L43" i="19"/>
  <c r="J45" i="19" l="1"/>
  <c r="K45" i="19"/>
  <c r="M16" i="19" s="1"/>
  <c r="M14" i="19" s="1"/>
  <c r="I45" i="19"/>
  <c r="G45" i="19"/>
  <c r="H45" i="19" s="1"/>
  <c r="L44" i="19"/>
  <c r="N8" i="19"/>
  <c r="L45" i="19" l="1"/>
  <c r="L14" i="19" s="1"/>
  <c r="N10" i="19" s="1"/>
  <c r="Q10" i="19" s="1"/>
  <c r="N6" i="19" l="1"/>
  <c r="CC16" i="18" l="1"/>
  <c r="CC17" i="18" s="1"/>
  <c r="CC18" i="18" s="1"/>
  <c r="CC19" i="18" s="1"/>
  <c r="CC20" i="18" s="1"/>
  <c r="CC21" i="18" s="1"/>
  <c r="CC22" i="18" s="1"/>
  <c r="CC23" i="18" s="1"/>
  <c r="CC24" i="18" s="1"/>
  <c r="CC25" i="18" s="1"/>
  <c r="CC26" i="18" s="1"/>
  <c r="CC27" i="18" s="1"/>
  <c r="CC28" i="18" s="1"/>
  <c r="CC29" i="18" s="1"/>
  <c r="CC30" i="18" s="1"/>
  <c r="CC31" i="18" s="1"/>
  <c r="CC32" i="18" s="1"/>
  <c r="CC33" i="18" s="1"/>
  <c r="CC34" i="18" s="1"/>
  <c r="CC35" i="18" s="1"/>
  <c r="CC36" i="18" s="1"/>
  <c r="CC37" i="18" s="1"/>
  <c r="CC38" i="18" s="1"/>
  <c r="CC39" i="18" s="1"/>
  <c r="CC40" i="18" s="1"/>
  <c r="CC41" i="18" s="1"/>
  <c r="CC42" i="18" s="1"/>
  <c r="CC43" i="18" s="1"/>
  <c r="CC44" i="18" s="1"/>
  <c r="CC58" i="18"/>
  <c r="CC59" i="18" s="1"/>
  <c r="CC60" i="18" s="1"/>
  <c r="CC61" i="18"/>
  <c r="CC62" i="18" s="1"/>
  <c r="CC63" i="18" s="1"/>
  <c r="CC64" i="18" s="1"/>
  <c r="CC65" i="18" s="1"/>
  <c r="CC66" i="18" s="1"/>
  <c r="CC67" i="18" s="1"/>
  <c r="CC68" i="18" s="1"/>
  <c r="CC69" i="18" s="1"/>
  <c r="CC70" i="18" s="1"/>
  <c r="CC71" i="18" s="1"/>
  <c r="CC72" i="18" s="1"/>
  <c r="CC73" i="18" s="1"/>
  <c r="CC74" i="18" s="1"/>
  <c r="CC75" i="18" s="1"/>
  <c r="CC76" i="18" s="1"/>
  <c r="CC77" i="18" s="1"/>
  <c r="CC78" i="18" s="1"/>
  <c r="CC79" i="18" s="1"/>
  <c r="CC80" i="18" s="1"/>
  <c r="CC81" i="18" s="1"/>
  <c r="CC82" i="18" s="1"/>
  <c r="CC83" i="18" s="1"/>
  <c r="CC84" i="18" s="1"/>
  <c r="CC85" i="18" s="1"/>
  <c r="CC86" i="18" s="1"/>
  <c r="CC100" i="18"/>
  <c r="CC101" i="18" s="1"/>
  <c r="CC102" i="18" s="1"/>
  <c r="CC103" i="18" s="1"/>
  <c r="CC104" i="18" s="1"/>
  <c r="CC105" i="18" s="1"/>
  <c r="CC106" i="18" s="1"/>
  <c r="CC107" i="18" s="1"/>
  <c r="CC108" i="18" s="1"/>
  <c r="CC109" i="18" s="1"/>
  <c r="CC110" i="18" s="1"/>
  <c r="CC111" i="18" s="1"/>
  <c r="CC112" i="18" s="1"/>
  <c r="CC113" i="18" s="1"/>
  <c r="CC114" i="18" s="1"/>
  <c r="CC115" i="18" s="1"/>
  <c r="CC116" i="18" s="1"/>
  <c r="CC117" i="18" s="1"/>
  <c r="CC118" i="18" s="1"/>
  <c r="CC119" i="18" s="1"/>
  <c r="CC120" i="18" s="1"/>
  <c r="CC121" i="18" s="1"/>
  <c r="CC122" i="18" s="1"/>
  <c r="CC123" i="18" s="1"/>
  <c r="CC124" i="18" s="1"/>
  <c r="CC125" i="18" s="1"/>
  <c r="CC126" i="18" s="1"/>
  <c r="CC127" i="18" s="1"/>
  <c r="CC128" i="18" s="1"/>
  <c r="CC142" i="18"/>
  <c r="CC143" i="18" s="1"/>
  <c r="CC144" i="18" s="1"/>
  <c r="CC145" i="18" s="1"/>
  <c r="CC146" i="18" s="1"/>
  <c r="CC147" i="18" s="1"/>
  <c r="CC148" i="18" s="1"/>
  <c r="CC149" i="18" s="1"/>
  <c r="CC150" i="18" s="1"/>
  <c r="CC151" i="18" s="1"/>
  <c r="CC152" i="18" s="1"/>
  <c r="CC153" i="18" s="1"/>
  <c r="CC154" i="18" s="1"/>
  <c r="CC155" i="18" s="1"/>
  <c r="CC156" i="18" s="1"/>
  <c r="CC157" i="18" s="1"/>
  <c r="CC158" i="18" s="1"/>
  <c r="CC159" i="18" s="1"/>
  <c r="CC160" i="18" s="1"/>
  <c r="CC161" i="18" s="1"/>
  <c r="CC162" i="18" s="1"/>
  <c r="CC163" i="18" s="1"/>
  <c r="CC164" i="18" s="1"/>
  <c r="CC165" i="18" s="1"/>
  <c r="CC166" i="18" s="1"/>
  <c r="CC167" i="18" s="1"/>
  <c r="CC168" i="18" s="1"/>
  <c r="CC169" i="18" s="1"/>
  <c r="CC170" i="18" s="1"/>
  <c r="CC184" i="18"/>
  <c r="CC185" i="18" s="1"/>
  <c r="CC186" i="18" s="1"/>
  <c r="CC187" i="18" s="1"/>
  <c r="CC188" i="18" s="1"/>
  <c r="CC189" i="18" s="1"/>
  <c r="CC190" i="18" s="1"/>
  <c r="CC191" i="18" s="1"/>
  <c r="CC192" i="18" s="1"/>
  <c r="CC193" i="18" s="1"/>
  <c r="CC194" i="18" s="1"/>
  <c r="CC195" i="18" s="1"/>
  <c r="CC196" i="18" s="1"/>
  <c r="CC197" i="18" s="1"/>
  <c r="CC198" i="18" s="1"/>
  <c r="CC199" i="18" s="1"/>
  <c r="CC200" i="18" s="1"/>
  <c r="CC201" i="18" s="1"/>
  <c r="CC202" i="18" s="1"/>
  <c r="CC203" i="18" s="1"/>
  <c r="CC204" i="18" s="1"/>
  <c r="CC205" i="18" s="1"/>
  <c r="CC206" i="18" s="1"/>
  <c r="CC207" i="18" s="1"/>
  <c r="CC208" i="18" s="1"/>
  <c r="CC209" i="18" s="1"/>
  <c r="CC210" i="18" s="1"/>
  <c r="CC211" i="18" s="1"/>
  <c r="CC212" i="18" s="1"/>
  <c r="BU184" i="18"/>
  <c r="BV184" i="18" s="1"/>
  <c r="BW184" i="18" s="1"/>
  <c r="BO184" i="18"/>
  <c r="BO185" i="18" s="1"/>
  <c r="BG184" i="18"/>
  <c r="BA184" i="18"/>
  <c r="AS184" i="18"/>
  <c r="AS185" i="18" s="1"/>
  <c r="AM184" i="18"/>
  <c r="AE184" i="18"/>
  <c r="CG183" i="18"/>
  <c r="CE183" i="18" s="1"/>
  <c r="CD183" i="18"/>
  <c r="BY183" i="18"/>
  <c r="BV183" i="18"/>
  <c r="BW183" i="18" s="1"/>
  <c r="BS183" i="18"/>
  <c r="BL183" i="18" s="1"/>
  <c r="BP183" i="18"/>
  <c r="BK183" i="18"/>
  <c r="BH183" i="18"/>
  <c r="BI183" i="18" s="1"/>
  <c r="BJ183" i="18" s="1"/>
  <c r="BE183" i="18"/>
  <c r="AX183" i="18" s="1"/>
  <c r="BB183" i="18"/>
  <c r="AW183" i="18"/>
  <c r="AT183" i="18"/>
  <c r="AQ183" i="18"/>
  <c r="AO183" i="18" s="1"/>
  <c r="AN183" i="18"/>
  <c r="AI183" i="18"/>
  <c r="AF183" i="18"/>
  <c r="BU142" i="18"/>
  <c r="BO142" i="18"/>
  <c r="BO143" i="18" s="1"/>
  <c r="BO144" i="18" s="1"/>
  <c r="BG142" i="18"/>
  <c r="BA142" i="18"/>
  <c r="BA143" i="18" s="1"/>
  <c r="AS142" i="18"/>
  <c r="AS143" i="18" s="1"/>
  <c r="AM142" i="18"/>
  <c r="AM143" i="18" s="1"/>
  <c r="AE142" i="18"/>
  <c r="CG141" i="18"/>
  <c r="CD141" i="18"/>
  <c r="BY141" i="18"/>
  <c r="BV141" i="18"/>
  <c r="BW141" i="18" s="1"/>
  <c r="BX141" i="18" s="1"/>
  <c r="BS141" i="18"/>
  <c r="BQ141" i="18" s="1"/>
  <c r="BP141" i="18"/>
  <c r="BK141" i="18"/>
  <c r="BH141" i="18"/>
  <c r="BI141" i="18" s="1"/>
  <c r="BJ141" i="18" s="1"/>
  <c r="BE141" i="18"/>
  <c r="BC141" i="18" s="1"/>
  <c r="BB141" i="18"/>
  <c r="AW141" i="18"/>
  <c r="AT141" i="18"/>
  <c r="AQ141" i="18"/>
  <c r="AJ141" i="18" s="1"/>
  <c r="AN141" i="18"/>
  <c r="AI141" i="18"/>
  <c r="AF141" i="18"/>
  <c r="AG141" i="18" s="1"/>
  <c r="BU100" i="18"/>
  <c r="BU101" i="18" s="1"/>
  <c r="BO100" i="18"/>
  <c r="BG100" i="18"/>
  <c r="BA100" i="18"/>
  <c r="AS100" i="18"/>
  <c r="AS101" i="18" s="1"/>
  <c r="AM100" i="18"/>
  <c r="AM101" i="18" s="1"/>
  <c r="AE100" i="18"/>
  <c r="AE101" i="18" s="1"/>
  <c r="CG99" i="18"/>
  <c r="BZ99" i="18" s="1"/>
  <c r="CD99" i="18"/>
  <c r="BY99" i="18"/>
  <c r="BV99" i="18"/>
  <c r="BW99" i="18" s="1"/>
  <c r="BS99" i="18"/>
  <c r="BQ99" i="18" s="1"/>
  <c r="BP99" i="18"/>
  <c r="BK99" i="18"/>
  <c r="BH99" i="18"/>
  <c r="BI99" i="18" s="1"/>
  <c r="BJ99" i="18" s="1"/>
  <c r="BE99" i="18"/>
  <c r="BC99" i="18" s="1"/>
  <c r="BB99" i="18"/>
  <c r="AW99" i="18"/>
  <c r="AT99" i="18"/>
  <c r="AU99" i="18" s="1"/>
  <c r="AV99" i="18" s="1"/>
  <c r="AQ99" i="18"/>
  <c r="AO99" i="18" s="1"/>
  <c r="AN99" i="18"/>
  <c r="AI99" i="18"/>
  <c r="AF99" i="18"/>
  <c r="AG99" i="18" s="1"/>
  <c r="BU58" i="18"/>
  <c r="BO58" i="18"/>
  <c r="BG58" i="18"/>
  <c r="BA58" i="18"/>
  <c r="AS58" i="18"/>
  <c r="AM58" i="18"/>
  <c r="AM59" i="18" s="1"/>
  <c r="AE58" i="18"/>
  <c r="CG57" i="18"/>
  <c r="CE57" i="18" s="1"/>
  <c r="CD57" i="18"/>
  <c r="BY57" i="18"/>
  <c r="BV57" i="18"/>
  <c r="BW57" i="18" s="1"/>
  <c r="BX57" i="18" s="1"/>
  <c r="BS57" i="18"/>
  <c r="BQ57" i="18" s="1"/>
  <c r="BP57" i="18"/>
  <c r="BK57" i="18"/>
  <c r="BH57" i="18"/>
  <c r="BI57" i="18" s="1"/>
  <c r="BJ57" i="18" s="1"/>
  <c r="BE57" i="18"/>
  <c r="AX57" i="18" s="1"/>
  <c r="BB57" i="18"/>
  <c r="AW57" i="18"/>
  <c r="AT57" i="18"/>
  <c r="AU57" i="18" s="1"/>
  <c r="AV57" i="18" s="1"/>
  <c r="AQ57" i="18"/>
  <c r="AO57" i="18" s="1"/>
  <c r="AN57" i="18"/>
  <c r="AI57" i="18"/>
  <c r="AF57" i="18"/>
  <c r="AG57" i="18" s="1"/>
  <c r="AH57" i="18" s="1"/>
  <c r="H46" i="18"/>
  <c r="Q17" i="18"/>
  <c r="N17" i="18"/>
  <c r="F17" i="18"/>
  <c r="F18" i="18" s="1"/>
  <c r="BU16" i="18"/>
  <c r="BU17" i="18" s="1"/>
  <c r="BO16" i="18"/>
  <c r="BG16" i="18"/>
  <c r="BG17" i="18" s="1"/>
  <c r="BA16" i="18"/>
  <c r="BA17" i="18" s="1"/>
  <c r="AS16" i="18"/>
  <c r="AS17" i="18" s="1"/>
  <c r="AS18" i="18" s="1"/>
  <c r="AS19" i="18" s="1"/>
  <c r="AS20" i="18" s="1"/>
  <c r="AS21" i="18" s="1"/>
  <c r="AS22" i="18" s="1"/>
  <c r="AS23" i="18" s="1"/>
  <c r="AS24" i="18" s="1"/>
  <c r="AS25" i="18" s="1"/>
  <c r="AS26" i="18" s="1"/>
  <c r="AS27" i="18" s="1"/>
  <c r="AS28" i="18" s="1"/>
  <c r="AS29" i="18" s="1"/>
  <c r="AS30" i="18" s="1"/>
  <c r="AS31" i="18" s="1"/>
  <c r="AS32" i="18" s="1"/>
  <c r="AS33" i="18" s="1"/>
  <c r="AS34" i="18" s="1"/>
  <c r="AS35" i="18" s="1"/>
  <c r="AS36" i="18" s="1"/>
  <c r="AS37" i="18" s="1"/>
  <c r="AS38" i="18" s="1"/>
  <c r="AS39" i="18" s="1"/>
  <c r="AS40" i="18" s="1"/>
  <c r="AS41" i="18" s="1"/>
  <c r="AS42" i="18" s="1"/>
  <c r="AS43" i="18" s="1"/>
  <c r="AS44" i="18" s="1"/>
  <c r="AM16" i="18"/>
  <c r="AM17" i="18" s="1"/>
  <c r="AM18" i="18" s="1"/>
  <c r="AE16" i="18"/>
  <c r="S16" i="18"/>
  <c r="T16" i="18" s="1"/>
  <c r="R16" i="18"/>
  <c r="P16" i="18"/>
  <c r="K16" i="18"/>
  <c r="J16" i="18"/>
  <c r="G16" i="18"/>
  <c r="H16" i="18" s="1"/>
  <c r="I16" i="18" s="1"/>
  <c r="CG15" i="18"/>
  <c r="BZ15" i="18" s="1"/>
  <c r="CD15" i="18"/>
  <c r="BY15" i="18"/>
  <c r="BV15" i="18"/>
  <c r="BW15" i="18" s="1"/>
  <c r="BX15" i="18" s="1"/>
  <c r="BS15" i="18"/>
  <c r="BQ15" i="18" s="1"/>
  <c r="BP15" i="18"/>
  <c r="BK15" i="18"/>
  <c r="BH15" i="18"/>
  <c r="BI15" i="18" s="1"/>
  <c r="BJ15" i="18" s="1"/>
  <c r="BE15" i="18"/>
  <c r="AX15" i="18" s="1"/>
  <c r="BB15" i="18"/>
  <c r="AW15" i="18"/>
  <c r="AT15" i="18"/>
  <c r="AU15" i="18" s="1"/>
  <c r="AV15" i="18" s="1"/>
  <c r="AQ15" i="18"/>
  <c r="AJ15" i="18" s="1"/>
  <c r="AN15" i="18"/>
  <c r="AI15" i="18"/>
  <c r="AF15" i="18"/>
  <c r="AG15" i="18" s="1"/>
  <c r="AH15" i="18" s="1"/>
  <c r="J11" i="18"/>
  <c r="I10" i="18"/>
  <c r="L6" i="18"/>
  <c r="L16" i="18" l="1"/>
  <c r="BE16" i="18"/>
  <c r="BC16" i="18" s="1"/>
  <c r="BY16" i="18"/>
  <c r="AX99" i="18"/>
  <c r="AY99" i="18" s="1"/>
  <c r="BC183" i="18"/>
  <c r="BD183" i="18" s="1"/>
  <c r="BR57" i="18"/>
  <c r="AW16" i="18"/>
  <c r="BK58" i="18"/>
  <c r="CA99" i="18"/>
  <c r="BH142" i="18"/>
  <c r="BI142" i="18" s="1"/>
  <c r="BJ142" i="18" s="1"/>
  <c r="BQ183" i="18"/>
  <c r="BR183" i="18" s="1"/>
  <c r="BC15" i="18"/>
  <c r="BD15" i="18" s="1"/>
  <c r="AO141" i="18"/>
  <c r="AP141" i="18" s="1"/>
  <c r="BL15" i="18"/>
  <c r="BM15" i="18" s="1"/>
  <c r="BC57" i="18"/>
  <c r="BD57" i="18" s="1"/>
  <c r="BZ183" i="18"/>
  <c r="CB183" i="18" s="1"/>
  <c r="CB181" i="18" s="1"/>
  <c r="AY15" i="18"/>
  <c r="AW58" i="18"/>
  <c r="CF183" i="18"/>
  <c r="AP57" i="18"/>
  <c r="CG16" i="18"/>
  <c r="CE16" i="18" s="1"/>
  <c r="AO15" i="18"/>
  <c r="AP15" i="18" s="1"/>
  <c r="AF142" i="18"/>
  <c r="AG142" i="18" s="1"/>
  <c r="AH142" i="18" s="1"/>
  <c r="BP184" i="18"/>
  <c r="BL141" i="18"/>
  <c r="BM141" i="18" s="1"/>
  <c r="AE143" i="18"/>
  <c r="AQ143" i="18" s="1"/>
  <c r="AP183" i="18"/>
  <c r="BR99" i="18"/>
  <c r="BV16" i="18"/>
  <c r="BW16" i="18" s="1"/>
  <c r="BX16" i="18" s="1"/>
  <c r="BK100" i="18"/>
  <c r="BP58" i="18"/>
  <c r="BD99" i="18"/>
  <c r="BR15" i="18"/>
  <c r="BG143" i="18"/>
  <c r="BS143" i="18" s="1"/>
  <c r="BQ143" i="18" s="1"/>
  <c r="BL99" i="18"/>
  <c r="BM99" i="18" s="1"/>
  <c r="AT100" i="18"/>
  <c r="AU100" i="18" s="1"/>
  <c r="AV100" i="18" s="1"/>
  <c r="BG59" i="18"/>
  <c r="BG60" i="18" s="1"/>
  <c r="BG61" i="18" s="1"/>
  <c r="CE15" i="18"/>
  <c r="CF15" i="18" s="1"/>
  <c r="AJ183" i="18"/>
  <c r="BD141" i="18"/>
  <c r="CF57" i="18"/>
  <c r="AJ99" i="18"/>
  <c r="AK99" i="18" s="1"/>
  <c r="BP142" i="18"/>
  <c r="BK142" i="18"/>
  <c r="AI58" i="18"/>
  <c r="AF100" i="18"/>
  <c r="AG100" i="18" s="1"/>
  <c r="AH100" i="18" s="1"/>
  <c r="AP99" i="18"/>
  <c r="CE99" i="18"/>
  <c r="CF99" i="18" s="1"/>
  <c r="BR141" i="18"/>
  <c r="AK15" i="18"/>
  <c r="K18" i="18"/>
  <c r="F19" i="18"/>
  <c r="N18" i="18"/>
  <c r="P17" i="18"/>
  <c r="BU18" i="18"/>
  <c r="CG17" i="18"/>
  <c r="BZ17" i="18" s="1"/>
  <c r="CA15" i="18"/>
  <c r="AM19" i="18"/>
  <c r="Q18" i="18"/>
  <c r="S17" i="18"/>
  <c r="R17" i="18"/>
  <c r="BA18" i="18"/>
  <c r="BB16" i="18"/>
  <c r="BG18" i="18"/>
  <c r="BS17" i="18"/>
  <c r="BL17" i="18" s="1"/>
  <c r="AN16" i="18"/>
  <c r="BH16" i="18"/>
  <c r="BI16" i="18" s="1"/>
  <c r="BJ16" i="18" s="1"/>
  <c r="BY58" i="18"/>
  <c r="BV58" i="18"/>
  <c r="BW58" i="18" s="1"/>
  <c r="BX58" i="18" s="1"/>
  <c r="BU59" i="18"/>
  <c r="AQ16" i="18"/>
  <c r="AO16" i="18" s="1"/>
  <c r="BK16" i="18"/>
  <c r="AE17" i="18"/>
  <c r="BO17" i="18"/>
  <c r="CG58" i="18"/>
  <c r="CE58" i="18" s="1"/>
  <c r="AT16" i="18"/>
  <c r="AU16" i="18" s="1"/>
  <c r="AV16" i="18" s="1"/>
  <c r="CD16" i="18"/>
  <c r="BE184" i="18"/>
  <c r="AX184" i="18" s="1"/>
  <c r="AQ184" i="18"/>
  <c r="AQ142" i="18"/>
  <c r="AO142" i="18" s="1"/>
  <c r="BE100" i="18"/>
  <c r="AX100" i="18" s="1"/>
  <c r="AF16" i="18"/>
  <c r="AG16" i="18" s="1"/>
  <c r="AH16" i="18" s="1"/>
  <c r="BP16" i="18"/>
  <c r="G17" i="18"/>
  <c r="H17" i="18" s="1"/>
  <c r="I17" i="18" s="1"/>
  <c r="AH99" i="18"/>
  <c r="AI100" i="18" s="1"/>
  <c r="AQ58" i="18"/>
  <c r="AJ58" i="18" s="1"/>
  <c r="AI16" i="18"/>
  <c r="BS16" i="18"/>
  <c r="BL16" i="18" s="1"/>
  <c r="J17" i="18"/>
  <c r="BE58" i="18"/>
  <c r="BC58" i="18" s="1"/>
  <c r="K17" i="18"/>
  <c r="BB58" i="18"/>
  <c r="BS58" i="18"/>
  <c r="BQ58" i="18" s="1"/>
  <c r="AM60" i="18"/>
  <c r="BG185" i="18"/>
  <c r="BH184" i="18"/>
  <c r="BI184" i="18" s="1"/>
  <c r="BJ184" i="18" s="1"/>
  <c r="BK184" i="18"/>
  <c r="BS184" i="18"/>
  <c r="BL184" i="18" s="1"/>
  <c r="BZ57" i="18"/>
  <c r="CA57" i="18" s="1"/>
  <c r="BH58" i="18"/>
  <c r="BI58" i="18" s="1"/>
  <c r="BJ58" i="18" s="1"/>
  <c r="AY57" i="18"/>
  <c r="AW100" i="18"/>
  <c r="BA59" i="18"/>
  <c r="AN58" i="18"/>
  <c r="CG101" i="18"/>
  <c r="BU102" i="18"/>
  <c r="AJ57" i="18"/>
  <c r="AK57" i="18" s="1"/>
  <c r="AE102" i="18"/>
  <c r="AQ101" i="18"/>
  <c r="AO101" i="18" s="1"/>
  <c r="AS59" i="18"/>
  <c r="AS102" i="18"/>
  <c r="BE101" i="18"/>
  <c r="AX101" i="18" s="1"/>
  <c r="AT58" i="18"/>
  <c r="AU58" i="18" s="1"/>
  <c r="AV58" i="18" s="1"/>
  <c r="CD58" i="18"/>
  <c r="BL57" i="18"/>
  <c r="BM57" i="18" s="1"/>
  <c r="BX99" i="18"/>
  <c r="BY100" i="18" s="1"/>
  <c r="AE59" i="18"/>
  <c r="BO59" i="18"/>
  <c r="BB100" i="18"/>
  <c r="AF58" i="18"/>
  <c r="AG58" i="18" s="1"/>
  <c r="AH58" i="18" s="1"/>
  <c r="BH100" i="18"/>
  <c r="BI100" i="18" s="1"/>
  <c r="BJ100" i="18" s="1"/>
  <c r="BS100" i="18"/>
  <c r="BL100" i="18" s="1"/>
  <c r="BG101" i="18"/>
  <c r="BA101" i="18"/>
  <c r="BP100" i="18"/>
  <c r="BO101" i="18"/>
  <c r="AQ100" i="18"/>
  <c r="AO100" i="18" s="1"/>
  <c r="CG100" i="18"/>
  <c r="CE100" i="18" s="1"/>
  <c r="BV100" i="18"/>
  <c r="BW100" i="18" s="1"/>
  <c r="BX100" i="18" s="1"/>
  <c r="AK141" i="18"/>
  <c r="AH141" i="18"/>
  <c r="AN142" i="18" s="1"/>
  <c r="AM102" i="18"/>
  <c r="AS144" i="18"/>
  <c r="BE143" i="18"/>
  <c r="BC143" i="18" s="1"/>
  <c r="AU141" i="18"/>
  <c r="AT142" i="18"/>
  <c r="AU142" i="18" s="1"/>
  <c r="AV142" i="18" s="1"/>
  <c r="CG142" i="18"/>
  <c r="CE142" i="18" s="1"/>
  <c r="CD142" i="18"/>
  <c r="AM144" i="18"/>
  <c r="BE142" i="18"/>
  <c r="AX142" i="18" s="1"/>
  <c r="BA185" i="18"/>
  <c r="BO145" i="18"/>
  <c r="AG183" i="18"/>
  <c r="AH183" i="18" s="1"/>
  <c r="AI184" i="18" s="1"/>
  <c r="AF184" i="18"/>
  <c r="AG184" i="18" s="1"/>
  <c r="AH184" i="18" s="1"/>
  <c r="AX141" i="18"/>
  <c r="BS142" i="18"/>
  <c r="BQ142" i="18" s="1"/>
  <c r="CE141" i="18"/>
  <c r="CF141" i="18" s="1"/>
  <c r="BZ141" i="18"/>
  <c r="CA141" i="18" s="1"/>
  <c r="BQ185" i="18"/>
  <c r="BO186" i="18"/>
  <c r="BP185" i="18"/>
  <c r="BA144" i="18"/>
  <c r="CE185" i="18"/>
  <c r="CD185" i="18"/>
  <c r="BE185" i="18"/>
  <c r="AX185" i="18" s="1"/>
  <c r="AS186" i="18"/>
  <c r="BV142" i="18"/>
  <c r="BW142" i="18" s="1"/>
  <c r="BX142" i="18" s="1"/>
  <c r="BU143" i="18"/>
  <c r="BY142" i="18"/>
  <c r="BM183" i="18"/>
  <c r="AM185" i="18"/>
  <c r="BY184" i="18"/>
  <c r="BX184" i="18"/>
  <c r="BZ184" i="18"/>
  <c r="AU183" i="18"/>
  <c r="AT184" i="18"/>
  <c r="AU184" i="18" s="1"/>
  <c r="AV184" i="18" s="1"/>
  <c r="BX183" i="18"/>
  <c r="BU185" i="18"/>
  <c r="CD184" i="18"/>
  <c r="CE184" i="18"/>
  <c r="AE185" i="18"/>
  <c r="BL58" i="18" l="1"/>
  <c r="AX16" i="18"/>
  <c r="BQ184" i="18"/>
  <c r="BR184" i="18" s="1"/>
  <c r="BD16" i="18"/>
  <c r="BS59" i="18"/>
  <c r="BL59" i="18" s="1"/>
  <c r="AI142" i="18"/>
  <c r="AI143" i="18" s="1"/>
  <c r="CF58" i="18"/>
  <c r="BY17" i="18"/>
  <c r="BL142" i="18"/>
  <c r="BM142" i="18" s="1"/>
  <c r="AJ142" i="18"/>
  <c r="BG144" i="18"/>
  <c r="BS144" i="18" s="1"/>
  <c r="BQ144" i="18" s="1"/>
  <c r="BH143" i="18"/>
  <c r="BI143" i="18" s="1"/>
  <c r="BJ143" i="18" s="1"/>
  <c r="CA183" i="18"/>
  <c r="AP16" i="18"/>
  <c r="BS60" i="18"/>
  <c r="BL60" i="18" s="1"/>
  <c r="AF143" i="18"/>
  <c r="AG143" i="18" s="1"/>
  <c r="AH143" i="18" s="1"/>
  <c r="BZ16" i="18"/>
  <c r="CA16" i="18" s="1"/>
  <c r="AK58" i="18"/>
  <c r="AJ143" i="18"/>
  <c r="AO143" i="18"/>
  <c r="BB17" i="18"/>
  <c r="BC184" i="18"/>
  <c r="AJ16" i="18"/>
  <c r="AK16" i="18" s="1"/>
  <c r="BZ58" i="18"/>
  <c r="CA58" i="18" s="1"/>
  <c r="CF16" i="18"/>
  <c r="BQ16" i="18"/>
  <c r="BR16" i="18" s="1"/>
  <c r="AE144" i="18"/>
  <c r="BZ142" i="18"/>
  <c r="CA142" i="18" s="1"/>
  <c r="AT101" i="18"/>
  <c r="AU101" i="18" s="1"/>
  <c r="AV101" i="18" s="1"/>
  <c r="BH59" i="18"/>
  <c r="BI59" i="18" s="1"/>
  <c r="BJ59" i="18" s="1"/>
  <c r="T17" i="18"/>
  <c r="CF142" i="18"/>
  <c r="BV17" i="18"/>
  <c r="BW17" i="18" s="1"/>
  <c r="BX17" i="18" s="1"/>
  <c r="CF184" i="18"/>
  <c r="BR142" i="18"/>
  <c r="BP143" i="18"/>
  <c r="AX58" i="18"/>
  <c r="AY58" i="18" s="1"/>
  <c r="BR58" i="18"/>
  <c r="BV101" i="18"/>
  <c r="BW101" i="18" s="1"/>
  <c r="BX101" i="18" s="1"/>
  <c r="BK17" i="18"/>
  <c r="CA184" i="18"/>
  <c r="AN184" i="18"/>
  <c r="AN185" i="18" s="1"/>
  <c r="AK183" i="18"/>
  <c r="AY100" i="18"/>
  <c r="BD58" i="18"/>
  <c r="BK59" i="18"/>
  <c r="AN59" i="18"/>
  <c r="BM58" i="18"/>
  <c r="J18" i="18"/>
  <c r="BN183" i="18"/>
  <c r="BN181" i="18" s="1"/>
  <c r="AF101" i="18"/>
  <c r="AG101" i="18" s="1"/>
  <c r="AH101" i="18" s="1"/>
  <c r="AN143" i="18"/>
  <c r="AI101" i="18"/>
  <c r="BP101" i="18"/>
  <c r="BO102" i="18"/>
  <c r="AJ101" i="18"/>
  <c r="BY59" i="18"/>
  <c r="BV59" i="18"/>
  <c r="BW59" i="18" s="1"/>
  <c r="BX59" i="18" s="1"/>
  <c r="BU60" i="18"/>
  <c r="CG59" i="18"/>
  <c r="CE59" i="18" s="1"/>
  <c r="P18" i="18"/>
  <c r="N19" i="18"/>
  <c r="AM145" i="18"/>
  <c r="AN100" i="18"/>
  <c r="AN101" i="18" s="1"/>
  <c r="AT143" i="18"/>
  <c r="AU143" i="18" s="1"/>
  <c r="AV143" i="18" s="1"/>
  <c r="BQ100" i="18"/>
  <c r="BR100" i="18" s="1"/>
  <c r="CD100" i="18"/>
  <c r="CD101" i="18" s="1"/>
  <c r="R18" i="18"/>
  <c r="Q19" i="18"/>
  <c r="S18" i="18"/>
  <c r="AX143" i="18"/>
  <c r="AM20" i="18"/>
  <c r="AS145" i="18"/>
  <c r="BE144" i="18"/>
  <c r="BC144" i="18" s="1"/>
  <c r="BB101" i="18"/>
  <c r="BC101" i="18"/>
  <c r="BA102" i="18"/>
  <c r="AV183" i="18"/>
  <c r="AY183" i="18"/>
  <c r="BV143" i="18"/>
  <c r="BW143" i="18" s="1"/>
  <c r="BX143" i="18" s="1"/>
  <c r="BU144" i="18"/>
  <c r="CG143" i="18"/>
  <c r="BZ143" i="18" s="1"/>
  <c r="BY143" i="18"/>
  <c r="BC142" i="18"/>
  <c r="BG19" i="18"/>
  <c r="BS18" i="18"/>
  <c r="BL18" i="18" s="1"/>
  <c r="AM103" i="18"/>
  <c r="BQ17" i="18"/>
  <c r="BP17" i="18"/>
  <c r="BO18" i="18"/>
  <c r="BB59" i="18"/>
  <c r="BA60" i="18"/>
  <c r="CE186" i="18"/>
  <c r="CD186" i="18"/>
  <c r="CG102" i="18"/>
  <c r="CE102" i="18" s="1"/>
  <c r="BU103" i="18"/>
  <c r="AP142" i="18"/>
  <c r="AI17" i="18"/>
  <c r="AF17" i="18"/>
  <c r="AG17" i="18" s="1"/>
  <c r="AH17" i="18" s="1"/>
  <c r="AE18" i="18"/>
  <c r="AQ17" i="18"/>
  <c r="AO17" i="18" s="1"/>
  <c r="CD143" i="18"/>
  <c r="BK143" i="18"/>
  <c r="AN17" i="18"/>
  <c r="CF185" i="18"/>
  <c r="BL143" i="18"/>
  <c r="BH101" i="18"/>
  <c r="BI101" i="18" s="1"/>
  <c r="BJ101" i="18" s="1"/>
  <c r="BG102" i="18"/>
  <c r="BS101" i="18"/>
  <c r="BQ101" i="18" s="1"/>
  <c r="BK101" i="18"/>
  <c r="BY101" i="18"/>
  <c r="AJ184" i="18"/>
  <c r="AK184" i="18" s="1"/>
  <c r="AO184" i="18"/>
  <c r="CE17" i="18"/>
  <c r="CD17" i="18"/>
  <c r="AY16" i="18"/>
  <c r="BU19" i="18"/>
  <c r="CG18" i="18"/>
  <c r="BZ18" i="18" s="1"/>
  <c r="CE101" i="18"/>
  <c r="BZ101" i="18"/>
  <c r="BM184" i="18"/>
  <c r="BE17" i="18"/>
  <c r="BC17" i="18" s="1"/>
  <c r="AW17" i="18"/>
  <c r="AT17" i="18"/>
  <c r="AU17" i="18" s="1"/>
  <c r="AV17" i="18" s="1"/>
  <c r="BA19" i="18"/>
  <c r="AV141" i="18"/>
  <c r="AY141" i="18"/>
  <c r="L17" i="18"/>
  <c r="BM16" i="18"/>
  <c r="BC185" i="18"/>
  <c r="BA186" i="18"/>
  <c r="AQ102" i="18"/>
  <c r="AJ102" i="18" s="1"/>
  <c r="AE103" i="18"/>
  <c r="AV186" i="18"/>
  <c r="AT186" i="18"/>
  <c r="AU186" i="18" s="1"/>
  <c r="AX186" i="18"/>
  <c r="AS187" i="18"/>
  <c r="AW186" i="18"/>
  <c r="BZ185" i="18"/>
  <c r="BY185" i="18"/>
  <c r="BX185" i="18"/>
  <c r="BV185" i="18"/>
  <c r="BW185" i="18" s="1"/>
  <c r="BU186" i="18"/>
  <c r="BQ186" i="18"/>
  <c r="BO187" i="18"/>
  <c r="BP186" i="18"/>
  <c r="AS103" i="18"/>
  <c r="BE102" i="18"/>
  <c r="AX102" i="18" s="1"/>
  <c r="BA145" i="18"/>
  <c r="AI185" i="18"/>
  <c r="AF185" i="18"/>
  <c r="AG185" i="18" s="1"/>
  <c r="AH185" i="18" s="1"/>
  <c r="AE186" i="18"/>
  <c r="AQ185" i="18"/>
  <c r="AO185" i="18" s="1"/>
  <c r="BR185" i="18"/>
  <c r="BC100" i="18"/>
  <c r="BD100" i="18" s="1"/>
  <c r="AW101" i="18"/>
  <c r="BH185" i="18"/>
  <c r="BI185" i="18" s="1"/>
  <c r="BG186" i="18"/>
  <c r="BL185" i="18"/>
  <c r="BJ185" i="18"/>
  <c r="BK185" i="18"/>
  <c r="BG62" i="18"/>
  <c r="BH17" i="18"/>
  <c r="BI17" i="18" s="1"/>
  <c r="BJ17" i="18" s="1"/>
  <c r="AI59" i="18"/>
  <c r="AF59" i="18"/>
  <c r="AG59" i="18" s="1"/>
  <c r="AH59" i="18" s="1"/>
  <c r="AE60" i="18"/>
  <c r="AQ59" i="18"/>
  <c r="AO59" i="18" s="1"/>
  <c r="AM186" i="18"/>
  <c r="AT185" i="18"/>
  <c r="AU185" i="18" s="1"/>
  <c r="BO146" i="18"/>
  <c r="BZ100" i="18"/>
  <c r="CA100" i="18" s="1"/>
  <c r="CD59" i="18"/>
  <c r="AO58" i="18"/>
  <c r="AP58" i="18" s="1"/>
  <c r="AM61" i="18"/>
  <c r="F20" i="18"/>
  <c r="BS61" i="18" s="1"/>
  <c r="BL61" i="18" s="1"/>
  <c r="K19" i="18"/>
  <c r="BM100" i="18"/>
  <c r="AJ100" i="18"/>
  <c r="AK100" i="18" s="1"/>
  <c r="BP59" i="18"/>
  <c r="BO60" i="18"/>
  <c r="BE59" i="18"/>
  <c r="BC59" i="18" s="1"/>
  <c r="AT59" i="18"/>
  <c r="AU59" i="18" s="1"/>
  <c r="AV59" i="18" s="1"/>
  <c r="AS60" i="18"/>
  <c r="AW59" i="18"/>
  <c r="G18" i="18"/>
  <c r="H18" i="18" s="1"/>
  <c r="I18" i="18" s="1"/>
  <c r="Q17" i="10"/>
  <c r="M21" i="10"/>
  <c r="L21" i="10" s="1"/>
  <c r="N21" i="10" s="1"/>
  <c r="M20" i="10"/>
  <c r="L20" i="10" s="1"/>
  <c r="N20" i="10" s="1"/>
  <c r="M19" i="10"/>
  <c r="L19" i="10" s="1"/>
  <c r="N19" i="10" s="1"/>
  <c r="M18" i="10"/>
  <c r="L18" i="10" s="1"/>
  <c r="N18" i="10" s="1"/>
  <c r="M17" i="10"/>
  <c r="L17" i="10" s="1"/>
  <c r="N17" i="10" s="1"/>
  <c r="M16" i="10"/>
  <c r="L16" i="10" s="1"/>
  <c r="N16" i="10" s="1"/>
  <c r="M15" i="10"/>
  <c r="L15" i="10" s="1"/>
  <c r="N15" i="10" s="1"/>
  <c r="M14" i="10"/>
  <c r="L14" i="10" s="1"/>
  <c r="N14" i="10" s="1"/>
  <c r="M13" i="10"/>
  <c r="L13" i="10" s="1"/>
  <c r="N13" i="10" s="1"/>
  <c r="M12" i="10"/>
  <c r="L12" i="10" s="1"/>
  <c r="N12" i="10" s="1"/>
  <c r="M11" i="10"/>
  <c r="L11" i="10" s="1"/>
  <c r="N11" i="10" s="1"/>
  <c r="M10" i="10"/>
  <c r="L10" i="10" s="1"/>
  <c r="N10" i="10" s="1"/>
  <c r="M9" i="10"/>
  <c r="L9" i="10" s="1"/>
  <c r="N9" i="10" s="1"/>
  <c r="M8" i="10"/>
  <c r="L8" i="10" s="1"/>
  <c r="N8" i="10" s="1"/>
  <c r="M7" i="10"/>
  <c r="L7" i="10" s="1"/>
  <c r="N7" i="10" s="1"/>
  <c r="M6" i="10"/>
  <c r="L6" i="10" s="1"/>
  <c r="N6" i="10" s="1"/>
  <c r="M5" i="10"/>
  <c r="L5" i="10" s="1"/>
  <c r="N5" i="10" s="1"/>
  <c r="M4" i="10"/>
  <c r="L4" i="10" s="1"/>
  <c r="N4" i="10" s="1"/>
  <c r="M3" i="10"/>
  <c r="L3" i="10" s="1"/>
  <c r="N3" i="10" s="1"/>
  <c r="M2" i="10"/>
  <c r="L2" i="10" s="1"/>
  <c r="N2" i="10" s="1"/>
  <c r="BP144" i="18" l="1"/>
  <c r="BM59" i="18"/>
  <c r="BQ59" i="18"/>
  <c r="BR59" i="18" s="1"/>
  <c r="BY18" i="18"/>
  <c r="BK144" i="18"/>
  <c r="AK142" i="18"/>
  <c r="AN60" i="18"/>
  <c r="AP59" i="18"/>
  <c r="BG145" i="18"/>
  <c r="BH144" i="18"/>
  <c r="BI144" i="18" s="1"/>
  <c r="BJ144" i="18" s="1"/>
  <c r="BP145" i="18" s="1"/>
  <c r="AP143" i="18"/>
  <c r="BB18" i="18"/>
  <c r="AF144" i="18"/>
  <c r="AG144" i="18" s="1"/>
  <c r="AH144" i="18" s="1"/>
  <c r="BK18" i="18"/>
  <c r="AO102" i="18"/>
  <c r="BR143" i="18"/>
  <c r="AP184" i="18"/>
  <c r="BV102" i="18"/>
  <c r="BW102" i="18" s="1"/>
  <c r="BX102" i="18" s="1"/>
  <c r="BR101" i="18"/>
  <c r="AI102" i="18"/>
  <c r="AK143" i="18"/>
  <c r="BR144" i="18"/>
  <c r="AJ185" i="18"/>
  <c r="AK185" i="18" s="1"/>
  <c r="BD17" i="18"/>
  <c r="AN102" i="18"/>
  <c r="BK60" i="18"/>
  <c r="AN144" i="18"/>
  <c r="AJ17" i="18"/>
  <c r="AK17" i="18" s="1"/>
  <c r="AP100" i="18"/>
  <c r="AP185" i="18"/>
  <c r="CF59" i="18"/>
  <c r="AQ144" i="18"/>
  <c r="AP101" i="18"/>
  <c r="BH60" i="18"/>
  <c r="AT102" i="18"/>
  <c r="AU102" i="18" s="1"/>
  <c r="AV102" i="18" s="1"/>
  <c r="BL101" i="18"/>
  <c r="BM101" i="18" s="1"/>
  <c r="AE145" i="18"/>
  <c r="AE146" i="18" s="1"/>
  <c r="AI144" i="18"/>
  <c r="BV18" i="18"/>
  <c r="BW18" i="18" s="1"/>
  <c r="BX18" i="18" s="1"/>
  <c r="BY19" i="18" s="1"/>
  <c r="CE143" i="18"/>
  <c r="CF143" i="18" s="1"/>
  <c r="AY101" i="18"/>
  <c r="CA17" i="18"/>
  <c r="AF102" i="18"/>
  <c r="AG102" i="18" s="1"/>
  <c r="AH102" i="18" s="1"/>
  <c r="CF100" i="18"/>
  <c r="CF101" i="18"/>
  <c r="CF186" i="18"/>
  <c r="BZ59" i="18"/>
  <c r="CA59" i="18" s="1"/>
  <c r="CA185" i="18"/>
  <c r="CF17" i="18"/>
  <c r="AP17" i="18"/>
  <c r="T18" i="18"/>
  <c r="J19" i="18"/>
  <c r="AY186" i="18"/>
  <c r="BM185" i="18"/>
  <c r="CA101" i="18"/>
  <c r="CD102" i="18"/>
  <c r="CF102" i="18" s="1"/>
  <c r="BD59" i="18"/>
  <c r="BZ102" i="18"/>
  <c r="AT144" i="18"/>
  <c r="AU144" i="18" s="1"/>
  <c r="AV144" i="18" s="1"/>
  <c r="BU20" i="18"/>
  <c r="CG19" i="18"/>
  <c r="BZ19" i="18" s="1"/>
  <c r="AX144" i="18"/>
  <c r="BY60" i="18"/>
  <c r="BV60" i="18"/>
  <c r="BW60" i="18" s="1"/>
  <c r="BX60" i="18" s="1"/>
  <c r="BU61" i="18"/>
  <c r="CG60" i="18"/>
  <c r="BZ60" i="18" s="1"/>
  <c r="P19" i="18"/>
  <c r="N20" i="18"/>
  <c r="G19" i="18"/>
  <c r="H19" i="18" s="1"/>
  <c r="I19" i="18" s="1"/>
  <c r="AS104" i="18"/>
  <c r="BE103" i="18"/>
  <c r="AX103" i="18" s="1"/>
  <c r="BL144" i="18"/>
  <c r="BE145" i="18"/>
  <c r="BC145" i="18" s="1"/>
  <c r="AS146" i="18"/>
  <c r="BO147" i="18"/>
  <c r="AW102" i="18"/>
  <c r="BB186" i="18"/>
  <c r="BA187" i="18"/>
  <c r="BC186" i="18"/>
  <c r="BG20" i="18"/>
  <c r="BS19" i="18"/>
  <c r="BL19" i="18" s="1"/>
  <c r="BE60" i="18"/>
  <c r="AX60" i="18" s="1"/>
  <c r="AT60" i="18"/>
  <c r="AU60" i="18" s="1"/>
  <c r="AV60" i="18" s="1"/>
  <c r="AS61" i="18"/>
  <c r="AW60" i="18"/>
  <c r="BG63" i="18"/>
  <c r="AQ186" i="18"/>
  <c r="AO186" i="18" s="1"/>
  <c r="AI186" i="18"/>
  <c r="AE187" i="18"/>
  <c r="AF186" i="18"/>
  <c r="AG186" i="18" s="1"/>
  <c r="AN18" i="18"/>
  <c r="BY102" i="18"/>
  <c r="BH18" i="18"/>
  <c r="BI18" i="18" s="1"/>
  <c r="BJ18" i="18" s="1"/>
  <c r="BK19" i="18" s="1"/>
  <c r="BA20" i="18"/>
  <c r="AV185" i="18"/>
  <c r="S19" i="18"/>
  <c r="R19" i="18"/>
  <c r="Q20" i="18"/>
  <c r="F21" i="18"/>
  <c r="K20" i="18"/>
  <c r="BM143" i="18"/>
  <c r="CE187" i="18"/>
  <c r="CD187" i="18"/>
  <c r="BO103" i="18"/>
  <c r="BP102" i="18"/>
  <c r="CG103" i="18"/>
  <c r="BZ103" i="18" s="1"/>
  <c r="BU104" i="18"/>
  <c r="AX59" i="18"/>
  <c r="AY59" i="18" s="1"/>
  <c r="AX17" i="18"/>
  <c r="AY17" i="18" s="1"/>
  <c r="AK101" i="18"/>
  <c r="CA143" i="18"/>
  <c r="AN186" i="18"/>
  <c r="AM187" i="18"/>
  <c r="BA146" i="18"/>
  <c r="BE18" i="18"/>
  <c r="BC18" i="18" s="1"/>
  <c r="AT18" i="18"/>
  <c r="AU18" i="18" s="1"/>
  <c r="AV18" i="18" s="1"/>
  <c r="AW18" i="18"/>
  <c r="CE18" i="18"/>
  <c r="CD18" i="18"/>
  <c r="CD144" i="18"/>
  <c r="BB60" i="18"/>
  <c r="BA61" i="18"/>
  <c r="BP187" i="18"/>
  <c r="BO188" i="18"/>
  <c r="BQ187" i="18"/>
  <c r="BV144" i="18"/>
  <c r="BW144" i="18" s="1"/>
  <c r="BX144" i="18" s="1"/>
  <c r="BU145" i="18"/>
  <c r="CG144" i="18"/>
  <c r="CE144" i="18" s="1"/>
  <c r="BY144" i="18"/>
  <c r="AM21" i="18"/>
  <c r="BP60" i="18"/>
  <c r="BO61" i="18"/>
  <c r="BQ60" i="18"/>
  <c r="BR186" i="18"/>
  <c r="AV187" i="18"/>
  <c r="AT187" i="18"/>
  <c r="AU187" i="18" s="1"/>
  <c r="AX187" i="18"/>
  <c r="AW187" i="18"/>
  <c r="AS188" i="18"/>
  <c r="L18" i="18"/>
  <c r="AM62" i="18"/>
  <c r="AQ103" i="18"/>
  <c r="AO103" i="18" s="1"/>
  <c r="AE104" i="18"/>
  <c r="AW142" i="18"/>
  <c r="BB142" i="18"/>
  <c r="BB143" i="18" s="1"/>
  <c r="AE19" i="18"/>
  <c r="AQ18" i="18"/>
  <c r="AO18" i="18" s="1"/>
  <c r="AI18" i="18"/>
  <c r="AF18" i="18"/>
  <c r="AG18" i="18" s="1"/>
  <c r="AH18" i="18" s="1"/>
  <c r="BO19" i="18"/>
  <c r="BQ18" i="18"/>
  <c r="BP18" i="18"/>
  <c r="BB184" i="18"/>
  <c r="AW184" i="18"/>
  <c r="AM146" i="18"/>
  <c r="BM17" i="18"/>
  <c r="AJ59" i="18"/>
  <c r="AK59" i="18" s="1"/>
  <c r="BZ186" i="18"/>
  <c r="BY186" i="18"/>
  <c r="BX186" i="18"/>
  <c r="BV186" i="18"/>
  <c r="BW186" i="18" s="1"/>
  <c r="BU187" i="18"/>
  <c r="CD60" i="18"/>
  <c r="BH186" i="18"/>
  <c r="BI186" i="18" s="1"/>
  <c r="BG187" i="18"/>
  <c r="BL186" i="18"/>
  <c r="BJ186" i="18"/>
  <c r="BK186" i="18"/>
  <c r="BR17" i="18"/>
  <c r="BB102" i="18"/>
  <c r="BA103" i="18"/>
  <c r="BC102" i="18"/>
  <c r="AI60" i="18"/>
  <c r="AF60" i="18"/>
  <c r="AG60" i="18" s="1"/>
  <c r="AH60" i="18" s="1"/>
  <c r="AE61" i="18"/>
  <c r="AQ60" i="18"/>
  <c r="AO60" i="18" s="1"/>
  <c r="BK102" i="18"/>
  <c r="BH102" i="18"/>
  <c r="BI102" i="18" s="1"/>
  <c r="BJ102" i="18" s="1"/>
  <c r="BS102" i="18"/>
  <c r="BL102" i="18" s="1"/>
  <c r="BG103" i="18"/>
  <c r="AM104" i="18"/>
  <c r="BD101" i="18"/>
  <c r="BR60" i="18" l="1"/>
  <c r="BB19" i="18"/>
  <c r="BY103" i="18"/>
  <c r="BK145" i="18"/>
  <c r="AP60" i="18"/>
  <c r="BH145" i="18"/>
  <c r="BI145" i="18" s="1"/>
  <c r="BJ145" i="18" s="1"/>
  <c r="BP146" i="18" s="1"/>
  <c r="BG146" i="18"/>
  <c r="BS145" i="18"/>
  <c r="BQ145" i="18" s="1"/>
  <c r="BR145" i="18" s="1"/>
  <c r="BM144" i="18"/>
  <c r="AJ18" i="18"/>
  <c r="AK18" i="18" s="1"/>
  <c r="BZ144" i="18"/>
  <c r="CA144" i="18" s="1"/>
  <c r="AN61" i="18"/>
  <c r="AP102" i="18"/>
  <c r="BD18" i="18"/>
  <c r="AQ145" i="18"/>
  <c r="AO145" i="18" s="1"/>
  <c r="AN145" i="18"/>
  <c r="AI145" i="18"/>
  <c r="AF145" i="18"/>
  <c r="AG145" i="18" s="1"/>
  <c r="AH145" i="18" s="1"/>
  <c r="AY102" i="18"/>
  <c r="AN103" i="18"/>
  <c r="AP103" i="18" s="1"/>
  <c r="BV19" i="18"/>
  <c r="BW19" i="18" s="1"/>
  <c r="BX19" i="18" s="1"/>
  <c r="BY20" i="18" s="1"/>
  <c r="G20" i="18"/>
  <c r="H20" i="18" s="1"/>
  <c r="I20" i="18" s="1"/>
  <c r="AT103" i="18"/>
  <c r="AU103" i="18" s="1"/>
  <c r="AV103" i="18" s="1"/>
  <c r="T19" i="18"/>
  <c r="BV103" i="18"/>
  <c r="BW103" i="18" s="1"/>
  <c r="BX103" i="18" s="1"/>
  <c r="CA18" i="18"/>
  <c r="AJ186" i="18"/>
  <c r="AL183" i="18" s="1"/>
  <c r="AL181" i="18" s="1"/>
  <c r="AP186" i="18"/>
  <c r="AK102" i="18"/>
  <c r="AI103" i="18"/>
  <c r="AX18" i="18"/>
  <c r="AY18" i="18" s="1"/>
  <c r="AJ144" i="18"/>
  <c r="AK144" i="18" s="1"/>
  <c r="AO144" i="18"/>
  <c r="AP144" i="18" s="1"/>
  <c r="BI60" i="18"/>
  <c r="BH61" i="18"/>
  <c r="CD103" i="18"/>
  <c r="AF103" i="18"/>
  <c r="AG103" i="18" s="1"/>
  <c r="AH103" i="18" s="1"/>
  <c r="BD102" i="18"/>
  <c r="BR187" i="18"/>
  <c r="AW103" i="18"/>
  <c r="BQ102" i="18"/>
  <c r="BR102" i="18" s="1"/>
  <c r="AY187" i="18"/>
  <c r="AT145" i="18"/>
  <c r="AU145" i="18" s="1"/>
  <c r="AV145" i="18" s="1"/>
  <c r="CF144" i="18"/>
  <c r="BM186" i="18"/>
  <c r="CF187" i="18"/>
  <c r="J20" i="18"/>
  <c r="BH19" i="18"/>
  <c r="BI19" i="18" s="1"/>
  <c r="BJ19" i="18" s="1"/>
  <c r="BK20" i="18" s="1"/>
  <c r="CA102" i="18"/>
  <c r="AP18" i="18"/>
  <c r="AJ60" i="18"/>
  <c r="AK60" i="18" s="1"/>
  <c r="AI61" i="18"/>
  <c r="AF61" i="18"/>
  <c r="AG61" i="18" s="1"/>
  <c r="AH61" i="18" s="1"/>
  <c r="AE62" i="18"/>
  <c r="AQ61" i="18"/>
  <c r="AO61" i="18" s="1"/>
  <c r="AM147" i="18"/>
  <c r="BD142" i="18"/>
  <c r="BE61" i="18"/>
  <c r="AX61" i="18" s="1"/>
  <c r="AT61" i="18"/>
  <c r="AU61" i="18" s="1"/>
  <c r="AV61" i="18" s="1"/>
  <c r="AS62" i="18"/>
  <c r="AW61" i="18"/>
  <c r="AY142" i="18"/>
  <c r="AW143" i="18"/>
  <c r="BM102" i="18"/>
  <c r="CD61" i="18"/>
  <c r="AQ104" i="18"/>
  <c r="AJ104" i="18" s="1"/>
  <c r="AE105" i="18"/>
  <c r="BC60" i="18"/>
  <c r="BD60" i="18" s="1"/>
  <c r="BU21" i="18"/>
  <c r="CG20" i="18"/>
  <c r="BZ20" i="18" s="1"/>
  <c r="CE103" i="18"/>
  <c r="AY184" i="18"/>
  <c r="AW185" i="18"/>
  <c r="AX145" i="18"/>
  <c r="P20" i="18"/>
  <c r="N21" i="18"/>
  <c r="AS105" i="18"/>
  <c r="BE104" i="18"/>
  <c r="AX104" i="18" s="1"/>
  <c r="CE60" i="18"/>
  <c r="CF60" i="18" s="1"/>
  <c r="BD184" i="18"/>
  <c r="BB185" i="18"/>
  <c r="BD185" i="18" s="1"/>
  <c r="AJ103" i="18"/>
  <c r="AN19" i="18"/>
  <c r="AS147" i="18"/>
  <c r="BE146" i="18"/>
  <c r="AX146" i="18" s="1"/>
  <c r="AM22" i="18"/>
  <c r="CF18" i="18"/>
  <c r="CE19" i="18"/>
  <c r="CD19" i="18"/>
  <c r="AH187" i="18"/>
  <c r="AF187" i="18"/>
  <c r="AG187" i="18" s="1"/>
  <c r="AE188" i="18"/>
  <c r="AJ187" i="18"/>
  <c r="AI187" i="18"/>
  <c r="BG21" i="18"/>
  <c r="BS20" i="18"/>
  <c r="BL20" i="18" s="1"/>
  <c r="BY61" i="18"/>
  <c r="BV61" i="18"/>
  <c r="BW61" i="18" s="1"/>
  <c r="BX61" i="18" s="1"/>
  <c r="CG61" i="18"/>
  <c r="CE61" i="18" s="1"/>
  <c r="BU62" i="18"/>
  <c r="AM105" i="18"/>
  <c r="AH186" i="18"/>
  <c r="BZ187" i="18"/>
  <c r="BY187" i="18"/>
  <c r="BX187" i="18"/>
  <c r="BV187" i="18"/>
  <c r="BW187" i="18" s="1"/>
  <c r="BU188" i="18"/>
  <c r="BA21" i="18"/>
  <c r="BM18" i="18"/>
  <c r="CG104" i="18"/>
  <c r="CE104" i="18" s="1"/>
  <c r="BU105" i="18"/>
  <c r="BV145" i="18"/>
  <c r="BW145" i="18" s="1"/>
  <c r="BX145" i="18" s="1"/>
  <c r="BU146" i="18"/>
  <c r="CG145" i="18"/>
  <c r="BZ145" i="18" s="1"/>
  <c r="BY145" i="18"/>
  <c r="CA60" i="18"/>
  <c r="BO20" i="18"/>
  <c r="BP19" i="18"/>
  <c r="BQ19" i="18"/>
  <c r="BR18" i="18"/>
  <c r="K21" i="18"/>
  <c r="F22" i="18"/>
  <c r="BK103" i="18"/>
  <c r="BH103" i="18"/>
  <c r="BI103" i="18" s="1"/>
  <c r="BJ103" i="18" s="1"/>
  <c r="BG104" i="18"/>
  <c r="BS103" i="18"/>
  <c r="BL103" i="18" s="1"/>
  <c r="BC103" i="18"/>
  <c r="BB103" i="18"/>
  <c r="BA104" i="18"/>
  <c r="AM63" i="18"/>
  <c r="AW19" i="18"/>
  <c r="AT19" i="18"/>
  <c r="AU19" i="18" s="1"/>
  <c r="AV19" i="18" s="1"/>
  <c r="BB20" i="18" s="1"/>
  <c r="BE19" i="18"/>
  <c r="BC19" i="18" s="1"/>
  <c r="BD19" i="18" s="1"/>
  <c r="S20" i="18"/>
  <c r="R20" i="18"/>
  <c r="Q21" i="18"/>
  <c r="BD186" i="18"/>
  <c r="CA186" i="18"/>
  <c r="AE20" i="18"/>
  <c r="AQ19" i="18"/>
  <c r="AO19" i="18" s="1"/>
  <c r="AI19" i="18"/>
  <c r="AF19" i="18"/>
  <c r="AG19" i="18" s="1"/>
  <c r="AH19" i="18" s="1"/>
  <c r="BP103" i="18"/>
  <c r="BO104" i="18"/>
  <c r="BB187" i="18"/>
  <c r="BA188" i="18"/>
  <c r="BC187" i="18"/>
  <c r="BS146" i="18"/>
  <c r="BQ146" i="18" s="1"/>
  <c r="BR146" i="18" s="1"/>
  <c r="BH146" i="18"/>
  <c r="BI146" i="18" s="1"/>
  <c r="BJ146" i="18" s="1"/>
  <c r="BG147" i="18"/>
  <c r="BK146" i="18"/>
  <c r="BO62" i="18"/>
  <c r="BQ61" i="18"/>
  <c r="AO187" i="18"/>
  <c r="AN187" i="18"/>
  <c r="AM188" i="18"/>
  <c r="L19" i="18"/>
  <c r="CD145" i="18"/>
  <c r="BG64" i="18"/>
  <c r="AQ146" i="18"/>
  <c r="AO146" i="18" s="1"/>
  <c r="AE147" i="18"/>
  <c r="BQ188" i="18"/>
  <c r="BP188" i="18"/>
  <c r="BO189" i="18"/>
  <c r="AV188" i="18"/>
  <c r="AT188" i="18"/>
  <c r="AU188" i="18" s="1"/>
  <c r="AS189" i="18"/>
  <c r="AX188" i="18"/>
  <c r="AW188" i="18"/>
  <c r="BB144" i="18"/>
  <c r="BD143" i="18"/>
  <c r="BA147" i="18"/>
  <c r="CE188" i="18"/>
  <c r="CD188" i="18"/>
  <c r="BS62" i="18"/>
  <c r="BL62" i="18" s="1"/>
  <c r="BO148" i="18"/>
  <c r="BP147" i="18"/>
  <c r="BQ147" i="18"/>
  <c r="BH187" i="18"/>
  <c r="BI187" i="18" s="1"/>
  <c r="BG188" i="18"/>
  <c r="BK187" i="18"/>
  <c r="BJ187" i="18"/>
  <c r="BL187" i="18"/>
  <c r="BB61" i="18"/>
  <c r="BA62" i="18"/>
  <c r="AY60" i="18"/>
  <c r="BY104" i="18" l="1"/>
  <c r="AP61" i="18"/>
  <c r="AN62" i="18"/>
  <c r="AN146" i="18"/>
  <c r="AP146" i="18" s="1"/>
  <c r="AP145" i="18"/>
  <c r="AI146" i="18"/>
  <c r="BL145" i="18"/>
  <c r="BM145" i="18" s="1"/>
  <c r="BR19" i="18"/>
  <c r="AJ145" i="18"/>
  <c r="AK145" i="18" s="1"/>
  <c r="BV20" i="18"/>
  <c r="BW20" i="18" s="1"/>
  <c r="BX20" i="18" s="1"/>
  <c r="BY21" i="18" s="1"/>
  <c r="AF146" i="18"/>
  <c r="AG146" i="18" s="1"/>
  <c r="AH146" i="18" s="1"/>
  <c r="AN147" i="18" s="1"/>
  <c r="CF61" i="18"/>
  <c r="BH20" i="18"/>
  <c r="BI20" i="18" s="1"/>
  <c r="BJ20" i="18" s="1"/>
  <c r="BK21" i="18" s="1"/>
  <c r="AN104" i="18"/>
  <c r="AY103" i="18"/>
  <c r="CD104" i="18"/>
  <c r="CF104" i="18" s="1"/>
  <c r="AT104" i="18"/>
  <c r="AU104" i="18" s="1"/>
  <c r="AV104" i="18" s="1"/>
  <c r="AI104" i="18"/>
  <c r="BQ103" i="18"/>
  <c r="BR103" i="18" s="1"/>
  <c r="AF104" i="18"/>
  <c r="AG104" i="18" s="1"/>
  <c r="AH104" i="18" s="1"/>
  <c r="BV104" i="18"/>
  <c r="BW104" i="18" s="1"/>
  <c r="BX104" i="18" s="1"/>
  <c r="G21" i="18"/>
  <c r="H21" i="18" s="1"/>
  <c r="I21" i="18" s="1"/>
  <c r="L20" i="18"/>
  <c r="AK186" i="18"/>
  <c r="CA103" i="18"/>
  <c r="AW104" i="18"/>
  <c r="CF188" i="18"/>
  <c r="CA19" i="18"/>
  <c r="AP187" i="18"/>
  <c r="AX19" i="18"/>
  <c r="AY19" i="18" s="1"/>
  <c r="BI61" i="18"/>
  <c r="BJ61" i="18" s="1"/>
  <c r="BH62" i="18"/>
  <c r="AO104" i="18"/>
  <c r="BZ61" i="18"/>
  <c r="CA61" i="18" s="1"/>
  <c r="AY188" i="18"/>
  <c r="AJ19" i="18"/>
  <c r="AK19" i="18" s="1"/>
  <c r="BJ60" i="18"/>
  <c r="BM60" i="18"/>
  <c r="AK103" i="18"/>
  <c r="BM19" i="18"/>
  <c r="CF103" i="18"/>
  <c r="AT146" i="18"/>
  <c r="AU146" i="18" s="1"/>
  <c r="AV146" i="18" s="1"/>
  <c r="BC61" i="18"/>
  <c r="BD61" i="18" s="1"/>
  <c r="BC146" i="18"/>
  <c r="CE145" i="18"/>
  <c r="CF145" i="18" s="1"/>
  <c r="BR147" i="18"/>
  <c r="BM187" i="18"/>
  <c r="BR188" i="18"/>
  <c r="AP19" i="18"/>
  <c r="BL146" i="18"/>
  <c r="BM146" i="18" s="1"/>
  <c r="CF19" i="18"/>
  <c r="AJ146" i="18"/>
  <c r="J21" i="18"/>
  <c r="BL147" i="18"/>
  <c r="BJ147" i="18"/>
  <c r="BH147" i="18"/>
  <c r="BI147" i="18" s="1"/>
  <c r="BG148" i="18"/>
  <c r="BK147" i="18"/>
  <c r="BB62" i="18"/>
  <c r="BA63" i="18"/>
  <c r="AY143" i="18"/>
  <c r="AW144" i="18"/>
  <c r="BQ189" i="18"/>
  <c r="BP189" i="18"/>
  <c r="BO190" i="18"/>
  <c r="BD187" i="18"/>
  <c r="AM23" i="18"/>
  <c r="BK104" i="18"/>
  <c r="BH104" i="18"/>
  <c r="BI104" i="18" s="1"/>
  <c r="BJ104" i="18" s="1"/>
  <c r="BG105" i="18"/>
  <c r="BS104" i="18"/>
  <c r="BL104" i="18" s="1"/>
  <c r="CD146" i="18"/>
  <c r="CE146" i="18"/>
  <c r="BB188" i="18"/>
  <c r="BC188" i="18"/>
  <c r="BA189" i="18"/>
  <c r="T20" i="18"/>
  <c r="AJ61" i="18"/>
  <c r="AK61" i="18" s="1"/>
  <c r="Q22" i="18"/>
  <c r="S21" i="18"/>
  <c r="R21" i="18"/>
  <c r="K22" i="18"/>
  <c r="F23" i="18"/>
  <c r="BS64" i="18" s="1"/>
  <c r="BL64" i="18" s="1"/>
  <c r="AS106" i="18"/>
  <c r="BE105" i="18"/>
  <c r="AX105" i="18" s="1"/>
  <c r="AM106" i="18"/>
  <c r="CE189" i="18"/>
  <c r="CD189" i="18"/>
  <c r="BP104" i="18"/>
  <c r="BO105" i="18"/>
  <c r="AI62" i="18"/>
  <c r="AF62" i="18"/>
  <c r="AG62" i="18" s="1"/>
  <c r="AH62" i="18" s="1"/>
  <c r="AN63" i="18" s="1"/>
  <c r="AE63" i="18"/>
  <c r="AQ62" i="18"/>
  <c r="AO62" i="18" s="1"/>
  <c r="AP62" i="18" s="1"/>
  <c r="AE148" i="18"/>
  <c r="AQ147" i="18"/>
  <c r="AO147" i="18" s="1"/>
  <c r="AW20" i="18"/>
  <c r="AT20" i="18"/>
  <c r="AU20" i="18" s="1"/>
  <c r="AV20" i="18" s="1"/>
  <c r="BB21" i="18" s="1"/>
  <c r="BE20" i="18"/>
  <c r="BC20" i="18" s="1"/>
  <c r="BD20" i="18" s="1"/>
  <c r="BY62" i="18"/>
  <c r="BV62" i="18"/>
  <c r="BW62" i="18" s="1"/>
  <c r="BX62" i="18" s="1"/>
  <c r="CG62" i="18"/>
  <c r="CE62" i="18" s="1"/>
  <c r="BU63" i="18"/>
  <c r="N22" i="18"/>
  <c r="P21" i="18"/>
  <c r="AQ105" i="18"/>
  <c r="AJ105" i="18" s="1"/>
  <c r="AE106" i="18"/>
  <c r="CE20" i="18"/>
  <c r="CD20" i="18"/>
  <c r="AS148" i="18"/>
  <c r="BE147" i="18"/>
  <c r="AX147" i="18" s="1"/>
  <c r="BM103" i="18"/>
  <c r="AO188" i="18"/>
  <c r="AN188" i="18"/>
  <c r="AM189" i="18"/>
  <c r="BA148" i="18"/>
  <c r="CA145" i="18"/>
  <c r="BA22" i="18"/>
  <c r="AN20" i="18"/>
  <c r="AY61" i="18"/>
  <c r="AM148" i="18"/>
  <c r="BZ188" i="18"/>
  <c r="BY188" i="18"/>
  <c r="BX188" i="18"/>
  <c r="BV188" i="18"/>
  <c r="BW188" i="18" s="1"/>
  <c r="BU189" i="18"/>
  <c r="AY185" i="18"/>
  <c r="AZ183" i="18"/>
  <c r="AZ181" i="18" s="1"/>
  <c r="CD62" i="18"/>
  <c r="BE62" i="18"/>
  <c r="BC62" i="18" s="1"/>
  <c r="AT62" i="18"/>
  <c r="AU62" i="18" s="1"/>
  <c r="AV62" i="18" s="1"/>
  <c r="AS63" i="18"/>
  <c r="AW62" i="18"/>
  <c r="BU22" i="18"/>
  <c r="CG21" i="18"/>
  <c r="BZ21" i="18" s="1"/>
  <c r="BG65" i="18"/>
  <c r="BC104" i="18"/>
  <c r="BB104" i="18"/>
  <c r="BA105" i="18"/>
  <c r="CA187" i="18"/>
  <c r="AH188" i="18"/>
  <c r="AF188" i="18"/>
  <c r="AG188" i="18" s="1"/>
  <c r="AE189" i="18"/>
  <c r="AJ188" i="18"/>
  <c r="AI188" i="18"/>
  <c r="AM64" i="18"/>
  <c r="BH188" i="18"/>
  <c r="BI188" i="18" s="1"/>
  <c r="BG189" i="18"/>
  <c r="BL188" i="18"/>
  <c r="BJ188" i="18"/>
  <c r="BK188" i="18"/>
  <c r="BO63" i="18"/>
  <c r="BQ62" i="18"/>
  <c r="BV146" i="18"/>
  <c r="BW146" i="18" s="1"/>
  <c r="BU147" i="18"/>
  <c r="BX146" i="18"/>
  <c r="BY146" i="18"/>
  <c r="BZ146" i="18"/>
  <c r="AV189" i="18"/>
  <c r="AT189" i="18"/>
  <c r="AU189" i="18" s="1"/>
  <c r="AW189" i="18"/>
  <c r="AX189" i="18"/>
  <c r="AS190" i="18"/>
  <c r="BB145" i="18"/>
  <c r="BD144" i="18"/>
  <c r="BS63" i="18"/>
  <c r="BL63" i="18" s="1"/>
  <c r="BD103" i="18"/>
  <c r="BQ20" i="18"/>
  <c r="BP20" i="18"/>
  <c r="BO21" i="18"/>
  <c r="BZ104" i="18"/>
  <c r="BS21" i="18"/>
  <c r="BL21" i="18" s="1"/>
  <c r="BG22" i="18"/>
  <c r="BO149" i="18"/>
  <c r="BP148" i="18"/>
  <c r="BQ148" i="18"/>
  <c r="AI20" i="18"/>
  <c r="AF20" i="18"/>
  <c r="AG20" i="18" s="1"/>
  <c r="AH20" i="18" s="1"/>
  <c r="AE21" i="18"/>
  <c r="AQ20" i="18"/>
  <c r="AO20" i="18" s="1"/>
  <c r="CG105" i="18"/>
  <c r="BZ105" i="18" s="1"/>
  <c r="BU106" i="18"/>
  <c r="AK187" i="18"/>
  <c r="AI147" i="18" l="1"/>
  <c r="AK146" i="18"/>
  <c r="AF147" i="18"/>
  <c r="AG147" i="18" s="1"/>
  <c r="AH147" i="18" s="1"/>
  <c r="AN148" i="18" s="1"/>
  <c r="CA20" i="18"/>
  <c r="G22" i="18"/>
  <c r="H22" i="18" s="1"/>
  <c r="I22" i="18" s="1"/>
  <c r="AP104" i="18"/>
  <c r="AY104" i="18"/>
  <c r="BH21" i="18"/>
  <c r="BI21" i="18" s="1"/>
  <c r="BJ21" i="18" s="1"/>
  <c r="BM20" i="18"/>
  <c r="BV21" i="18"/>
  <c r="BW21" i="18" s="1"/>
  <c r="BX21" i="18" s="1"/>
  <c r="BY22" i="18" s="1"/>
  <c r="CD105" i="18"/>
  <c r="AN105" i="18"/>
  <c r="AN106" i="18" s="1"/>
  <c r="AI105" i="18"/>
  <c r="BY105" i="18"/>
  <c r="BV105" i="18"/>
  <c r="BW105" i="18" s="1"/>
  <c r="BX105" i="18" s="1"/>
  <c r="AF105" i="18"/>
  <c r="AG105" i="18" s="1"/>
  <c r="AH105" i="18" s="1"/>
  <c r="L21" i="18"/>
  <c r="CA104" i="18"/>
  <c r="AT105" i="18"/>
  <c r="AU105" i="18" s="1"/>
  <c r="AV105" i="18" s="1"/>
  <c r="AW105" i="18"/>
  <c r="AT147" i="18"/>
  <c r="AU147" i="18" s="1"/>
  <c r="AV147" i="18" s="1"/>
  <c r="AK104" i="18"/>
  <c r="AK188" i="18"/>
  <c r="CE105" i="18"/>
  <c r="BP61" i="18"/>
  <c r="BK61" i="18"/>
  <c r="BC147" i="18"/>
  <c r="BI62" i="18"/>
  <c r="BJ62" i="18" s="1"/>
  <c r="BH63" i="18"/>
  <c r="BD62" i="18"/>
  <c r="CF62" i="18"/>
  <c r="BQ104" i="18"/>
  <c r="BR104" i="18" s="1"/>
  <c r="BD188" i="18"/>
  <c r="BZ62" i="18"/>
  <c r="CA62" i="18" s="1"/>
  <c r="AP188" i="18"/>
  <c r="J22" i="18"/>
  <c r="J23" i="18" s="1"/>
  <c r="AP147" i="18"/>
  <c r="T21" i="18"/>
  <c r="AJ20" i="18"/>
  <c r="AK20" i="18" s="1"/>
  <c r="BM188" i="18"/>
  <c r="BR148" i="18"/>
  <c r="AJ62" i="18"/>
  <c r="AK62" i="18" s="1"/>
  <c r="BO64" i="18"/>
  <c r="BQ63" i="18"/>
  <c r="AS107" i="18"/>
  <c r="BE106" i="18"/>
  <c r="AX106" i="18" s="1"/>
  <c r="BB63" i="18"/>
  <c r="BA64" i="18"/>
  <c r="BQ21" i="18"/>
  <c r="BP21" i="18"/>
  <c r="BO22" i="18"/>
  <c r="AX62" i="18"/>
  <c r="AY62" i="18" s="1"/>
  <c r="BA23" i="18"/>
  <c r="BR20" i="18"/>
  <c r="CD63" i="18"/>
  <c r="BM147" i="18"/>
  <c r="BA106" i="18"/>
  <c r="BB105" i="18"/>
  <c r="BC105" i="18"/>
  <c r="BD105" i="18" s="1"/>
  <c r="BE21" i="18"/>
  <c r="BC21" i="18" s="1"/>
  <c r="BD21" i="18" s="1"/>
  <c r="AW21" i="18"/>
  <c r="AT21" i="18"/>
  <c r="AU21" i="18" s="1"/>
  <c r="AV21" i="18" s="1"/>
  <c r="BB22" i="18" s="1"/>
  <c r="BL148" i="18"/>
  <c r="BK148" i="18"/>
  <c r="BH148" i="18"/>
  <c r="BI148" i="18" s="1"/>
  <c r="BG149" i="18"/>
  <c r="BJ148" i="18"/>
  <c r="BH189" i="18"/>
  <c r="BI189" i="18" s="1"/>
  <c r="BG190" i="18"/>
  <c r="BJ189" i="18"/>
  <c r="BL189" i="18"/>
  <c r="BK189" i="18"/>
  <c r="BD104" i="18"/>
  <c r="BB189" i="18"/>
  <c r="BC189" i="18"/>
  <c r="BA190" i="18"/>
  <c r="BQ190" i="18"/>
  <c r="BP190" i="18"/>
  <c r="BO191" i="18"/>
  <c r="AW148" i="18"/>
  <c r="AS149" i="18"/>
  <c r="AX148" i="18"/>
  <c r="AV148" i="18"/>
  <c r="AT148" i="18"/>
  <c r="AU148" i="18" s="1"/>
  <c r="BP105" i="18"/>
  <c r="BO106" i="18"/>
  <c r="AI63" i="18"/>
  <c r="AF63" i="18"/>
  <c r="AG63" i="18" s="1"/>
  <c r="AH63" i="18" s="1"/>
  <c r="AN64" i="18" s="1"/>
  <c r="AE64" i="18"/>
  <c r="AQ63" i="18"/>
  <c r="AO63" i="18" s="1"/>
  <c r="AP63" i="18" s="1"/>
  <c r="BU23" i="18"/>
  <c r="CG22" i="18"/>
  <c r="BZ22" i="18" s="1"/>
  <c r="BB148" i="18"/>
  <c r="BA149" i="18"/>
  <c r="BC148" i="18"/>
  <c r="AX20" i="18"/>
  <c r="AY20" i="18" s="1"/>
  <c r="BR189" i="18"/>
  <c r="BO150" i="18"/>
  <c r="BP149" i="18"/>
  <c r="BQ149" i="18"/>
  <c r="AY189" i="18"/>
  <c r="AM65" i="18"/>
  <c r="CF146" i="18"/>
  <c r="AV190" i="18"/>
  <c r="AT190" i="18"/>
  <c r="AU190" i="18" s="1"/>
  <c r="AS191" i="18"/>
  <c r="AX190" i="18"/>
  <c r="AW190" i="18"/>
  <c r="CE190" i="18"/>
  <c r="CD190" i="18"/>
  <c r="F24" i="18"/>
  <c r="BS65" i="18" s="1"/>
  <c r="BL65" i="18" s="1"/>
  <c r="K23" i="18"/>
  <c r="G23" i="18"/>
  <c r="H23" i="18" s="1"/>
  <c r="I23" i="18" s="1"/>
  <c r="CE147" i="18"/>
  <c r="CD147" i="18"/>
  <c r="BG66" i="18"/>
  <c r="BZ189" i="18"/>
  <c r="BY189" i="18"/>
  <c r="BX189" i="18"/>
  <c r="BV189" i="18"/>
  <c r="BW189" i="18" s="1"/>
  <c r="BU190" i="18"/>
  <c r="CE21" i="18"/>
  <c r="CD21" i="18"/>
  <c r="AY144" i="18"/>
  <c r="AW145" i="18"/>
  <c r="AN21" i="18"/>
  <c r="P22" i="18"/>
  <c r="N23" i="18"/>
  <c r="CF189" i="18"/>
  <c r="AO189" i="18"/>
  <c r="AN189" i="18"/>
  <c r="AM190" i="18"/>
  <c r="CF20" i="18"/>
  <c r="AI148" i="18"/>
  <c r="AE149" i="18"/>
  <c r="AQ148" i="18"/>
  <c r="AO148" i="18" s="1"/>
  <c r="AM107" i="18"/>
  <c r="BD145" i="18"/>
  <c r="BB146" i="18"/>
  <c r="CA146" i="18"/>
  <c r="AJ189" i="18"/>
  <c r="AI189" i="18"/>
  <c r="AH189" i="18"/>
  <c r="AE190" i="18"/>
  <c r="AF189" i="18"/>
  <c r="AG189" i="18" s="1"/>
  <c r="CA188" i="18"/>
  <c r="BK105" i="18"/>
  <c r="BH105" i="18"/>
  <c r="BI105" i="18" s="1"/>
  <c r="BJ105" i="18" s="1"/>
  <c r="BG106" i="18"/>
  <c r="BS105" i="18"/>
  <c r="BL105" i="18" s="1"/>
  <c r="AM24" i="18"/>
  <c r="BM21" i="18"/>
  <c r="BY63" i="18"/>
  <c r="BV63" i="18"/>
  <c r="BW63" i="18" s="1"/>
  <c r="BX63" i="18" s="1"/>
  <c r="CG63" i="18"/>
  <c r="BZ63" i="18" s="1"/>
  <c r="BU64" i="18"/>
  <c r="AJ147" i="18"/>
  <c r="AO105" i="18"/>
  <c r="AP20" i="18"/>
  <c r="BV147" i="18"/>
  <c r="BW147" i="18" s="1"/>
  <c r="BU148" i="18"/>
  <c r="BX147" i="18"/>
  <c r="BY147" i="18"/>
  <c r="BZ147" i="18"/>
  <c r="AQ106" i="18"/>
  <c r="AO106" i="18" s="1"/>
  <c r="AE107" i="18"/>
  <c r="BM104" i="18"/>
  <c r="CG106" i="18"/>
  <c r="BZ106" i="18" s="1"/>
  <c r="BU107" i="18"/>
  <c r="AI21" i="18"/>
  <c r="AF21" i="18"/>
  <c r="AG21" i="18" s="1"/>
  <c r="AH21" i="18" s="1"/>
  <c r="AE22" i="18"/>
  <c r="AQ21" i="18"/>
  <c r="AO21" i="18" s="1"/>
  <c r="BK22" i="18"/>
  <c r="BH22" i="18"/>
  <c r="BI22" i="18" s="1"/>
  <c r="BJ22" i="18" s="1"/>
  <c r="BG23" i="18"/>
  <c r="BS22" i="18"/>
  <c r="BL22" i="18" s="1"/>
  <c r="BE63" i="18"/>
  <c r="BC63" i="18" s="1"/>
  <c r="AT63" i="18"/>
  <c r="AU63" i="18" s="1"/>
  <c r="AV63" i="18" s="1"/>
  <c r="AS64" i="18"/>
  <c r="AW63" i="18"/>
  <c r="AM149" i="18"/>
  <c r="R22" i="18"/>
  <c r="Q23" i="18"/>
  <c r="S22" i="18"/>
  <c r="CA21" i="18" l="1"/>
  <c r="CD106" i="18"/>
  <c r="AW106" i="18"/>
  <c r="AF148" i="18"/>
  <c r="AG148" i="18" s="1"/>
  <c r="AH148" i="18" s="1"/>
  <c r="AK147" i="18"/>
  <c r="CA105" i="18"/>
  <c r="AT106" i="18"/>
  <c r="AU106" i="18" s="1"/>
  <c r="AV106" i="18" s="1"/>
  <c r="AI106" i="18"/>
  <c r="AF106" i="18"/>
  <c r="AG106" i="18" s="1"/>
  <c r="AH106" i="18" s="1"/>
  <c r="AP105" i="18"/>
  <c r="AK105" i="18"/>
  <c r="CF105" i="18"/>
  <c r="BY106" i="18"/>
  <c r="BV106" i="18"/>
  <c r="BW106" i="18" s="1"/>
  <c r="BX106" i="18" s="1"/>
  <c r="BV22" i="18"/>
  <c r="BW22" i="18" s="1"/>
  <c r="BX22" i="18" s="1"/>
  <c r="BY23" i="18" s="1"/>
  <c r="AY190" i="18"/>
  <c r="AY105" i="18"/>
  <c r="BD148" i="18"/>
  <c r="AP106" i="18"/>
  <c r="AP21" i="18"/>
  <c r="L22" i="18"/>
  <c r="AX63" i="18"/>
  <c r="AY63" i="18" s="1"/>
  <c r="BM22" i="18"/>
  <c r="BI63" i="18"/>
  <c r="BJ63" i="18" s="1"/>
  <c r="BH64" i="18"/>
  <c r="BD63" i="18"/>
  <c r="BK62" i="18"/>
  <c r="BM61" i="18"/>
  <c r="CF190" i="18"/>
  <c r="BR61" i="18"/>
  <c r="BP62" i="18"/>
  <c r="AJ148" i="18"/>
  <c r="AK148" i="18" s="1"/>
  <c r="BR190" i="18"/>
  <c r="BM148" i="18"/>
  <c r="BB64" i="18"/>
  <c r="BA65" i="18"/>
  <c r="AM150" i="18"/>
  <c r="AO149" i="18"/>
  <c r="AN149" i="18"/>
  <c r="AH190" i="18"/>
  <c r="AF190" i="18"/>
  <c r="AG190" i="18" s="1"/>
  <c r="AE191" i="18"/>
  <c r="AJ190" i="18"/>
  <c r="AI190" i="18"/>
  <c r="AV191" i="18"/>
  <c r="AT191" i="18"/>
  <c r="AU191" i="18" s="1"/>
  <c r="AW191" i="18"/>
  <c r="AX191" i="18"/>
  <c r="AS192" i="18"/>
  <c r="AJ63" i="18"/>
  <c r="AK63" i="18" s="1"/>
  <c r="AJ149" i="18"/>
  <c r="AI149" i="18"/>
  <c r="AE150" i="18"/>
  <c r="AF149" i="18"/>
  <c r="AG149" i="18" s="1"/>
  <c r="AH149" i="18"/>
  <c r="AI64" i="18"/>
  <c r="AF64" i="18"/>
  <c r="AG64" i="18" s="1"/>
  <c r="AH64" i="18" s="1"/>
  <c r="AN65" i="18" s="1"/>
  <c r="AE65" i="18"/>
  <c r="AQ64" i="18"/>
  <c r="AO64" i="18" s="1"/>
  <c r="AP64" i="18" s="1"/>
  <c r="BB190" i="18"/>
  <c r="BC190" i="18"/>
  <c r="BA191" i="18"/>
  <c r="CD64" i="18"/>
  <c r="S23" i="18"/>
  <c r="R23" i="18"/>
  <c r="Q24" i="18"/>
  <c r="AE23" i="18"/>
  <c r="AQ22" i="18"/>
  <c r="AO22" i="18" s="1"/>
  <c r="AI22" i="18"/>
  <c r="AF22" i="18"/>
  <c r="AG22" i="18" s="1"/>
  <c r="AH22" i="18" s="1"/>
  <c r="AM25" i="18"/>
  <c r="AN22" i="18"/>
  <c r="BD189" i="18"/>
  <c r="AO190" i="18"/>
  <c r="AN190" i="18"/>
  <c r="AM191" i="18"/>
  <c r="AY145" i="18"/>
  <c r="AW146" i="18"/>
  <c r="CE63" i="18"/>
  <c r="CF63" i="18" s="1"/>
  <c r="BP106" i="18"/>
  <c r="BO107" i="18"/>
  <c r="BG67" i="18"/>
  <c r="AP148" i="18"/>
  <c r="BE64" i="18"/>
  <c r="BC64" i="18" s="1"/>
  <c r="AT64" i="18"/>
  <c r="AU64" i="18" s="1"/>
  <c r="AV64" i="18" s="1"/>
  <c r="AS65" i="18"/>
  <c r="AW64" i="18"/>
  <c r="AJ21" i="18"/>
  <c r="AK21" i="18" s="1"/>
  <c r="BD146" i="18"/>
  <c r="BB147" i="18"/>
  <c r="BD147" i="18" s="1"/>
  <c r="AP189" i="18"/>
  <c r="CF147" i="18"/>
  <c r="AW107" i="18"/>
  <c r="BE107" i="18"/>
  <c r="AX107" i="18" s="1"/>
  <c r="AT107" i="18"/>
  <c r="AU107" i="18" s="1"/>
  <c r="AV107" i="18" s="1"/>
  <c r="AS108" i="18"/>
  <c r="CF21" i="18"/>
  <c r="CD148" i="18"/>
  <c r="CE148" i="18"/>
  <c r="CE106" i="18"/>
  <c r="CF106" i="18" s="1"/>
  <c r="BB149" i="18"/>
  <c r="BA150" i="18"/>
  <c r="BC149" i="18"/>
  <c r="BQ105" i="18"/>
  <c r="BR105" i="18" s="1"/>
  <c r="AY106" i="18"/>
  <c r="AJ106" i="18"/>
  <c r="AK106" i="18" s="1"/>
  <c r="CE22" i="18"/>
  <c r="CD22" i="18"/>
  <c r="AQ107" i="18"/>
  <c r="AO107" i="18" s="1"/>
  <c r="AF107" i="18"/>
  <c r="AG107" i="18" s="1"/>
  <c r="AH107" i="18" s="1"/>
  <c r="AI107" i="18"/>
  <c r="AE108" i="18"/>
  <c r="BY64" i="18"/>
  <c r="BV64" i="18"/>
  <c r="BW64" i="18" s="1"/>
  <c r="BX64" i="18" s="1"/>
  <c r="CG64" i="18"/>
  <c r="CE64" i="18" s="1"/>
  <c r="BU65" i="18"/>
  <c r="BZ190" i="18"/>
  <c r="BY190" i="18"/>
  <c r="BX190" i="18"/>
  <c r="BV190" i="18"/>
  <c r="BW190" i="18" s="1"/>
  <c r="BU191" i="18"/>
  <c r="CD107" i="18"/>
  <c r="BM189" i="18"/>
  <c r="AX21" i="18"/>
  <c r="AY21" i="18" s="1"/>
  <c r="BK106" i="18"/>
  <c r="BH106" i="18"/>
  <c r="BI106" i="18" s="1"/>
  <c r="BJ106" i="18" s="1"/>
  <c r="BG107" i="18"/>
  <c r="BS106" i="18"/>
  <c r="BQ106" i="18" s="1"/>
  <c r="BU24" i="18"/>
  <c r="CG23" i="18"/>
  <c r="BZ23" i="18" s="1"/>
  <c r="BA24" i="18"/>
  <c r="BO65" i="18"/>
  <c r="BQ64" i="18"/>
  <c r="BE22" i="18"/>
  <c r="BC22" i="18" s="1"/>
  <c r="BD22" i="18" s="1"/>
  <c r="AW22" i="18"/>
  <c r="AT22" i="18"/>
  <c r="AU22" i="18" s="1"/>
  <c r="AV22" i="18" s="1"/>
  <c r="BB23" i="18" s="1"/>
  <c r="AK189" i="18"/>
  <c r="AM108" i="18"/>
  <c r="AN107" i="18"/>
  <c r="L23" i="18"/>
  <c r="P23" i="18"/>
  <c r="N24" i="18"/>
  <c r="CA63" i="18"/>
  <c r="BM105" i="18"/>
  <c r="CA189" i="18"/>
  <c r="AM66" i="18"/>
  <c r="AW149" i="18"/>
  <c r="AX149" i="18"/>
  <c r="AT149" i="18"/>
  <c r="AU149" i="18" s="1"/>
  <c r="AV149" i="18"/>
  <c r="AS150" i="18"/>
  <c r="BH190" i="18"/>
  <c r="BI190" i="18" s="1"/>
  <c r="BG191" i="18"/>
  <c r="BL190" i="18"/>
  <c r="BJ190" i="18"/>
  <c r="BK190" i="18"/>
  <c r="BU108" i="18"/>
  <c r="CG107" i="18"/>
  <c r="CE107" i="18" s="1"/>
  <c r="CA147" i="18"/>
  <c r="F25" i="18"/>
  <c r="BS66" i="18" s="1"/>
  <c r="BL66" i="18" s="1"/>
  <c r="K24" i="18"/>
  <c r="J24" i="18"/>
  <c r="G24" i="18"/>
  <c r="H24" i="18" s="1"/>
  <c r="I24" i="18" s="1"/>
  <c r="AY148" i="18"/>
  <c r="BO151" i="18"/>
  <c r="BP150" i="18"/>
  <c r="BQ150" i="18"/>
  <c r="CE191" i="18"/>
  <c r="CD191" i="18"/>
  <c r="BC106" i="18"/>
  <c r="BB106" i="18"/>
  <c r="BA107" i="18"/>
  <c r="BO23" i="18"/>
  <c r="BQ22" i="18"/>
  <c r="BP22" i="18"/>
  <c r="BQ191" i="18"/>
  <c r="BP191" i="18"/>
  <c r="BO192" i="18"/>
  <c r="BK23" i="18"/>
  <c r="BH23" i="18"/>
  <c r="BI23" i="18" s="1"/>
  <c r="BJ23" i="18" s="1"/>
  <c r="BG24" i="18"/>
  <c r="BS23" i="18"/>
  <c r="BL23" i="18" s="1"/>
  <c r="BR149" i="18"/>
  <c r="BL149" i="18"/>
  <c r="BK149" i="18"/>
  <c r="BH149" i="18"/>
  <c r="BI149" i="18" s="1"/>
  <c r="BG150" i="18"/>
  <c r="BJ149" i="18"/>
  <c r="T22" i="18"/>
  <c r="BV148" i="18"/>
  <c r="BW148" i="18" s="1"/>
  <c r="BU149" i="18"/>
  <c r="BY148" i="18"/>
  <c r="BX148" i="18"/>
  <c r="BZ148" i="18"/>
  <c r="BR21" i="18"/>
  <c r="BY107" i="18" l="1"/>
  <c r="AX22" i="18"/>
  <c r="AX64" i="18"/>
  <c r="BV23" i="18"/>
  <c r="BW23" i="18" s="1"/>
  <c r="BX23" i="18" s="1"/>
  <c r="CA106" i="18"/>
  <c r="CA22" i="18"/>
  <c r="BV107" i="18"/>
  <c r="BW107" i="18" s="1"/>
  <c r="BX107" i="18" s="1"/>
  <c r="BD190" i="18"/>
  <c r="BD106" i="18"/>
  <c r="BZ64" i="18"/>
  <c r="CA64" i="18" s="1"/>
  <c r="BL106" i="18"/>
  <c r="BM106" i="18" s="1"/>
  <c r="BR62" i="18"/>
  <c r="BP63" i="18"/>
  <c r="CF107" i="18"/>
  <c r="BK63" i="18"/>
  <c r="BM62" i="18"/>
  <c r="CA148" i="18"/>
  <c r="CF64" i="18"/>
  <c r="BI64" i="18"/>
  <c r="BJ64" i="18" s="1"/>
  <c r="BH65" i="18"/>
  <c r="AJ64" i="18"/>
  <c r="AK64" i="18" s="1"/>
  <c r="AK190" i="18"/>
  <c r="AJ107" i="18"/>
  <c r="AK107" i="18" s="1"/>
  <c r="BD64" i="18"/>
  <c r="BM149" i="18"/>
  <c r="AP190" i="18"/>
  <c r="BZ107" i="18"/>
  <c r="AJ22" i="18"/>
  <c r="AK22" i="18" s="1"/>
  <c r="BR191" i="18"/>
  <c r="AP22" i="18"/>
  <c r="T23" i="18"/>
  <c r="BM23" i="18"/>
  <c r="BR106" i="18"/>
  <c r="CF191" i="18"/>
  <c r="BV149" i="18"/>
  <c r="BW149" i="18" s="1"/>
  <c r="BU150" i="18"/>
  <c r="BY149" i="18"/>
  <c r="BZ149" i="18"/>
  <c r="BX149" i="18"/>
  <c r="BM190" i="18"/>
  <c r="BE65" i="18"/>
  <c r="BC65" i="18" s="1"/>
  <c r="AT65" i="18"/>
  <c r="AU65" i="18" s="1"/>
  <c r="AV65" i="18" s="1"/>
  <c r="AS66" i="18"/>
  <c r="AW65" i="18"/>
  <c r="AP107" i="18"/>
  <c r="BE108" i="18"/>
  <c r="AX108" i="18" s="1"/>
  <c r="AW108" i="18"/>
  <c r="AT108" i="18"/>
  <c r="AU108" i="18" s="1"/>
  <c r="AV108" i="18" s="1"/>
  <c r="AS109" i="18"/>
  <c r="AI65" i="18"/>
  <c r="AF65" i="18"/>
  <c r="AG65" i="18" s="1"/>
  <c r="AH65" i="18" s="1"/>
  <c r="AN66" i="18" s="1"/>
  <c r="AE66" i="18"/>
  <c r="AQ65" i="18"/>
  <c r="AO65" i="18" s="1"/>
  <c r="AP65" i="18" s="1"/>
  <c r="AM109" i="18"/>
  <c r="AN108" i="18"/>
  <c r="BH191" i="18"/>
  <c r="BI191" i="18" s="1"/>
  <c r="BG192" i="18"/>
  <c r="BJ191" i="18"/>
  <c r="BL191" i="18"/>
  <c r="BK191" i="18"/>
  <c r="AY146" i="18"/>
  <c r="AW147" i="18"/>
  <c r="AE24" i="18"/>
  <c r="AQ23" i="18"/>
  <c r="AO23" i="18" s="1"/>
  <c r="AI23" i="18"/>
  <c r="AF23" i="18"/>
  <c r="AG23" i="18" s="1"/>
  <c r="AH23" i="18" s="1"/>
  <c r="BL150" i="18"/>
  <c r="BK150" i="18"/>
  <c r="BJ150" i="18"/>
  <c r="BG151" i="18"/>
  <c r="BH150" i="18"/>
  <c r="BI150" i="18" s="1"/>
  <c r="BU25" i="18"/>
  <c r="CG24" i="18"/>
  <c r="BZ24" i="18" s="1"/>
  <c r="BV24" i="18"/>
  <c r="BW24" i="18" s="1"/>
  <c r="BX24" i="18" s="1"/>
  <c r="BY24" i="18"/>
  <c r="CE108" i="18"/>
  <c r="CD108" i="18"/>
  <c r="AX150" i="18"/>
  <c r="AW150" i="18"/>
  <c r="AT150" i="18"/>
  <c r="AU150" i="18" s="1"/>
  <c r="AV150" i="18"/>
  <c r="AS151" i="18"/>
  <c r="AY22" i="18"/>
  <c r="AO191" i="18"/>
  <c r="AN191" i="18"/>
  <c r="AM192" i="18"/>
  <c r="BQ192" i="18"/>
  <c r="BP192" i="18"/>
  <c r="BO193" i="18"/>
  <c r="BR150" i="18"/>
  <c r="L24" i="18"/>
  <c r="AY107" i="18"/>
  <c r="AJ191" i="18"/>
  <c r="AE192" i="18"/>
  <c r="AI191" i="18"/>
  <c r="AH191" i="18"/>
  <c r="AF191" i="18"/>
  <c r="AG191" i="18" s="1"/>
  <c r="BG25" i="18"/>
  <c r="BS24" i="18"/>
  <c r="BL24" i="18" s="1"/>
  <c r="BK24" i="18"/>
  <c r="BH24" i="18"/>
  <c r="BI24" i="18" s="1"/>
  <c r="BJ24" i="18" s="1"/>
  <c r="BD149" i="18"/>
  <c r="S24" i="18"/>
  <c r="R24" i="18"/>
  <c r="Q25" i="18"/>
  <c r="BZ108" i="18"/>
  <c r="BU109" i="18"/>
  <c r="BY108" i="18"/>
  <c r="BV108" i="18"/>
  <c r="BW108" i="18" s="1"/>
  <c r="BX108" i="18"/>
  <c r="BO152" i="18"/>
  <c r="BQ151" i="18"/>
  <c r="BP151" i="18"/>
  <c r="BZ191" i="18"/>
  <c r="BY191" i="18"/>
  <c r="BX191" i="18"/>
  <c r="BV191" i="18"/>
  <c r="BW191" i="18" s="1"/>
  <c r="BU192" i="18"/>
  <c r="BB150" i="18"/>
  <c r="BA151" i="18"/>
  <c r="BC150" i="18"/>
  <c r="BG68" i="18"/>
  <c r="AJ150" i="18"/>
  <c r="AI150" i="18"/>
  <c r="AE151" i="18"/>
  <c r="AH150" i="18"/>
  <c r="AF150" i="18"/>
  <c r="AG150" i="18" s="1"/>
  <c r="AW23" i="18"/>
  <c r="AT23" i="18"/>
  <c r="AU23" i="18" s="1"/>
  <c r="AV23" i="18" s="1"/>
  <c r="BB24" i="18" s="1"/>
  <c r="BE23" i="18"/>
  <c r="BC23" i="18" s="1"/>
  <c r="BD23" i="18" s="1"/>
  <c r="AK149" i="18"/>
  <c r="AF108" i="18"/>
  <c r="AG108" i="18" s="1"/>
  <c r="AH108" i="18" s="1"/>
  <c r="AE109" i="18"/>
  <c r="AQ108" i="18"/>
  <c r="AJ108" i="18" s="1"/>
  <c r="AI108" i="18"/>
  <c r="AY149" i="18"/>
  <c r="CD65" i="18"/>
  <c r="CA190" i="18"/>
  <c r="CD149" i="18"/>
  <c r="CE149" i="18"/>
  <c r="K25" i="18"/>
  <c r="J25" i="18"/>
  <c r="G25" i="18"/>
  <c r="H25" i="18" s="1"/>
  <c r="I25" i="18" s="1"/>
  <c r="F26" i="18"/>
  <c r="BS67" i="18" s="1"/>
  <c r="BL67" i="18" s="1"/>
  <c r="BA108" i="18"/>
  <c r="BB107" i="18"/>
  <c r="BC107" i="18"/>
  <c r="AM67" i="18"/>
  <c r="CF148" i="18"/>
  <c r="BO108" i="18"/>
  <c r="BP107" i="18"/>
  <c r="AP149" i="18"/>
  <c r="BO24" i="18"/>
  <c r="BQ23" i="18"/>
  <c r="BP23" i="18"/>
  <c r="BG108" i="18"/>
  <c r="BK107" i="18"/>
  <c r="BH107" i="18"/>
  <c r="BI107" i="18" s="1"/>
  <c r="BJ107" i="18" s="1"/>
  <c r="BS107" i="18"/>
  <c r="BL107" i="18" s="1"/>
  <c r="AN23" i="18"/>
  <c r="AN150" i="18"/>
  <c r="AM151" i="18"/>
  <c r="AO150" i="18"/>
  <c r="BA25" i="18"/>
  <c r="BO66" i="18"/>
  <c r="BQ65" i="18"/>
  <c r="CF22" i="18"/>
  <c r="BB191" i="18"/>
  <c r="BC191" i="18"/>
  <c r="BA192" i="18"/>
  <c r="AV192" i="18"/>
  <c r="AT192" i="18"/>
  <c r="AU192" i="18" s="1"/>
  <c r="AS193" i="18"/>
  <c r="AX192" i="18"/>
  <c r="AW192" i="18"/>
  <c r="BB65" i="18"/>
  <c r="BA66" i="18"/>
  <c r="BY65" i="18"/>
  <c r="BV65" i="18"/>
  <c r="BW65" i="18" s="1"/>
  <c r="BX65" i="18" s="1"/>
  <c r="CG65" i="18"/>
  <c r="CE65" i="18" s="1"/>
  <c r="BU66" i="18"/>
  <c r="CE23" i="18"/>
  <c r="CD23" i="18"/>
  <c r="P24" i="18"/>
  <c r="N25" i="18"/>
  <c r="BR22" i="18"/>
  <c r="CE192" i="18"/>
  <c r="CD192" i="18"/>
  <c r="AY64" i="18"/>
  <c r="AM26" i="18"/>
  <c r="AY191" i="18"/>
  <c r="CA107" i="18" l="1"/>
  <c r="CA23" i="18"/>
  <c r="BD150" i="18"/>
  <c r="BM191" i="18"/>
  <c r="CF149" i="18"/>
  <c r="BD65" i="18"/>
  <c r="BI65" i="18"/>
  <c r="BJ65" i="18" s="1"/>
  <c r="BH66" i="18"/>
  <c r="T24" i="18"/>
  <c r="BD191" i="18"/>
  <c r="CF65" i="18"/>
  <c r="BK64" i="18"/>
  <c r="BM63" i="18"/>
  <c r="CA108" i="18"/>
  <c r="BP64" i="18"/>
  <c r="BR63" i="18"/>
  <c r="BR192" i="18"/>
  <c r="BQ107" i="18"/>
  <c r="BR107" i="18" s="1"/>
  <c r="AP191" i="18"/>
  <c r="CA191" i="18"/>
  <c r="BR151" i="18"/>
  <c r="BA109" i="18"/>
  <c r="BB108" i="18"/>
  <c r="BC108" i="18"/>
  <c r="CE193" i="18"/>
  <c r="CD193" i="18"/>
  <c r="BM24" i="18"/>
  <c r="CF108" i="18"/>
  <c r="AX65" i="18"/>
  <c r="AY65" i="18" s="1"/>
  <c r="BB66" i="18"/>
  <c r="BA67" i="18"/>
  <c r="AW24" i="18"/>
  <c r="AT24" i="18"/>
  <c r="AU24" i="18" s="1"/>
  <c r="AV24" i="18" s="1"/>
  <c r="BB25" i="18" s="1"/>
  <c r="BE24" i="18"/>
  <c r="BC24" i="18" s="1"/>
  <c r="BD24" i="18" s="1"/>
  <c r="BG69" i="18"/>
  <c r="BZ109" i="18"/>
  <c r="BU110" i="18"/>
  <c r="BX109" i="18"/>
  <c r="BV109" i="18"/>
  <c r="BW109" i="18" s="1"/>
  <c r="BY109" i="18"/>
  <c r="CA24" i="18"/>
  <c r="AY108" i="18"/>
  <c r="BG109" i="18"/>
  <c r="BS108" i="18"/>
  <c r="BQ108" i="18" s="1"/>
  <c r="BK108" i="18"/>
  <c r="BH108" i="18"/>
  <c r="BI108" i="18" s="1"/>
  <c r="BJ108" i="18" s="1"/>
  <c r="BS25" i="18"/>
  <c r="BL25" i="18" s="1"/>
  <c r="BG26" i="18"/>
  <c r="BK25" i="18"/>
  <c r="BH25" i="18"/>
  <c r="BI25" i="18" s="1"/>
  <c r="BJ25" i="18" s="1"/>
  <c r="BB151" i="18"/>
  <c r="BA152" i="18"/>
  <c r="BC151" i="18"/>
  <c r="Q26" i="18"/>
  <c r="S25" i="18"/>
  <c r="R25" i="18"/>
  <c r="AO192" i="18"/>
  <c r="AN192" i="18"/>
  <c r="AM193" i="18"/>
  <c r="CF192" i="18"/>
  <c r="AY192" i="18"/>
  <c r="BR23" i="18"/>
  <c r="CD150" i="18"/>
  <c r="CE150" i="18"/>
  <c r="CE109" i="18"/>
  <c r="CD109" i="18"/>
  <c r="BQ24" i="18"/>
  <c r="BP24" i="18"/>
  <c r="BO25" i="18"/>
  <c r="AX23" i="18"/>
  <c r="AY23" i="18" s="1"/>
  <c r="BZ192" i="18"/>
  <c r="BY192" i="18"/>
  <c r="BX192" i="18"/>
  <c r="BV192" i="18"/>
  <c r="BW192" i="18" s="1"/>
  <c r="BU193" i="18"/>
  <c r="AJ23" i="18"/>
  <c r="AK23" i="18" s="1"/>
  <c r="BH192" i="18"/>
  <c r="BI192" i="18" s="1"/>
  <c r="BG193" i="18"/>
  <c r="BL192" i="18"/>
  <c r="BJ192" i="18"/>
  <c r="BK192" i="18"/>
  <c r="AV193" i="18"/>
  <c r="AT193" i="18"/>
  <c r="AU193" i="18" s="1"/>
  <c r="AW193" i="18"/>
  <c r="AX193" i="18"/>
  <c r="AS194" i="18"/>
  <c r="BA26" i="18"/>
  <c r="AK108" i="18"/>
  <c r="AK191" i="18"/>
  <c r="BY25" i="18"/>
  <c r="BV25" i="18"/>
  <c r="BW25" i="18" s="1"/>
  <c r="BX25" i="18" s="1"/>
  <c r="BU26" i="18"/>
  <c r="CG25" i="18"/>
  <c r="BZ25" i="18" s="1"/>
  <c r="AP23" i="18"/>
  <c r="N26" i="18"/>
  <c r="P25" i="18"/>
  <c r="AH192" i="18"/>
  <c r="AF192" i="18"/>
  <c r="AG192" i="18" s="1"/>
  <c r="AE193" i="18"/>
  <c r="AJ192" i="18"/>
  <c r="AI192" i="18"/>
  <c r="AI24" i="18"/>
  <c r="AF24" i="18"/>
  <c r="AG24" i="18" s="1"/>
  <c r="AH24" i="18" s="1"/>
  <c r="AE25" i="18"/>
  <c r="AQ24" i="18"/>
  <c r="AO24" i="18" s="1"/>
  <c r="AO108" i="18"/>
  <c r="AP108" i="18" s="1"/>
  <c r="AP150" i="18"/>
  <c r="BP108" i="18"/>
  <c r="BO109" i="18"/>
  <c r="AI109" i="18"/>
  <c r="AF109" i="18"/>
  <c r="AG109" i="18" s="1"/>
  <c r="AH109" i="18" s="1"/>
  <c r="AQ109" i="18"/>
  <c r="AJ109" i="18" s="1"/>
  <c r="AE110" i="18"/>
  <c r="AY147" i="18"/>
  <c r="AZ141" i="18"/>
  <c r="AZ139" i="18" s="1"/>
  <c r="AM110" i="18"/>
  <c r="AN109" i="18"/>
  <c r="BO67" i="18"/>
  <c r="BQ66" i="18"/>
  <c r="AX151" i="18"/>
  <c r="AW151" i="18"/>
  <c r="AT151" i="18"/>
  <c r="AU151" i="18" s="1"/>
  <c r="AS152" i="18"/>
  <c r="AV151" i="18"/>
  <c r="BB192" i="18"/>
  <c r="BC192" i="18"/>
  <c r="BA193" i="18"/>
  <c r="J26" i="18"/>
  <c r="K26" i="18"/>
  <c r="G26" i="18"/>
  <c r="H26" i="18" s="1"/>
  <c r="I26" i="18" s="1"/>
  <c r="F27" i="18"/>
  <c r="AN24" i="18"/>
  <c r="CD66" i="18"/>
  <c r="CA149" i="18"/>
  <c r="AT109" i="18"/>
  <c r="AU109" i="18" s="1"/>
  <c r="AV109" i="18" s="1"/>
  <c r="BE109" i="18"/>
  <c r="AX109" i="18" s="1"/>
  <c r="AS110" i="18"/>
  <c r="AW109" i="18"/>
  <c r="BZ65" i="18"/>
  <c r="CA65" i="18" s="1"/>
  <c r="AJ151" i="18"/>
  <c r="AI151" i="18"/>
  <c r="AE152" i="18"/>
  <c r="AH151" i="18"/>
  <c r="AF151" i="18"/>
  <c r="AG151" i="18" s="1"/>
  <c r="BG152" i="18"/>
  <c r="BL151" i="18"/>
  <c r="BK151" i="18"/>
  <c r="BJ151" i="18"/>
  <c r="BH151" i="18"/>
  <c r="BI151" i="18" s="1"/>
  <c r="BY66" i="18"/>
  <c r="BV66" i="18"/>
  <c r="BW66" i="18" s="1"/>
  <c r="BX66" i="18" s="1"/>
  <c r="BU67" i="18"/>
  <c r="CG66" i="18"/>
  <c r="CE66" i="18" s="1"/>
  <c r="AM68" i="18"/>
  <c r="L25" i="18"/>
  <c r="AK150" i="18"/>
  <c r="AY150" i="18"/>
  <c r="AJ65" i="18"/>
  <c r="AK65" i="18" s="1"/>
  <c r="BV150" i="18"/>
  <c r="BW150" i="18" s="1"/>
  <c r="BU151" i="18"/>
  <c r="BY150" i="18"/>
  <c r="BZ150" i="18"/>
  <c r="BX150" i="18"/>
  <c r="CF23" i="18"/>
  <c r="BM150" i="18"/>
  <c r="BQ193" i="18"/>
  <c r="BP193" i="18"/>
  <c r="BO194" i="18"/>
  <c r="CE24" i="18"/>
  <c r="CD24" i="18"/>
  <c r="AM27" i="18"/>
  <c r="BM107" i="18"/>
  <c r="BO153" i="18"/>
  <c r="BQ152" i="18"/>
  <c r="BP152" i="18"/>
  <c r="AI66" i="18"/>
  <c r="AF66" i="18"/>
  <c r="AG66" i="18" s="1"/>
  <c r="AH66" i="18" s="1"/>
  <c r="AN67" i="18" s="1"/>
  <c r="AE67" i="18"/>
  <c r="AQ66" i="18"/>
  <c r="AO66" i="18" s="1"/>
  <c r="AP66" i="18" s="1"/>
  <c r="AM152" i="18"/>
  <c r="AO151" i="18"/>
  <c r="AN151" i="18"/>
  <c r="BD107" i="18"/>
  <c r="BE66" i="18"/>
  <c r="BC66" i="18" s="1"/>
  <c r="AT66" i="18"/>
  <c r="AU66" i="18" s="1"/>
  <c r="AV66" i="18" s="1"/>
  <c r="AS67" i="18"/>
  <c r="AW66" i="18"/>
  <c r="AX66" i="18" l="1"/>
  <c r="BL108" i="18"/>
  <c r="BN99" i="18" s="1"/>
  <c r="BN97" i="18" s="1"/>
  <c r="BD151" i="18"/>
  <c r="CF66" i="18"/>
  <c r="BD66" i="18"/>
  <c r="BP65" i="18"/>
  <c r="BR64" i="18"/>
  <c r="BK65" i="18"/>
  <c r="BM64" i="18"/>
  <c r="AJ24" i="18"/>
  <c r="AK24" i="18" s="1"/>
  <c r="BI66" i="18"/>
  <c r="BJ66" i="18" s="1"/>
  <c r="BH67" i="18"/>
  <c r="BM192" i="18"/>
  <c r="AO109" i="18"/>
  <c r="AP109" i="18" s="1"/>
  <c r="BD108" i="18"/>
  <c r="CF24" i="18"/>
  <c r="T25" i="18"/>
  <c r="BZ66" i="18"/>
  <c r="CA66" i="18" s="1"/>
  <c r="AY66" i="18"/>
  <c r="BR152" i="18"/>
  <c r="BR193" i="18"/>
  <c r="BM151" i="18"/>
  <c r="BR108" i="18"/>
  <c r="BR24" i="18"/>
  <c r="BK26" i="18"/>
  <c r="BH26" i="18"/>
  <c r="BI26" i="18" s="1"/>
  <c r="BJ26" i="18" s="1"/>
  <c r="BG27" i="18"/>
  <c r="BS26" i="18"/>
  <c r="BL26" i="18" s="1"/>
  <c r="AM111" i="18"/>
  <c r="AN110" i="18"/>
  <c r="AP24" i="18"/>
  <c r="AN25" i="18"/>
  <c r="AP192" i="18"/>
  <c r="BS68" i="18"/>
  <c r="BL68" i="18" s="1"/>
  <c r="BG153" i="18"/>
  <c r="BH152" i="18"/>
  <c r="BI152" i="18" s="1"/>
  <c r="BL152" i="18"/>
  <c r="BK152" i="18"/>
  <c r="BJ152" i="18"/>
  <c r="CF109" i="18"/>
  <c r="BG70" i="18"/>
  <c r="AY193" i="18"/>
  <c r="CA25" i="18"/>
  <c r="CD110" i="18"/>
  <c r="CE110" i="18"/>
  <c r="CF110" i="18" s="1"/>
  <c r="CE194" i="18"/>
  <c r="CD194" i="18"/>
  <c r="AP151" i="18"/>
  <c r="AX152" i="18"/>
  <c r="AW152" i="18"/>
  <c r="AV152" i="18"/>
  <c r="AT152" i="18"/>
  <c r="AU152" i="18" s="1"/>
  <c r="AS153" i="18"/>
  <c r="AE111" i="18"/>
  <c r="AQ110" i="18"/>
  <c r="AJ110" i="18" s="1"/>
  <c r="AF110" i="18"/>
  <c r="AG110" i="18" s="1"/>
  <c r="AH110" i="18" s="1"/>
  <c r="AI110" i="18"/>
  <c r="AK192" i="18"/>
  <c r="R26" i="18"/>
  <c r="Q27" i="18"/>
  <c r="S26" i="18"/>
  <c r="BZ110" i="18"/>
  <c r="BU111" i="18"/>
  <c r="BV110" i="18"/>
  <c r="BW110" i="18" s="1"/>
  <c r="BX110" i="18"/>
  <c r="BY110" i="18"/>
  <c r="AM153" i="18"/>
  <c r="AO152" i="18"/>
  <c r="AN152" i="18"/>
  <c r="BH193" i="18"/>
  <c r="BI193" i="18" s="1"/>
  <c r="BG194" i="18"/>
  <c r="BJ193" i="18"/>
  <c r="BL193" i="18"/>
  <c r="BK193" i="18"/>
  <c r="BG110" i="18"/>
  <c r="BH109" i="18"/>
  <c r="BI109" i="18" s="1"/>
  <c r="BK109" i="18"/>
  <c r="BJ109" i="18"/>
  <c r="BL109" i="18"/>
  <c r="BE25" i="18"/>
  <c r="BC25" i="18" s="1"/>
  <c r="BD25" i="18" s="1"/>
  <c r="AW25" i="18"/>
  <c r="AT25" i="18"/>
  <c r="AU25" i="18" s="1"/>
  <c r="AV25" i="18" s="1"/>
  <c r="BB26" i="18" s="1"/>
  <c r="CF193" i="18"/>
  <c r="AM69" i="18"/>
  <c r="CD151" i="18"/>
  <c r="CE151" i="18"/>
  <c r="CF151" i="18" s="1"/>
  <c r="BB152" i="18"/>
  <c r="BA153" i="18"/>
  <c r="BC152" i="18"/>
  <c r="BY26" i="18"/>
  <c r="BV26" i="18"/>
  <c r="BW26" i="18" s="1"/>
  <c r="BX26" i="18" s="1"/>
  <c r="BU27" i="18"/>
  <c r="CG26" i="18"/>
  <c r="BZ26" i="18" s="1"/>
  <c r="F28" i="18"/>
  <c r="K27" i="18"/>
  <c r="J27" i="18"/>
  <c r="G27" i="18"/>
  <c r="H27" i="18" s="1"/>
  <c r="I27" i="18" s="1"/>
  <c r="AY151" i="18"/>
  <c r="AJ193" i="18"/>
  <c r="AE194" i="18"/>
  <c r="AI193" i="18"/>
  <c r="AH193" i="18"/>
  <c r="AF193" i="18"/>
  <c r="AG193" i="18" s="1"/>
  <c r="CF150" i="18"/>
  <c r="AI25" i="18"/>
  <c r="AF25" i="18"/>
  <c r="AG25" i="18" s="1"/>
  <c r="AH25" i="18" s="1"/>
  <c r="AE26" i="18"/>
  <c r="AQ25" i="18"/>
  <c r="AO25" i="18" s="1"/>
  <c r="AM28" i="18"/>
  <c r="AK109" i="18"/>
  <c r="BA110" i="18"/>
  <c r="BC109" i="18"/>
  <c r="BB109" i="18"/>
  <c r="BZ193" i="18"/>
  <c r="BY193" i="18"/>
  <c r="BX193" i="18"/>
  <c r="BV193" i="18"/>
  <c r="BW193" i="18" s="1"/>
  <c r="BU194" i="18"/>
  <c r="AX24" i="18"/>
  <c r="AY24" i="18" s="1"/>
  <c r="BO154" i="18"/>
  <c r="BQ153" i="18"/>
  <c r="BP153" i="18"/>
  <c r="CA150" i="18"/>
  <c r="AJ66" i="18"/>
  <c r="AK66" i="18" s="1"/>
  <c r="CE25" i="18"/>
  <c r="CD25" i="18"/>
  <c r="L26" i="18"/>
  <c r="BQ109" i="18"/>
  <c r="BO110" i="18"/>
  <c r="BP109" i="18"/>
  <c r="AY109" i="18"/>
  <c r="AV110" i="18"/>
  <c r="AT110" i="18"/>
  <c r="AU110" i="18" s="1"/>
  <c r="AS111" i="18"/>
  <c r="AW110" i="18"/>
  <c r="AX110" i="18"/>
  <c r="BV151" i="18"/>
  <c r="BW151" i="18" s="1"/>
  <c r="BU152" i="18"/>
  <c r="BY151" i="18"/>
  <c r="BX151" i="18"/>
  <c r="BZ151" i="18"/>
  <c r="AJ152" i="18"/>
  <c r="AI152" i="18"/>
  <c r="AE153" i="18"/>
  <c r="AF152" i="18"/>
  <c r="AG152" i="18" s="1"/>
  <c r="AH152" i="18"/>
  <c r="BB193" i="18"/>
  <c r="BC193" i="18"/>
  <c r="BA194" i="18"/>
  <c r="BA27" i="18"/>
  <c r="CA192" i="18"/>
  <c r="CA109" i="18"/>
  <c r="BE67" i="18"/>
  <c r="BC67" i="18" s="1"/>
  <c r="AT67" i="18"/>
  <c r="AU67" i="18" s="1"/>
  <c r="AV67" i="18" s="1"/>
  <c r="AS68" i="18"/>
  <c r="AW67" i="18"/>
  <c r="AI67" i="18"/>
  <c r="AF67" i="18"/>
  <c r="AG67" i="18" s="1"/>
  <c r="AH67" i="18" s="1"/>
  <c r="AN68" i="18" s="1"/>
  <c r="AQ67" i="18"/>
  <c r="AO67" i="18" s="1"/>
  <c r="AP67" i="18" s="1"/>
  <c r="AE68" i="18"/>
  <c r="AK151" i="18"/>
  <c r="CD67" i="18"/>
  <c r="BD192" i="18"/>
  <c r="BO68" i="18"/>
  <c r="BQ67" i="18"/>
  <c r="BB67" i="18"/>
  <c r="BA68" i="18"/>
  <c r="BY67" i="18"/>
  <c r="BV67" i="18"/>
  <c r="BW67" i="18" s="1"/>
  <c r="BX67" i="18" s="1"/>
  <c r="BU68" i="18"/>
  <c r="CG67" i="18"/>
  <c r="CE67" i="18" s="1"/>
  <c r="BQ194" i="18"/>
  <c r="BP194" i="18"/>
  <c r="BO195" i="18"/>
  <c r="P26" i="18"/>
  <c r="N27" i="18"/>
  <c r="BM25" i="18"/>
  <c r="AO193" i="18"/>
  <c r="AN193" i="18"/>
  <c r="AM194" i="18"/>
  <c r="AV194" i="18"/>
  <c r="AT194" i="18"/>
  <c r="AU194" i="18" s="1"/>
  <c r="AS195" i="18"/>
  <c r="AX194" i="18"/>
  <c r="AW194" i="18"/>
  <c r="BQ25" i="18"/>
  <c r="BP25" i="18"/>
  <c r="BO26" i="18"/>
  <c r="AY194" i="18" l="1"/>
  <c r="BD193" i="18"/>
  <c r="AJ67" i="18"/>
  <c r="AK67" i="18" s="1"/>
  <c r="BM108" i="18"/>
  <c r="AX25" i="18"/>
  <c r="AY25" i="18" s="1"/>
  <c r="BZ67" i="18"/>
  <c r="CA67" i="18" s="1"/>
  <c r="CA110" i="18"/>
  <c r="AX67" i="18"/>
  <c r="AY67" i="18" s="1"/>
  <c r="T26" i="18"/>
  <c r="BI67" i="18"/>
  <c r="BJ67" i="18" s="1"/>
  <c r="BH68" i="18"/>
  <c r="CA151" i="18"/>
  <c r="BR25" i="18"/>
  <c r="BK66" i="18"/>
  <c r="BM65" i="18"/>
  <c r="BP66" i="18"/>
  <c r="BR65" i="18"/>
  <c r="AY152" i="18"/>
  <c r="CA193" i="18"/>
  <c r="AO110" i="18"/>
  <c r="AP110" i="18" s="1"/>
  <c r="BD109" i="18"/>
  <c r="BD152" i="18"/>
  <c r="BS69" i="18"/>
  <c r="BL69" i="18" s="1"/>
  <c r="AN26" i="18"/>
  <c r="AS69" i="18"/>
  <c r="BE68" i="18"/>
  <c r="BC68" i="18" s="1"/>
  <c r="AW68" i="18"/>
  <c r="AT68" i="18"/>
  <c r="AU68" i="18" s="1"/>
  <c r="AV68" i="18" s="1"/>
  <c r="BR153" i="18"/>
  <c r="BA111" i="18"/>
  <c r="BC110" i="18"/>
  <c r="BB110" i="18"/>
  <c r="L27" i="18"/>
  <c r="BB153" i="18"/>
  <c r="BA154" i="18"/>
  <c r="BC153" i="18"/>
  <c r="BE26" i="18"/>
  <c r="BC26" i="18" s="1"/>
  <c r="BD26" i="18" s="1"/>
  <c r="AW26" i="18"/>
  <c r="AT26" i="18"/>
  <c r="AU26" i="18" s="1"/>
  <c r="AV26" i="18" s="1"/>
  <c r="BB27" i="18" s="1"/>
  <c r="BG71" i="18"/>
  <c r="AV195" i="18"/>
  <c r="AT195" i="18"/>
  <c r="AU195" i="18" s="1"/>
  <c r="AW195" i="18"/>
  <c r="AX195" i="18"/>
  <c r="AS196" i="18"/>
  <c r="AK152" i="18"/>
  <c r="AK193" i="18"/>
  <c r="BM109" i="18"/>
  <c r="AH194" i="18"/>
  <c r="AF194" i="18"/>
  <c r="AG194" i="18" s="1"/>
  <c r="AE195" i="18"/>
  <c r="AJ194" i="18"/>
  <c r="AI194" i="18"/>
  <c r="BO27" i="18"/>
  <c r="BQ26" i="18"/>
  <c r="BP26" i="18"/>
  <c r="F29" i="18"/>
  <c r="BS70" i="18" s="1"/>
  <c r="BL70" i="18" s="1"/>
  <c r="J28" i="18"/>
  <c r="G28" i="18"/>
  <c r="H28" i="18" s="1"/>
  <c r="I28" i="18" s="1"/>
  <c r="K28" i="18"/>
  <c r="CD152" i="18"/>
  <c r="CE152" i="18"/>
  <c r="BG111" i="18"/>
  <c r="BL110" i="18"/>
  <c r="BH110" i="18"/>
  <c r="BI110" i="18" s="1"/>
  <c r="BK110" i="18"/>
  <c r="BJ110" i="18"/>
  <c r="BZ111" i="18"/>
  <c r="BU112" i="18"/>
  <c r="BY111" i="18"/>
  <c r="BX111" i="18"/>
  <c r="BV111" i="18"/>
  <c r="BW111" i="18" s="1"/>
  <c r="AM112" i="18"/>
  <c r="AN111" i="18"/>
  <c r="AO111" i="18"/>
  <c r="BQ68" i="18"/>
  <c r="BO69" i="18"/>
  <c r="BM193" i="18"/>
  <c r="CD68" i="18"/>
  <c r="AM70" i="18"/>
  <c r="P27" i="18"/>
  <c r="N28" i="18"/>
  <c r="BZ194" i="18"/>
  <c r="BY194" i="18"/>
  <c r="BX194" i="18"/>
  <c r="BV194" i="18"/>
  <c r="BW194" i="18" s="1"/>
  <c r="BU195" i="18"/>
  <c r="AM29" i="18"/>
  <c r="Q28" i="18"/>
  <c r="S27" i="18"/>
  <c r="R27" i="18"/>
  <c r="CE195" i="18"/>
  <c r="CD195" i="18"/>
  <c r="CF67" i="18"/>
  <c r="BV152" i="18"/>
  <c r="BW152" i="18" s="1"/>
  <c r="BU153" i="18"/>
  <c r="BZ152" i="18"/>
  <c r="BY152" i="18"/>
  <c r="BX152" i="18"/>
  <c r="BQ110" i="18"/>
  <c r="BP110" i="18"/>
  <c r="BO111" i="18"/>
  <c r="BY27" i="18"/>
  <c r="CG27" i="18"/>
  <c r="BZ27" i="18" s="1"/>
  <c r="BU28" i="18"/>
  <c r="BV27" i="18"/>
  <c r="BW27" i="18" s="1"/>
  <c r="BX27" i="18" s="1"/>
  <c r="BO155" i="18"/>
  <c r="BQ154" i="18"/>
  <c r="BP154" i="18"/>
  <c r="BQ195" i="18"/>
  <c r="BP195" i="18"/>
  <c r="BO196" i="18"/>
  <c r="BR109" i="18"/>
  <c r="AP25" i="18"/>
  <c r="BH194" i="18"/>
  <c r="BI194" i="18" s="1"/>
  <c r="BG195" i="18"/>
  <c r="BL194" i="18"/>
  <c r="BJ194" i="18"/>
  <c r="BK194" i="18"/>
  <c r="CF194" i="18"/>
  <c r="BM152" i="18"/>
  <c r="BG28" i="18"/>
  <c r="BK27" i="18"/>
  <c r="BH27" i="18"/>
  <c r="BI27" i="18" s="1"/>
  <c r="BJ27" i="18" s="1"/>
  <c r="BS27" i="18"/>
  <c r="BL27" i="18" s="1"/>
  <c r="AX153" i="18"/>
  <c r="AW153" i="18"/>
  <c r="AV153" i="18"/>
  <c r="AT153" i="18"/>
  <c r="AU153" i="18" s="1"/>
  <c r="AS154" i="18"/>
  <c r="AJ153" i="18"/>
  <c r="AI153" i="18"/>
  <c r="AE154" i="18"/>
  <c r="AH153" i="18"/>
  <c r="AF153" i="18"/>
  <c r="AG153" i="18" s="1"/>
  <c r="BA28" i="18"/>
  <c r="AE27" i="18"/>
  <c r="AQ26" i="18"/>
  <c r="AO26" i="18" s="1"/>
  <c r="AI26" i="18"/>
  <c r="AF26" i="18"/>
  <c r="AG26" i="18" s="1"/>
  <c r="AH26" i="18" s="1"/>
  <c r="AK110" i="18"/>
  <c r="BR194" i="18"/>
  <c r="CE111" i="18"/>
  <c r="CD111" i="18"/>
  <c r="AF68" i="18"/>
  <c r="AG68" i="18" s="1"/>
  <c r="AH68" i="18" s="1"/>
  <c r="AN69" i="18" s="1"/>
  <c r="AE69" i="18"/>
  <c r="AQ68" i="18"/>
  <c r="AO68" i="18" s="1"/>
  <c r="AP68" i="18" s="1"/>
  <c r="AI68" i="18"/>
  <c r="CA26" i="18"/>
  <c r="AP152" i="18"/>
  <c r="BG154" i="18"/>
  <c r="BK153" i="18"/>
  <c r="BH153" i="18"/>
  <c r="BI153" i="18" s="1"/>
  <c r="BJ153" i="18"/>
  <c r="BL153" i="18"/>
  <c r="BM26" i="18"/>
  <c r="AO194" i="18"/>
  <c r="AN194" i="18"/>
  <c r="AM195" i="18"/>
  <c r="AP193" i="18"/>
  <c r="CF25" i="18"/>
  <c r="AJ25" i="18"/>
  <c r="AK25" i="18" s="1"/>
  <c r="AM154" i="18"/>
  <c r="AO153" i="18"/>
  <c r="AN153" i="18"/>
  <c r="AJ111" i="18"/>
  <c r="AE112" i="18"/>
  <c r="AI111" i="18"/>
  <c r="AH111" i="18"/>
  <c r="AF111" i="18"/>
  <c r="AG111" i="18" s="1"/>
  <c r="BV68" i="18"/>
  <c r="BW68" i="18" s="1"/>
  <c r="BX68" i="18" s="1"/>
  <c r="BY68" i="18"/>
  <c r="BU69" i="18"/>
  <c r="CG68" i="18"/>
  <c r="CE68" i="18" s="1"/>
  <c r="AY110" i="18"/>
  <c r="CE26" i="18"/>
  <c r="CD26" i="18"/>
  <c r="BB68" i="18"/>
  <c r="BA69" i="18"/>
  <c r="BD67" i="18"/>
  <c r="BB194" i="18"/>
  <c r="BC194" i="18"/>
  <c r="BA195" i="18"/>
  <c r="AS112" i="18"/>
  <c r="AT111" i="18"/>
  <c r="AU111" i="18" s="1"/>
  <c r="AX111" i="18"/>
  <c r="AV111" i="18"/>
  <c r="AW111" i="18"/>
  <c r="BD153" i="18" l="1"/>
  <c r="AJ26" i="18"/>
  <c r="BM194" i="18"/>
  <c r="AP26" i="18"/>
  <c r="AX68" i="18"/>
  <c r="AY68" i="18" s="1"/>
  <c r="BD194" i="18"/>
  <c r="AX26" i="18"/>
  <c r="AY26" i="18" s="1"/>
  <c r="CF152" i="18"/>
  <c r="BR154" i="18"/>
  <c r="BP67" i="18"/>
  <c r="BR66" i="18"/>
  <c r="BI68" i="18"/>
  <c r="BJ68" i="18" s="1"/>
  <c r="BH69" i="18"/>
  <c r="BD68" i="18"/>
  <c r="BK67" i="18"/>
  <c r="BM66" i="18"/>
  <c r="CF195" i="18"/>
  <c r="AK111" i="18"/>
  <c r="CF68" i="18"/>
  <c r="CA27" i="18"/>
  <c r="AS113" i="18"/>
  <c r="AX112" i="18"/>
  <c r="AT112" i="18"/>
  <c r="AU112" i="18" s="1"/>
  <c r="AW112" i="18"/>
  <c r="AV112" i="18"/>
  <c r="AJ195" i="18"/>
  <c r="AI195" i="18"/>
  <c r="AF195" i="18"/>
  <c r="AG195" i="18" s="1"/>
  <c r="AE196" i="18"/>
  <c r="AH195" i="18"/>
  <c r="CE27" i="18"/>
  <c r="CD27" i="18"/>
  <c r="AK26" i="18"/>
  <c r="AY153" i="18"/>
  <c r="BQ196" i="18"/>
  <c r="BP196" i="18"/>
  <c r="BO197" i="18"/>
  <c r="CA111" i="18"/>
  <c r="BZ68" i="18"/>
  <c r="CA68" i="18" s="1"/>
  <c r="AE70" i="18"/>
  <c r="AQ69" i="18"/>
  <c r="AO69" i="18" s="1"/>
  <c r="AP69" i="18" s="1"/>
  <c r="AI69" i="18"/>
  <c r="AF69" i="18"/>
  <c r="AG69" i="18" s="1"/>
  <c r="AH69" i="18" s="1"/>
  <c r="AN70" i="18" s="1"/>
  <c r="AQ27" i="18"/>
  <c r="AO27" i="18" s="1"/>
  <c r="AE28" i="18"/>
  <c r="AI27" i="18"/>
  <c r="AF27" i="18"/>
  <c r="AG27" i="18" s="1"/>
  <c r="AH27" i="18" s="1"/>
  <c r="BR110" i="18"/>
  <c r="T27" i="18"/>
  <c r="CF26" i="18"/>
  <c r="Q29" i="18"/>
  <c r="S28" i="18"/>
  <c r="R28" i="18"/>
  <c r="P28" i="18"/>
  <c r="N29" i="18"/>
  <c r="BG72" i="18"/>
  <c r="BL71" i="18"/>
  <c r="BJ71" i="18"/>
  <c r="BK71" i="18"/>
  <c r="BH71" i="18"/>
  <c r="BI71" i="18" s="1"/>
  <c r="AT69" i="18"/>
  <c r="AU69" i="18" s="1"/>
  <c r="AV69" i="18" s="1"/>
  <c r="BE69" i="18"/>
  <c r="BC69" i="18" s="1"/>
  <c r="AW69" i="18"/>
  <c r="AS70" i="18"/>
  <c r="BV69" i="18"/>
  <c r="BW69" i="18" s="1"/>
  <c r="BX69" i="18" s="1"/>
  <c r="BU70" i="18"/>
  <c r="CG69" i="18"/>
  <c r="BZ69" i="18" s="1"/>
  <c r="BY69" i="18"/>
  <c r="AJ68" i="18"/>
  <c r="AK68" i="18" s="1"/>
  <c r="BM27" i="18"/>
  <c r="CA152" i="18"/>
  <c r="BM110" i="18"/>
  <c r="L28" i="18"/>
  <c r="AM30" i="18"/>
  <c r="G29" i="18"/>
  <c r="H29" i="18" s="1"/>
  <c r="I29" i="18" s="1"/>
  <c r="F30" i="18"/>
  <c r="K29" i="18"/>
  <c r="J29" i="18"/>
  <c r="AN27" i="18"/>
  <c r="CE196" i="18"/>
  <c r="CD196" i="18"/>
  <c r="BQ111" i="18"/>
  <c r="BP111" i="18"/>
  <c r="BO112" i="18"/>
  <c r="BB69" i="18"/>
  <c r="BA70" i="18"/>
  <c r="AO195" i="18"/>
  <c r="AN195" i="18"/>
  <c r="AM196" i="18"/>
  <c r="CE112" i="18"/>
  <c r="CD112" i="18"/>
  <c r="BA29" i="18"/>
  <c r="BK28" i="18"/>
  <c r="BH28" i="18"/>
  <c r="BI28" i="18" s="1"/>
  <c r="BJ28" i="18" s="1"/>
  <c r="BS28" i="18"/>
  <c r="BL28" i="18" s="1"/>
  <c r="BG29" i="18"/>
  <c r="CF111" i="18"/>
  <c r="BV153" i="18"/>
  <c r="BW153" i="18" s="1"/>
  <c r="BU154" i="18"/>
  <c r="BZ153" i="18"/>
  <c r="BY153" i="18"/>
  <c r="BX153" i="18"/>
  <c r="BO70" i="18"/>
  <c r="BQ69" i="18"/>
  <c r="BG112" i="18"/>
  <c r="BK111" i="18"/>
  <c r="BJ111" i="18"/>
  <c r="BL111" i="18"/>
  <c r="BH111" i="18"/>
  <c r="BI111" i="18" s="1"/>
  <c r="BR26" i="18"/>
  <c r="AP194" i="18"/>
  <c r="AM71" i="18"/>
  <c r="BO28" i="18"/>
  <c r="BQ27" i="18"/>
  <c r="BP27" i="18"/>
  <c r="BZ112" i="18"/>
  <c r="BX112" i="18"/>
  <c r="BU113" i="18"/>
  <c r="BY112" i="18"/>
  <c r="BV112" i="18"/>
  <c r="BW112" i="18" s="1"/>
  <c r="BZ195" i="18"/>
  <c r="BY195" i="18"/>
  <c r="BX195" i="18"/>
  <c r="BV195" i="18"/>
  <c r="BW195" i="18" s="1"/>
  <c r="BU196" i="18"/>
  <c r="BA112" i="18"/>
  <c r="BC111" i="18"/>
  <c r="BB111" i="18"/>
  <c r="AP111" i="18"/>
  <c r="AW27" i="18"/>
  <c r="AT27" i="18"/>
  <c r="AU27" i="18" s="1"/>
  <c r="AV27" i="18" s="1"/>
  <c r="BB28" i="18" s="1"/>
  <c r="BE27" i="18"/>
  <c r="BC27" i="18" s="1"/>
  <c r="BD27" i="18" s="1"/>
  <c r="BR195" i="18"/>
  <c r="BO156" i="18"/>
  <c r="BQ155" i="18"/>
  <c r="BP155" i="18"/>
  <c r="AV196" i="18"/>
  <c r="AT196" i="18"/>
  <c r="AU196" i="18" s="1"/>
  <c r="AS197" i="18"/>
  <c r="AX196" i="18"/>
  <c r="AW196" i="18"/>
  <c r="AJ154" i="18"/>
  <c r="AI154" i="18"/>
  <c r="AE155" i="18"/>
  <c r="AH154" i="18"/>
  <c r="AF154" i="18"/>
  <c r="AG154" i="18" s="1"/>
  <c r="CA194" i="18"/>
  <c r="AM113" i="18"/>
  <c r="AO112" i="18"/>
  <c r="AN112" i="18"/>
  <c r="BB154" i="18"/>
  <c r="BA155" i="18"/>
  <c r="BC154" i="18"/>
  <c r="AJ112" i="18"/>
  <c r="AI112" i="18"/>
  <c r="AH112" i="18"/>
  <c r="AE113" i="18"/>
  <c r="AF112" i="18"/>
  <c r="AG112" i="18" s="1"/>
  <c r="BM153" i="18"/>
  <c r="AK153" i="18"/>
  <c r="BH195" i="18"/>
  <c r="BI195" i="18" s="1"/>
  <c r="BG196" i="18"/>
  <c r="BJ195" i="18"/>
  <c r="BL195" i="18"/>
  <c r="BK195" i="18"/>
  <c r="AY195" i="18"/>
  <c r="CD153" i="18"/>
  <c r="CE153" i="18"/>
  <c r="AY111" i="18"/>
  <c r="BG155" i="18"/>
  <c r="BL154" i="18"/>
  <c r="BK154" i="18"/>
  <c r="BJ154" i="18"/>
  <c r="BH154" i="18"/>
  <c r="BI154" i="18" s="1"/>
  <c r="BU29" i="18"/>
  <c r="CG28" i="18"/>
  <c r="BZ28" i="18" s="1"/>
  <c r="BY28" i="18"/>
  <c r="BV28" i="18"/>
  <c r="BW28" i="18" s="1"/>
  <c r="BX28" i="18" s="1"/>
  <c r="CD69" i="18"/>
  <c r="AP153" i="18"/>
  <c r="AX154" i="18"/>
  <c r="AW154" i="18"/>
  <c r="AV154" i="18"/>
  <c r="AT154" i="18"/>
  <c r="AU154" i="18" s="1"/>
  <c r="AS155" i="18"/>
  <c r="AK194" i="18"/>
  <c r="BB195" i="18"/>
  <c r="BC195" i="18"/>
  <c r="BA196" i="18"/>
  <c r="AM155" i="18"/>
  <c r="AO154" i="18"/>
  <c r="AN154" i="18"/>
  <c r="BD110" i="18"/>
  <c r="CE69" i="18" l="1"/>
  <c r="BD69" i="18"/>
  <c r="BD195" i="18"/>
  <c r="T28" i="18"/>
  <c r="BI69" i="18"/>
  <c r="BJ69" i="18" s="1"/>
  <c r="BH70" i="18"/>
  <c r="BI70" i="18" s="1"/>
  <c r="BJ70" i="18" s="1"/>
  <c r="BK68" i="18"/>
  <c r="BM67" i="18"/>
  <c r="AX69" i="18"/>
  <c r="AY69" i="18" s="1"/>
  <c r="BR67" i="18"/>
  <c r="BP68" i="18"/>
  <c r="AP154" i="18"/>
  <c r="AP27" i="18"/>
  <c r="AK154" i="18"/>
  <c r="BM154" i="18"/>
  <c r="BD111" i="18"/>
  <c r="AK112" i="18"/>
  <c r="BR196" i="18"/>
  <c r="CA69" i="18"/>
  <c r="BM195" i="18"/>
  <c r="BD154" i="18"/>
  <c r="CA112" i="18"/>
  <c r="BH196" i="18"/>
  <c r="BI196" i="18" s="1"/>
  <c r="BG197" i="18"/>
  <c r="BL196" i="18"/>
  <c r="BJ196" i="18"/>
  <c r="BK196" i="18"/>
  <c r="CE197" i="18"/>
  <c r="CD197" i="18"/>
  <c r="CE28" i="18"/>
  <c r="CD28" i="18"/>
  <c r="AV197" i="18"/>
  <c r="AT197" i="18"/>
  <c r="AU197" i="18" s="1"/>
  <c r="AW197" i="18"/>
  <c r="AS198" i="18"/>
  <c r="AX197" i="18"/>
  <c r="BB155" i="18"/>
  <c r="BA156" i="18"/>
  <c r="BC155" i="18"/>
  <c r="AJ27" i="18"/>
  <c r="AK27" i="18" s="1"/>
  <c r="BG156" i="18"/>
  <c r="BJ155" i="18"/>
  <c r="BH155" i="18"/>
  <c r="BI155" i="18" s="1"/>
  <c r="BL155" i="18"/>
  <c r="BK155" i="18"/>
  <c r="CE70" i="18"/>
  <c r="CD70" i="18"/>
  <c r="AP112" i="18"/>
  <c r="BA113" i="18"/>
  <c r="BC112" i="18"/>
  <c r="BB112" i="18"/>
  <c r="CF196" i="18"/>
  <c r="AF28" i="18"/>
  <c r="AG28" i="18" s="1"/>
  <c r="AH28" i="18" s="1"/>
  <c r="AQ28" i="18"/>
  <c r="AO28" i="18" s="1"/>
  <c r="AI28" i="18"/>
  <c r="AE29" i="18"/>
  <c r="AH196" i="18"/>
  <c r="AF196" i="18"/>
  <c r="AG196" i="18" s="1"/>
  <c r="AE197" i="18"/>
  <c r="AJ196" i="18"/>
  <c r="AI196" i="18"/>
  <c r="BG30" i="18"/>
  <c r="BS29" i="18"/>
  <c r="BL29" i="18" s="1"/>
  <c r="BK29" i="18"/>
  <c r="BH29" i="18"/>
  <c r="BI29" i="18" s="1"/>
  <c r="BJ29" i="18" s="1"/>
  <c r="AM114" i="18"/>
  <c r="AN113" i="18"/>
  <c r="AO113" i="18"/>
  <c r="BR155" i="18"/>
  <c r="BM111" i="18"/>
  <c r="AS71" i="18"/>
  <c r="BE70" i="18"/>
  <c r="BC70" i="18" s="1"/>
  <c r="AT70" i="18"/>
  <c r="AU70" i="18" s="1"/>
  <c r="AV70" i="18" s="1"/>
  <c r="AW70" i="18"/>
  <c r="BO157" i="18"/>
  <c r="BQ156" i="18"/>
  <c r="BP156" i="18"/>
  <c r="BG113" i="18"/>
  <c r="BL112" i="18"/>
  <c r="BJ112" i="18"/>
  <c r="BH112" i="18"/>
  <c r="BI112" i="18" s="1"/>
  <c r="BK112" i="18"/>
  <c r="BM28" i="18"/>
  <c r="N30" i="18"/>
  <c r="P29" i="18"/>
  <c r="AJ69" i="18"/>
  <c r="AK69" i="18" s="1"/>
  <c r="AK195" i="18"/>
  <c r="AM31" i="18"/>
  <c r="CF69" i="18"/>
  <c r="AX155" i="18"/>
  <c r="AW155" i="18"/>
  <c r="AV155" i="18"/>
  <c r="AT155" i="18"/>
  <c r="AU155" i="18" s="1"/>
  <c r="AS156" i="18"/>
  <c r="CF153" i="18"/>
  <c r="BR27" i="18"/>
  <c r="AN28" i="18"/>
  <c r="BM71" i="18"/>
  <c r="CD154" i="18"/>
  <c r="CE154" i="18"/>
  <c r="BQ28" i="18"/>
  <c r="BP28" i="18"/>
  <c r="BO29" i="18"/>
  <c r="BQ70" i="18"/>
  <c r="BO71" i="18"/>
  <c r="BA30" i="18"/>
  <c r="CA28" i="18"/>
  <c r="AJ113" i="18"/>
  <c r="AF113" i="18"/>
  <c r="AG113" i="18" s="1"/>
  <c r="AI113" i="18"/>
  <c r="AH113" i="18"/>
  <c r="AE114" i="18"/>
  <c r="AW28" i="18"/>
  <c r="BE28" i="18"/>
  <c r="BC28" i="18" s="1"/>
  <c r="BD28" i="18" s="1"/>
  <c r="AT28" i="18"/>
  <c r="AU28" i="18" s="1"/>
  <c r="AV28" i="18" s="1"/>
  <c r="BB29" i="18" s="1"/>
  <c r="CD113" i="18"/>
  <c r="CE113" i="18"/>
  <c r="S29" i="18"/>
  <c r="R29" i="18"/>
  <c r="Q30" i="18"/>
  <c r="AY112" i="18"/>
  <c r="BQ112" i="18"/>
  <c r="BO113" i="18"/>
  <c r="BP112" i="18"/>
  <c r="BB196" i="18"/>
  <c r="BC196" i="18"/>
  <c r="BA197" i="18"/>
  <c r="AJ155" i="18"/>
  <c r="AI155" i="18"/>
  <c r="AE156" i="18"/>
  <c r="AH155" i="18"/>
  <c r="AF155" i="18"/>
  <c r="AG155" i="18" s="1"/>
  <c r="BZ196" i="18"/>
  <c r="BY196" i="18"/>
  <c r="BX196" i="18"/>
  <c r="BV196" i="18"/>
  <c r="BW196" i="18" s="1"/>
  <c r="BU197" i="18"/>
  <c r="BK72" i="18"/>
  <c r="BL72" i="18"/>
  <c r="BH72" i="18"/>
  <c r="BI72" i="18" s="1"/>
  <c r="BJ72" i="18"/>
  <c r="BG73" i="18"/>
  <c r="AF70" i="18"/>
  <c r="AG70" i="18" s="1"/>
  <c r="AH70" i="18" s="1"/>
  <c r="AN71" i="18" s="1"/>
  <c r="AQ70" i="18"/>
  <c r="AO70" i="18" s="1"/>
  <c r="AP70" i="18" s="1"/>
  <c r="AI70" i="18"/>
  <c r="AE71" i="18"/>
  <c r="CF27" i="18"/>
  <c r="AM72" i="18"/>
  <c r="CA153" i="18"/>
  <c r="CF112" i="18"/>
  <c r="BV70" i="18"/>
  <c r="BW70" i="18" s="1"/>
  <c r="BY70" i="18"/>
  <c r="BZ70" i="18"/>
  <c r="BX70" i="18"/>
  <c r="BU71" i="18"/>
  <c r="BR111" i="18"/>
  <c r="BV29" i="18"/>
  <c r="BW29" i="18" s="1"/>
  <c r="BX29" i="18" s="1"/>
  <c r="CG29" i="18"/>
  <c r="BZ29" i="18" s="1"/>
  <c r="BU30" i="18"/>
  <c r="BY29" i="18"/>
  <c r="AX27" i="18"/>
  <c r="AY27" i="18" s="1"/>
  <c r="AO196" i="18"/>
  <c r="AN196" i="18"/>
  <c r="AM197" i="18"/>
  <c r="L29" i="18"/>
  <c r="BB70" i="18"/>
  <c r="BA71" i="18"/>
  <c r="BZ113" i="18"/>
  <c r="BY113" i="18"/>
  <c r="BX113" i="18"/>
  <c r="BU114" i="18"/>
  <c r="BV113" i="18"/>
  <c r="BW113" i="18" s="1"/>
  <c r="AY196" i="18"/>
  <c r="BQ197" i="18"/>
  <c r="BP197" i="18"/>
  <c r="BO198" i="18"/>
  <c r="AW113" i="18"/>
  <c r="AV113" i="18"/>
  <c r="AX113" i="18"/>
  <c r="AS114" i="18"/>
  <c r="AT113" i="18"/>
  <c r="AU113" i="18" s="1"/>
  <c r="AM156" i="18"/>
  <c r="AO155" i="18"/>
  <c r="AN155" i="18"/>
  <c r="AY154" i="18"/>
  <c r="CA195" i="18"/>
  <c r="BV154" i="18"/>
  <c r="BW154" i="18" s="1"/>
  <c r="BU155" i="18"/>
  <c r="BZ154" i="18"/>
  <c r="BY154" i="18"/>
  <c r="BX154" i="18"/>
  <c r="AP195" i="18"/>
  <c r="K30" i="18"/>
  <c r="J30" i="18"/>
  <c r="F31" i="18"/>
  <c r="G30" i="18"/>
  <c r="H30" i="18" s="1"/>
  <c r="I30" i="18" s="1"/>
  <c r="CF154" i="18" l="1"/>
  <c r="CA154" i="18"/>
  <c r="AK155" i="18"/>
  <c r="BR68" i="18"/>
  <c r="BP69" i="18"/>
  <c r="BK69" i="18"/>
  <c r="BM68" i="18"/>
  <c r="BM112" i="18"/>
  <c r="AN29" i="18"/>
  <c r="BM155" i="18"/>
  <c r="AX70" i="18"/>
  <c r="AY70" i="18" s="1"/>
  <c r="BR156" i="18"/>
  <c r="BR197" i="18"/>
  <c r="AP155" i="18"/>
  <c r="CA113" i="18"/>
  <c r="L30" i="18"/>
  <c r="AW29" i="18"/>
  <c r="AT29" i="18"/>
  <c r="AU29" i="18" s="1"/>
  <c r="AV29" i="18" s="1"/>
  <c r="BB30" i="18" s="1"/>
  <c r="BE29" i="18"/>
  <c r="BC29" i="18" s="1"/>
  <c r="BD29" i="18" s="1"/>
  <c r="AP113" i="18"/>
  <c r="BH197" i="18"/>
  <c r="BI197" i="18" s="1"/>
  <c r="BG198" i="18"/>
  <c r="BJ197" i="18"/>
  <c r="BL197" i="18"/>
  <c r="BK197" i="18"/>
  <c r="BD196" i="18"/>
  <c r="AX28" i="18"/>
  <c r="AY28" i="18" s="1"/>
  <c r="AM115" i="18"/>
  <c r="AO114" i="18"/>
  <c r="AN114" i="18"/>
  <c r="AY197" i="18"/>
  <c r="J31" i="18"/>
  <c r="G31" i="18"/>
  <c r="H31" i="18" s="1"/>
  <c r="I31" i="18" s="1"/>
  <c r="F32" i="18"/>
  <c r="K31" i="18"/>
  <c r="BL73" i="18"/>
  <c r="BK73" i="18"/>
  <c r="BG74" i="18"/>
  <c r="BJ73" i="18"/>
  <c r="BH73" i="18"/>
  <c r="BI73" i="18" s="1"/>
  <c r="AJ114" i="18"/>
  <c r="AF114" i="18"/>
  <c r="AG114" i="18" s="1"/>
  <c r="AE115" i="18"/>
  <c r="AI114" i="18"/>
  <c r="AH114" i="18"/>
  <c r="BV71" i="18"/>
  <c r="BW71" i="18" s="1"/>
  <c r="BU72" i="18"/>
  <c r="BZ71" i="18"/>
  <c r="BX71" i="18"/>
  <c r="BY71" i="18"/>
  <c r="AW114" i="18"/>
  <c r="AV114" i="18"/>
  <c r="AT114" i="18"/>
  <c r="AU114" i="18" s="1"/>
  <c r="AX114" i="18"/>
  <c r="AS115" i="18"/>
  <c r="BD70" i="18"/>
  <c r="CA70" i="18"/>
  <c r="AJ28" i="18"/>
  <c r="AK28" i="18" s="1"/>
  <c r="AP28" i="18"/>
  <c r="BK156" i="18"/>
  <c r="BG157" i="18"/>
  <c r="BL156" i="18"/>
  <c r="BJ156" i="18"/>
  <c r="BH156" i="18"/>
  <c r="BI156" i="18" s="1"/>
  <c r="BZ114" i="18"/>
  <c r="BY114" i="18"/>
  <c r="BX114" i="18"/>
  <c r="BU115" i="18"/>
  <c r="BV114" i="18"/>
  <c r="BW114" i="18" s="1"/>
  <c r="AI29" i="18"/>
  <c r="AE30" i="18"/>
  <c r="AQ29" i="18"/>
  <c r="AO29" i="18" s="1"/>
  <c r="AF29" i="18"/>
  <c r="AG29" i="18" s="1"/>
  <c r="AH29" i="18" s="1"/>
  <c r="BV155" i="18"/>
  <c r="BW155" i="18" s="1"/>
  <c r="BU156" i="18"/>
  <c r="BZ155" i="18"/>
  <c r="BY155" i="18"/>
  <c r="BX155" i="18"/>
  <c r="BR112" i="18"/>
  <c r="AK113" i="18"/>
  <c r="BR28" i="18"/>
  <c r="BQ113" i="18"/>
  <c r="BP113" i="18"/>
  <c r="BO114" i="18"/>
  <c r="AY113" i="18"/>
  <c r="BM72" i="18"/>
  <c r="CD29" i="18"/>
  <c r="CE29" i="18"/>
  <c r="CD155" i="18"/>
  <c r="CE155" i="18"/>
  <c r="Q31" i="18"/>
  <c r="S30" i="18"/>
  <c r="R30" i="18"/>
  <c r="BG114" i="18"/>
  <c r="BL113" i="18"/>
  <c r="BJ113" i="18"/>
  <c r="BH113" i="18"/>
  <c r="BI113" i="18" s="1"/>
  <c r="BK113" i="18"/>
  <c r="CF28" i="18"/>
  <c r="N31" i="18"/>
  <c r="P30" i="18"/>
  <c r="BQ198" i="18"/>
  <c r="BP198" i="18"/>
  <c r="BO199" i="18"/>
  <c r="AX156" i="18"/>
  <c r="AW156" i="18"/>
  <c r="AV156" i="18"/>
  <c r="AT156" i="18"/>
  <c r="AU156" i="18" s="1"/>
  <c r="AS157" i="18"/>
  <c r="AJ156" i="18"/>
  <c r="AI156" i="18"/>
  <c r="AE157" i="18"/>
  <c r="AH156" i="18"/>
  <c r="AF156" i="18"/>
  <c r="AG156" i="18" s="1"/>
  <c r="AO197" i="18"/>
  <c r="AN197" i="18"/>
  <c r="AM198" i="18"/>
  <c r="BZ197" i="18"/>
  <c r="BY197" i="18"/>
  <c r="BX197" i="18"/>
  <c r="BV197" i="18"/>
  <c r="BW197" i="18" s="1"/>
  <c r="BU198" i="18"/>
  <c r="T29" i="18"/>
  <c r="CE198" i="18"/>
  <c r="CD198" i="18"/>
  <c r="BB197" i="18"/>
  <c r="BC197" i="18"/>
  <c r="BA198" i="18"/>
  <c r="AM73" i="18"/>
  <c r="BA31" i="18"/>
  <c r="BO158" i="18"/>
  <c r="BQ157" i="18"/>
  <c r="BP157" i="18"/>
  <c r="BM29" i="18"/>
  <c r="AV198" i="18"/>
  <c r="AT198" i="18"/>
  <c r="AU198" i="18" s="1"/>
  <c r="AS199" i="18"/>
  <c r="AX198" i="18"/>
  <c r="AW198" i="18"/>
  <c r="AP196" i="18"/>
  <c r="BD112" i="18"/>
  <c r="CF197" i="18"/>
  <c r="BB156" i="18"/>
  <c r="BA157" i="18"/>
  <c r="BC156" i="18"/>
  <c r="CA196" i="18"/>
  <c r="AY155" i="18"/>
  <c r="BA114" i="18"/>
  <c r="BB113" i="18"/>
  <c r="BC113" i="18"/>
  <c r="AI71" i="18"/>
  <c r="AQ71" i="18"/>
  <c r="AO71" i="18" s="1"/>
  <c r="AP71" i="18" s="1"/>
  <c r="AE72" i="18"/>
  <c r="AF71" i="18"/>
  <c r="AG71" i="18" s="1"/>
  <c r="AH71" i="18" s="1"/>
  <c r="AN72" i="18" s="1"/>
  <c r="CD114" i="18"/>
  <c r="CE114" i="18"/>
  <c r="BH30" i="18"/>
  <c r="BI30" i="18" s="1"/>
  <c r="BJ30" i="18" s="1"/>
  <c r="BS30" i="18"/>
  <c r="BL30" i="18" s="1"/>
  <c r="BK30" i="18"/>
  <c r="BG31" i="18"/>
  <c r="CA29" i="18"/>
  <c r="CF113" i="18"/>
  <c r="BQ71" i="18"/>
  <c r="BO72" i="18"/>
  <c r="BP71" i="18"/>
  <c r="BE71" i="18"/>
  <c r="BC71" i="18" s="1"/>
  <c r="AT71" i="18"/>
  <c r="AU71" i="18" s="1"/>
  <c r="AV71" i="18" s="1"/>
  <c r="AS72" i="18"/>
  <c r="AW71" i="18"/>
  <c r="AK196" i="18"/>
  <c r="CE71" i="18"/>
  <c r="CD71" i="18"/>
  <c r="BB71" i="18"/>
  <c r="BA72" i="18"/>
  <c r="AM157" i="18"/>
  <c r="AO156" i="18"/>
  <c r="AN156" i="18"/>
  <c r="AJ70" i="18"/>
  <c r="AK70" i="18" s="1"/>
  <c r="AM32" i="18"/>
  <c r="AJ197" i="18"/>
  <c r="AF197" i="18"/>
  <c r="AG197" i="18" s="1"/>
  <c r="AI197" i="18"/>
  <c r="AE198" i="18"/>
  <c r="AH197" i="18"/>
  <c r="BY30" i="18"/>
  <c r="BU31" i="18"/>
  <c r="CG30" i="18"/>
  <c r="BZ30" i="18" s="1"/>
  <c r="BV30" i="18"/>
  <c r="BW30" i="18" s="1"/>
  <c r="BX30" i="18" s="1"/>
  <c r="BQ29" i="18"/>
  <c r="BO30" i="18"/>
  <c r="BP29" i="18"/>
  <c r="CF70" i="18"/>
  <c r="BD155" i="18"/>
  <c r="BM196" i="18"/>
  <c r="AX71" i="18" l="1"/>
  <c r="BD197" i="18"/>
  <c r="AY156" i="18"/>
  <c r="AX29" i="18"/>
  <c r="AY29" i="18" s="1"/>
  <c r="AN30" i="18"/>
  <c r="AP29" i="18"/>
  <c r="CA71" i="18"/>
  <c r="BD156" i="18"/>
  <c r="BM113" i="18"/>
  <c r="CF114" i="18"/>
  <c r="AY71" i="18"/>
  <c r="AY198" i="18"/>
  <c r="BK70" i="18"/>
  <c r="BM70" i="18" s="1"/>
  <c r="BM69" i="18"/>
  <c r="BR71" i="18"/>
  <c r="BR69" i="18"/>
  <c r="BP70" i="18"/>
  <c r="BR70" i="18" s="1"/>
  <c r="AK197" i="18"/>
  <c r="CF155" i="18"/>
  <c r="T30" i="18"/>
  <c r="CA197" i="18"/>
  <c r="CA155" i="18"/>
  <c r="CE30" i="18"/>
  <c r="CD30" i="18"/>
  <c r="AI30" i="18"/>
  <c r="AF30" i="18"/>
  <c r="AG30" i="18" s="1"/>
  <c r="AH30" i="18" s="1"/>
  <c r="AE31" i="18"/>
  <c r="AQ30" i="18"/>
  <c r="AO30" i="18" s="1"/>
  <c r="AH198" i="18"/>
  <c r="AF198" i="18"/>
  <c r="AG198" i="18" s="1"/>
  <c r="AE199" i="18"/>
  <c r="AJ198" i="18"/>
  <c r="AI198" i="18"/>
  <c r="BP72" i="18"/>
  <c r="BQ72" i="18"/>
  <c r="BO73" i="18"/>
  <c r="BD113" i="18"/>
  <c r="AO198" i="18"/>
  <c r="AN198" i="18"/>
  <c r="AM199" i="18"/>
  <c r="CF29" i="18"/>
  <c r="AW115" i="18"/>
  <c r="AV115" i="18"/>
  <c r="AT115" i="18"/>
  <c r="AU115" i="18" s="1"/>
  <c r="AX115" i="18"/>
  <c r="AS116" i="18"/>
  <c r="AV199" i="18"/>
  <c r="AT199" i="18"/>
  <c r="AU199" i="18" s="1"/>
  <c r="AW199" i="18"/>
  <c r="AX199" i="18"/>
  <c r="AS200" i="18"/>
  <c r="BR198" i="18"/>
  <c r="BZ115" i="18"/>
  <c r="BY115" i="18"/>
  <c r="BX115" i="18"/>
  <c r="BU116" i="18"/>
  <c r="BV115" i="18"/>
  <c r="BW115" i="18" s="1"/>
  <c r="BH198" i="18"/>
  <c r="BI198" i="18" s="1"/>
  <c r="BG199" i="18"/>
  <c r="BL198" i="18"/>
  <c r="BJ198" i="18"/>
  <c r="BK198" i="18"/>
  <c r="BP30" i="18"/>
  <c r="BO31" i="18"/>
  <c r="BQ30" i="18"/>
  <c r="BB198" i="18"/>
  <c r="BA199" i="18"/>
  <c r="BC198" i="18"/>
  <c r="AK114" i="18"/>
  <c r="BE30" i="18"/>
  <c r="BC30" i="18" s="1"/>
  <c r="BD30" i="18" s="1"/>
  <c r="AW30" i="18"/>
  <c r="AT30" i="18"/>
  <c r="AU30" i="18" s="1"/>
  <c r="AV30" i="18" s="1"/>
  <c r="BB31" i="18" s="1"/>
  <c r="BA115" i="18"/>
  <c r="BC114" i="18"/>
  <c r="BB114" i="18"/>
  <c r="AI72" i="18"/>
  <c r="AF72" i="18"/>
  <c r="AG72" i="18" s="1"/>
  <c r="AH72" i="18" s="1"/>
  <c r="AQ72" i="18"/>
  <c r="AO72" i="18" s="1"/>
  <c r="AP72" i="18" s="1"/>
  <c r="AE73" i="18"/>
  <c r="CA114" i="18"/>
  <c r="AY114" i="18"/>
  <c r="AJ115" i="18"/>
  <c r="AF115" i="18"/>
  <c r="AG115" i="18" s="1"/>
  <c r="AI115" i="18"/>
  <c r="AH115" i="18"/>
  <c r="AE116" i="18"/>
  <c r="L31" i="18"/>
  <c r="CD115" i="18"/>
  <c r="CE115" i="18"/>
  <c r="BR29" i="18"/>
  <c r="S31" i="18"/>
  <c r="R31" i="18"/>
  <c r="Q32" i="18"/>
  <c r="AJ29" i="18"/>
  <c r="AK29" i="18" s="1"/>
  <c r="AP197" i="18"/>
  <c r="BG115" i="18"/>
  <c r="BJ114" i="18"/>
  <c r="BH114" i="18"/>
  <c r="BI114" i="18" s="1"/>
  <c r="BL114" i="18"/>
  <c r="BK114" i="18"/>
  <c r="CE199" i="18"/>
  <c r="CD199" i="18"/>
  <c r="AM33" i="18"/>
  <c r="CF71" i="18"/>
  <c r="AJ71" i="18"/>
  <c r="AK71" i="18" s="1"/>
  <c r="BB157" i="18"/>
  <c r="BA158" i="18"/>
  <c r="BC157" i="18"/>
  <c r="AJ157" i="18"/>
  <c r="AI157" i="18"/>
  <c r="AE158" i="18"/>
  <c r="AH157" i="18"/>
  <c r="AF157" i="18"/>
  <c r="AG157" i="18" s="1"/>
  <c r="AP114" i="18"/>
  <c r="AM74" i="18"/>
  <c r="AN73" i="18"/>
  <c r="AO73" i="18"/>
  <c r="CE72" i="18"/>
  <c r="CD72" i="18"/>
  <c r="CF198" i="18"/>
  <c r="AK156" i="18"/>
  <c r="AM116" i="18"/>
  <c r="AO115" i="18"/>
  <c r="AN115" i="18"/>
  <c r="BY31" i="18"/>
  <c r="BV31" i="18"/>
  <c r="BW31" i="18" s="1"/>
  <c r="BX31" i="18" s="1"/>
  <c r="BU32" i="18"/>
  <c r="CG31" i="18"/>
  <c r="BZ31" i="18" s="1"/>
  <c r="BV156" i="18"/>
  <c r="BW156" i="18" s="1"/>
  <c r="BU157" i="18"/>
  <c r="BZ156" i="18"/>
  <c r="BY156" i="18"/>
  <c r="BX156" i="18"/>
  <c r="BK157" i="18"/>
  <c r="BG158" i="18"/>
  <c r="BH157" i="18"/>
  <c r="BI157" i="18" s="1"/>
  <c r="BL157" i="18"/>
  <c r="BJ157" i="18"/>
  <c r="BL74" i="18"/>
  <c r="BK74" i="18"/>
  <c r="BJ74" i="18"/>
  <c r="BH74" i="18"/>
  <c r="BI74" i="18" s="1"/>
  <c r="BG75" i="18"/>
  <c r="BQ199" i="18"/>
  <c r="BO200" i="18"/>
  <c r="BP199" i="18"/>
  <c r="F33" i="18"/>
  <c r="K32" i="18"/>
  <c r="J32" i="18"/>
  <c r="G32" i="18"/>
  <c r="H32" i="18" s="1"/>
  <c r="I32" i="18" s="1"/>
  <c r="BR157" i="18"/>
  <c r="N32" i="18"/>
  <c r="P31" i="18"/>
  <c r="BM156" i="18"/>
  <c r="BM73" i="18"/>
  <c r="BQ158" i="18"/>
  <c r="BO159" i="18"/>
  <c r="BP158" i="18"/>
  <c r="BV72" i="18"/>
  <c r="BW72" i="18" s="1"/>
  <c r="BU73" i="18"/>
  <c r="BZ72" i="18"/>
  <c r="BY72" i="18"/>
  <c r="BX72" i="18"/>
  <c r="AP156" i="18"/>
  <c r="AM158" i="18"/>
  <c r="AN157" i="18"/>
  <c r="AO157" i="18"/>
  <c r="BZ198" i="18"/>
  <c r="BY198" i="18"/>
  <c r="BX198" i="18"/>
  <c r="BV198" i="18"/>
  <c r="BW198" i="18" s="1"/>
  <c r="BU199" i="18"/>
  <c r="CD156" i="18"/>
  <c r="CE156" i="18"/>
  <c r="AV72" i="18"/>
  <c r="AS73" i="18"/>
  <c r="AX72" i="18"/>
  <c r="AW72" i="18"/>
  <c r="AT72" i="18"/>
  <c r="AU72" i="18" s="1"/>
  <c r="BK31" i="18"/>
  <c r="BG32" i="18"/>
  <c r="BS31" i="18"/>
  <c r="BL31" i="18" s="1"/>
  <c r="BH31" i="18"/>
  <c r="BI31" i="18" s="1"/>
  <c r="BJ31" i="18" s="1"/>
  <c r="AX157" i="18"/>
  <c r="AW157" i="18"/>
  <c r="AV157" i="18"/>
  <c r="AT157" i="18"/>
  <c r="AU157" i="18" s="1"/>
  <c r="AS158" i="18"/>
  <c r="BQ114" i="18"/>
  <c r="BP114" i="18"/>
  <c r="BO115" i="18"/>
  <c r="BB72" i="18"/>
  <c r="BA73" i="18"/>
  <c r="BC72" i="18"/>
  <c r="BA32" i="18"/>
  <c r="CA30" i="18"/>
  <c r="BD71" i="18"/>
  <c r="BM30" i="18"/>
  <c r="BR113" i="18"/>
  <c r="BM197" i="18"/>
  <c r="BD72" i="18" l="1"/>
  <c r="AN31" i="18"/>
  <c r="CA72" i="18"/>
  <c r="AP30" i="18"/>
  <c r="CF72" i="18"/>
  <c r="BR72" i="18"/>
  <c r="BD198" i="18"/>
  <c r="BD114" i="18"/>
  <c r="BR30" i="18"/>
  <c r="AJ72" i="18"/>
  <c r="AK72" i="18" s="1"/>
  <c r="BM198" i="18"/>
  <c r="L32" i="18"/>
  <c r="CF115" i="18"/>
  <c r="CA198" i="18"/>
  <c r="AK115" i="18"/>
  <c r="BM74" i="18"/>
  <c r="BQ115" i="18"/>
  <c r="BP115" i="18"/>
  <c r="BO116" i="18"/>
  <c r="Q33" i="18"/>
  <c r="S32" i="18"/>
  <c r="R32" i="18"/>
  <c r="AJ199" i="18"/>
  <c r="AF199" i="18"/>
  <c r="AG199" i="18" s="1"/>
  <c r="AE200" i="18"/>
  <c r="AI199" i="18"/>
  <c r="AH199" i="18"/>
  <c r="BA33" i="18"/>
  <c r="BR114" i="18"/>
  <c r="G33" i="18"/>
  <c r="H33" i="18" s="1"/>
  <c r="I33" i="18" s="1"/>
  <c r="K33" i="18"/>
  <c r="F34" i="18"/>
  <c r="J33" i="18"/>
  <c r="CA156" i="18"/>
  <c r="AO116" i="18"/>
  <c r="AN116" i="18"/>
  <c r="AM117" i="18"/>
  <c r="T31" i="18"/>
  <c r="BQ200" i="18"/>
  <c r="BP200" i="18"/>
  <c r="BO201" i="18"/>
  <c r="BA116" i="18"/>
  <c r="BB115" i="18"/>
  <c r="BC115" i="18"/>
  <c r="BO32" i="18"/>
  <c r="BQ31" i="18"/>
  <c r="BP31" i="18"/>
  <c r="AP115" i="18"/>
  <c r="AX158" i="18"/>
  <c r="AW158" i="18"/>
  <c r="AV158" i="18"/>
  <c r="AT158" i="18"/>
  <c r="AU158" i="18" s="1"/>
  <c r="AS159" i="18"/>
  <c r="BR199" i="18"/>
  <c r="BV157" i="18"/>
  <c r="BW157" i="18" s="1"/>
  <c r="BU158" i="18"/>
  <c r="BZ157" i="18"/>
  <c r="BY157" i="18"/>
  <c r="BX157" i="18"/>
  <c r="AY199" i="18"/>
  <c r="BV73" i="18"/>
  <c r="BW73" i="18" s="1"/>
  <c r="BU74" i="18"/>
  <c r="BY73" i="18"/>
  <c r="BZ73" i="18"/>
  <c r="BX73" i="18"/>
  <c r="CE200" i="18"/>
  <c r="CD200" i="18"/>
  <c r="AO199" i="18"/>
  <c r="AN199" i="18"/>
  <c r="AM200" i="18"/>
  <c r="AJ158" i="18"/>
  <c r="AI158" i="18"/>
  <c r="AE159" i="18"/>
  <c r="AF158" i="18"/>
  <c r="AG158" i="18" s="1"/>
  <c r="AH158" i="18"/>
  <c r="AY72" i="18"/>
  <c r="AK157" i="18"/>
  <c r="CF199" i="18"/>
  <c r="AX30" i="18"/>
  <c r="AY30" i="18" s="1"/>
  <c r="AP198" i="18"/>
  <c r="AJ30" i="18"/>
  <c r="AK30" i="18" s="1"/>
  <c r="AY157" i="18"/>
  <c r="AV73" i="18"/>
  <c r="AS74" i="18"/>
  <c r="AX73" i="18"/>
  <c r="AW73" i="18"/>
  <c r="AT73" i="18"/>
  <c r="AU73" i="18" s="1"/>
  <c r="BL75" i="18"/>
  <c r="BK75" i="18"/>
  <c r="BJ75" i="18"/>
  <c r="BG76" i="18"/>
  <c r="BH75" i="18"/>
  <c r="BI75" i="18" s="1"/>
  <c r="AX116" i="18"/>
  <c r="AW116" i="18"/>
  <c r="AV116" i="18"/>
  <c r="AT116" i="18"/>
  <c r="AU116" i="18" s="1"/>
  <c r="AS117" i="18"/>
  <c r="BB73" i="18"/>
  <c r="BA74" i="18"/>
  <c r="BC73" i="18"/>
  <c r="BZ199" i="18"/>
  <c r="BY199" i="18"/>
  <c r="BX199" i="18"/>
  <c r="BV199" i="18"/>
  <c r="BW199" i="18" s="1"/>
  <c r="BU200" i="18"/>
  <c r="BD157" i="18"/>
  <c r="BM114" i="18"/>
  <c r="AT31" i="18"/>
  <c r="AU31" i="18" s="1"/>
  <c r="AV31" i="18" s="1"/>
  <c r="BB32" i="18" s="1"/>
  <c r="BE31" i="18"/>
  <c r="BC31" i="18" s="1"/>
  <c r="BD31" i="18" s="1"/>
  <c r="AW31" i="18"/>
  <c r="BH199" i="18"/>
  <c r="BI199" i="18" s="1"/>
  <c r="BG200" i="18"/>
  <c r="BJ199" i="18"/>
  <c r="BL199" i="18"/>
  <c r="BK199" i="18"/>
  <c r="AE32" i="18"/>
  <c r="AQ31" i="18"/>
  <c r="AO31" i="18" s="1"/>
  <c r="AP31" i="18" s="1"/>
  <c r="AI31" i="18"/>
  <c r="AF31" i="18"/>
  <c r="AG31" i="18" s="1"/>
  <c r="AH31" i="18" s="1"/>
  <c r="AN32" i="18" s="1"/>
  <c r="AV200" i="18"/>
  <c r="AT200" i="18"/>
  <c r="AU200" i="18" s="1"/>
  <c r="AS201" i="18"/>
  <c r="AX200" i="18"/>
  <c r="AW200" i="18"/>
  <c r="CE73" i="18"/>
  <c r="CD73" i="18"/>
  <c r="BB158" i="18"/>
  <c r="BA159" i="18"/>
  <c r="BC158" i="18"/>
  <c r="BU33" i="18"/>
  <c r="BZ32" i="18"/>
  <c r="BY32" i="18"/>
  <c r="BX32" i="18"/>
  <c r="BV32" i="18"/>
  <c r="BW32" i="18" s="1"/>
  <c r="AJ73" i="18"/>
  <c r="AI73" i="18"/>
  <c r="AF73" i="18"/>
  <c r="AG73" i="18" s="1"/>
  <c r="AH73" i="18"/>
  <c r="AE74" i="18"/>
  <c r="P32" i="18"/>
  <c r="N33" i="18"/>
  <c r="AP73" i="18"/>
  <c r="CD116" i="18"/>
  <c r="CE116" i="18"/>
  <c r="AY115" i="18"/>
  <c r="BZ116" i="18"/>
  <c r="BU117" i="18"/>
  <c r="BV116" i="18"/>
  <c r="BW116" i="18" s="1"/>
  <c r="BX116" i="18"/>
  <c r="BY116" i="18"/>
  <c r="BP73" i="18"/>
  <c r="BQ73" i="18"/>
  <c r="BO74" i="18"/>
  <c r="CA31" i="18"/>
  <c r="AN74" i="18"/>
  <c r="AM75" i="18"/>
  <c r="AO74" i="18"/>
  <c r="BG116" i="18"/>
  <c r="BJ115" i="18"/>
  <c r="BL115" i="18"/>
  <c r="BK115" i="18"/>
  <c r="BH115" i="18"/>
  <c r="BI115" i="18" s="1"/>
  <c r="CF30" i="18"/>
  <c r="BB199" i="18"/>
  <c r="BC199" i="18"/>
  <c r="BA200" i="18"/>
  <c r="BQ159" i="18"/>
  <c r="BP159" i="18"/>
  <c r="BO160" i="18"/>
  <c r="CE31" i="18"/>
  <c r="CD31" i="18"/>
  <c r="AP157" i="18"/>
  <c r="BR158" i="18"/>
  <c r="AM34" i="18"/>
  <c r="CA115" i="18"/>
  <c r="BK32" i="18"/>
  <c r="BH32" i="18"/>
  <c r="BI32" i="18" s="1"/>
  <c r="BJ32" i="18" s="1"/>
  <c r="BG33" i="18"/>
  <c r="BS32" i="18"/>
  <c r="BL32" i="18" s="1"/>
  <c r="CF156" i="18"/>
  <c r="BK158" i="18"/>
  <c r="BG159" i="18"/>
  <c r="BL158" i="18"/>
  <c r="BJ158" i="18"/>
  <c r="BH158" i="18"/>
  <c r="BI158" i="18" s="1"/>
  <c r="AK198" i="18"/>
  <c r="BM31" i="18"/>
  <c r="CD157" i="18"/>
  <c r="CE157" i="18"/>
  <c r="AM159" i="18"/>
  <c r="AO158" i="18"/>
  <c r="AN158" i="18"/>
  <c r="BM157" i="18"/>
  <c r="AJ116" i="18"/>
  <c r="AF116" i="18"/>
  <c r="AG116" i="18" s="1"/>
  <c r="AE117" i="18"/>
  <c r="AI116" i="18"/>
  <c r="AH116" i="18"/>
  <c r="AX31" i="18" l="1"/>
  <c r="CF157" i="18"/>
  <c r="CA116" i="18"/>
  <c r="BD199" i="18"/>
  <c r="CF116" i="18"/>
  <c r="CA157" i="18"/>
  <c r="L33" i="18"/>
  <c r="BD115" i="18"/>
  <c r="AJ31" i="18"/>
  <c r="AK31" i="18" s="1"/>
  <c r="BD158" i="18"/>
  <c r="AK199" i="18"/>
  <c r="BM199" i="18"/>
  <c r="T32" i="18"/>
  <c r="AP158" i="18"/>
  <c r="AY31" i="18"/>
  <c r="AK73" i="18"/>
  <c r="AY116" i="18"/>
  <c r="BM158" i="18"/>
  <c r="AY200" i="18"/>
  <c r="AS118" i="18"/>
  <c r="AX117" i="18"/>
  <c r="AT117" i="18"/>
  <c r="AU117" i="18" s="1"/>
  <c r="AW117" i="18"/>
  <c r="AV117" i="18"/>
  <c r="AK116" i="18"/>
  <c r="BG34" i="18"/>
  <c r="BL33" i="18"/>
  <c r="BK33" i="18"/>
  <c r="BJ33" i="18"/>
  <c r="BH33" i="18"/>
  <c r="BI33" i="18" s="1"/>
  <c r="BV33" i="18"/>
  <c r="BW33" i="18" s="1"/>
  <c r="BZ33" i="18"/>
  <c r="BU34" i="18"/>
  <c r="BY33" i="18"/>
  <c r="BX33" i="18"/>
  <c r="AP116" i="18"/>
  <c r="AV74" i="18"/>
  <c r="AS75" i="18"/>
  <c r="AW74" i="18"/>
  <c r="AT74" i="18"/>
  <c r="AU74" i="18" s="1"/>
  <c r="AX74" i="18"/>
  <c r="AJ117" i="18"/>
  <c r="AI117" i="18"/>
  <c r="AF117" i="18"/>
  <c r="AG117" i="18" s="1"/>
  <c r="AH117" i="18"/>
  <c r="AE118" i="18"/>
  <c r="CE201" i="18"/>
  <c r="CD201" i="18"/>
  <c r="BR31" i="18"/>
  <c r="AF32" i="18"/>
  <c r="AG32" i="18" s="1"/>
  <c r="AH32" i="18" s="1"/>
  <c r="AN33" i="18" s="1"/>
  <c r="AQ32" i="18"/>
  <c r="AO32" i="18" s="1"/>
  <c r="AP32" i="18" s="1"/>
  <c r="AI32" i="18"/>
  <c r="AE33" i="18"/>
  <c r="BA34" i="18"/>
  <c r="BB200" i="18"/>
  <c r="BC200" i="18"/>
  <c r="BA201" i="18"/>
  <c r="BZ200" i="18"/>
  <c r="BY200" i="18"/>
  <c r="BX200" i="18"/>
  <c r="BV200" i="18"/>
  <c r="BW200" i="18" s="1"/>
  <c r="BU201" i="18"/>
  <c r="BB116" i="18"/>
  <c r="BA117" i="18"/>
  <c r="BC116" i="18"/>
  <c r="CD117" i="18"/>
  <c r="CE117" i="18"/>
  <c r="AJ159" i="18"/>
  <c r="AI159" i="18"/>
  <c r="AE160" i="18"/>
  <c r="AH159" i="18"/>
  <c r="AF159" i="18"/>
  <c r="AG159" i="18" s="1"/>
  <c r="N34" i="18"/>
  <c r="P33" i="18"/>
  <c r="BL76" i="18"/>
  <c r="BK76" i="18"/>
  <c r="BJ76" i="18"/>
  <c r="BH76" i="18"/>
  <c r="BI76" i="18" s="1"/>
  <c r="BG77" i="18"/>
  <c r="AK158" i="18"/>
  <c r="AH200" i="18"/>
  <c r="AF200" i="18"/>
  <c r="AG200" i="18" s="1"/>
  <c r="AE201" i="18"/>
  <c r="AJ200" i="18"/>
  <c r="AI200" i="18"/>
  <c r="BP74" i="18"/>
  <c r="BO75" i="18"/>
  <c r="BQ74" i="18"/>
  <c r="BQ201" i="18"/>
  <c r="BP201" i="18"/>
  <c r="BO202" i="18"/>
  <c r="BM32" i="18"/>
  <c r="BC159" i="18"/>
  <c r="BB159" i="18"/>
  <c r="BA160" i="18"/>
  <c r="CE32" i="18"/>
  <c r="CD32" i="18"/>
  <c r="BR73" i="18"/>
  <c r="AJ74" i="18"/>
  <c r="AI74" i="18"/>
  <c r="AF74" i="18"/>
  <c r="AG74" i="18" s="1"/>
  <c r="AE75" i="18"/>
  <c r="AH74" i="18"/>
  <c r="CE74" i="18"/>
  <c r="CD74" i="18"/>
  <c r="BH200" i="18"/>
  <c r="BI200" i="18" s="1"/>
  <c r="BG201" i="18"/>
  <c r="BL200" i="18"/>
  <c r="BJ200" i="18"/>
  <c r="BK200" i="18"/>
  <c r="CA199" i="18"/>
  <c r="BM75" i="18"/>
  <c r="BV158" i="18"/>
  <c r="BW158" i="18" s="1"/>
  <c r="BZ158" i="18"/>
  <c r="BY158" i="18"/>
  <c r="BX158" i="18"/>
  <c r="BU159" i="18"/>
  <c r="CF73" i="18"/>
  <c r="BR200" i="18"/>
  <c r="AM160" i="18"/>
  <c r="AN159" i="18"/>
  <c r="AO159" i="18"/>
  <c r="BL159" i="18"/>
  <c r="BK159" i="18"/>
  <c r="BG160" i="18"/>
  <c r="BH159" i="18"/>
  <c r="BI159" i="18" s="1"/>
  <c r="BJ159" i="18"/>
  <c r="CF31" i="18"/>
  <c r="AW32" i="18"/>
  <c r="BE32" i="18"/>
  <c r="BC32" i="18" s="1"/>
  <c r="BD32" i="18" s="1"/>
  <c r="AT32" i="18"/>
  <c r="AU32" i="18" s="1"/>
  <c r="AV32" i="18" s="1"/>
  <c r="BB33" i="18" s="1"/>
  <c r="CD158" i="18"/>
  <c r="CE158" i="18"/>
  <c r="BM115" i="18"/>
  <c r="AO200" i="18"/>
  <c r="AN200" i="18"/>
  <c r="AM201" i="18"/>
  <c r="AS160" i="18"/>
  <c r="AX159" i="18"/>
  <c r="AW159" i="18"/>
  <c r="AT159" i="18"/>
  <c r="AU159" i="18" s="1"/>
  <c r="AV159" i="18"/>
  <c r="S33" i="18"/>
  <c r="R33" i="18"/>
  <c r="Q34" i="18"/>
  <c r="K34" i="18"/>
  <c r="J34" i="18"/>
  <c r="F35" i="18"/>
  <c r="CG33" i="18" s="1"/>
  <c r="G34" i="18"/>
  <c r="H34" i="18" s="1"/>
  <c r="I34" i="18" s="1"/>
  <c r="BP116" i="18"/>
  <c r="BO117" i="18"/>
  <c r="BQ116" i="18"/>
  <c r="BQ32" i="18"/>
  <c r="BP32" i="18"/>
  <c r="BO33" i="18"/>
  <c r="CF200" i="18"/>
  <c r="AM35" i="18"/>
  <c r="BZ117" i="18"/>
  <c r="BV117" i="18"/>
  <c r="BW117" i="18" s="1"/>
  <c r="BU118" i="18"/>
  <c r="BY117" i="18"/>
  <c r="BX117" i="18"/>
  <c r="AV201" i="18"/>
  <c r="AT201" i="18"/>
  <c r="AU201" i="18" s="1"/>
  <c r="AW201" i="18"/>
  <c r="AX201" i="18"/>
  <c r="AS202" i="18"/>
  <c r="BD73" i="18"/>
  <c r="AP199" i="18"/>
  <c r="CA73" i="18"/>
  <c r="BO161" i="18"/>
  <c r="BP160" i="18"/>
  <c r="BQ160" i="18"/>
  <c r="BB74" i="18"/>
  <c r="BA75" i="18"/>
  <c r="BC74" i="18"/>
  <c r="BV74" i="18"/>
  <c r="BW74" i="18" s="1"/>
  <c r="BU75" i="18"/>
  <c r="BY74" i="18"/>
  <c r="BX74" i="18"/>
  <c r="BZ74" i="18"/>
  <c r="AY158" i="18"/>
  <c r="BR115" i="18"/>
  <c r="BK116" i="18"/>
  <c r="BH116" i="18"/>
  <c r="BI116" i="18" s="1"/>
  <c r="BL116" i="18"/>
  <c r="BJ116" i="18"/>
  <c r="BG117" i="18"/>
  <c r="CA32" i="18"/>
  <c r="AY73" i="18"/>
  <c r="AO75" i="18"/>
  <c r="AM76" i="18"/>
  <c r="AN75" i="18"/>
  <c r="BR159" i="18"/>
  <c r="AP74" i="18"/>
  <c r="AO117" i="18"/>
  <c r="AN117" i="18"/>
  <c r="AM118" i="18"/>
  <c r="CA158" i="18" l="1"/>
  <c r="CG112" i="18"/>
  <c r="BE201" i="18"/>
  <c r="AJ32" i="18"/>
  <c r="CG153" i="18"/>
  <c r="BE112" i="18"/>
  <c r="BS112" i="18"/>
  <c r="BR160" i="18"/>
  <c r="BR201" i="18"/>
  <c r="AK200" i="18"/>
  <c r="CF117" i="18"/>
  <c r="BM200" i="18"/>
  <c r="BD74" i="18"/>
  <c r="BD200" i="18"/>
  <c r="AK159" i="18"/>
  <c r="AY201" i="18"/>
  <c r="CA117" i="18"/>
  <c r="BM116" i="18"/>
  <c r="AP200" i="18"/>
  <c r="AP117" i="18"/>
  <c r="AP159" i="18"/>
  <c r="BV75" i="18"/>
  <c r="BW75" i="18" s="1"/>
  <c r="BU76" i="18"/>
  <c r="BY75" i="18"/>
  <c r="BZ75" i="18"/>
  <c r="BX75" i="18"/>
  <c r="CG75" i="18"/>
  <c r="CD33" i="18"/>
  <c r="CE33" i="18"/>
  <c r="BC34" i="18"/>
  <c r="BA35" i="18"/>
  <c r="BB34" i="18"/>
  <c r="AQ118" i="18"/>
  <c r="AJ118" i="18"/>
  <c r="AI118" i="18"/>
  <c r="AH118" i="18"/>
  <c r="AF118" i="18"/>
  <c r="AG118" i="18" s="1"/>
  <c r="AE119" i="18"/>
  <c r="CG72" i="18"/>
  <c r="AM161" i="18"/>
  <c r="AO160" i="18"/>
  <c r="AN160" i="18"/>
  <c r="BS200" i="18"/>
  <c r="CF32" i="18"/>
  <c r="BD116" i="18"/>
  <c r="J35" i="18"/>
  <c r="G35" i="18"/>
  <c r="H35" i="18" s="1"/>
  <c r="I35" i="18" s="1"/>
  <c r="F36" i="18"/>
  <c r="K35" i="18"/>
  <c r="BS158" i="18"/>
  <c r="BE199" i="18"/>
  <c r="BE73" i="18"/>
  <c r="BE200" i="18"/>
  <c r="CG116" i="18"/>
  <c r="AQ154" i="18"/>
  <c r="BS115" i="18"/>
  <c r="BE198" i="18"/>
  <c r="AQ114" i="18"/>
  <c r="CG198" i="18"/>
  <c r="AQ155" i="18"/>
  <c r="AQ156" i="18"/>
  <c r="AQ196" i="18"/>
  <c r="BE158" i="18"/>
  <c r="CG73" i="18"/>
  <c r="BS195" i="18"/>
  <c r="BS75" i="18"/>
  <c r="AQ73" i="18"/>
  <c r="BE115" i="18"/>
  <c r="CG199" i="18"/>
  <c r="BS156" i="18"/>
  <c r="CG115" i="18"/>
  <c r="BS113" i="18"/>
  <c r="BE196" i="18"/>
  <c r="CG157" i="18"/>
  <c r="BS199" i="18"/>
  <c r="CG70" i="18"/>
  <c r="CG196" i="18"/>
  <c r="CG71" i="18"/>
  <c r="BS114" i="18"/>
  <c r="AQ115" i="18"/>
  <c r="BE197" i="18"/>
  <c r="BS155" i="18"/>
  <c r="AQ197" i="18"/>
  <c r="AQ158" i="18"/>
  <c r="CG113" i="18"/>
  <c r="BE114" i="18"/>
  <c r="AQ116" i="18"/>
  <c r="BS111" i="18"/>
  <c r="CG155" i="18"/>
  <c r="AQ157" i="18"/>
  <c r="BE116" i="18"/>
  <c r="AQ195" i="18"/>
  <c r="CG154" i="18"/>
  <c r="BS71" i="18"/>
  <c r="BS197" i="18"/>
  <c r="CG32" i="18"/>
  <c r="BS198" i="18"/>
  <c r="BE155" i="18"/>
  <c r="BS73" i="18"/>
  <c r="AQ113" i="18"/>
  <c r="BS74" i="18"/>
  <c r="BE72" i="18"/>
  <c r="L34" i="18"/>
  <c r="AI33" i="18"/>
  <c r="AE34" i="18"/>
  <c r="AQ33" i="18"/>
  <c r="AO33" i="18" s="1"/>
  <c r="AP33" i="18" s="1"/>
  <c r="AF33" i="18"/>
  <c r="AG33" i="18" s="1"/>
  <c r="AH33" i="18" s="1"/>
  <c r="AN34" i="18" s="1"/>
  <c r="BS157" i="18"/>
  <c r="BH201" i="18"/>
  <c r="BI201" i="18" s="1"/>
  <c r="BG202" i="18"/>
  <c r="BJ201" i="18"/>
  <c r="BS201" i="18"/>
  <c r="BL201" i="18"/>
  <c r="BK201" i="18"/>
  <c r="BD159" i="18"/>
  <c r="AQ200" i="18"/>
  <c r="CG200" i="18"/>
  <c r="AQ117" i="18"/>
  <c r="BM33" i="18"/>
  <c r="BK117" i="18"/>
  <c r="BL117" i="18"/>
  <c r="BJ117" i="18"/>
  <c r="BS117" i="18"/>
  <c r="BG118" i="18"/>
  <c r="BH117" i="18"/>
  <c r="BI117" i="18" s="1"/>
  <c r="CG118" i="18"/>
  <c r="BZ118" i="18"/>
  <c r="BY118" i="18"/>
  <c r="BV118" i="18"/>
  <c r="BW118" i="18" s="1"/>
  <c r="BX118" i="18"/>
  <c r="BU119" i="18"/>
  <c r="BS196" i="18"/>
  <c r="AW33" i="18"/>
  <c r="AT33" i="18"/>
  <c r="AU33" i="18" s="1"/>
  <c r="BE33" i="18"/>
  <c r="AJ201" i="18"/>
  <c r="AQ201" i="18"/>
  <c r="AH201" i="18"/>
  <c r="AE202" i="18"/>
  <c r="AI201" i="18"/>
  <c r="AF201" i="18"/>
  <c r="AG201" i="18" s="1"/>
  <c r="BZ201" i="18"/>
  <c r="BY201" i="18"/>
  <c r="BX201" i="18"/>
  <c r="BV201" i="18"/>
  <c r="BW201" i="18" s="1"/>
  <c r="CG201" i="18"/>
  <c r="BU202" i="18"/>
  <c r="AK32" i="18"/>
  <c r="BP117" i="18"/>
  <c r="BO118" i="18"/>
  <c r="BQ117" i="18"/>
  <c r="CG117" i="18"/>
  <c r="BE157" i="18"/>
  <c r="Q35" i="18"/>
  <c r="R34" i="18"/>
  <c r="S34" i="18"/>
  <c r="BS33" i="18"/>
  <c r="AX32" i="18"/>
  <c r="AY32" i="18" s="1"/>
  <c r="CE75" i="18"/>
  <c r="CD75" i="18"/>
  <c r="AY74" i="18"/>
  <c r="BH34" i="18"/>
  <c r="BI34" i="18" s="1"/>
  <c r="BG35" i="18"/>
  <c r="BS34" i="18"/>
  <c r="BL34" i="18"/>
  <c r="BK34" i="18"/>
  <c r="BJ34" i="18"/>
  <c r="AK117" i="18"/>
  <c r="BS116" i="18"/>
  <c r="BO162" i="18"/>
  <c r="BQ161" i="18"/>
  <c r="BP161" i="18"/>
  <c r="BE154" i="18"/>
  <c r="T33" i="18"/>
  <c r="CF74" i="18"/>
  <c r="CA200" i="18"/>
  <c r="BE74" i="18"/>
  <c r="BZ34" i="18"/>
  <c r="BY34" i="18"/>
  <c r="BU35" i="18"/>
  <c r="CG34" i="18"/>
  <c r="BX34" i="18"/>
  <c r="BV34" i="18"/>
  <c r="BW34" i="18" s="1"/>
  <c r="BC160" i="18"/>
  <c r="BB160" i="18"/>
  <c r="BA161" i="18"/>
  <c r="AN35" i="18"/>
  <c r="AM36" i="18"/>
  <c r="AO35" i="18"/>
  <c r="CG195" i="18"/>
  <c r="AQ199" i="18"/>
  <c r="AV75" i="18"/>
  <c r="AS76" i="18"/>
  <c r="AX75" i="18"/>
  <c r="AT75" i="18"/>
  <c r="AU75" i="18" s="1"/>
  <c r="AW75" i="18"/>
  <c r="BE75" i="18"/>
  <c r="CG156" i="18"/>
  <c r="AQ198" i="18"/>
  <c r="BY159" i="18"/>
  <c r="BX159" i="18"/>
  <c r="BU160" i="18"/>
  <c r="CG159" i="18"/>
  <c r="BZ159" i="18"/>
  <c r="BV159" i="18"/>
  <c r="BW159" i="18" s="1"/>
  <c r="AJ75" i="18"/>
  <c r="AI75" i="18"/>
  <c r="AF75" i="18"/>
  <c r="AG75" i="18" s="1"/>
  <c r="AQ75" i="18"/>
  <c r="AH75" i="18"/>
  <c r="AE76" i="18"/>
  <c r="BS77" i="18"/>
  <c r="BL77" i="18"/>
  <c r="BK77" i="18"/>
  <c r="BJ77" i="18"/>
  <c r="BG78" i="18"/>
  <c r="BH77" i="18"/>
  <c r="BI77" i="18" s="1"/>
  <c r="AQ160" i="18"/>
  <c r="AE161" i="18"/>
  <c r="AJ160" i="18"/>
  <c r="AI160" i="18"/>
  <c r="AH160" i="18"/>
  <c r="AF160" i="18"/>
  <c r="AG160" i="18" s="1"/>
  <c r="AY117" i="18"/>
  <c r="CG114" i="18"/>
  <c r="AQ74" i="18"/>
  <c r="BB117" i="18"/>
  <c r="BA118" i="18"/>
  <c r="BC117" i="18"/>
  <c r="BE159" i="18"/>
  <c r="BS159" i="18"/>
  <c r="BQ202" i="18"/>
  <c r="BP202" i="18"/>
  <c r="BO203" i="18"/>
  <c r="CD159" i="18"/>
  <c r="CE159" i="18"/>
  <c r="CG197" i="18"/>
  <c r="AO76" i="18"/>
  <c r="AN76" i="18"/>
  <c r="AM77" i="18"/>
  <c r="BS154" i="18"/>
  <c r="AY159" i="18"/>
  <c r="AK74" i="18"/>
  <c r="BM76" i="18"/>
  <c r="AQ159" i="18"/>
  <c r="BB201" i="18"/>
  <c r="BC201" i="18"/>
  <c r="BA202" i="18"/>
  <c r="CE202" i="18"/>
  <c r="CD202" i="18"/>
  <c r="BE117" i="18"/>
  <c r="AP75" i="18"/>
  <c r="BQ33" i="18"/>
  <c r="BO34" i="18"/>
  <c r="BP33" i="18"/>
  <c r="AQ112" i="18"/>
  <c r="CG158" i="18"/>
  <c r="AT118" i="18"/>
  <c r="AU118" i="18" s="1"/>
  <c r="AS119" i="18"/>
  <c r="BE118" i="18"/>
  <c r="AX118" i="18"/>
  <c r="AW118" i="18"/>
  <c r="AV118" i="18"/>
  <c r="N35" i="18"/>
  <c r="P34" i="18"/>
  <c r="CG74" i="18"/>
  <c r="BE113" i="18"/>
  <c r="AS161" i="18"/>
  <c r="AV160" i="18"/>
  <c r="AX160" i="18"/>
  <c r="AW160" i="18"/>
  <c r="AT160" i="18"/>
  <c r="AU160" i="18" s="1"/>
  <c r="BE160" i="18"/>
  <c r="BL160" i="18"/>
  <c r="BK160" i="18"/>
  <c r="BG161" i="18"/>
  <c r="BJ160" i="18"/>
  <c r="BS160" i="18"/>
  <c r="BH160" i="18"/>
  <c r="BI160" i="18" s="1"/>
  <c r="BS76" i="18"/>
  <c r="CE118" i="18"/>
  <c r="CD118" i="18"/>
  <c r="CF201" i="18"/>
  <c r="AN118" i="18"/>
  <c r="AM119" i="18"/>
  <c r="AO118" i="18"/>
  <c r="AV202" i="18"/>
  <c r="AT202" i="18"/>
  <c r="AU202" i="18" s="1"/>
  <c r="BE202" i="18"/>
  <c r="AS203" i="18"/>
  <c r="AX202" i="18"/>
  <c r="AW202" i="18"/>
  <c r="BR32" i="18"/>
  <c r="AO201" i="18"/>
  <c r="AN201" i="18"/>
  <c r="AM202" i="18"/>
  <c r="CF158" i="18"/>
  <c r="BM159" i="18"/>
  <c r="BR74" i="18"/>
  <c r="BB75" i="18"/>
  <c r="BA76" i="18"/>
  <c r="BC75" i="18"/>
  <c r="CA74" i="18"/>
  <c r="BR116" i="18"/>
  <c r="BE156" i="18"/>
  <c r="BP75" i="18"/>
  <c r="BQ75" i="18"/>
  <c r="BO76" i="18"/>
  <c r="CA33" i="18"/>
  <c r="BC33" i="18" l="1"/>
  <c r="BD33" i="18" s="1"/>
  <c r="AX33" i="18"/>
  <c r="AV33" i="18"/>
  <c r="AZ15" i="18"/>
  <c r="AZ13" i="18" s="1"/>
  <c r="BD201" i="18"/>
  <c r="BD117" i="18"/>
  <c r="BR117" i="18"/>
  <c r="CA34" i="18"/>
  <c r="CF33" i="18"/>
  <c r="AY33" i="18"/>
  <c r="AK75" i="18"/>
  <c r="BR161" i="18"/>
  <c r="CA201" i="18"/>
  <c r="AP76" i="18"/>
  <c r="BD160" i="18"/>
  <c r="AK201" i="18"/>
  <c r="BM34" i="18"/>
  <c r="BD34" i="18"/>
  <c r="CF202" i="18"/>
  <c r="CF159" i="18"/>
  <c r="T34" i="18"/>
  <c r="AJ33" i="18"/>
  <c r="AK33" i="18" s="1"/>
  <c r="BR75" i="18"/>
  <c r="AP201" i="18"/>
  <c r="AK160" i="18"/>
  <c r="CE76" i="18"/>
  <c r="CD76" i="18"/>
  <c r="S35" i="18"/>
  <c r="R35" i="18"/>
  <c r="Q36" i="18"/>
  <c r="BK118" i="18"/>
  <c r="BS118" i="18"/>
  <c r="BH118" i="18"/>
  <c r="BI118" i="18" s="1"/>
  <c r="BG119" i="18"/>
  <c r="BJ118" i="18"/>
  <c r="BL118" i="18"/>
  <c r="CF75" i="18"/>
  <c r="AY202" i="18"/>
  <c r="BL161" i="18"/>
  <c r="BK161" i="18"/>
  <c r="BG162" i="18"/>
  <c r="BS161" i="18"/>
  <c r="BJ161" i="18"/>
  <c r="BH161" i="18"/>
  <c r="BI161" i="18" s="1"/>
  <c r="AY118" i="18"/>
  <c r="BB118" i="18"/>
  <c r="BC118" i="18"/>
  <c r="BA119" i="18"/>
  <c r="AQ161" i="18"/>
  <c r="AI161" i="18"/>
  <c r="AH161" i="18"/>
  <c r="AJ161" i="18"/>
  <c r="AE162" i="18"/>
  <c r="AF161" i="18"/>
  <c r="AG161" i="18" s="1"/>
  <c r="AP35" i="18"/>
  <c r="BM160" i="18"/>
  <c r="CE203" i="18"/>
  <c r="CD203" i="18"/>
  <c r="BZ160" i="18"/>
  <c r="BU161" i="18"/>
  <c r="CG160" i="18"/>
  <c r="BY160" i="18"/>
  <c r="BV160" i="18"/>
  <c r="BW160" i="18" s="1"/>
  <c r="BX160" i="18"/>
  <c r="AO36" i="18"/>
  <c r="AN36" i="18"/>
  <c r="AM37" i="18"/>
  <c r="AV203" i="18"/>
  <c r="AT203" i="18"/>
  <c r="AU203" i="18" s="1"/>
  <c r="BE203" i="18"/>
  <c r="AW203" i="18"/>
  <c r="AS204" i="18"/>
  <c r="AX203" i="18"/>
  <c r="BM117" i="18"/>
  <c r="AP160" i="18"/>
  <c r="AH202" i="18"/>
  <c r="AF202" i="18"/>
  <c r="AG202" i="18" s="1"/>
  <c r="AE203" i="18"/>
  <c r="AI202" i="18"/>
  <c r="AQ202" i="18"/>
  <c r="AJ202" i="18"/>
  <c r="AX119" i="18"/>
  <c r="AW119" i="18"/>
  <c r="AV119" i="18"/>
  <c r="AS120" i="18"/>
  <c r="BE119" i="18"/>
  <c r="AT119" i="18"/>
  <c r="AU119" i="18" s="1"/>
  <c r="CA159" i="18"/>
  <c r="BA162" i="18"/>
  <c r="BC161" i="18"/>
  <c r="BB161" i="18"/>
  <c r="BP162" i="18"/>
  <c r="BQ162" i="18"/>
  <c r="BR162" i="18" s="1"/>
  <c r="BO163" i="18"/>
  <c r="BO119" i="18"/>
  <c r="BP118" i="18"/>
  <c r="BQ118" i="18"/>
  <c r="AM162" i="18"/>
  <c r="AN161" i="18"/>
  <c r="AO161" i="18"/>
  <c r="BB202" i="18"/>
  <c r="BC202" i="18"/>
  <c r="BA203" i="18"/>
  <c r="BS78" i="18"/>
  <c r="BL78" i="18"/>
  <c r="BK78" i="18"/>
  <c r="BJ78" i="18"/>
  <c r="BG79" i="18"/>
  <c r="BH78" i="18"/>
  <c r="BI78" i="18" s="1"/>
  <c r="CD160" i="18"/>
  <c r="CE160" i="18"/>
  <c r="BE34" i="18"/>
  <c r="AX34" i="18"/>
  <c r="AW34" i="18"/>
  <c r="AV34" i="18"/>
  <c r="AT34" i="18"/>
  <c r="AU34" i="18" s="1"/>
  <c r="AY160" i="18"/>
  <c r="BM77" i="18"/>
  <c r="BZ202" i="18"/>
  <c r="BY202" i="18"/>
  <c r="BX202" i="18"/>
  <c r="BV202" i="18"/>
  <c r="BW202" i="18" s="1"/>
  <c r="BU203" i="18"/>
  <c r="CG202" i="18"/>
  <c r="CE34" i="18"/>
  <c r="CD34" i="18"/>
  <c r="BP76" i="18"/>
  <c r="BO77" i="18"/>
  <c r="BQ76" i="18"/>
  <c r="BD75" i="18"/>
  <c r="AP118" i="18"/>
  <c r="AI34" i="18"/>
  <c r="AF34" i="18"/>
  <c r="AG34" i="18" s="1"/>
  <c r="AH34" i="18" s="1"/>
  <c r="AE35" i="18"/>
  <c r="AQ34" i="18"/>
  <c r="AO34" i="18" s="1"/>
  <c r="AP34" i="18" s="1"/>
  <c r="BB76" i="18"/>
  <c r="BA77" i="18"/>
  <c r="BC76" i="18"/>
  <c r="AN119" i="18"/>
  <c r="AM120" i="18"/>
  <c r="AO119" i="18"/>
  <c r="AY75" i="18"/>
  <c r="AS162" i="18"/>
  <c r="AT161" i="18"/>
  <c r="AU161" i="18" s="1"/>
  <c r="AX161" i="18"/>
  <c r="BE161" i="18"/>
  <c r="AV161" i="18"/>
  <c r="AW161" i="18"/>
  <c r="BU36" i="18"/>
  <c r="BZ35" i="18"/>
  <c r="BY35" i="18"/>
  <c r="BV35" i="18"/>
  <c r="BW35" i="18" s="1"/>
  <c r="CG35" i="18"/>
  <c r="BX35" i="18"/>
  <c r="AQ119" i="18"/>
  <c r="AE120" i="18"/>
  <c r="AJ119" i="18"/>
  <c r="AI119" i="18"/>
  <c r="AF119" i="18"/>
  <c r="AG119" i="18" s="1"/>
  <c r="AH119" i="18"/>
  <c r="BA36" i="18"/>
  <c r="BC35" i="18"/>
  <c r="BB35" i="18"/>
  <c r="BZ119" i="18"/>
  <c r="BY119" i="18"/>
  <c r="BX119" i="18"/>
  <c r="BV119" i="18"/>
  <c r="BW119" i="18" s="1"/>
  <c r="BU120" i="18"/>
  <c r="CG119" i="18"/>
  <c r="K36" i="18"/>
  <c r="J36" i="18"/>
  <c r="I36" i="18"/>
  <c r="G36" i="18"/>
  <c r="H36" i="18" s="1"/>
  <c r="F37" i="18"/>
  <c r="AV76" i="18"/>
  <c r="AS77" i="18"/>
  <c r="BE76" i="18"/>
  <c r="AW76" i="18"/>
  <c r="AT76" i="18"/>
  <c r="AU76" i="18" s="1"/>
  <c r="AX76" i="18"/>
  <c r="CA75" i="18"/>
  <c r="AO202" i="18"/>
  <c r="AN202" i="18"/>
  <c r="AM203" i="18"/>
  <c r="BP34" i="18"/>
  <c r="BO35" i="18"/>
  <c r="BQ34" i="18"/>
  <c r="BQ203" i="18"/>
  <c r="BP203" i="18"/>
  <c r="BO204" i="18"/>
  <c r="AJ76" i="18"/>
  <c r="AI76" i="18"/>
  <c r="AF76" i="18"/>
  <c r="AG76" i="18" s="1"/>
  <c r="AQ76" i="18"/>
  <c r="AE77" i="18"/>
  <c r="AH76" i="18"/>
  <c r="BM201" i="18"/>
  <c r="AK118" i="18"/>
  <c r="BV76" i="18"/>
  <c r="BW76" i="18" s="1"/>
  <c r="BU77" i="18"/>
  <c r="BY76" i="18"/>
  <c r="BZ76" i="18"/>
  <c r="BX76" i="18"/>
  <c r="CG76" i="18"/>
  <c r="CE119" i="18"/>
  <c r="CD119" i="18"/>
  <c r="BR33" i="18"/>
  <c r="BL35" i="18"/>
  <c r="BJ35" i="18"/>
  <c r="BS35" i="18"/>
  <c r="BG36" i="18"/>
  <c r="BK35" i="18"/>
  <c r="BH35" i="18"/>
  <c r="BI35" i="18" s="1"/>
  <c r="CA118" i="18"/>
  <c r="L35" i="18"/>
  <c r="CF118" i="18"/>
  <c r="AO77" i="18"/>
  <c r="AN77" i="18"/>
  <c r="AM78" i="18"/>
  <c r="BR202" i="18"/>
  <c r="BH202" i="18"/>
  <c r="BI202" i="18" s="1"/>
  <c r="BG203" i="18"/>
  <c r="BL202" i="18"/>
  <c r="BJ202" i="18"/>
  <c r="BK202" i="18"/>
  <c r="BS202" i="18"/>
  <c r="N36" i="18"/>
  <c r="P35" i="18"/>
  <c r="BD202" i="18" l="1"/>
  <c r="BR34" i="18"/>
  <c r="CA76" i="18"/>
  <c r="AP161" i="18"/>
  <c r="BD76" i="18"/>
  <c r="AP119" i="18"/>
  <c r="AY161" i="18"/>
  <c r="BR118" i="18"/>
  <c r="BR76" i="18"/>
  <c r="BD118" i="18"/>
  <c r="AY76" i="18"/>
  <c r="BD35" i="18"/>
  <c r="AJ34" i="18"/>
  <c r="CF203" i="18"/>
  <c r="AP77" i="18"/>
  <c r="CF119" i="18"/>
  <c r="BU121" i="18"/>
  <c r="BZ120" i="18"/>
  <c r="BV120" i="18"/>
  <c r="BW120" i="18" s="1"/>
  <c r="CG120" i="18"/>
  <c r="BY120" i="18"/>
  <c r="BX120" i="18"/>
  <c r="BH203" i="18"/>
  <c r="BI203" i="18" s="1"/>
  <c r="BG204" i="18"/>
  <c r="BJ203" i="18"/>
  <c r="BS203" i="18"/>
  <c r="BK203" i="18"/>
  <c r="BL203" i="18"/>
  <c r="BK119" i="18"/>
  <c r="BH119" i="18"/>
  <c r="BI119" i="18" s="1"/>
  <c r="BS119" i="18"/>
  <c r="BG120" i="18"/>
  <c r="BL119" i="18"/>
  <c r="BJ119" i="18"/>
  <c r="BS36" i="18"/>
  <c r="BL36" i="18"/>
  <c r="BK36" i="18"/>
  <c r="BJ36" i="18"/>
  <c r="BH36" i="18"/>
  <c r="BI36" i="18" s="1"/>
  <c r="BG37" i="18"/>
  <c r="AO203" i="18"/>
  <c r="AN203" i="18"/>
  <c r="AM204" i="18"/>
  <c r="CA160" i="18"/>
  <c r="AK161" i="18"/>
  <c r="AP202" i="18"/>
  <c r="CA35" i="18"/>
  <c r="BD161" i="18"/>
  <c r="BZ161" i="18"/>
  <c r="BV161" i="18"/>
  <c r="BW161" i="18" s="1"/>
  <c r="BU162" i="18"/>
  <c r="CG161" i="18"/>
  <c r="BY161" i="18"/>
  <c r="BX161" i="18"/>
  <c r="BB119" i="18"/>
  <c r="BC119" i="18"/>
  <c r="BA120" i="18"/>
  <c r="BM118" i="18"/>
  <c r="BQ163" i="18"/>
  <c r="BO164" i="18"/>
  <c r="BP163" i="18"/>
  <c r="AJ77" i="18"/>
  <c r="AI77" i="18"/>
  <c r="AF77" i="18"/>
  <c r="AG77" i="18" s="1"/>
  <c r="AQ77" i="18"/>
  <c r="AE78" i="18"/>
  <c r="AH77" i="18"/>
  <c r="BP77" i="18"/>
  <c r="BQ77" i="18"/>
  <c r="BO78" i="18"/>
  <c r="BM78" i="18"/>
  <c r="BB162" i="18"/>
  <c r="BA163" i="18"/>
  <c r="BC162" i="18"/>
  <c r="R36" i="18"/>
  <c r="Q37" i="18"/>
  <c r="S36" i="18"/>
  <c r="BS79" i="18"/>
  <c r="BL79" i="18"/>
  <c r="BK79" i="18"/>
  <c r="BJ79" i="18"/>
  <c r="BH79" i="18"/>
  <c r="BI79" i="18" s="1"/>
  <c r="BG80" i="18"/>
  <c r="BV36" i="18"/>
  <c r="BW36" i="18" s="1"/>
  <c r="BU37" i="18"/>
  <c r="BY36" i="18"/>
  <c r="BZ36" i="18"/>
  <c r="BX36" i="18"/>
  <c r="CG36" i="18"/>
  <c r="BB77" i="18"/>
  <c r="BA78" i="18"/>
  <c r="BC77" i="18"/>
  <c r="AY34" i="18"/>
  <c r="CE204" i="18"/>
  <c r="CD204" i="18"/>
  <c r="T35" i="18"/>
  <c r="AN120" i="18"/>
  <c r="AM121" i="18"/>
  <c r="AO120" i="18"/>
  <c r="AK76" i="18"/>
  <c r="CF34" i="18"/>
  <c r="BB203" i="18"/>
  <c r="BC203" i="18"/>
  <c r="BA204" i="18"/>
  <c r="CE35" i="18"/>
  <c r="CD35" i="18"/>
  <c r="AV35" i="18"/>
  <c r="AT35" i="18"/>
  <c r="AU35" i="18" s="1"/>
  <c r="BE35" i="18"/>
  <c r="AW35" i="18"/>
  <c r="AX35" i="18"/>
  <c r="AV120" i="18"/>
  <c r="AS121" i="18"/>
  <c r="BE120" i="18"/>
  <c r="AT120" i="18"/>
  <c r="AU120" i="18" s="1"/>
  <c r="AX120" i="18"/>
  <c r="AW120" i="18"/>
  <c r="AV204" i="18"/>
  <c r="AT204" i="18"/>
  <c r="AU204" i="18" s="1"/>
  <c r="BE204" i="18"/>
  <c r="AS205" i="18"/>
  <c r="AX204" i="18"/>
  <c r="AW204" i="18"/>
  <c r="CE77" i="18"/>
  <c r="CD77" i="18"/>
  <c r="BM35" i="18"/>
  <c r="AO78" i="18"/>
  <c r="AN78" i="18"/>
  <c r="AM79" i="18"/>
  <c r="CE120" i="18"/>
  <c r="CD120" i="18"/>
  <c r="BB36" i="18"/>
  <c r="BA37" i="18"/>
  <c r="BC36" i="18"/>
  <c r="AY203" i="18"/>
  <c r="CF76" i="18"/>
  <c r="AV77" i="18"/>
  <c r="AS78" i="18"/>
  <c r="BE77" i="18"/>
  <c r="AX77" i="18"/>
  <c r="AW77" i="18"/>
  <c r="AT77" i="18"/>
  <c r="AU77" i="18" s="1"/>
  <c r="AE36" i="18"/>
  <c r="AJ35" i="18"/>
  <c r="AI35" i="18"/>
  <c r="AH35" i="18"/>
  <c r="AF35" i="18"/>
  <c r="AG35" i="18" s="1"/>
  <c r="AQ35" i="18"/>
  <c r="BZ203" i="18"/>
  <c r="BY203" i="18"/>
  <c r="BX203" i="18"/>
  <c r="BV203" i="18"/>
  <c r="BW203" i="18" s="1"/>
  <c r="CG203" i="18"/>
  <c r="BU204" i="18"/>
  <c r="AY119" i="18"/>
  <c r="BL162" i="18"/>
  <c r="BK162" i="18"/>
  <c r="BG163" i="18"/>
  <c r="BJ162" i="18"/>
  <c r="BH162" i="18"/>
  <c r="BI162" i="18" s="1"/>
  <c r="BS162" i="18"/>
  <c r="AS163" i="18"/>
  <c r="AX162" i="18"/>
  <c r="AT162" i="18"/>
  <c r="AU162" i="18" s="1"/>
  <c r="AW162" i="18"/>
  <c r="BE162" i="18"/>
  <c r="AV162" i="18"/>
  <c r="BM161" i="18"/>
  <c r="BQ204" i="18"/>
  <c r="BP204" i="18"/>
  <c r="BO205" i="18"/>
  <c r="K37" i="18"/>
  <c r="J37" i="18"/>
  <c r="I37" i="18"/>
  <c r="G37" i="18"/>
  <c r="H37" i="18" s="1"/>
  <c r="F38" i="18"/>
  <c r="AK119" i="18"/>
  <c r="CF160" i="18"/>
  <c r="CA202" i="18"/>
  <c r="AM163" i="18"/>
  <c r="AO162" i="18"/>
  <c r="AN162" i="18"/>
  <c r="BR203" i="18"/>
  <c r="AQ120" i="18"/>
  <c r="AF120" i="18"/>
  <c r="AG120" i="18" s="1"/>
  <c r="AE121" i="18"/>
  <c r="AJ120" i="18"/>
  <c r="AI120" i="18"/>
  <c r="AH120" i="18"/>
  <c r="CE161" i="18"/>
  <c r="CD161" i="18"/>
  <c r="AK202" i="18"/>
  <c r="CA119" i="18"/>
  <c r="P36" i="18"/>
  <c r="N37" i="18"/>
  <c r="L36" i="18"/>
  <c r="AJ203" i="18"/>
  <c r="AH203" i="18"/>
  <c r="AF203" i="18"/>
  <c r="AG203" i="18" s="1"/>
  <c r="AQ203" i="18"/>
  <c r="AE204" i="18"/>
  <c r="AI203" i="18"/>
  <c r="BV77" i="18"/>
  <c r="BW77" i="18" s="1"/>
  <c r="BU78" i="18"/>
  <c r="BY77" i="18"/>
  <c r="CG77" i="18"/>
  <c r="BX77" i="18"/>
  <c r="BZ77" i="18"/>
  <c r="BP35" i="18"/>
  <c r="BO36" i="18"/>
  <c r="BQ35" i="18"/>
  <c r="AO37" i="18"/>
  <c r="AN37" i="18"/>
  <c r="AM38" i="18"/>
  <c r="BM202" i="18"/>
  <c r="BP119" i="18"/>
  <c r="BQ119" i="18"/>
  <c r="BO120" i="18"/>
  <c r="AP36" i="18"/>
  <c r="AQ162" i="18"/>
  <c r="AH162" i="18"/>
  <c r="AF162" i="18"/>
  <c r="AG162" i="18" s="1"/>
  <c r="AE163" i="18"/>
  <c r="AI162" i="18"/>
  <c r="AJ162" i="18"/>
  <c r="AK34" i="18" l="1"/>
  <c r="AL15" i="18"/>
  <c r="BD36" i="18"/>
  <c r="BD119" i="18"/>
  <c r="BD162" i="18"/>
  <c r="BD203" i="18"/>
  <c r="T36" i="18"/>
  <c r="CA161" i="18"/>
  <c r="AP162" i="18"/>
  <c r="AY204" i="18"/>
  <c r="BR35" i="18"/>
  <c r="BM162" i="18"/>
  <c r="BR77" i="18"/>
  <c r="CF161" i="18"/>
  <c r="CF120" i="18"/>
  <c r="AP203" i="18"/>
  <c r="CA120" i="18"/>
  <c r="AP78" i="18"/>
  <c r="CF77" i="18"/>
  <c r="CA203" i="18"/>
  <c r="AY120" i="18"/>
  <c r="AP120" i="18"/>
  <c r="CA77" i="18"/>
  <c r="BB204" i="18"/>
  <c r="BA205" i="18"/>
  <c r="BC204" i="18"/>
  <c r="BZ162" i="18"/>
  <c r="BY162" i="18"/>
  <c r="BX162" i="18"/>
  <c r="BU163" i="18"/>
  <c r="CG162" i="18"/>
  <c r="BV162" i="18"/>
  <c r="BW162" i="18" s="1"/>
  <c r="BV78" i="18"/>
  <c r="BW78" i="18" s="1"/>
  <c r="BU79" i="18"/>
  <c r="BY78" i="18"/>
  <c r="BX78" i="18"/>
  <c r="CG78" i="18"/>
  <c r="BZ78" i="18"/>
  <c r="AV205" i="18"/>
  <c r="AT205" i="18"/>
  <c r="AU205" i="18" s="1"/>
  <c r="BE205" i="18"/>
  <c r="AW205" i="18"/>
  <c r="AX205" i="18"/>
  <c r="AS206" i="18"/>
  <c r="CA36" i="18"/>
  <c r="AJ78" i="18"/>
  <c r="AI78" i="18"/>
  <c r="AF78" i="18"/>
  <c r="AG78" i="18" s="1"/>
  <c r="AQ78" i="18"/>
  <c r="AH78" i="18"/>
  <c r="AE79" i="18"/>
  <c r="BK120" i="18"/>
  <c r="BS120" i="18"/>
  <c r="BL120" i="18"/>
  <c r="BH120" i="18"/>
  <c r="BI120" i="18" s="1"/>
  <c r="BG121" i="18"/>
  <c r="BJ120" i="18"/>
  <c r="AY162" i="18"/>
  <c r="AK35" i="18"/>
  <c r="BY37" i="18"/>
  <c r="BV37" i="18"/>
  <c r="BW37" i="18" s="1"/>
  <c r="CG37" i="18"/>
  <c r="BU38" i="18"/>
  <c r="BZ37" i="18"/>
  <c r="BX37" i="18"/>
  <c r="AM164" i="18"/>
  <c r="AO163" i="18"/>
  <c r="AN163" i="18"/>
  <c r="BB37" i="18"/>
  <c r="BA38" i="18"/>
  <c r="BC37" i="18"/>
  <c r="CF35" i="18"/>
  <c r="AJ36" i="18"/>
  <c r="AI36" i="18"/>
  <c r="AH36" i="18"/>
  <c r="AQ36" i="18"/>
  <c r="AE37" i="18"/>
  <c r="AF36" i="18"/>
  <c r="AG36" i="18" s="1"/>
  <c r="BS80" i="18"/>
  <c r="BL80" i="18"/>
  <c r="BK80" i="18"/>
  <c r="BJ80" i="18"/>
  <c r="BH80" i="18"/>
  <c r="BI80" i="18" s="1"/>
  <c r="BG81" i="18"/>
  <c r="AK77" i="18"/>
  <c r="BM119" i="18"/>
  <c r="AK203" i="18"/>
  <c r="AS164" i="18"/>
  <c r="AX163" i="18"/>
  <c r="AW163" i="18"/>
  <c r="BE163" i="18"/>
  <c r="AV163" i="18"/>
  <c r="AT163" i="18"/>
  <c r="AU163" i="18" s="1"/>
  <c r="AM122" i="18"/>
  <c r="AN121" i="18"/>
  <c r="AO121" i="18"/>
  <c r="AQ163" i="18"/>
  <c r="AE164" i="18"/>
  <c r="AF163" i="18"/>
  <c r="AG163" i="18" s="1"/>
  <c r="AJ163" i="18"/>
  <c r="AH163" i="18"/>
  <c r="AI163" i="18"/>
  <c r="AH204" i="18"/>
  <c r="AF204" i="18"/>
  <c r="AG204" i="18" s="1"/>
  <c r="AE205" i="18"/>
  <c r="AQ204" i="18"/>
  <c r="AJ204" i="18"/>
  <c r="AI204" i="18"/>
  <c r="AY77" i="18"/>
  <c r="BM203" i="18"/>
  <c r="AM39" i="18"/>
  <c r="AN38" i="18"/>
  <c r="AO38" i="18"/>
  <c r="CE162" i="18"/>
  <c r="CD162" i="18"/>
  <c r="CD121" i="18"/>
  <c r="CE121" i="18"/>
  <c r="CG185" i="18"/>
  <c r="BE187" i="18"/>
  <c r="CG184" i="18"/>
  <c r="BS186" i="18"/>
  <c r="BE186" i="18"/>
  <c r="CG186" i="18"/>
  <c r="BS187" i="18"/>
  <c r="BS147" i="18"/>
  <c r="BS185" i="18"/>
  <c r="BE188" i="18"/>
  <c r="AQ149" i="18"/>
  <c r="AQ187" i="18"/>
  <c r="BE190" i="18"/>
  <c r="AQ190" i="18"/>
  <c r="CG189" i="18"/>
  <c r="BS188" i="18"/>
  <c r="AQ191" i="18"/>
  <c r="BS189" i="18"/>
  <c r="AQ188" i="18"/>
  <c r="CG187" i="18"/>
  <c r="CG188" i="18"/>
  <c r="BS192" i="18"/>
  <c r="BE149" i="18"/>
  <c r="CG190" i="18"/>
  <c r="BE148" i="18"/>
  <c r="CG147" i="18"/>
  <c r="CG149" i="18"/>
  <c r="AQ189" i="18"/>
  <c r="BS149" i="18"/>
  <c r="CG146" i="18"/>
  <c r="BE189" i="18"/>
  <c r="AQ150" i="18"/>
  <c r="BS148" i="18"/>
  <c r="CG148" i="18"/>
  <c r="CG191" i="18"/>
  <c r="BS150" i="18"/>
  <c r="BE191" i="18"/>
  <c r="CG192" i="18"/>
  <c r="BE192" i="18"/>
  <c r="CG109" i="18"/>
  <c r="BS191" i="18"/>
  <c r="CG108" i="18"/>
  <c r="BE150" i="18"/>
  <c r="CG150" i="18"/>
  <c r="BE151" i="18"/>
  <c r="AQ193" i="18"/>
  <c r="BS152" i="18"/>
  <c r="CG193" i="18"/>
  <c r="BS109" i="18"/>
  <c r="BS190" i="18"/>
  <c r="AQ151" i="18"/>
  <c r="BS151" i="18"/>
  <c r="BE111" i="18"/>
  <c r="CG110" i="18"/>
  <c r="BS193" i="18"/>
  <c r="BE193" i="18"/>
  <c r="AQ192" i="18"/>
  <c r="BE194" i="18"/>
  <c r="CG194" i="18"/>
  <c r="BE153" i="18"/>
  <c r="BS194" i="18"/>
  <c r="AQ194" i="18"/>
  <c r="CG111" i="18"/>
  <c r="BE152" i="18"/>
  <c r="CG151" i="18"/>
  <c r="BS153" i="18"/>
  <c r="AQ111" i="18"/>
  <c r="AQ153" i="18"/>
  <c r="BE110" i="18"/>
  <c r="BS110" i="18"/>
  <c r="BS72" i="18"/>
  <c r="AQ152" i="18"/>
  <c r="BE195" i="18"/>
  <c r="CG152" i="18"/>
  <c r="BM79" i="18"/>
  <c r="F39" i="18"/>
  <c r="K38" i="18"/>
  <c r="I38" i="18"/>
  <c r="G38" i="18"/>
  <c r="H38" i="18" s="1"/>
  <c r="J38" i="18"/>
  <c r="AO79" i="18"/>
  <c r="AM80" i="18"/>
  <c r="AN79" i="18"/>
  <c r="AS122" i="18"/>
  <c r="AW121" i="18"/>
  <c r="AV121" i="18"/>
  <c r="BE121" i="18"/>
  <c r="AX121" i="18"/>
  <c r="AT121" i="18"/>
  <c r="AU121" i="18" s="1"/>
  <c r="AP37" i="18"/>
  <c r="AK120" i="18"/>
  <c r="BL163" i="18"/>
  <c r="BK163" i="18"/>
  <c r="BG164" i="18"/>
  <c r="BS163" i="18"/>
  <c r="BJ163" i="18"/>
  <c r="BH163" i="18"/>
  <c r="BI163" i="18" s="1"/>
  <c r="AV78" i="18"/>
  <c r="AS79" i="18"/>
  <c r="BE78" i="18"/>
  <c r="AX78" i="18"/>
  <c r="AW78" i="18"/>
  <c r="AT78" i="18"/>
  <c r="AU78" i="18" s="1"/>
  <c r="BH204" i="18"/>
  <c r="BI204" i="18" s="1"/>
  <c r="BG205" i="18"/>
  <c r="BL204" i="18"/>
  <c r="BJ204" i="18"/>
  <c r="BS204" i="18"/>
  <c r="BK204" i="18"/>
  <c r="BO165" i="18"/>
  <c r="BP164" i="18"/>
  <c r="BQ164" i="18"/>
  <c r="AO204" i="18"/>
  <c r="AN204" i="18"/>
  <c r="AM205" i="18"/>
  <c r="AK162" i="18"/>
  <c r="AQ121" i="18"/>
  <c r="AJ121" i="18"/>
  <c r="AI121" i="18"/>
  <c r="AH121" i="18"/>
  <c r="AE122" i="18"/>
  <c r="AF121" i="18"/>
  <c r="AG121" i="18" s="1"/>
  <c r="L37" i="18"/>
  <c r="AY35" i="18"/>
  <c r="CE205" i="18"/>
  <c r="CD205" i="18"/>
  <c r="Q38" i="18"/>
  <c r="S37" i="18"/>
  <c r="R37" i="18"/>
  <c r="BR163" i="18"/>
  <c r="AV36" i="18"/>
  <c r="BE36" i="18"/>
  <c r="AX36" i="18"/>
  <c r="AW36" i="18"/>
  <c r="AT36" i="18"/>
  <c r="AU36" i="18" s="1"/>
  <c r="BR119" i="18"/>
  <c r="BQ205" i="18"/>
  <c r="BO206" i="18"/>
  <c r="BP205" i="18"/>
  <c r="BZ204" i="18"/>
  <c r="BY204" i="18"/>
  <c r="BX204" i="18"/>
  <c r="BV204" i="18"/>
  <c r="BW204" i="18" s="1"/>
  <c r="BU205" i="18"/>
  <c r="CG204" i="18"/>
  <c r="CF204" i="18"/>
  <c r="BA121" i="18"/>
  <c r="BB120" i="18"/>
  <c r="BC120" i="18"/>
  <c r="BK37" i="18"/>
  <c r="BJ37" i="18"/>
  <c r="BH37" i="18"/>
  <c r="BI37" i="18" s="1"/>
  <c r="BG38" i="18"/>
  <c r="BL37" i="18"/>
  <c r="BS37" i="18"/>
  <c r="BP78" i="18"/>
  <c r="BQ78" i="18"/>
  <c r="BO79" i="18"/>
  <c r="BP36" i="18"/>
  <c r="BO37" i="18"/>
  <c r="BQ36" i="18"/>
  <c r="BC163" i="18"/>
  <c r="BB163" i="18"/>
  <c r="BA164" i="18"/>
  <c r="BQ120" i="18"/>
  <c r="BO121" i="18"/>
  <c r="BP120" i="18"/>
  <c r="BR204" i="18"/>
  <c r="BD77" i="18"/>
  <c r="N38" i="18"/>
  <c r="P37" i="18"/>
  <c r="CE78" i="18"/>
  <c r="CD78" i="18"/>
  <c r="CE36" i="18"/>
  <c r="CD36" i="18"/>
  <c r="BB78" i="18"/>
  <c r="BA79" i="18"/>
  <c r="BC78" i="18"/>
  <c r="BM36" i="18"/>
  <c r="BV121" i="18"/>
  <c r="BW121" i="18" s="1"/>
  <c r="BU122" i="18"/>
  <c r="CG121" i="18"/>
  <c r="BZ121" i="18"/>
  <c r="BY121" i="18"/>
  <c r="BX121" i="18"/>
  <c r="AP121" i="18" l="1"/>
  <c r="BD120" i="18"/>
  <c r="AY36" i="18"/>
  <c r="BD204" i="18"/>
  <c r="BR36" i="18"/>
  <c r="AP163" i="18"/>
  <c r="CF78" i="18"/>
  <c r="BD163" i="18"/>
  <c r="AP204" i="18"/>
  <c r="AP38" i="18"/>
  <c r="BM120" i="18"/>
  <c r="BM163" i="18"/>
  <c r="BS81" i="18"/>
  <c r="BL81" i="18"/>
  <c r="BK81" i="18"/>
  <c r="BJ81" i="18"/>
  <c r="BG82" i="18"/>
  <c r="BH81" i="18"/>
  <c r="BI81" i="18" s="1"/>
  <c r="BD78" i="18"/>
  <c r="BQ121" i="18"/>
  <c r="BP121" i="18"/>
  <c r="BO122" i="18"/>
  <c r="CF205" i="18"/>
  <c r="BL164" i="18"/>
  <c r="BK164" i="18"/>
  <c r="BG165" i="18"/>
  <c r="BH164" i="18"/>
  <c r="BI164" i="18" s="1"/>
  <c r="BJ164" i="18"/>
  <c r="BS164" i="18"/>
  <c r="AJ79" i="18"/>
  <c r="AI79" i="18"/>
  <c r="AF79" i="18"/>
  <c r="AG79" i="18" s="1"/>
  <c r="AQ79" i="18"/>
  <c r="AE80" i="18"/>
  <c r="AH79" i="18"/>
  <c r="CD122" i="18"/>
  <c r="CE122" i="18"/>
  <c r="BG39" i="18"/>
  <c r="BK38" i="18"/>
  <c r="BJ38" i="18"/>
  <c r="BH38" i="18"/>
  <c r="BI38" i="18" s="1"/>
  <c r="BS38" i="18"/>
  <c r="BL38" i="18"/>
  <c r="CF162" i="18"/>
  <c r="BM80" i="18"/>
  <c r="AM165" i="18"/>
  <c r="AO164" i="18"/>
  <c r="AN164" i="18"/>
  <c r="BM204" i="18"/>
  <c r="CE163" i="18"/>
  <c r="CD163" i="18"/>
  <c r="AM123" i="18"/>
  <c r="AN122" i="18"/>
  <c r="AO122" i="18"/>
  <c r="CA78" i="18"/>
  <c r="BV79" i="18"/>
  <c r="BW79" i="18" s="1"/>
  <c r="BU80" i="18"/>
  <c r="BY79" i="18"/>
  <c r="CG79" i="18"/>
  <c r="BZ79" i="18"/>
  <c r="BX79" i="18"/>
  <c r="CE37" i="18"/>
  <c r="CD37" i="18"/>
  <c r="BM37" i="18"/>
  <c r="AQ122" i="18"/>
  <c r="AJ122" i="18"/>
  <c r="AH122" i="18"/>
  <c r="AF122" i="18"/>
  <c r="AG122" i="18" s="1"/>
  <c r="AE123" i="18"/>
  <c r="AI122" i="18"/>
  <c r="AK78" i="18"/>
  <c r="BE37" i="18"/>
  <c r="AX37" i="18"/>
  <c r="AW37" i="18"/>
  <c r="AV37" i="18"/>
  <c r="AT37" i="18"/>
  <c r="AU37" i="18" s="1"/>
  <c r="AM40" i="18"/>
  <c r="AO39" i="18"/>
  <c r="AN39" i="18"/>
  <c r="AQ37" i="18"/>
  <c r="AE38" i="18"/>
  <c r="AJ37" i="18"/>
  <c r="AI37" i="18"/>
  <c r="AF37" i="18"/>
  <c r="AG37" i="18" s="1"/>
  <c r="AH37" i="18"/>
  <c r="CG38" i="18"/>
  <c r="BZ38" i="18"/>
  <c r="BY38" i="18"/>
  <c r="BX38" i="18"/>
  <c r="BU39" i="18"/>
  <c r="BV38" i="18"/>
  <c r="BW38" i="18" s="1"/>
  <c r="AK121" i="18"/>
  <c r="BH205" i="18"/>
  <c r="BI205" i="18" s="1"/>
  <c r="BG206" i="18"/>
  <c r="BJ205" i="18"/>
  <c r="BK205" i="18"/>
  <c r="BS205" i="18"/>
  <c r="BL205" i="18"/>
  <c r="AY163" i="18"/>
  <c r="CF36" i="18"/>
  <c r="CE79" i="18"/>
  <c r="CD79" i="18"/>
  <c r="BB121" i="18"/>
  <c r="BA122" i="18"/>
  <c r="BC121" i="18"/>
  <c r="AV206" i="18"/>
  <c r="AT206" i="18"/>
  <c r="AU206" i="18" s="1"/>
  <c r="BE206" i="18"/>
  <c r="AS207" i="18"/>
  <c r="AX206" i="18"/>
  <c r="AW206" i="18"/>
  <c r="BZ163" i="18"/>
  <c r="BU164" i="18"/>
  <c r="CG163" i="18"/>
  <c r="BX163" i="18"/>
  <c r="BY163" i="18"/>
  <c r="BV163" i="18"/>
  <c r="BW163" i="18" s="1"/>
  <c r="AQ164" i="18"/>
  <c r="AJ164" i="18"/>
  <c r="AF164" i="18"/>
  <c r="AG164" i="18" s="1"/>
  <c r="AE165" i="18"/>
  <c r="AH164" i="18"/>
  <c r="AI164" i="18"/>
  <c r="BA165" i="18"/>
  <c r="BC164" i="18"/>
  <c r="BB164" i="18"/>
  <c r="AK204" i="18"/>
  <c r="AS165" i="18"/>
  <c r="BE164" i="18"/>
  <c r="AX164" i="18"/>
  <c r="AV164" i="18"/>
  <c r="AT164" i="18"/>
  <c r="AU164" i="18" s="1"/>
  <c r="AW164" i="18"/>
  <c r="AK36" i="18"/>
  <c r="CA37" i="18"/>
  <c r="AY121" i="18"/>
  <c r="AY205" i="18"/>
  <c r="CA162" i="18"/>
  <c r="G39" i="18"/>
  <c r="H39" i="18" s="1"/>
  <c r="F40" i="18"/>
  <c r="K39" i="18"/>
  <c r="J39" i="18"/>
  <c r="I39" i="18"/>
  <c r="BZ205" i="18"/>
  <c r="BY205" i="18"/>
  <c r="BX205" i="18"/>
  <c r="BV205" i="18"/>
  <c r="BW205" i="18" s="1"/>
  <c r="CG205" i="18"/>
  <c r="BU206" i="18"/>
  <c r="AT122" i="18"/>
  <c r="AU122" i="18" s="1"/>
  <c r="AS123" i="18"/>
  <c r="AW122" i="18"/>
  <c r="BE122" i="18"/>
  <c r="AX122" i="18"/>
  <c r="AV122" i="18"/>
  <c r="AJ205" i="18"/>
  <c r="AH205" i="18"/>
  <c r="AF205" i="18"/>
  <c r="AG205" i="18" s="1"/>
  <c r="AQ205" i="18"/>
  <c r="AI205" i="18"/>
  <c r="AE206" i="18"/>
  <c r="BO38" i="18"/>
  <c r="BQ37" i="18"/>
  <c r="BP37" i="18"/>
  <c r="AY78" i="18"/>
  <c r="AO80" i="18"/>
  <c r="AN80" i="18"/>
  <c r="AM81" i="18"/>
  <c r="BB205" i="18"/>
  <c r="BC205" i="18"/>
  <c r="BA206" i="18"/>
  <c r="BQ165" i="18"/>
  <c r="BP165" i="18"/>
  <c r="BO166" i="18"/>
  <c r="N39" i="18"/>
  <c r="P38" i="18"/>
  <c r="CA204" i="18"/>
  <c r="AO205" i="18"/>
  <c r="AN205" i="18"/>
  <c r="AM206" i="18"/>
  <c r="AP79" i="18"/>
  <c r="BR120" i="18"/>
  <c r="CA121" i="18"/>
  <c r="L38" i="18"/>
  <c r="AK163" i="18"/>
  <c r="BD37" i="18"/>
  <c r="BB79" i="18"/>
  <c r="BA80" i="18"/>
  <c r="BC79" i="18"/>
  <c r="AV79" i="18"/>
  <c r="AS80" i="18"/>
  <c r="BE79" i="18"/>
  <c r="AT79" i="18"/>
  <c r="AU79" i="18" s="1"/>
  <c r="AX79" i="18"/>
  <c r="AW79" i="18"/>
  <c r="BA39" i="18"/>
  <c r="BC38" i="18"/>
  <c r="BB38" i="18"/>
  <c r="BK121" i="18"/>
  <c r="BL121" i="18"/>
  <c r="BS121" i="18"/>
  <c r="BG122" i="18"/>
  <c r="BJ121" i="18"/>
  <c r="BH121" i="18"/>
  <c r="BI121" i="18" s="1"/>
  <c r="CE206" i="18"/>
  <c r="CD206" i="18"/>
  <c r="BP79" i="18"/>
  <c r="BO80" i="18"/>
  <c r="BQ79" i="18"/>
  <c r="BQ206" i="18"/>
  <c r="BP206" i="18"/>
  <c r="BO207" i="18"/>
  <c r="T37" i="18"/>
  <c r="BR164" i="18"/>
  <c r="BU123" i="18"/>
  <c r="CG122" i="18"/>
  <c r="BY122" i="18"/>
  <c r="BX122" i="18"/>
  <c r="BV122" i="18"/>
  <c r="BW122" i="18" s="1"/>
  <c r="BZ122" i="18"/>
  <c r="BR78" i="18"/>
  <c r="BR205" i="18"/>
  <c r="S38" i="18"/>
  <c r="Q39" i="18"/>
  <c r="R38" i="18"/>
  <c r="CF121" i="18"/>
  <c r="BR79" i="18" l="1"/>
  <c r="AK164" i="18"/>
  <c r="CF122" i="18"/>
  <c r="AK122" i="18"/>
  <c r="L39" i="18"/>
  <c r="BR165" i="18"/>
  <c r="BR37" i="18"/>
  <c r="AY122" i="18"/>
  <c r="AY79" i="18"/>
  <c r="AY206" i="18"/>
  <c r="AP122" i="18"/>
  <c r="CF206" i="18"/>
  <c r="BR206" i="18"/>
  <c r="AK205" i="18"/>
  <c r="BM205" i="18"/>
  <c r="CA79" i="18"/>
  <c r="BD205" i="18"/>
  <c r="CA205" i="18"/>
  <c r="BZ164" i="18"/>
  <c r="BV164" i="18"/>
  <c r="BW164" i="18" s="1"/>
  <c r="BU165" i="18"/>
  <c r="CG164" i="18"/>
  <c r="BY164" i="18"/>
  <c r="BX164" i="18"/>
  <c r="BH206" i="18"/>
  <c r="BI206" i="18" s="1"/>
  <c r="BG207" i="18"/>
  <c r="BL206" i="18"/>
  <c r="BJ206" i="18"/>
  <c r="BS206" i="18"/>
  <c r="BK206" i="18"/>
  <c r="AX38" i="18"/>
  <c r="AW38" i="18"/>
  <c r="BE38" i="18"/>
  <c r="AV38" i="18"/>
  <c r="AT38" i="18"/>
  <c r="AU38" i="18" s="1"/>
  <c r="Q40" i="18"/>
  <c r="S39" i="18"/>
  <c r="R39" i="18"/>
  <c r="AO81" i="18"/>
  <c r="AM82" i="18"/>
  <c r="AN81" i="18"/>
  <c r="AY37" i="18"/>
  <c r="BL165" i="18"/>
  <c r="BK165" i="18"/>
  <c r="BG166" i="18"/>
  <c r="BJ165" i="18"/>
  <c r="BH165" i="18"/>
  <c r="BI165" i="18" s="1"/>
  <c r="BS165" i="18"/>
  <c r="T38" i="18"/>
  <c r="BQ207" i="18"/>
  <c r="BO208" i="18"/>
  <c r="BP207" i="18"/>
  <c r="BM121" i="18"/>
  <c r="AS166" i="18"/>
  <c r="AW165" i="18"/>
  <c r="AV165" i="18"/>
  <c r="BE165" i="18"/>
  <c r="AX165" i="18"/>
  <c r="AT165" i="18"/>
  <c r="AU165" i="18" s="1"/>
  <c r="BM164" i="18"/>
  <c r="AP80" i="18"/>
  <c r="BB206" i="18"/>
  <c r="BC206" i="18"/>
  <c r="BA207" i="18"/>
  <c r="BD38" i="18"/>
  <c r="AV207" i="18"/>
  <c r="AT207" i="18"/>
  <c r="AU207" i="18" s="1"/>
  <c r="BE207" i="18"/>
  <c r="AW207" i="18"/>
  <c r="AX207" i="18"/>
  <c r="AS208" i="18"/>
  <c r="BZ39" i="18"/>
  <c r="BY39" i="18"/>
  <c r="BX39" i="18"/>
  <c r="BV39" i="18"/>
  <c r="BW39" i="18" s="1"/>
  <c r="CG39" i="18"/>
  <c r="BU40" i="18"/>
  <c r="AO123" i="18"/>
  <c r="AN123" i="18"/>
  <c r="AM124" i="18"/>
  <c r="BM38" i="18"/>
  <c r="BH39" i="18"/>
  <c r="BI39" i="18" s="1"/>
  <c r="BG40" i="18"/>
  <c r="BK39" i="18"/>
  <c r="BS39" i="18"/>
  <c r="BL39" i="18"/>
  <c r="BJ39" i="18"/>
  <c r="BP80" i="18"/>
  <c r="BO81" i="18"/>
  <c r="BQ80" i="18"/>
  <c r="AO206" i="18"/>
  <c r="AN206" i="18"/>
  <c r="AM207" i="18"/>
  <c r="CA38" i="18"/>
  <c r="AQ123" i="18"/>
  <c r="AE124" i="18"/>
  <c r="AJ123" i="18"/>
  <c r="AH123" i="18"/>
  <c r="AF123" i="18"/>
  <c r="AG123" i="18" s="1"/>
  <c r="AI123" i="18"/>
  <c r="CF163" i="18"/>
  <c r="BC39" i="18"/>
  <c r="BA40" i="18"/>
  <c r="BB39" i="18"/>
  <c r="J40" i="18"/>
  <c r="I40" i="18"/>
  <c r="G40" i="18"/>
  <c r="H40" i="18" s="1"/>
  <c r="K40" i="18"/>
  <c r="F41" i="18"/>
  <c r="CD164" i="18"/>
  <c r="CE164" i="18"/>
  <c r="CD123" i="18"/>
  <c r="CE123" i="18"/>
  <c r="AP205" i="18"/>
  <c r="BD164" i="18"/>
  <c r="BD121" i="18"/>
  <c r="BO123" i="18"/>
  <c r="BQ122" i="18"/>
  <c r="BP122" i="18"/>
  <c r="BV80" i="18"/>
  <c r="BW80" i="18" s="1"/>
  <c r="BU81" i="18"/>
  <c r="BY80" i="18"/>
  <c r="CG80" i="18"/>
  <c r="BZ80" i="18"/>
  <c r="BX80" i="18"/>
  <c r="BC165" i="18"/>
  <c r="BA166" i="18"/>
  <c r="BB165" i="18"/>
  <c r="BB122" i="18"/>
  <c r="BA123" i="18"/>
  <c r="BC122" i="18"/>
  <c r="BQ38" i="18"/>
  <c r="BP38" i="18"/>
  <c r="BO39" i="18"/>
  <c r="AT123" i="18"/>
  <c r="AU123" i="18" s="1"/>
  <c r="AS124" i="18"/>
  <c r="AX123" i="18"/>
  <c r="BE123" i="18"/>
  <c r="AW123" i="18"/>
  <c r="AV123" i="18"/>
  <c r="AJ80" i="18"/>
  <c r="AI80" i="18"/>
  <c r="AF80" i="18"/>
  <c r="AG80" i="18" s="1"/>
  <c r="AQ80" i="18"/>
  <c r="AE81" i="18"/>
  <c r="AH80" i="18"/>
  <c r="BR121" i="18"/>
  <c r="BL122" i="18"/>
  <c r="BK122" i="18"/>
  <c r="BJ122" i="18"/>
  <c r="BH122" i="18"/>
  <c r="BI122" i="18" s="1"/>
  <c r="BG123" i="18"/>
  <c r="BS122" i="18"/>
  <c r="AK37" i="18"/>
  <c r="CE207" i="18"/>
  <c r="CD207" i="18"/>
  <c r="AQ165" i="18"/>
  <c r="AI165" i="18"/>
  <c r="AF165" i="18"/>
  <c r="AG165" i="18" s="1"/>
  <c r="AJ165" i="18"/>
  <c r="AH165" i="18"/>
  <c r="AE166" i="18"/>
  <c r="CE80" i="18"/>
  <c r="CD80" i="18"/>
  <c r="CG123" i="18"/>
  <c r="BX123" i="18"/>
  <c r="BU124" i="18"/>
  <c r="BZ123" i="18"/>
  <c r="BY123" i="18"/>
  <c r="BV123" i="18"/>
  <c r="BW123" i="18" s="1"/>
  <c r="AV80" i="18"/>
  <c r="AS81" i="18"/>
  <c r="BE80" i="18"/>
  <c r="AW80" i="18"/>
  <c r="AT80" i="18"/>
  <c r="AU80" i="18" s="1"/>
  <c r="AX80" i="18"/>
  <c r="CF79" i="18"/>
  <c r="AF38" i="18"/>
  <c r="AG38" i="18" s="1"/>
  <c r="AQ38" i="18"/>
  <c r="AE39" i="18"/>
  <c r="AI38" i="18"/>
  <c r="AJ38" i="18"/>
  <c r="AH38" i="18"/>
  <c r="CE38" i="18"/>
  <c r="CD38" i="18"/>
  <c r="AP164" i="18"/>
  <c r="AK79" i="18"/>
  <c r="BK82" i="18"/>
  <c r="BG83" i="18"/>
  <c r="BJ82" i="18"/>
  <c r="BH82" i="18"/>
  <c r="BI82" i="18" s="1"/>
  <c r="BS82" i="18"/>
  <c r="BL82" i="18"/>
  <c r="CA122" i="18"/>
  <c r="N40" i="18"/>
  <c r="P39" i="18"/>
  <c r="CF37" i="18"/>
  <c r="AM166" i="18"/>
  <c r="AN165" i="18"/>
  <c r="AO165" i="18"/>
  <c r="BD79" i="18"/>
  <c r="BQ166" i="18"/>
  <c r="BP166" i="18"/>
  <c r="BO167" i="18"/>
  <c r="BZ206" i="18"/>
  <c r="BY206" i="18"/>
  <c r="BX206" i="18"/>
  <c r="BV206" i="18"/>
  <c r="BW206" i="18" s="1"/>
  <c r="BU207" i="18"/>
  <c r="CG206" i="18"/>
  <c r="BM81" i="18"/>
  <c r="BB80" i="18"/>
  <c r="BA81" i="18"/>
  <c r="BC80" i="18"/>
  <c r="AP39" i="18"/>
  <c r="AH206" i="18"/>
  <c r="AF206" i="18"/>
  <c r="AG206" i="18" s="1"/>
  <c r="AE207" i="18"/>
  <c r="AQ206" i="18"/>
  <c r="AJ206" i="18"/>
  <c r="AI206" i="18"/>
  <c r="AY164" i="18"/>
  <c r="CA163" i="18"/>
  <c r="AM41" i="18"/>
  <c r="AO40" i="18"/>
  <c r="AN40" i="18"/>
  <c r="BD206" i="18" l="1"/>
  <c r="CF123" i="18"/>
  <c r="BR80" i="18"/>
  <c r="BD80" i="18"/>
  <c r="CA164" i="18"/>
  <c r="AP123" i="18"/>
  <c r="T39" i="18"/>
  <c r="BR38" i="18"/>
  <c r="AK38" i="18"/>
  <c r="AY165" i="18"/>
  <c r="BR166" i="18"/>
  <c r="AK80" i="18"/>
  <c r="CF207" i="18"/>
  <c r="BD39" i="18"/>
  <c r="CA123" i="18"/>
  <c r="BR207" i="18"/>
  <c r="AP165" i="18"/>
  <c r="CF164" i="18"/>
  <c r="R40" i="18"/>
  <c r="S40" i="18"/>
  <c r="Q41" i="18"/>
  <c r="N41" i="18"/>
  <c r="P40" i="18"/>
  <c r="CF80" i="18"/>
  <c r="BC166" i="18"/>
  <c r="BB166" i="18"/>
  <c r="BA167" i="18"/>
  <c r="BM39" i="18"/>
  <c r="AS167" i="18"/>
  <c r="AX166" i="18"/>
  <c r="AW166" i="18"/>
  <c r="AV166" i="18"/>
  <c r="AT166" i="18"/>
  <c r="AU166" i="18" s="1"/>
  <c r="BE166" i="18"/>
  <c r="AQ166" i="18"/>
  <c r="AJ166" i="18"/>
  <c r="AI166" i="18"/>
  <c r="AH166" i="18"/>
  <c r="AE167" i="18"/>
  <c r="AF166" i="18"/>
  <c r="AG166" i="18" s="1"/>
  <c r="BD165" i="18"/>
  <c r="AK123" i="18"/>
  <c r="BK40" i="18"/>
  <c r="BJ40" i="18"/>
  <c r="BH40" i="18"/>
  <c r="BI40" i="18" s="1"/>
  <c r="BG41" i="18"/>
  <c r="BS40" i="18"/>
  <c r="BL40" i="18"/>
  <c r="BQ167" i="18"/>
  <c r="BP167" i="18"/>
  <c r="BO168" i="18"/>
  <c r="BQ208" i="18"/>
  <c r="BP208" i="18"/>
  <c r="BO209" i="18"/>
  <c r="BE39" i="18"/>
  <c r="AW39" i="18"/>
  <c r="AV39" i="18"/>
  <c r="AT39" i="18"/>
  <c r="AU39" i="18" s="1"/>
  <c r="AX39" i="18"/>
  <c r="AP40" i="18"/>
  <c r="BB207" i="18"/>
  <c r="BC207" i="18"/>
  <c r="BA208" i="18"/>
  <c r="AE40" i="18"/>
  <c r="AI39" i="18"/>
  <c r="AF39" i="18"/>
  <c r="AG39" i="18" s="1"/>
  <c r="AJ39" i="18"/>
  <c r="AH39" i="18"/>
  <c r="AQ39" i="18"/>
  <c r="AO41" i="18"/>
  <c r="AN41" i="18"/>
  <c r="AM42" i="18"/>
  <c r="CD124" i="18"/>
  <c r="CE124" i="18"/>
  <c r="AM125" i="18"/>
  <c r="AN124" i="18"/>
  <c r="AO124" i="18"/>
  <c r="AY38" i="18"/>
  <c r="BB81" i="18"/>
  <c r="BA82" i="18"/>
  <c r="BC81" i="18"/>
  <c r="AK165" i="18"/>
  <c r="AQ124" i="18"/>
  <c r="AH124" i="18"/>
  <c r="AF124" i="18"/>
  <c r="AG124" i="18" s="1"/>
  <c r="AJ124" i="18"/>
  <c r="AE125" i="18"/>
  <c r="AI124" i="18"/>
  <c r="BM206" i="18"/>
  <c r="AK206" i="18"/>
  <c r="CE208" i="18"/>
  <c r="CD208" i="18"/>
  <c r="CG40" i="18"/>
  <c r="BU41" i="18"/>
  <c r="BZ40" i="18"/>
  <c r="BY40" i="18"/>
  <c r="BX40" i="18"/>
  <c r="BV40" i="18"/>
  <c r="BW40" i="18" s="1"/>
  <c r="AM167" i="18"/>
  <c r="AO166" i="18"/>
  <c r="AN166" i="18"/>
  <c r="AY80" i="18"/>
  <c r="AY123" i="18"/>
  <c r="CA80" i="18"/>
  <c r="CE165" i="18"/>
  <c r="CD165" i="18"/>
  <c r="AO207" i="18"/>
  <c r="AN207" i="18"/>
  <c r="AM208" i="18"/>
  <c r="BL166" i="18"/>
  <c r="BK166" i="18"/>
  <c r="BG167" i="18"/>
  <c r="BS166" i="18"/>
  <c r="BJ166" i="18"/>
  <c r="BH166" i="18"/>
  <c r="BI166" i="18" s="1"/>
  <c r="BK83" i="18"/>
  <c r="BL83" i="18"/>
  <c r="BJ83" i="18"/>
  <c r="BG84" i="18"/>
  <c r="BS83" i="18"/>
  <c r="BH83" i="18"/>
  <c r="BI83" i="18" s="1"/>
  <c r="BV81" i="18"/>
  <c r="BW81" i="18" s="1"/>
  <c r="BU82" i="18"/>
  <c r="CG81" i="18"/>
  <c r="BY81" i="18"/>
  <c r="BZ81" i="18"/>
  <c r="BX81" i="18"/>
  <c r="J41" i="18"/>
  <c r="I41" i="18"/>
  <c r="G41" i="18"/>
  <c r="H41" i="18" s="1"/>
  <c r="F42" i="18"/>
  <c r="K41" i="18"/>
  <c r="BM165" i="18"/>
  <c r="BM82" i="18"/>
  <c r="AV81" i="18"/>
  <c r="AS82" i="18"/>
  <c r="BE81" i="18"/>
  <c r="AX81" i="18"/>
  <c r="AW81" i="18"/>
  <c r="AT81" i="18"/>
  <c r="AU81" i="18" s="1"/>
  <c r="AP206" i="18"/>
  <c r="BH207" i="18"/>
  <c r="BI207" i="18" s="1"/>
  <c r="BG208" i="18"/>
  <c r="BJ207" i="18"/>
  <c r="BS207" i="18"/>
  <c r="BK207" i="18"/>
  <c r="BL207" i="18"/>
  <c r="AT124" i="18"/>
  <c r="AU124" i="18" s="1"/>
  <c r="AS125" i="18"/>
  <c r="BE124" i="18"/>
  <c r="AX124" i="18"/>
  <c r="AW124" i="18"/>
  <c r="AV124" i="18"/>
  <c r="CA39" i="18"/>
  <c r="CD81" i="18"/>
  <c r="CE81" i="18"/>
  <c r="BL123" i="18"/>
  <c r="BK123" i="18"/>
  <c r="BG124" i="18"/>
  <c r="BS123" i="18"/>
  <c r="BJ123" i="18"/>
  <c r="BH123" i="18"/>
  <c r="BI123" i="18" s="1"/>
  <c r="BR122" i="18"/>
  <c r="BP81" i="18"/>
  <c r="BQ81" i="18"/>
  <c r="BR81" i="18" s="1"/>
  <c r="BO82" i="18"/>
  <c r="BO40" i="18"/>
  <c r="BQ39" i="18"/>
  <c r="BP39" i="18"/>
  <c r="BO124" i="18"/>
  <c r="BP123" i="18"/>
  <c r="BQ123" i="18"/>
  <c r="L40" i="18"/>
  <c r="AV208" i="18"/>
  <c r="AT208" i="18"/>
  <c r="AU208" i="18" s="1"/>
  <c r="BE208" i="18"/>
  <c r="AS209" i="18"/>
  <c r="AX208" i="18"/>
  <c r="AW208" i="18"/>
  <c r="AM83" i="18"/>
  <c r="AO82" i="18"/>
  <c r="AN82" i="18"/>
  <c r="BZ207" i="18"/>
  <c r="BY207" i="18"/>
  <c r="BX207" i="18"/>
  <c r="BV207" i="18"/>
  <c r="BW207" i="18" s="1"/>
  <c r="CG207" i="18"/>
  <c r="BU208" i="18"/>
  <c r="CE39" i="18"/>
  <c r="CD39" i="18"/>
  <c r="AP81" i="18"/>
  <c r="BA41" i="18"/>
  <c r="BC40" i="18"/>
  <c r="BB40" i="18"/>
  <c r="AJ81" i="18"/>
  <c r="AI81" i="18"/>
  <c r="AF81" i="18"/>
  <c r="AG81" i="18" s="1"/>
  <c r="AQ81" i="18"/>
  <c r="AE82" i="18"/>
  <c r="AH81" i="18"/>
  <c r="CF38" i="18"/>
  <c r="CG124" i="18"/>
  <c r="BZ124" i="18"/>
  <c r="BX124" i="18"/>
  <c r="BV124" i="18"/>
  <c r="BW124" i="18" s="1"/>
  <c r="BY124" i="18"/>
  <c r="BU125" i="18"/>
  <c r="BM122" i="18"/>
  <c r="AY207" i="18"/>
  <c r="BZ165" i="18"/>
  <c r="BU166" i="18"/>
  <c r="CG165" i="18"/>
  <c r="BV165" i="18"/>
  <c r="BW165" i="18" s="1"/>
  <c r="BY165" i="18"/>
  <c r="BX165" i="18"/>
  <c r="AJ207" i="18"/>
  <c r="AQ207" i="18"/>
  <c r="AI207" i="18"/>
  <c r="AE208" i="18"/>
  <c r="AF207" i="18"/>
  <c r="AG207" i="18" s="1"/>
  <c r="AH207" i="18"/>
  <c r="BD122" i="18"/>
  <c r="CA206" i="18"/>
  <c r="BC123" i="18"/>
  <c r="BB123" i="18"/>
  <c r="BA124" i="18"/>
  <c r="T40" i="18" l="1"/>
  <c r="BD207" i="18"/>
  <c r="AP41" i="18"/>
  <c r="BR123" i="18"/>
  <c r="AY124" i="18"/>
  <c r="BM207" i="18"/>
  <c r="BR39" i="18"/>
  <c r="BD81" i="18"/>
  <c r="BR208" i="18"/>
  <c r="AY208" i="18"/>
  <c r="AP124" i="18"/>
  <c r="CF81" i="18"/>
  <c r="AK124" i="18"/>
  <c r="AP207" i="18"/>
  <c r="AK39" i="18"/>
  <c r="CF124" i="18"/>
  <c r="CD82" i="18"/>
  <c r="CE82" i="18"/>
  <c r="AY81" i="18"/>
  <c r="CF165" i="18"/>
  <c r="CE166" i="18"/>
  <c r="CD166" i="18"/>
  <c r="AN125" i="18"/>
  <c r="AO125" i="18"/>
  <c r="AM126" i="18"/>
  <c r="CF39" i="18"/>
  <c r="BO125" i="18"/>
  <c r="BP124" i="18"/>
  <c r="BQ124" i="18"/>
  <c r="BP168" i="18"/>
  <c r="BO169" i="18"/>
  <c r="BQ168" i="18"/>
  <c r="AY166" i="18"/>
  <c r="AH208" i="18"/>
  <c r="AF208" i="18"/>
  <c r="AG208" i="18" s="1"/>
  <c r="AE209" i="18"/>
  <c r="AJ208" i="18"/>
  <c r="AI208" i="18"/>
  <c r="AQ208" i="18"/>
  <c r="CD40" i="18"/>
  <c r="CE40" i="18"/>
  <c r="BE82" i="18"/>
  <c r="AX82" i="18"/>
  <c r="AW82" i="18"/>
  <c r="AT82" i="18"/>
  <c r="AU82" i="18" s="1"/>
  <c r="AS83" i="18"/>
  <c r="AV82" i="18"/>
  <c r="BK84" i="18"/>
  <c r="BJ84" i="18"/>
  <c r="BG85" i="18"/>
  <c r="BL84" i="18"/>
  <c r="BH84" i="18"/>
  <c r="BI84" i="18" s="1"/>
  <c r="BS84" i="18"/>
  <c r="CD125" i="18"/>
  <c r="CE125" i="18"/>
  <c r="BB208" i="18"/>
  <c r="BC208" i="18"/>
  <c r="BA209" i="18"/>
  <c r="BZ208" i="18"/>
  <c r="BY208" i="18"/>
  <c r="BX208" i="18"/>
  <c r="BV208" i="18"/>
  <c r="BW208" i="18" s="1"/>
  <c r="BU209" i="18"/>
  <c r="CG208" i="18"/>
  <c r="BR167" i="18"/>
  <c r="AS168" i="18"/>
  <c r="AW167" i="18"/>
  <c r="AV167" i="18"/>
  <c r="AX167" i="18"/>
  <c r="BE167" i="18"/>
  <c r="AT167" i="18"/>
  <c r="AU167" i="18" s="1"/>
  <c r="AK207" i="18"/>
  <c r="BB124" i="18"/>
  <c r="BA125" i="18"/>
  <c r="BC124" i="18"/>
  <c r="BQ40" i="18"/>
  <c r="BP40" i="18"/>
  <c r="BO41" i="18"/>
  <c r="BM83" i="18"/>
  <c r="AP166" i="18"/>
  <c r="AQ125" i="18"/>
  <c r="AE126" i="18"/>
  <c r="AJ125" i="18"/>
  <c r="AF125" i="18"/>
  <c r="AG125" i="18" s="1"/>
  <c r="AI125" i="18"/>
  <c r="AH125" i="18"/>
  <c r="BC167" i="18"/>
  <c r="BA168" i="18"/>
  <c r="BB167" i="18"/>
  <c r="CF208" i="18"/>
  <c r="BD123" i="18"/>
  <c r="AT125" i="18"/>
  <c r="AU125" i="18" s="1"/>
  <c r="AS126" i="18"/>
  <c r="AV125" i="18"/>
  <c r="AW125" i="18"/>
  <c r="AX125" i="18"/>
  <c r="BE125" i="18"/>
  <c r="AM168" i="18"/>
  <c r="AN167" i="18"/>
  <c r="AO167" i="18"/>
  <c r="BK41" i="18"/>
  <c r="BJ41" i="18"/>
  <c r="BH41" i="18"/>
  <c r="BI41" i="18" s="1"/>
  <c r="BG42" i="18"/>
  <c r="BS41" i="18"/>
  <c r="BL41" i="18"/>
  <c r="CA165" i="18"/>
  <c r="CA207" i="18"/>
  <c r="BD166" i="18"/>
  <c r="AQ82" i="18"/>
  <c r="AJ82" i="18"/>
  <c r="AE83" i="18"/>
  <c r="AI82" i="18"/>
  <c r="AH82" i="18"/>
  <c r="AF82" i="18"/>
  <c r="AG82" i="18" s="1"/>
  <c r="BQ82" i="18"/>
  <c r="BP82" i="18"/>
  <c r="BO83" i="18"/>
  <c r="BM40" i="18"/>
  <c r="BZ82" i="18"/>
  <c r="BY82" i="18"/>
  <c r="BU83" i="18"/>
  <c r="CG82" i="18"/>
  <c r="BX82" i="18"/>
  <c r="BV82" i="18"/>
  <c r="BW82" i="18" s="1"/>
  <c r="AP82" i="18"/>
  <c r="J42" i="18"/>
  <c r="I42" i="18"/>
  <c r="G42" i="18"/>
  <c r="H42" i="18" s="1"/>
  <c r="F43" i="18"/>
  <c r="K42" i="18"/>
  <c r="AO42" i="18"/>
  <c r="AN42" i="18"/>
  <c r="AM43" i="18"/>
  <c r="AV40" i="18"/>
  <c r="AX40" i="18"/>
  <c r="AW40" i="18"/>
  <c r="AT40" i="18"/>
  <c r="AU40" i="18" s="1"/>
  <c r="BE40" i="18"/>
  <c r="N42" i="18"/>
  <c r="P41" i="18"/>
  <c r="AK81" i="18"/>
  <c r="AO83" i="18"/>
  <c r="AN83" i="18"/>
  <c r="AM84" i="18"/>
  <c r="BL167" i="18"/>
  <c r="BK167" i="18"/>
  <c r="BG168" i="18"/>
  <c r="BJ167" i="18"/>
  <c r="BH167" i="18"/>
  <c r="BI167" i="18" s="1"/>
  <c r="BS167" i="18"/>
  <c r="CA40" i="18"/>
  <c r="BZ166" i="18"/>
  <c r="CG166" i="18"/>
  <c r="BX166" i="18"/>
  <c r="BV166" i="18"/>
  <c r="BW166" i="18" s="1"/>
  <c r="BY166" i="18"/>
  <c r="BU167" i="18"/>
  <c r="L41" i="18"/>
  <c r="BM166" i="18"/>
  <c r="AY39" i="18"/>
  <c r="AQ167" i="18"/>
  <c r="AE168" i="18"/>
  <c r="AJ167" i="18"/>
  <c r="AH167" i="18"/>
  <c r="AI167" i="18"/>
  <c r="AF167" i="18"/>
  <c r="AG167" i="18" s="1"/>
  <c r="BZ125" i="18"/>
  <c r="BY125" i="18"/>
  <c r="BU126" i="18"/>
  <c r="BX125" i="18"/>
  <c r="CG125" i="18"/>
  <c r="BV125" i="18"/>
  <c r="BW125" i="18" s="1"/>
  <c r="BD40" i="18"/>
  <c r="AV209" i="18"/>
  <c r="AT209" i="18"/>
  <c r="AU209" i="18" s="1"/>
  <c r="BE209" i="18"/>
  <c r="AW209" i="18"/>
  <c r="AS210" i="18"/>
  <c r="AX209" i="18"/>
  <c r="BV41" i="18"/>
  <c r="BW41" i="18" s="1"/>
  <c r="BU42" i="18"/>
  <c r="BZ41" i="18"/>
  <c r="CG41" i="18"/>
  <c r="BY41" i="18"/>
  <c r="BX41" i="18"/>
  <c r="S41" i="18"/>
  <c r="R41" i="18"/>
  <c r="Q42" i="18"/>
  <c r="AE41" i="18"/>
  <c r="AJ40" i="18"/>
  <c r="AH40" i="18"/>
  <c r="AQ40" i="18"/>
  <c r="AI40" i="18"/>
  <c r="AF40" i="18"/>
  <c r="AG40" i="18" s="1"/>
  <c r="CA124" i="18"/>
  <c r="BB41" i="18"/>
  <c r="BA42" i="18"/>
  <c r="BC41" i="18"/>
  <c r="BL124" i="18"/>
  <c r="BK124" i="18"/>
  <c r="BH124" i="18"/>
  <c r="BI124" i="18" s="1"/>
  <c r="BS124" i="18"/>
  <c r="BG125" i="18"/>
  <c r="BJ124" i="18"/>
  <c r="BH208" i="18"/>
  <c r="BI208" i="18" s="1"/>
  <c r="BG209" i="18"/>
  <c r="BL208" i="18"/>
  <c r="BJ208" i="18"/>
  <c r="BS208" i="18"/>
  <c r="BK208" i="18"/>
  <c r="AO208" i="18"/>
  <c r="AN208" i="18"/>
  <c r="AM209" i="18"/>
  <c r="BC82" i="18"/>
  <c r="BB82" i="18"/>
  <c r="BA83" i="18"/>
  <c r="BQ209" i="18"/>
  <c r="BP209" i="18"/>
  <c r="BO210" i="18"/>
  <c r="AK166" i="18"/>
  <c r="BM123" i="18"/>
  <c r="CA81" i="18"/>
  <c r="CE209" i="18"/>
  <c r="CD209" i="18"/>
  <c r="CF82" i="18" l="1"/>
  <c r="AP125" i="18"/>
  <c r="BD41" i="18"/>
  <c r="BD208" i="18"/>
  <c r="AK208" i="18"/>
  <c r="CF125" i="18"/>
  <c r="BD82" i="18"/>
  <c r="CA41" i="18"/>
  <c r="BD167" i="18"/>
  <c r="BR168" i="18"/>
  <c r="BR82" i="18"/>
  <c r="AK167" i="18"/>
  <c r="CA82" i="18"/>
  <c r="AY209" i="18"/>
  <c r="BM167" i="18"/>
  <c r="CA208" i="18"/>
  <c r="AY82" i="18"/>
  <c r="T41" i="18"/>
  <c r="BD124" i="18"/>
  <c r="AP208" i="18"/>
  <c r="CF40" i="18"/>
  <c r="BP125" i="18"/>
  <c r="BQ125" i="18"/>
  <c r="BO126" i="18"/>
  <c r="AN84" i="18"/>
  <c r="AO84" i="18"/>
  <c r="AM85" i="18"/>
  <c r="BZ167" i="18"/>
  <c r="BU168" i="18"/>
  <c r="CG167" i="18"/>
  <c r="BX167" i="18"/>
  <c r="BV167" i="18"/>
  <c r="BW167" i="18" s="1"/>
  <c r="BY167" i="18"/>
  <c r="L42" i="18"/>
  <c r="BC125" i="18"/>
  <c r="BA126" i="18"/>
  <c r="BB125" i="18"/>
  <c r="AN126" i="18"/>
  <c r="AO126" i="18"/>
  <c r="AM127" i="18"/>
  <c r="BM208" i="18"/>
  <c r="AK40" i="18"/>
  <c r="CA166" i="18"/>
  <c r="AP83" i="18"/>
  <c r="BO84" i="18"/>
  <c r="BQ83" i="18"/>
  <c r="BP83" i="18"/>
  <c r="BM41" i="18"/>
  <c r="BB209" i="18"/>
  <c r="BC209" i="18"/>
  <c r="BA210" i="18"/>
  <c r="CE41" i="18"/>
  <c r="CD41" i="18"/>
  <c r="BC168" i="18"/>
  <c r="BA169" i="18"/>
  <c r="BB168" i="18"/>
  <c r="BK42" i="18"/>
  <c r="BS42" i="18"/>
  <c r="BG43" i="18"/>
  <c r="BL42" i="18"/>
  <c r="BJ42" i="18"/>
  <c r="BH42" i="18"/>
  <c r="BI42" i="18" s="1"/>
  <c r="CF166" i="18"/>
  <c r="CF209" i="18"/>
  <c r="BH209" i="18"/>
  <c r="BI209" i="18" s="1"/>
  <c r="BG210" i="18"/>
  <c r="BJ209" i="18"/>
  <c r="BS209" i="18"/>
  <c r="BL209" i="18"/>
  <c r="BK209" i="18"/>
  <c r="AJ41" i="18"/>
  <c r="AE42" i="18"/>
  <c r="AH41" i="18"/>
  <c r="AQ41" i="18"/>
  <c r="AI41" i="18"/>
  <c r="AF41" i="18"/>
  <c r="AG41" i="18" s="1"/>
  <c r="BU127" i="18"/>
  <c r="BX126" i="18"/>
  <c r="BV126" i="18"/>
  <c r="BW126" i="18" s="1"/>
  <c r="BZ126" i="18"/>
  <c r="BY126" i="18"/>
  <c r="CG126" i="18"/>
  <c r="CE167" i="18"/>
  <c r="CD167" i="18"/>
  <c r="S42" i="18"/>
  <c r="Q43" i="18"/>
  <c r="R42" i="18"/>
  <c r="CA125" i="18"/>
  <c r="N43" i="18"/>
  <c r="P42" i="18"/>
  <c r="AK82" i="18"/>
  <c r="AK125" i="18"/>
  <c r="CD126" i="18"/>
  <c r="CE126" i="18"/>
  <c r="AJ209" i="18"/>
  <c r="AI209" i="18"/>
  <c r="AH209" i="18"/>
  <c r="AF209" i="18"/>
  <c r="AG209" i="18" s="1"/>
  <c r="AQ209" i="18"/>
  <c r="AE210" i="18"/>
  <c r="BR40" i="18"/>
  <c r="CE210" i="18"/>
  <c r="CD210" i="18"/>
  <c r="BE41" i="18"/>
  <c r="AX41" i="18"/>
  <c r="AW41" i="18"/>
  <c r="AV41" i="18"/>
  <c r="AT41" i="18"/>
  <c r="AU41" i="18" s="1"/>
  <c r="AQ83" i="18"/>
  <c r="AI83" i="18"/>
  <c r="AH83" i="18"/>
  <c r="AF83" i="18"/>
  <c r="AG83" i="18" s="1"/>
  <c r="AE84" i="18"/>
  <c r="AJ83" i="18"/>
  <c r="AY167" i="18"/>
  <c r="BY83" i="18"/>
  <c r="BX83" i="18"/>
  <c r="BU84" i="18"/>
  <c r="BV83" i="18"/>
  <c r="BW83" i="18" s="1"/>
  <c r="CG83" i="18"/>
  <c r="BZ83" i="18"/>
  <c r="AP167" i="18"/>
  <c r="AS169" i="18"/>
  <c r="AW168" i="18"/>
  <c r="AT168" i="18"/>
  <c r="AU168" i="18" s="1"/>
  <c r="AX168" i="18"/>
  <c r="AV168" i="18"/>
  <c r="BE168" i="18"/>
  <c r="AO209" i="18"/>
  <c r="AN209" i="18"/>
  <c r="AM210" i="18"/>
  <c r="AQ126" i="18"/>
  <c r="AI126" i="18"/>
  <c r="AH126" i="18"/>
  <c r="AE127" i="18"/>
  <c r="AJ126" i="18"/>
  <c r="AF126" i="18"/>
  <c r="AG126" i="18" s="1"/>
  <c r="AY40" i="18"/>
  <c r="AM169" i="18"/>
  <c r="AO168" i="18"/>
  <c r="AN168" i="18"/>
  <c r="BM124" i="18"/>
  <c r="BK85" i="18"/>
  <c r="BL85" i="18"/>
  <c r="BJ85" i="18"/>
  <c r="BS85" i="18"/>
  <c r="BH85" i="18"/>
  <c r="BI85" i="18" s="1"/>
  <c r="BG86" i="18"/>
  <c r="BQ169" i="18"/>
  <c r="BP169" i="18"/>
  <c r="BO170" i="18"/>
  <c r="CE83" i="18"/>
  <c r="CD83" i="18"/>
  <c r="BQ210" i="18"/>
  <c r="BP210" i="18"/>
  <c r="BO211" i="18"/>
  <c r="AQ168" i="18"/>
  <c r="AE169" i="18"/>
  <c r="AJ168" i="18"/>
  <c r="AF168" i="18"/>
  <c r="AG168" i="18" s="1"/>
  <c r="AI168" i="18"/>
  <c r="AH168" i="18"/>
  <c r="BV42" i="18"/>
  <c r="BW42" i="18" s="1"/>
  <c r="CG42" i="18"/>
  <c r="BU43" i="18"/>
  <c r="BY42" i="18"/>
  <c r="BZ42" i="18"/>
  <c r="BX42" i="18"/>
  <c r="AM44" i="18"/>
  <c r="AO43" i="18"/>
  <c r="AN43" i="18"/>
  <c r="AY125" i="18"/>
  <c r="BM84" i="18"/>
  <c r="F44" i="18"/>
  <c r="K43" i="18"/>
  <c r="J43" i="18"/>
  <c r="I43" i="18"/>
  <c r="G43" i="18"/>
  <c r="H43" i="18" s="1"/>
  <c r="BR209" i="18"/>
  <c r="BA43" i="18"/>
  <c r="BC42" i="18"/>
  <c r="BB42" i="18"/>
  <c r="BZ209" i="18"/>
  <c r="BY209" i="18"/>
  <c r="BX209" i="18"/>
  <c r="BV209" i="18"/>
  <c r="BW209" i="18" s="1"/>
  <c r="CG209" i="18"/>
  <c r="BU210" i="18"/>
  <c r="BC83" i="18"/>
  <c r="BB83" i="18"/>
  <c r="BA84" i="18"/>
  <c r="AP42" i="18"/>
  <c r="AT126" i="18"/>
  <c r="AU126" i="18" s="1"/>
  <c r="AS127" i="18"/>
  <c r="AX126" i="18"/>
  <c r="AW126" i="18"/>
  <c r="AV126" i="18"/>
  <c r="BE126" i="18"/>
  <c r="AS84" i="18"/>
  <c r="AX83" i="18"/>
  <c r="AW83" i="18"/>
  <c r="AV83" i="18"/>
  <c r="AT83" i="18"/>
  <c r="AU83" i="18" s="1"/>
  <c r="BE83" i="18"/>
  <c r="BL125" i="18"/>
  <c r="BK125" i="18"/>
  <c r="BH125" i="18"/>
  <c r="BI125" i="18" s="1"/>
  <c r="BS125" i="18"/>
  <c r="BG126" i="18"/>
  <c r="BJ125" i="18"/>
  <c r="AV210" i="18"/>
  <c r="AT210" i="18"/>
  <c r="AU210" i="18" s="1"/>
  <c r="BE210" i="18"/>
  <c r="AS211" i="18"/>
  <c r="AX210" i="18"/>
  <c r="AW210" i="18"/>
  <c r="BL168" i="18"/>
  <c r="BK168" i="18"/>
  <c r="BG169" i="18"/>
  <c r="BJ168" i="18"/>
  <c r="BS168" i="18"/>
  <c r="BH168" i="18"/>
  <c r="BI168" i="18" s="1"/>
  <c r="BQ41" i="18"/>
  <c r="BP41" i="18"/>
  <c r="BO42" i="18"/>
  <c r="BR124" i="18"/>
  <c r="AP84" i="18" l="1"/>
  <c r="AY210" i="18"/>
  <c r="BD209" i="18"/>
  <c r="CF41" i="18"/>
  <c r="CF210" i="18"/>
  <c r="AP209" i="18"/>
  <c r="BR125" i="18"/>
  <c r="CF126" i="18"/>
  <c r="CA209" i="18"/>
  <c r="BR210" i="18"/>
  <c r="CA42" i="18"/>
  <c r="AQ84" i="18"/>
  <c r="AJ84" i="18"/>
  <c r="AI84" i="18"/>
  <c r="AF84" i="18"/>
  <c r="AG84" i="18" s="1"/>
  <c r="AE85" i="18"/>
  <c r="AH84" i="18"/>
  <c r="AO44" i="18"/>
  <c r="AN44" i="18"/>
  <c r="AM170" i="18"/>
  <c r="AO169" i="18"/>
  <c r="AN169" i="18"/>
  <c r="CD127" i="18"/>
  <c r="CE127" i="18"/>
  <c r="BL169" i="18"/>
  <c r="BK169" i="18"/>
  <c r="BG170" i="18"/>
  <c r="BS169" i="18"/>
  <c r="BJ169" i="18"/>
  <c r="BH169" i="18"/>
  <c r="BI169" i="18" s="1"/>
  <c r="AY168" i="18"/>
  <c r="AK83" i="18"/>
  <c r="CG127" i="18"/>
  <c r="BY127" i="18"/>
  <c r="BZ127" i="18"/>
  <c r="BX127" i="18"/>
  <c r="BV127" i="18"/>
  <c r="BW127" i="18" s="1"/>
  <c r="BU128" i="18"/>
  <c r="BG44" i="18"/>
  <c r="BK43" i="18"/>
  <c r="BH43" i="18"/>
  <c r="BI43" i="18" s="1"/>
  <c r="BS43" i="18"/>
  <c r="BL43" i="18"/>
  <c r="BJ43" i="18"/>
  <c r="BR83" i="18"/>
  <c r="BZ168" i="18"/>
  <c r="BU169" i="18"/>
  <c r="CG168" i="18"/>
  <c r="BY168" i="18"/>
  <c r="BX168" i="18"/>
  <c r="BV168" i="18"/>
  <c r="BW168" i="18" s="1"/>
  <c r="BM168" i="18"/>
  <c r="AY83" i="18"/>
  <c r="AS170" i="18"/>
  <c r="AX169" i="18"/>
  <c r="AW169" i="18"/>
  <c r="AV169" i="18"/>
  <c r="AT169" i="18"/>
  <c r="AU169" i="18" s="1"/>
  <c r="BE169" i="18"/>
  <c r="BQ84" i="18"/>
  <c r="BP84" i="18"/>
  <c r="BO85" i="18"/>
  <c r="AX42" i="18"/>
  <c r="AT42" i="18"/>
  <c r="AU42" i="18" s="1"/>
  <c r="BE42" i="18"/>
  <c r="AW42" i="18"/>
  <c r="AV42" i="18"/>
  <c r="AK41" i="18"/>
  <c r="BM42" i="18"/>
  <c r="BV43" i="18"/>
  <c r="BW43" i="18" s="1"/>
  <c r="CG43" i="18"/>
  <c r="BZ43" i="18"/>
  <c r="BY43" i="18"/>
  <c r="BX43" i="18"/>
  <c r="BU44" i="18"/>
  <c r="AQ127" i="18"/>
  <c r="AI127" i="18"/>
  <c r="AJ127" i="18"/>
  <c r="AH127" i="18"/>
  <c r="AF127" i="18"/>
  <c r="AG127" i="18" s="1"/>
  <c r="AE128" i="18"/>
  <c r="AX84" i="18"/>
  <c r="AW84" i="18"/>
  <c r="AV84" i="18"/>
  <c r="AS85" i="18"/>
  <c r="BE84" i="18"/>
  <c r="AT84" i="18"/>
  <c r="AU84" i="18" s="1"/>
  <c r="BD42" i="18"/>
  <c r="CD84" i="18"/>
  <c r="CE84" i="18"/>
  <c r="N44" i="18"/>
  <c r="P43" i="18"/>
  <c r="BC169" i="18"/>
  <c r="BA170" i="18"/>
  <c r="BB169" i="18"/>
  <c r="AP168" i="18"/>
  <c r="BB43" i="18"/>
  <c r="BA44" i="18"/>
  <c r="BC43" i="18"/>
  <c r="AK126" i="18"/>
  <c r="AY41" i="18"/>
  <c r="AQ42" i="18"/>
  <c r="AH42" i="18"/>
  <c r="AF42" i="18"/>
  <c r="AG42" i="18" s="1"/>
  <c r="AE43" i="18"/>
  <c r="AJ42" i="18"/>
  <c r="AI42" i="18"/>
  <c r="BD168" i="18"/>
  <c r="AM86" i="18"/>
  <c r="AO85" i="18"/>
  <c r="AN85" i="18"/>
  <c r="AP43" i="18"/>
  <c r="AV211" i="18"/>
  <c r="AT211" i="18"/>
  <c r="AU211" i="18" s="1"/>
  <c r="BE211" i="18"/>
  <c r="AW211" i="18"/>
  <c r="AS212" i="18"/>
  <c r="AX211" i="18"/>
  <c r="AY126" i="18"/>
  <c r="CF83" i="18"/>
  <c r="CG84" i="18"/>
  <c r="BZ84" i="18"/>
  <c r="BY84" i="18"/>
  <c r="BU85" i="18"/>
  <c r="BX84" i="18"/>
  <c r="BV84" i="18"/>
  <c r="BW84" i="18" s="1"/>
  <c r="AN127" i="18"/>
  <c r="AM128" i="18"/>
  <c r="AO127" i="18"/>
  <c r="BQ170" i="18"/>
  <c r="BP170" i="18"/>
  <c r="BM209" i="18"/>
  <c r="AP126" i="18"/>
  <c r="AT127" i="18"/>
  <c r="AU127" i="18" s="1"/>
  <c r="AS128" i="18"/>
  <c r="AV127" i="18"/>
  <c r="BE127" i="18"/>
  <c r="AX127" i="18"/>
  <c r="AW127" i="18"/>
  <c r="CA83" i="18"/>
  <c r="CE211" i="18"/>
  <c r="CD211" i="18"/>
  <c r="L43" i="18"/>
  <c r="BR169" i="18"/>
  <c r="BK86" i="18"/>
  <c r="BJ86" i="18"/>
  <c r="BH86" i="18"/>
  <c r="BI86" i="18" s="1"/>
  <c r="BL86" i="18"/>
  <c r="BN57" i="18" s="1"/>
  <c r="BN55" i="18" s="1"/>
  <c r="BS86" i="18"/>
  <c r="AO210" i="18"/>
  <c r="AN210" i="18"/>
  <c r="AM211" i="18"/>
  <c r="Q44" i="18"/>
  <c r="R43" i="18"/>
  <c r="S43" i="18"/>
  <c r="BC126" i="18"/>
  <c r="BA127" i="18"/>
  <c r="BB126" i="18"/>
  <c r="BL126" i="18"/>
  <c r="BK126" i="18"/>
  <c r="BH126" i="18"/>
  <c r="BI126" i="18" s="1"/>
  <c r="BS126" i="18"/>
  <c r="BJ126" i="18"/>
  <c r="BG127" i="18"/>
  <c r="BP42" i="18"/>
  <c r="BO43" i="18"/>
  <c r="BQ42" i="18"/>
  <c r="BC84" i="18"/>
  <c r="BA85" i="18"/>
  <c r="BB84" i="18"/>
  <c r="I44" i="18"/>
  <c r="G44" i="18"/>
  <c r="H44" i="18" s="1"/>
  <c r="F45" i="18"/>
  <c r="K44" i="18"/>
  <c r="J44" i="18"/>
  <c r="T42" i="18"/>
  <c r="BH210" i="18"/>
  <c r="BI210" i="18" s="1"/>
  <c r="BG211" i="18"/>
  <c r="BL210" i="18"/>
  <c r="BJ210" i="18"/>
  <c r="BS210" i="18"/>
  <c r="BK210" i="18"/>
  <c r="CD42" i="18"/>
  <c r="CE42" i="18"/>
  <c r="BD125" i="18"/>
  <c r="BP126" i="18"/>
  <c r="BQ126" i="18"/>
  <c r="BO127" i="18"/>
  <c r="AH210" i="18"/>
  <c r="AF210" i="18"/>
  <c r="AG210" i="18" s="1"/>
  <c r="AE211" i="18"/>
  <c r="AQ210" i="18"/>
  <c r="AI210" i="18"/>
  <c r="AJ210" i="18"/>
  <c r="BB210" i="18"/>
  <c r="BA211" i="18"/>
  <c r="BC210" i="18"/>
  <c r="BR41" i="18"/>
  <c r="BM125" i="18"/>
  <c r="BD83" i="18"/>
  <c r="AK168" i="18"/>
  <c r="CF167" i="18"/>
  <c r="BZ210" i="18"/>
  <c r="BY210" i="18"/>
  <c r="BX210" i="18"/>
  <c r="BV210" i="18"/>
  <c r="BW210" i="18" s="1"/>
  <c r="BU211" i="18"/>
  <c r="CG210" i="18"/>
  <c r="CE168" i="18"/>
  <c r="CD168" i="18"/>
  <c r="BQ211" i="18"/>
  <c r="BO212" i="18"/>
  <c r="BP211" i="18"/>
  <c r="BM85" i="18"/>
  <c r="AQ169" i="18"/>
  <c r="AJ169" i="18"/>
  <c r="AF169" i="18"/>
  <c r="AG169" i="18" s="1"/>
  <c r="AE170" i="18"/>
  <c r="AI169" i="18"/>
  <c r="AH169" i="18"/>
  <c r="AK209" i="18"/>
  <c r="CA126" i="18"/>
  <c r="CA167" i="18"/>
  <c r="AK42" i="18" l="1"/>
  <c r="CF84" i="18"/>
  <c r="BR126" i="18"/>
  <c r="BR42" i="18"/>
  <c r="T43" i="18"/>
  <c r="AP127" i="18"/>
  <c r="CA43" i="18"/>
  <c r="BD43" i="18"/>
  <c r="AP44" i="18"/>
  <c r="AP13" i="18" s="1"/>
  <c r="BD84" i="18"/>
  <c r="BR211" i="18"/>
  <c r="CF168" i="18"/>
  <c r="CA168" i="18"/>
  <c r="AK210" i="18"/>
  <c r="BD126" i="18"/>
  <c r="BC44" i="18"/>
  <c r="BB44" i="18"/>
  <c r="AT43" i="18"/>
  <c r="AU43" i="18" s="1"/>
  <c r="AX43" i="18"/>
  <c r="AW43" i="18"/>
  <c r="AV43" i="18"/>
  <c r="BE43" i="18"/>
  <c r="CA210" i="18"/>
  <c r="AV212" i="18"/>
  <c r="AT212" i="18"/>
  <c r="AU212" i="18" s="1"/>
  <c r="BE212" i="18"/>
  <c r="AX212" i="18"/>
  <c r="AW212" i="18"/>
  <c r="BZ169" i="18"/>
  <c r="BU170" i="18"/>
  <c r="BV169" i="18"/>
  <c r="BW169" i="18" s="1"/>
  <c r="CG169" i="18"/>
  <c r="BY169" i="18"/>
  <c r="BX169" i="18"/>
  <c r="BL170" i="18"/>
  <c r="BN141" i="18" s="1"/>
  <c r="BN139" i="18" s="1"/>
  <c r="BK170" i="18"/>
  <c r="BH170" i="18"/>
  <c r="BI170" i="18" s="1"/>
  <c r="BS170" i="18"/>
  <c r="BJ170" i="18"/>
  <c r="AJ211" i="18"/>
  <c r="AI211" i="18"/>
  <c r="AH211" i="18"/>
  <c r="AF211" i="18"/>
  <c r="AG211" i="18" s="1"/>
  <c r="AE212" i="18"/>
  <c r="AQ211" i="18"/>
  <c r="L44" i="18"/>
  <c r="BC127" i="18"/>
  <c r="BA128" i="18"/>
  <c r="BB127" i="18"/>
  <c r="BR170" i="18"/>
  <c r="BR139" i="18" s="1"/>
  <c r="AY211" i="18"/>
  <c r="AK127" i="18"/>
  <c r="BM169" i="18"/>
  <c r="J45" i="18"/>
  <c r="I45" i="18"/>
  <c r="G45" i="18"/>
  <c r="H45" i="18" s="1"/>
  <c r="K45" i="18"/>
  <c r="BC170" i="18"/>
  <c r="BB170" i="18"/>
  <c r="BZ44" i="18"/>
  <c r="CB15" i="18" s="1"/>
  <c r="CB13" i="18" s="1"/>
  <c r="CG44" i="18"/>
  <c r="BX44" i="18"/>
  <c r="BY44" i="18"/>
  <c r="BV44" i="18"/>
  <c r="BW44" i="18" s="1"/>
  <c r="CF127" i="18"/>
  <c r="BD169" i="18"/>
  <c r="CD128" i="18"/>
  <c r="CE128" i="18"/>
  <c r="AQ128" i="18"/>
  <c r="AI128" i="18"/>
  <c r="AH128" i="18"/>
  <c r="AF128" i="18"/>
  <c r="AG128" i="18" s="1"/>
  <c r="AJ128" i="18"/>
  <c r="AL99" i="18" s="1"/>
  <c r="AL97" i="18" s="1"/>
  <c r="BO86" i="18"/>
  <c r="BP85" i="18"/>
  <c r="BQ85" i="18"/>
  <c r="AN128" i="18"/>
  <c r="AO128" i="18"/>
  <c r="N45" i="18"/>
  <c r="P45" i="18" s="1"/>
  <c r="P44" i="18"/>
  <c r="BQ212" i="18"/>
  <c r="BP212" i="18"/>
  <c r="BO128" i="18"/>
  <c r="BQ127" i="18"/>
  <c r="BP127" i="18"/>
  <c r="BC85" i="18"/>
  <c r="BB85" i="18"/>
  <c r="BA86" i="18"/>
  <c r="CF211" i="18"/>
  <c r="AP85" i="18"/>
  <c r="CE85" i="18"/>
  <c r="CD85" i="18"/>
  <c r="BR84" i="18"/>
  <c r="BM43" i="18"/>
  <c r="AP169" i="18"/>
  <c r="AN86" i="18"/>
  <c r="AO86" i="18"/>
  <c r="BK44" i="18"/>
  <c r="BS44" i="18"/>
  <c r="BL44" i="18"/>
  <c r="BN15" i="18" s="1"/>
  <c r="BN13" i="18" s="1"/>
  <c r="BH44" i="18"/>
  <c r="BI44" i="18" s="1"/>
  <c r="BJ44" i="18"/>
  <c r="AN170" i="18"/>
  <c r="AO170" i="18"/>
  <c r="AO211" i="18"/>
  <c r="AN211" i="18"/>
  <c r="AM212" i="18"/>
  <c r="CG128" i="18"/>
  <c r="BZ128" i="18"/>
  <c r="CB99" i="18" s="1"/>
  <c r="CB97" i="18" s="1"/>
  <c r="BV128" i="18"/>
  <c r="BW128" i="18" s="1"/>
  <c r="BY128" i="18"/>
  <c r="BX128" i="18"/>
  <c r="CE212" i="18"/>
  <c r="CD212" i="18"/>
  <c r="CF42" i="18"/>
  <c r="AP210" i="18"/>
  <c r="AY169" i="18"/>
  <c r="BQ43" i="18"/>
  <c r="BO44" i="18"/>
  <c r="BP43" i="18"/>
  <c r="AK169" i="18"/>
  <c r="CD43" i="18"/>
  <c r="CE43" i="18"/>
  <c r="BL127" i="18"/>
  <c r="BK127" i="18"/>
  <c r="BH127" i="18"/>
  <c r="BI127" i="18" s="1"/>
  <c r="BS127" i="18"/>
  <c r="BG128" i="18"/>
  <c r="BJ127" i="18"/>
  <c r="AY127" i="18"/>
  <c r="AJ43" i="18"/>
  <c r="AF43" i="18"/>
  <c r="AG43" i="18" s="1"/>
  <c r="AQ43" i="18"/>
  <c r="AE44" i="18"/>
  <c r="AI43" i="18"/>
  <c r="AH43" i="18"/>
  <c r="AQ85" i="18"/>
  <c r="AI85" i="18"/>
  <c r="AH85" i="18"/>
  <c r="AF85" i="18"/>
  <c r="AG85" i="18" s="1"/>
  <c r="AE86" i="18"/>
  <c r="AJ85" i="18"/>
  <c r="S44" i="18"/>
  <c r="R44" i="18"/>
  <c r="Q45" i="18"/>
  <c r="AQ170" i="18"/>
  <c r="AJ170" i="18"/>
  <c r="AL141" i="18" s="1"/>
  <c r="AL139" i="18" s="1"/>
  <c r="AF170" i="18"/>
  <c r="AG170" i="18" s="1"/>
  <c r="AI170" i="18"/>
  <c r="AH170" i="18"/>
  <c r="BY85" i="18"/>
  <c r="BX85" i="18"/>
  <c r="BV85" i="18"/>
  <c r="BW85" i="18" s="1"/>
  <c r="BU86" i="18"/>
  <c r="CG85" i="18"/>
  <c r="BZ85" i="18"/>
  <c r="AV85" i="18"/>
  <c r="AS86" i="18"/>
  <c r="BE85" i="18"/>
  <c r="AX85" i="18"/>
  <c r="AW85" i="18"/>
  <c r="AT85" i="18"/>
  <c r="AU85" i="18" s="1"/>
  <c r="AW170" i="18"/>
  <c r="AT170" i="18"/>
  <c r="AU170" i="18" s="1"/>
  <c r="BE170" i="18"/>
  <c r="AX170" i="18"/>
  <c r="AV170" i="18"/>
  <c r="CA127" i="18"/>
  <c r="BH211" i="18"/>
  <c r="BI211" i="18" s="1"/>
  <c r="BG212" i="18"/>
  <c r="BJ211" i="18"/>
  <c r="BL211" i="18"/>
  <c r="BK211" i="18"/>
  <c r="BS211" i="18"/>
  <c r="CE169" i="18"/>
  <c r="CD169" i="18"/>
  <c r="BM210" i="18"/>
  <c r="CA84" i="18"/>
  <c r="AK84" i="18"/>
  <c r="BD210" i="18"/>
  <c r="AY84" i="18"/>
  <c r="AY42" i="18"/>
  <c r="BZ211" i="18"/>
  <c r="BY211" i="18"/>
  <c r="BX211" i="18"/>
  <c r="BV211" i="18"/>
  <c r="BW211" i="18" s="1"/>
  <c r="CG211" i="18"/>
  <c r="BU212" i="18"/>
  <c r="BB211" i="18"/>
  <c r="BC211" i="18"/>
  <c r="BA212" i="18"/>
  <c r="BM126" i="18"/>
  <c r="BM86" i="18"/>
  <c r="BM55" i="18" s="1"/>
  <c r="BG52" i="18" s="1"/>
  <c r="AT128" i="18"/>
  <c r="AU128" i="18" s="1"/>
  <c r="BE128" i="18"/>
  <c r="AW128" i="18"/>
  <c r="AV128" i="18"/>
  <c r="AX128" i="18"/>
  <c r="AZ99" i="18" s="1"/>
  <c r="AZ97" i="18" s="1"/>
  <c r="M16" i="18" l="1"/>
  <c r="M14" i="18" s="1"/>
  <c r="P14" i="18"/>
  <c r="CF128" i="18"/>
  <c r="CF97" i="18" s="1"/>
  <c r="BR85" i="18"/>
  <c r="BD211" i="18"/>
  <c r="AP128" i="18"/>
  <c r="AP97" i="18" s="1"/>
  <c r="AP170" i="18"/>
  <c r="AP139" i="18" s="1"/>
  <c r="CA128" i="18"/>
  <c r="BM170" i="18"/>
  <c r="BM139" i="18" s="1"/>
  <c r="BG136" i="18" s="1"/>
  <c r="CF212" i="18"/>
  <c r="CF181" i="18" s="1"/>
  <c r="BD170" i="18"/>
  <c r="BD139" i="18" s="1"/>
  <c r="BR43" i="18"/>
  <c r="CF169" i="18"/>
  <c r="BD85" i="18"/>
  <c r="AP211" i="18"/>
  <c r="AY212" i="18"/>
  <c r="AY181" i="18" s="1"/>
  <c r="AS178" i="18" s="1"/>
  <c r="BM211" i="18"/>
  <c r="CE170" i="18"/>
  <c r="CD170" i="18"/>
  <c r="CG212" i="18"/>
  <c r="BZ212" i="18"/>
  <c r="BY212" i="18"/>
  <c r="BX212" i="18"/>
  <c r="BV212" i="18"/>
  <c r="BW212" i="18" s="1"/>
  <c r="BZ86" i="18"/>
  <c r="CB57" i="18" s="1"/>
  <c r="CB55" i="18" s="1"/>
  <c r="BV86" i="18"/>
  <c r="BW86" i="18" s="1"/>
  <c r="CG86" i="18"/>
  <c r="BY86" i="18"/>
  <c r="BX86" i="18"/>
  <c r="AK43" i="18"/>
  <c r="CD86" i="18"/>
  <c r="CE86" i="18"/>
  <c r="BZ170" i="18"/>
  <c r="CB141" i="18" s="1"/>
  <c r="CB139" i="18" s="1"/>
  <c r="BX170" i="18"/>
  <c r="CG170" i="18"/>
  <c r="BY170" i="18"/>
  <c r="BV170" i="18"/>
  <c r="BW170" i="18" s="1"/>
  <c r="CA85" i="18"/>
  <c r="BD127" i="18"/>
  <c r="AQ44" i="18"/>
  <c r="AH44" i="18"/>
  <c r="AJ44" i="18"/>
  <c r="AL13" i="18" s="1"/>
  <c r="AI44" i="18"/>
  <c r="AF44" i="18"/>
  <c r="AG44" i="18" s="1"/>
  <c r="BC86" i="18"/>
  <c r="BB86" i="18"/>
  <c r="AK170" i="18"/>
  <c r="AK139" i="18" s="1"/>
  <c r="AE136" i="18" s="1"/>
  <c r="AH212" i="18"/>
  <c r="AF212" i="18"/>
  <c r="AG212" i="18" s="1"/>
  <c r="AQ212" i="18"/>
  <c r="AJ212" i="18"/>
  <c r="AI212" i="18"/>
  <c r="BM44" i="18"/>
  <c r="BM13" i="18" s="1"/>
  <c r="BG10" i="18" s="1"/>
  <c r="BR127" i="18"/>
  <c r="AK128" i="18"/>
  <c r="AK97" i="18" s="1"/>
  <c r="AE94" i="18" s="1"/>
  <c r="AK211" i="18"/>
  <c r="R45" i="18"/>
  <c r="S45" i="18"/>
  <c r="BM127" i="18"/>
  <c r="AP86" i="18"/>
  <c r="AP55" i="18" s="1"/>
  <c r="BQ128" i="18"/>
  <c r="BP128" i="18"/>
  <c r="CF85" i="18"/>
  <c r="AY170" i="18"/>
  <c r="AY139" i="18" s="1"/>
  <c r="AS136" i="18" s="1"/>
  <c r="L45" i="18"/>
  <c r="L14" i="18" s="1"/>
  <c r="CA44" i="18"/>
  <c r="CA13" i="18" s="1"/>
  <c r="BU10" i="18" s="1"/>
  <c r="BH212" i="18"/>
  <c r="BI212" i="18" s="1"/>
  <c r="BL212" i="18"/>
  <c r="BJ212" i="18"/>
  <c r="BS212" i="18"/>
  <c r="BK212" i="18"/>
  <c r="BL128" i="18"/>
  <c r="BK128" i="18"/>
  <c r="BH128" i="18"/>
  <c r="BI128" i="18" s="1"/>
  <c r="BS128" i="18"/>
  <c r="BJ128" i="18"/>
  <c r="AY128" i="18"/>
  <c r="AY97" i="18" s="1"/>
  <c r="AS94" i="18" s="1"/>
  <c r="T44" i="18"/>
  <c r="CF43" i="18"/>
  <c r="BR212" i="18"/>
  <c r="BR181" i="18" s="1"/>
  <c r="AY43" i="18"/>
  <c r="AY85" i="18"/>
  <c r="CD44" i="18"/>
  <c r="CE44" i="18"/>
  <c r="AQ86" i="18"/>
  <c r="AJ86" i="18"/>
  <c r="AL57" i="18" s="1"/>
  <c r="AL55" i="18" s="1"/>
  <c r="AF86" i="18"/>
  <c r="AG86" i="18" s="1"/>
  <c r="AI86" i="18"/>
  <c r="AH86" i="18"/>
  <c r="CA211" i="18"/>
  <c r="CA97" i="18"/>
  <c r="BU94" i="18" s="1"/>
  <c r="AV44" i="18"/>
  <c r="BE44" i="18"/>
  <c r="AW44" i="18"/>
  <c r="AT44" i="18"/>
  <c r="AU44" i="18" s="1"/>
  <c r="AX44" i="18"/>
  <c r="AO212" i="18"/>
  <c r="AN212" i="18"/>
  <c r="BC128" i="18"/>
  <c r="BB128" i="18"/>
  <c r="AX86" i="18"/>
  <c r="AZ57" i="18" s="1"/>
  <c r="AZ55" i="18" s="1"/>
  <c r="AW86" i="18"/>
  <c r="AV86" i="18"/>
  <c r="BE86" i="18"/>
  <c r="AT86" i="18"/>
  <c r="AU86" i="18" s="1"/>
  <c r="BQ86" i="18"/>
  <c r="BP86" i="18"/>
  <c r="BB212" i="18"/>
  <c r="BC212" i="18"/>
  <c r="AK85" i="18"/>
  <c r="BQ44" i="18"/>
  <c r="BP44" i="18"/>
  <c r="CA169" i="18"/>
  <c r="BD44" i="18"/>
  <c r="BD13" i="18" s="1"/>
  <c r="BD212" i="18" l="1"/>
  <c r="BD181" i="18" s="1"/>
  <c r="CF44" i="18"/>
  <c r="AK86" i="18"/>
  <c r="BM212" i="18"/>
  <c r="BM181" i="18" s="1"/>
  <c r="BG178" i="18" s="1"/>
  <c r="CF86" i="18"/>
  <c r="CF55" i="18" s="1"/>
  <c r="BR86" i="18"/>
  <c r="BR55" i="18" s="1"/>
  <c r="CA86" i="18"/>
  <c r="CA55" i="18" s="1"/>
  <c r="BU52" i="18" s="1"/>
  <c r="T45" i="18"/>
  <c r="T14" i="18" s="1"/>
  <c r="N8" i="18" s="1"/>
  <c r="AF10" i="18" s="1"/>
  <c r="BD86" i="18"/>
  <c r="BD55" i="18" s="1"/>
  <c r="BM128" i="18"/>
  <c r="BM97" i="18" s="1"/>
  <c r="BG94" i="18" s="1"/>
  <c r="AK44" i="18"/>
  <c r="AK13" i="18" s="1"/>
  <c r="AE10" i="18" s="1"/>
  <c r="AP212" i="18"/>
  <c r="AP181" i="18" s="1"/>
  <c r="AY44" i="18"/>
  <c r="AY13" i="18" s="1"/>
  <c r="AS10" i="18" s="1"/>
  <c r="BR128" i="18"/>
  <c r="BR97" i="18" s="1"/>
  <c r="CA212" i="18"/>
  <c r="CA181" i="18" s="1"/>
  <c r="BU178" i="18" s="1"/>
  <c r="BR44" i="18"/>
  <c r="BR13" i="18" s="1"/>
  <c r="AK55" i="18"/>
  <c r="AE52" i="18" s="1"/>
  <c r="CF13" i="18"/>
  <c r="AY86" i="18"/>
  <c r="AY55" i="18" s="1"/>
  <c r="AS52" i="18" s="1"/>
  <c r="BD128" i="18"/>
  <c r="BD97" i="18" s="1"/>
  <c r="AK212" i="18"/>
  <c r="AK181" i="18" s="1"/>
  <c r="AE178" i="18" s="1"/>
  <c r="CA170" i="18"/>
  <c r="CA139" i="18" s="1"/>
  <c r="BU136" i="18" s="1"/>
  <c r="CF170" i="18"/>
  <c r="CF139" i="18" s="1"/>
  <c r="N10" i="18" l="1"/>
  <c r="AT178" i="18"/>
  <c r="AV178" i="18" s="1"/>
  <c r="X33" i="18" s="1"/>
  <c r="BV178" i="18"/>
  <c r="BX178" i="18" s="1"/>
  <c r="X35" i="18" s="1"/>
  <c r="AT136" i="18"/>
  <c r="AV136" i="18" s="1"/>
  <c r="X29" i="18" s="1"/>
  <c r="BH178" i="18"/>
  <c r="BJ178" i="18" s="1"/>
  <c r="X34" i="18" s="1"/>
  <c r="AF178" i="18"/>
  <c r="AH178" i="18" s="1"/>
  <c r="X32" i="18" s="1"/>
  <c r="AF136" i="18"/>
  <c r="AH136" i="18" s="1"/>
  <c r="X28" i="18" s="1"/>
  <c r="BV136" i="18"/>
  <c r="BX136" i="18" s="1"/>
  <c r="X31" i="18" s="1"/>
  <c r="AT94" i="18"/>
  <c r="AV94" i="18" s="1"/>
  <c r="X25" i="18" s="1"/>
  <c r="BV94" i="18"/>
  <c r="BX94" i="18" s="1"/>
  <c r="X27" i="18" s="1"/>
  <c r="BH94" i="18"/>
  <c r="BJ94" i="18" s="1"/>
  <c r="X26" i="18" s="1"/>
  <c r="AF52" i="18"/>
  <c r="AH52" i="18" s="1"/>
  <c r="X20" i="18" s="1"/>
  <c r="BV52" i="18"/>
  <c r="BX52" i="18" s="1"/>
  <c r="X23" i="18" s="1"/>
  <c r="BH136" i="18"/>
  <c r="BJ136" i="18" s="1"/>
  <c r="X30" i="18" s="1"/>
  <c r="BH52" i="18"/>
  <c r="BJ52" i="18" s="1"/>
  <c r="X22" i="18" s="1"/>
  <c r="AF94" i="18"/>
  <c r="AH94" i="18" s="1"/>
  <c r="X24" i="18" s="1"/>
  <c r="AT52" i="18"/>
  <c r="AV52" i="18" s="1"/>
  <c r="X21" i="18" s="1"/>
  <c r="AH10" i="18"/>
  <c r="BV10" i="18"/>
  <c r="BX10" i="18" s="1"/>
  <c r="X19" i="18" s="1"/>
  <c r="BH10" i="18"/>
  <c r="BJ10" i="18" s="1"/>
  <c r="X18" i="18" s="1"/>
  <c r="AT10" i="18"/>
  <c r="AV10" i="18" s="1"/>
  <c r="X17" i="18" s="1"/>
  <c r="N6" i="18"/>
  <c r="H8" i="18" l="1"/>
  <c r="AX10" i="18" s="1"/>
  <c r="AY10" i="18"/>
  <c r="BA10" i="18" s="1"/>
  <c r="AA17" i="18" s="1"/>
  <c r="AK10" i="18" l="1"/>
  <c r="BM10" i="18"/>
  <c r="BM94" i="18"/>
  <c r="AK94" i="18"/>
  <c r="AK178" i="18"/>
  <c r="AY52" i="18"/>
  <c r="BM136" i="18"/>
  <c r="CA10" i="18"/>
  <c r="AY178" i="18"/>
  <c r="BM52" i="18"/>
  <c r="CA94" i="18"/>
  <c r="AY136" i="18"/>
  <c r="CA136" i="18"/>
  <c r="CA178" i="18"/>
  <c r="AY94" i="18"/>
  <c r="BM178" i="18"/>
  <c r="CA52" i="18"/>
  <c r="AK136" i="18"/>
  <c r="AK52" i="18"/>
  <c r="BL10" i="18"/>
  <c r="BO10" i="18" s="1"/>
  <c r="AA18" i="18" s="1"/>
  <c r="AX136" i="18"/>
  <c r="AJ52" i="18"/>
  <c r="C6" i="17" s="1"/>
  <c r="D6" i="17" s="1"/>
  <c r="E6" i="17" s="1"/>
  <c r="AJ94" i="18"/>
  <c r="AX52" i="18"/>
  <c r="BZ94" i="18"/>
  <c r="BL136" i="18"/>
  <c r="BZ10" i="18"/>
  <c r="BL178" i="18"/>
  <c r="C20" i="17" s="1"/>
  <c r="D20" i="17" s="1"/>
  <c r="E20" i="17" s="1"/>
  <c r="AJ178" i="18"/>
  <c r="C18" i="17" s="1"/>
  <c r="D18" i="17" s="1"/>
  <c r="E18" i="17" s="1"/>
  <c r="AJ136" i="18"/>
  <c r="C14" i="17" s="1"/>
  <c r="D14" i="17" s="1"/>
  <c r="E14" i="17" s="1"/>
  <c r="BZ136" i="18"/>
  <c r="C17" i="17" s="1"/>
  <c r="D17" i="17" s="1"/>
  <c r="E17" i="17" s="1"/>
  <c r="BL94" i="18"/>
  <c r="BZ178" i="18"/>
  <c r="AX94" i="18"/>
  <c r="C11" i="17" s="1"/>
  <c r="D11" i="17" s="1"/>
  <c r="E11" i="17" s="1"/>
  <c r="BL52" i="18"/>
  <c r="BZ52" i="18"/>
  <c r="AX178" i="18"/>
  <c r="AJ10" i="18"/>
  <c r="C16" i="17" l="1"/>
  <c r="D16" i="17" s="1"/>
  <c r="E16" i="17" s="1"/>
  <c r="C5" i="17"/>
  <c r="D5" i="17" s="1"/>
  <c r="E5" i="17" s="1"/>
  <c r="C9" i="17"/>
  <c r="D9" i="17" s="1"/>
  <c r="E9" i="17" s="1"/>
  <c r="C8" i="17"/>
  <c r="D8" i="17" s="1"/>
  <c r="E8" i="17" s="1"/>
  <c r="C10" i="17"/>
  <c r="D10" i="17" s="1"/>
  <c r="E10" i="17" s="1"/>
  <c r="CC178" i="18"/>
  <c r="AA35" i="18" s="1"/>
  <c r="C21" i="17"/>
  <c r="D21" i="17" s="1"/>
  <c r="E21" i="17" s="1"/>
  <c r="BA136" i="18"/>
  <c r="AA29" i="18" s="1"/>
  <c r="C15" i="17"/>
  <c r="D15" i="17" s="1"/>
  <c r="E15" i="17" s="1"/>
  <c r="BO94" i="18"/>
  <c r="AA26" i="18" s="1"/>
  <c r="C12" i="17"/>
  <c r="D12" i="17" s="1"/>
  <c r="E12" i="17" s="1"/>
  <c r="BA178" i="18"/>
  <c r="AA33" i="18" s="1"/>
  <c r="C19" i="17"/>
  <c r="D19" i="17" s="1"/>
  <c r="E19" i="17" s="1"/>
  <c r="C13" i="17"/>
  <c r="D13" i="17" s="1"/>
  <c r="E13" i="17" s="1"/>
  <c r="C7" i="17"/>
  <c r="D7" i="17" s="1"/>
  <c r="E7" i="17" s="1"/>
  <c r="BO52" i="18"/>
  <c r="AA22" i="18" s="1"/>
  <c r="BO136" i="18"/>
  <c r="AA30" i="18" s="1"/>
  <c r="AM178" i="18"/>
  <c r="AA32" i="18" s="1"/>
  <c r="CC94" i="18"/>
  <c r="AA27" i="18" s="1"/>
  <c r="BA94" i="18"/>
  <c r="AA25" i="18" s="1"/>
  <c r="CC136" i="18"/>
  <c r="AA31" i="18" s="1"/>
  <c r="AM136" i="18"/>
  <c r="AA28" i="18" s="1"/>
  <c r="BO178" i="18"/>
  <c r="AA34" i="18" s="1"/>
  <c r="CC10" i="18"/>
  <c r="AA19" i="18" s="1"/>
  <c r="CC52" i="18"/>
  <c r="AA23" i="18" s="1"/>
  <c r="BA52" i="18"/>
  <c r="AA21" i="18" s="1"/>
  <c r="AM94" i="18"/>
  <c r="AA24" i="18" s="1"/>
  <c r="AM52" i="18"/>
  <c r="AA20" i="18" s="1"/>
  <c r="AM10" i="18"/>
  <c r="AA16" i="1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5" authorId="0" shapeId="0" xr:uid="{D5E98C18-96B0-423F-985D-68BE294F72DF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I14" authorId="0" shapeId="0" xr:uid="{CF42F505-475F-4972-BEDD-B83388B666B4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AW14" authorId="0" shapeId="0" xr:uid="{F380DD0D-FA69-4170-AAAB-F316484CB6F2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K14" authorId="0" shapeId="0" xr:uid="{2FF872AE-E40F-4EE8-A177-0DC45E0E8962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Y14" authorId="0" shapeId="0" xr:uid="{5829AD0C-9908-4A25-973A-A376BD0E66B4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J15" authorId="0" shapeId="0" xr:uid="{FC1AFCC4-D146-4091-AF43-A49DF3B4EF6D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AI56" authorId="0" shapeId="0" xr:uid="{90D96071-A252-4D95-90DD-7A1A41C93E1C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AW56" authorId="0" shapeId="0" xr:uid="{87DBD942-CCE1-41AD-82B2-75A7D166E0C9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K56" authorId="0" shapeId="0" xr:uid="{9FE35679-4F01-4CE5-9FA3-60CE3039383A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Y56" authorId="0" shapeId="0" xr:uid="{45639552-3854-4887-ACCF-F371E8AB08B3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AI98" authorId="0" shapeId="0" xr:uid="{142641B7-ACBA-4E20-9EF6-90C63B9CBBE6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AW98" authorId="0" shapeId="0" xr:uid="{D2652FE8-EF19-44B1-A113-C339F9ECA1B1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K98" authorId="0" shapeId="0" xr:uid="{C6E8A3F6-AFCA-4F9F-88C4-B96D70BA0019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Y98" authorId="0" shapeId="0" xr:uid="{EA69E5DA-1F40-4534-BA4A-16B49348FC18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AI140" authorId="0" shapeId="0" xr:uid="{A954221E-D88C-4B89-83E1-7DF7EB74E026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AW140" authorId="0" shapeId="0" xr:uid="{4D1EE21F-9ABF-4A27-8251-3AE01C71FDEC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K140" authorId="0" shapeId="0" xr:uid="{B53CEDF6-9ED4-422A-A8A0-5E039FDB2AE1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Y140" authorId="0" shapeId="0" xr:uid="{EF40D97A-67D7-453B-882F-72CA115A1C25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AI182" authorId="0" shapeId="0" xr:uid="{FCE2EC12-F6A8-4FE8-9779-115EBD44156C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AW182" authorId="0" shapeId="0" xr:uid="{1C81BFED-21D7-4DF5-86E9-18A0ED5E22F9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K182" authorId="0" shapeId="0" xr:uid="{149B7C71-E499-4DDD-BA8E-A08579AF2567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  <comment ref="BY182" authorId="0" shapeId="0" xr:uid="{13CCFCF8-1554-4031-A072-737BE9186978}">
      <text>
        <r>
          <rPr>
            <sz val="11"/>
            <color theme="1"/>
            <rFont val="Calibri"/>
            <family val="2"/>
            <scheme val="minor"/>
          </rPr>
          <t>Es a la edad de contratación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<sst xmlns="http://schemas.openxmlformats.org/spreadsheetml/2006/main" count="605" uniqueCount="132">
  <si>
    <t>Moneda</t>
  </si>
  <si>
    <t>Pesos</t>
  </si>
  <si>
    <t>Edad</t>
  </si>
  <si>
    <t xml:space="preserve">CNSF 2013-M </t>
  </si>
  <si>
    <t>S.A. muerte</t>
  </si>
  <si>
    <t>Plazo del Seguro(n)</t>
  </si>
  <si>
    <t>Prima Única Riesgo</t>
  </si>
  <si>
    <t>Tasa indicativa</t>
  </si>
  <si>
    <t>Valor Anualidad</t>
  </si>
  <si>
    <t>Edad Contratación</t>
  </si>
  <si>
    <t>Plazo de Pago de Primas(k)</t>
  </si>
  <si>
    <t>Prima Neta Nivelada</t>
  </si>
  <si>
    <t>suma flujos seguro</t>
  </si>
  <si>
    <t>suma flujo anualidad</t>
  </si>
  <si>
    <t>Rescate</t>
  </si>
  <si>
    <t>Saldado</t>
  </si>
  <si>
    <t>t</t>
  </si>
  <si>
    <t>(x)</t>
  </si>
  <si>
    <t>qx+t</t>
  </si>
  <si>
    <t>px+t</t>
  </si>
  <si>
    <t>tpx</t>
  </si>
  <si>
    <t>V^t+1</t>
  </si>
  <si>
    <t>Flujo t Seguro muerte</t>
  </si>
  <si>
    <t>Flujo t Seguro Sobrevivencia</t>
  </si>
  <si>
    <t>s</t>
  </si>
  <si>
    <t>spx</t>
  </si>
  <si>
    <t>V^s</t>
  </si>
  <si>
    <t>Flujo Anualidad</t>
  </si>
  <si>
    <t>m</t>
  </si>
  <si>
    <t>Fallecimiento</t>
  </si>
  <si>
    <t>Sobrevivencia</t>
  </si>
  <si>
    <t>NA</t>
  </si>
  <si>
    <t>*</t>
  </si>
  <si>
    <t>.</t>
  </si>
  <si>
    <t>Prima de Tarifa</t>
  </si>
  <si>
    <t>ALFA</t>
  </si>
  <si>
    <t>BETA</t>
  </si>
  <si>
    <t>DELTA</t>
  </si>
  <si>
    <t>Gastos</t>
  </si>
  <si>
    <t>Temp. Retorno de primas</t>
  </si>
  <si>
    <t>Retorno de primas</t>
  </si>
  <si>
    <t>Tasa de interés técnico</t>
  </si>
  <si>
    <t>Adquisicion</t>
  </si>
  <si>
    <t>Administracion</t>
  </si>
  <si>
    <t>Utilidad</t>
  </si>
  <si>
    <t>Reservas: Prospectivo</t>
  </si>
  <si>
    <t>PNN_F</t>
  </si>
  <si>
    <t>PNN_S</t>
  </si>
  <si>
    <t>Muerte</t>
  </si>
  <si>
    <t xml:space="preserve">  </t>
  </si>
  <si>
    <t>VPE_0</t>
  </si>
  <si>
    <t>VPI_0</t>
  </si>
  <si>
    <t>Reserva_0</t>
  </si>
  <si>
    <t>VPE_1</t>
  </si>
  <si>
    <t>VPI_1</t>
  </si>
  <si>
    <t>Reserva_1</t>
  </si>
  <si>
    <t>VPE_2</t>
  </si>
  <si>
    <t>VPI_2</t>
  </si>
  <si>
    <t>Reserva_2</t>
  </si>
  <si>
    <t>VPE_3</t>
  </si>
  <si>
    <t>VPI_3</t>
  </si>
  <si>
    <t>Reserva_3</t>
  </si>
  <si>
    <t xml:space="preserve">Reservas </t>
  </si>
  <si>
    <t>valor</t>
  </si>
  <si>
    <t>Valor</t>
  </si>
  <si>
    <t>--</t>
  </si>
  <si>
    <t>VPE_4</t>
  </si>
  <si>
    <t>VPI_4</t>
  </si>
  <si>
    <t>Reserva_4</t>
  </si>
  <si>
    <t>VPE_5</t>
  </si>
  <si>
    <t>VPI_5</t>
  </si>
  <si>
    <t>Reserva_5</t>
  </si>
  <si>
    <t>VPE_6</t>
  </si>
  <si>
    <t>VPI_6</t>
  </si>
  <si>
    <t>Reserva_6</t>
  </si>
  <si>
    <t>VPE_7</t>
  </si>
  <si>
    <t>VPI_7</t>
  </si>
  <si>
    <t>Reserva_7</t>
  </si>
  <si>
    <t>VPE_8</t>
  </si>
  <si>
    <t>VPI_8</t>
  </si>
  <si>
    <t>Reserva_8</t>
  </si>
  <si>
    <t>VPE_9</t>
  </si>
  <si>
    <t>VPI_9</t>
  </si>
  <si>
    <t>Reserva_9</t>
  </si>
  <si>
    <t>VPE_10</t>
  </si>
  <si>
    <t>VPI_10</t>
  </si>
  <si>
    <t>Reserva_10</t>
  </si>
  <si>
    <t>VPE_11</t>
  </si>
  <si>
    <t>VPI_11</t>
  </si>
  <si>
    <t>Reserva_11</t>
  </si>
  <si>
    <t>VPE_12</t>
  </si>
  <si>
    <t>VPI_12</t>
  </si>
  <si>
    <t>Reserva_12</t>
  </si>
  <si>
    <t>VPE_13</t>
  </si>
  <si>
    <t>VPI_13</t>
  </si>
  <si>
    <t>Reserva_13</t>
  </si>
  <si>
    <t>VPE_14</t>
  </si>
  <si>
    <t>Reserva_14</t>
  </si>
  <si>
    <t>VPE_15</t>
  </si>
  <si>
    <t>VPI_15</t>
  </si>
  <si>
    <t>Reserva_15</t>
  </si>
  <si>
    <t>VPE_16</t>
  </si>
  <si>
    <t>VPI_16</t>
  </si>
  <si>
    <t>Reserva_16</t>
  </si>
  <si>
    <t>VPE_17</t>
  </si>
  <si>
    <t>VPI_17</t>
  </si>
  <si>
    <t>Reserva_17</t>
  </si>
  <si>
    <t>VPE_18</t>
  </si>
  <si>
    <t>VPI_18</t>
  </si>
  <si>
    <t>Reserva_18</t>
  </si>
  <si>
    <t>VPE_19</t>
  </si>
  <si>
    <t>VPI_19</t>
  </si>
  <si>
    <t>Reserva_19</t>
  </si>
  <si>
    <t>S.A sup*</t>
  </si>
  <si>
    <t>Prima Nivelada</t>
  </si>
  <si>
    <t>Nueva SA</t>
  </si>
  <si>
    <t>Plazo</t>
  </si>
  <si>
    <t>Curva Gubernamental</t>
  </si>
  <si>
    <t>CALIFICACION AAA</t>
  </si>
  <si>
    <t>CALIFICACION AA</t>
  </si>
  <si>
    <t>CALIFICACION A</t>
  </si>
  <si>
    <t>CALIFICACION B</t>
  </si>
  <si>
    <t>CALIFICACION C</t>
  </si>
  <si>
    <t>CALIFICACION D</t>
  </si>
  <si>
    <t>TIIE</t>
  </si>
  <si>
    <t>AÑO</t>
  </si>
  <si>
    <t>Tasa para retorno de primas</t>
  </si>
  <si>
    <t>suma flujo para retorno de primas</t>
  </si>
  <si>
    <t>Curva Gub.</t>
  </si>
  <si>
    <t>Tasa Interés téc.</t>
  </si>
  <si>
    <t>Tasa para Ret. De primas</t>
  </si>
  <si>
    <t>Esta hoja fue dejada en blanca a propósito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</si>
</sst>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-* #,##0.000000_-;\-* #,##0.000000_-;_-* &quot;-&quot;???_-;_-@"/>
    <numFmt numFmtId="166" formatCode="_-&quot;$&quot;* #,##0_-;\-&quot;$&quot;* #,##0_-;_-&quot;$&quot;* &quot;-&quot;??_-;_-@"/>
    <numFmt numFmtId="167" formatCode="_-&quot;$&quot;* #,##0.00_-;\-&quot;$&quot;* #,##0.00_-;_-&quot;$&quot;* &quot;-&quot;??_-;_-@"/>
    <numFmt numFmtId="168" formatCode="0.000"/>
    <numFmt numFmtId="169" formatCode="_-* #,##0_-;\-* #,##0_-;_-* &quot;-&quot;???_-;_-@"/>
    <numFmt numFmtId="170" formatCode="0.0000000"/>
    <numFmt numFmtId="171" formatCode="0.0000"/>
    <numFmt numFmtId="172" formatCode="0.0000%"/>
    <numFmt numFmtId="173" formatCode="_([$$-409]* #,##0.00_);_([$$-409]* \(#,##0.00\);_([$$-409]* &quot;-&quot;??_);_(@_)"/>
  </numFmts>
  <fonts count="2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rgb="FF548135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0"/>
      <name val="Calibri"/>
      <family val="2"/>
    </font>
    <font>
      <sz val="11"/>
      <color theme="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b/>
      <sz val="11"/>
      <color rgb="FFFF0000"/>
      <name val="Arial"/>
      <family val="2"/>
    </font>
    <font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theme="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1"/>
      <color rgb="FF548135"/>
      <name val="Calibri"/>
      <family val="2"/>
    </font>
    <font>
      <b/>
      <sz val="11"/>
      <color rgb="FFFF00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E2EFD9"/>
        <bgColor rgb="FFE2EFD9"/>
      </patternFill>
    </fill>
    <fill>
      <patternFill patternType="solid">
        <fgColor theme="0"/>
        <bgColor theme="0"/>
      </patternFill>
    </fill>
    <fill>
      <patternFill patternType="solid">
        <fgColor theme="1"/>
        <bgColor indexed="64"/>
      </patternFill>
    </fill>
    <fill>
      <patternFill patternType="solid">
        <fgColor theme="1"/>
        <bgColor rgb="FF8EAADB"/>
      </patternFill>
    </fill>
    <fill>
      <patternFill patternType="solid">
        <fgColor theme="1"/>
        <bgColor rgb="FFD9E2F3"/>
      </patternFill>
    </fill>
    <fill>
      <patternFill patternType="solid">
        <fgColor theme="1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theme="1"/>
        <bgColor rgb="FF7030A0"/>
      </patternFill>
    </fill>
    <fill>
      <patternFill patternType="solid">
        <fgColor theme="1"/>
        <bgColor rgb="FFD8D8D8"/>
      </patternFill>
    </fill>
    <fill>
      <patternFill patternType="solid">
        <fgColor theme="1"/>
        <bgColor rgb="FFC55A11"/>
      </patternFill>
    </fill>
    <fill>
      <patternFill patternType="solid">
        <fgColor theme="2" tint="-0.14999847407452621"/>
        <bgColor rgb="FFD8D8D8"/>
      </patternFill>
    </fill>
    <fill>
      <patternFill patternType="solid">
        <fgColor theme="0"/>
        <bgColor rgb="FFE2EFD9"/>
      </patternFill>
    </fill>
    <fill>
      <patternFill patternType="solid">
        <fgColor theme="0"/>
        <bgColor rgb="FFC5E0B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D8D8D8"/>
      </patternFill>
    </fill>
    <fill>
      <patternFill patternType="solid">
        <fgColor theme="9"/>
        <bgColor theme="9"/>
      </patternFill>
    </fill>
    <fill>
      <patternFill patternType="solid">
        <fgColor theme="4"/>
        <bgColor indexed="64"/>
      </patternFill>
    </fill>
  </fills>
  <borders count="2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8D08D"/>
      </left>
      <right/>
      <top style="thin">
        <color rgb="FFA8D08D"/>
      </top>
      <bottom/>
      <diagonal/>
    </border>
    <border>
      <left/>
      <right/>
      <top style="thin">
        <color rgb="FFA8D08D"/>
      </top>
      <bottom/>
      <diagonal/>
    </border>
    <border>
      <left style="thin">
        <color rgb="FFA8D08D"/>
      </left>
      <right/>
      <top style="thin">
        <color rgb="FFA8D08D"/>
      </top>
      <bottom style="thin">
        <color rgb="FFA8D08D"/>
      </bottom>
      <diagonal/>
    </border>
    <border>
      <left/>
      <right/>
      <top style="thin">
        <color rgb="FFA8D08D"/>
      </top>
      <bottom style="thin">
        <color rgb="FFA8D08D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60">
    <xf numFmtId="0" fontId="0" fillId="0" borderId="0" xfId="0"/>
    <xf numFmtId="0" fontId="6" fillId="5" borderId="0" xfId="0" applyFont="1" applyFill="1" applyAlignment="1">
      <alignment horizontal="center" vertical="center"/>
    </xf>
    <xf numFmtId="0" fontId="9" fillId="6" borderId="9" xfId="0" applyFont="1" applyFill="1" applyBorder="1" applyAlignment="1">
      <alignment horizontal="center" vertical="center" wrapText="1"/>
    </xf>
    <xf numFmtId="0" fontId="9" fillId="8" borderId="2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 wrapText="1"/>
    </xf>
    <xf numFmtId="0" fontId="9" fillId="11" borderId="5" xfId="0" applyFont="1" applyFill="1" applyBorder="1" applyAlignment="1">
      <alignment horizontal="center" vertical="center"/>
    </xf>
    <xf numFmtId="0" fontId="2" fillId="15" borderId="9" xfId="0" applyFont="1" applyFill="1" applyBorder="1" applyAlignment="1">
      <alignment horizontal="center" vertical="center"/>
    </xf>
    <xf numFmtId="0" fontId="12" fillId="12" borderId="9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10" fillId="9" borderId="7" xfId="0" applyFont="1" applyFill="1" applyBorder="1" applyAlignment="1">
      <alignment horizontal="center" vertical="center" wrapText="1"/>
    </xf>
    <xf numFmtId="0" fontId="10" fillId="9" borderId="8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/>
    </xf>
    <xf numFmtId="0" fontId="3" fillId="16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9" fillId="6" borderId="0" xfId="0" applyFont="1" applyFill="1" applyAlignment="1">
      <alignment horizontal="center" vertical="center" wrapText="1"/>
    </xf>
    <xf numFmtId="0" fontId="9" fillId="11" borderId="6" xfId="0" applyFont="1" applyFill="1" applyBorder="1" applyAlignment="1">
      <alignment horizontal="center" vertical="center"/>
    </xf>
    <xf numFmtId="0" fontId="9" fillId="11" borderId="3" xfId="0" applyFont="1" applyFill="1" applyBorder="1" applyAlignment="1">
      <alignment horizontal="center" vertical="center"/>
    </xf>
    <xf numFmtId="0" fontId="11" fillId="19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 wrapText="1"/>
    </xf>
    <xf numFmtId="0" fontId="8" fillId="20" borderId="15" xfId="0" applyFont="1" applyFill="1" applyBorder="1"/>
    <xf numFmtId="0" fontId="8" fillId="20" borderId="16" xfId="0" applyFont="1" applyFill="1" applyBorder="1"/>
    <xf numFmtId="0" fontId="2" fillId="3" borderId="15" xfId="0" applyFont="1" applyFill="1" applyBorder="1"/>
    <xf numFmtId="172" fontId="2" fillId="3" borderId="16" xfId="0" applyNumberFormat="1" applyFont="1" applyFill="1" applyBorder="1"/>
    <xf numFmtId="0" fontId="2" fillId="0" borderId="15" xfId="0" applyFont="1" applyBorder="1"/>
    <xf numFmtId="172" fontId="2" fillId="0" borderId="16" xfId="0" applyNumberFormat="1" applyFont="1" applyBorder="1"/>
    <xf numFmtId="0" fontId="2" fillId="0" borderId="17" xfId="0" applyFont="1" applyBorder="1"/>
    <xf numFmtId="172" fontId="2" fillId="0" borderId="18" xfId="0" applyNumberFormat="1" applyFont="1" applyBorder="1"/>
    <xf numFmtId="0" fontId="7" fillId="5" borderId="5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9" fillId="11" borderId="19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 vertical="center"/>
    </xf>
    <xf numFmtId="0" fontId="0" fillId="18" borderId="0" xfId="0" applyFill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6" fillId="5" borderId="0" xfId="0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65" fontId="2" fillId="0" borderId="0" xfId="0" applyNumberFormat="1" applyFont="1" applyAlignment="1">
      <alignment horizontal="center"/>
    </xf>
    <xf numFmtId="166" fontId="2" fillId="14" borderId="9" xfId="0" applyNumberFormat="1" applyFont="1" applyFill="1" applyBorder="1" applyAlignment="1">
      <alignment horizontal="center" vertical="center"/>
    </xf>
    <xf numFmtId="0" fontId="0" fillId="16" borderId="0" xfId="0" applyFill="1" applyAlignment="1">
      <alignment horizontal="center"/>
    </xf>
    <xf numFmtId="168" fontId="2" fillId="13" borderId="5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170" fontId="2" fillId="0" borderId="2" xfId="0" applyNumberFormat="1" applyFont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171" fontId="2" fillId="0" borderId="2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44" fontId="2" fillId="0" borderId="4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170" fontId="2" fillId="0" borderId="14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17" borderId="0" xfId="0" applyFont="1" applyFill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0" fontId="0" fillId="0" borderId="5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4" fontId="0" fillId="0" borderId="5" xfId="0" applyNumberFormat="1" applyBorder="1" applyAlignment="1">
      <alignment horizontal="center"/>
    </xf>
    <xf numFmtId="0" fontId="7" fillId="5" borderId="20" xfId="0" applyFont="1" applyFill="1" applyBorder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170" fontId="7" fillId="5" borderId="2" xfId="0" applyNumberFormat="1" applyFont="1" applyFill="1" applyBorder="1" applyAlignment="1">
      <alignment horizontal="center"/>
    </xf>
    <xf numFmtId="171" fontId="7" fillId="5" borderId="2" xfId="0" applyNumberFormat="1" applyFont="1" applyFill="1" applyBorder="1" applyAlignment="1">
      <alignment horizontal="center"/>
    </xf>
    <xf numFmtId="10" fontId="2" fillId="0" borderId="1" xfId="0" applyNumberFormat="1" applyFont="1" applyBorder="1" applyAlignment="1">
      <alignment horizontal="center" vertical="center"/>
    </xf>
    <xf numFmtId="9" fontId="7" fillId="5" borderId="2" xfId="1" applyFont="1" applyFill="1" applyBorder="1" applyAlignment="1">
      <alignment horizontal="center"/>
    </xf>
    <xf numFmtId="170" fontId="2" fillId="0" borderId="4" xfId="0" applyNumberFormat="1" applyFont="1" applyBorder="1" applyAlignment="1">
      <alignment horizontal="center"/>
    </xf>
    <xf numFmtId="171" fontId="7" fillId="5" borderId="5" xfId="0" applyNumberFormat="1" applyFont="1" applyFill="1" applyBorder="1" applyAlignment="1">
      <alignment horizontal="center"/>
    </xf>
    <xf numFmtId="0" fontId="8" fillId="5" borderId="21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44" fontId="6" fillId="5" borderId="5" xfId="0" applyNumberFormat="1" applyFont="1" applyFill="1" applyBorder="1" applyAlignment="1">
      <alignment horizontal="center"/>
    </xf>
    <xf numFmtId="0" fontId="6" fillId="5" borderId="5" xfId="0" quotePrefix="1" applyFont="1" applyFill="1" applyBorder="1" applyAlignment="1">
      <alignment horizontal="center"/>
    </xf>
    <xf numFmtId="0" fontId="10" fillId="19" borderId="7" xfId="0" applyFont="1" applyFill="1" applyBorder="1" applyAlignment="1">
      <alignment horizontal="center" vertical="center" wrapText="1"/>
    </xf>
    <xf numFmtId="0" fontId="12" fillId="7" borderId="7" xfId="0" applyFont="1" applyFill="1" applyBorder="1" applyAlignment="1">
      <alignment horizontal="center" vertical="center"/>
    </xf>
    <xf numFmtId="0" fontId="7" fillId="5" borderId="21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 vertical="center" wrapText="1"/>
    </xf>
    <xf numFmtId="0" fontId="12" fillId="11" borderId="5" xfId="0" applyFont="1" applyFill="1" applyBorder="1" applyAlignment="1">
      <alignment horizontal="center" vertical="center"/>
    </xf>
    <xf numFmtId="0" fontId="12" fillId="10" borderId="5" xfId="0" applyFont="1" applyFill="1" applyBorder="1" applyAlignment="1">
      <alignment horizontal="center" vertical="center" wrapText="1"/>
    </xf>
    <xf numFmtId="0" fontId="9" fillId="5" borderId="0" xfId="0" applyFont="1" applyFill="1" applyAlignment="1">
      <alignment horizontal="center"/>
    </xf>
    <xf numFmtId="0" fontId="10" fillId="19" borderId="8" xfId="0" applyFont="1" applyFill="1" applyBorder="1" applyAlignment="1">
      <alignment horizontal="center" vertical="center" wrapText="1"/>
    </xf>
    <xf numFmtId="0" fontId="12" fillId="7" borderId="5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/>
    </xf>
    <xf numFmtId="167" fontId="2" fillId="0" borderId="5" xfId="0" applyNumberFormat="1" applyFont="1" applyBorder="1" applyAlignment="1">
      <alignment horizontal="center"/>
    </xf>
    <xf numFmtId="0" fontId="12" fillId="12" borderId="5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166" fontId="2" fillId="14" borderId="5" xfId="0" applyNumberFormat="1" applyFont="1" applyFill="1" applyBorder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  <xf numFmtId="168" fontId="2" fillId="13" borderId="5" xfId="0" applyNumberFormat="1" applyFont="1" applyFill="1" applyBorder="1" applyAlignment="1">
      <alignment horizontal="right" vertical="center"/>
    </xf>
    <xf numFmtId="172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9" fontId="7" fillId="0" borderId="1" xfId="1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10" fontId="0" fillId="0" borderId="0" xfId="0" applyNumberFormat="1"/>
    <xf numFmtId="0" fontId="6" fillId="5" borderId="0" xfId="0" applyFont="1" applyFill="1" applyAlignment="1">
      <alignment vertical="center"/>
    </xf>
    <xf numFmtId="0" fontId="15" fillId="5" borderId="0" xfId="0" applyFont="1" applyFill="1" applyAlignment="1">
      <alignment horizontal="center" vertical="center"/>
    </xf>
    <xf numFmtId="173" fontId="0" fillId="0" borderId="12" xfId="0" applyNumberFormat="1" applyBorder="1" applyAlignment="1">
      <alignment horizontal="center"/>
    </xf>
    <xf numFmtId="173" fontId="2" fillId="0" borderId="12" xfId="0" applyNumberFormat="1" applyFont="1" applyBorder="1" applyAlignment="1">
      <alignment horizontal="center"/>
    </xf>
    <xf numFmtId="0" fontId="14" fillId="5" borderId="0" xfId="0" applyFont="1" applyFill="1" applyAlignment="1">
      <alignment horizontal="center"/>
    </xf>
    <xf numFmtId="0" fontId="6" fillId="5" borderId="1" xfId="0" applyFont="1" applyFill="1" applyBorder="1" applyAlignment="1">
      <alignment horizontal="center" vertical="center"/>
    </xf>
    <xf numFmtId="44" fontId="6" fillId="5" borderId="1" xfId="0" applyNumberFormat="1" applyFont="1" applyFill="1" applyBorder="1" applyAlignment="1">
      <alignment horizontal="center"/>
    </xf>
    <xf numFmtId="0" fontId="6" fillId="5" borderId="1" xfId="0" quotePrefix="1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166" fontId="1" fillId="0" borderId="0" xfId="0" applyNumberFormat="1" applyFont="1"/>
    <xf numFmtId="164" fontId="1" fillId="0" borderId="0" xfId="0" applyNumberFormat="1" applyFont="1"/>
    <xf numFmtId="10" fontId="1" fillId="0" borderId="0" xfId="0" applyNumberFormat="1" applyFont="1"/>
    <xf numFmtId="0" fontId="1" fillId="16" borderId="0" xfId="0" applyFont="1" applyFill="1" applyAlignment="1">
      <alignment horizontal="center"/>
    </xf>
    <xf numFmtId="44" fontId="1" fillId="0" borderId="0" xfId="0" applyNumberFormat="1" applyFont="1" applyAlignment="1">
      <alignment horizontal="center"/>
    </xf>
    <xf numFmtId="170" fontId="1" fillId="0" borderId="5" xfId="0" applyNumberFormat="1" applyFont="1" applyBorder="1" applyAlignment="1">
      <alignment horizontal="center"/>
    </xf>
    <xf numFmtId="170" fontId="1" fillId="0" borderId="13" xfId="0" applyNumberFormat="1" applyFont="1" applyBorder="1" applyAlignment="1">
      <alignment horizontal="center"/>
    </xf>
    <xf numFmtId="44" fontId="4" fillId="0" borderId="13" xfId="0" applyNumberFormat="1" applyFont="1" applyBorder="1" applyAlignment="1">
      <alignment horizontal="center"/>
    </xf>
    <xf numFmtId="0" fontId="0" fillId="0" borderId="2" xfId="0" applyBorder="1"/>
    <xf numFmtId="0" fontId="16" fillId="5" borderId="5" xfId="0" applyFont="1" applyFill="1" applyBorder="1" applyAlignment="1">
      <alignment horizontal="center"/>
    </xf>
    <xf numFmtId="0" fontId="9" fillId="7" borderId="4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10" fillId="9" borderId="5" xfId="0" applyFont="1" applyFill="1" applyBorder="1" applyAlignment="1">
      <alignment horizontal="center" vertical="center" wrapText="1"/>
    </xf>
    <xf numFmtId="0" fontId="0" fillId="5" borderId="0" xfId="0" applyFill="1"/>
    <xf numFmtId="0" fontId="0" fillId="5" borderId="1" xfId="0" applyFill="1" applyBorder="1"/>
    <xf numFmtId="0" fontId="6" fillId="21" borderId="1" xfId="0" applyFont="1" applyFill="1" applyBorder="1"/>
    <xf numFmtId="0" fontId="12" fillId="7" borderId="7" xfId="0" applyFont="1" applyFill="1" applyBorder="1" applyAlignment="1">
      <alignment horizontal="center" vertical="center" wrapText="1"/>
    </xf>
    <xf numFmtId="9" fontId="2" fillId="0" borderId="5" xfId="1" applyFont="1" applyBorder="1" applyAlignment="1">
      <alignment horizontal="center"/>
    </xf>
    <xf numFmtId="0" fontId="14" fillId="5" borderId="0" xfId="0" applyFont="1" applyFill="1" applyAlignment="1">
      <alignment horizontal="center"/>
    </xf>
    <xf numFmtId="0" fontId="8" fillId="5" borderId="10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0" fontId="8" fillId="5" borderId="22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horizontal="center" vertical="center"/>
    </xf>
    <xf numFmtId="0" fontId="8" fillId="5" borderId="23" xfId="0" applyFont="1" applyFill="1" applyBorder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9" fontId="2" fillId="0" borderId="5" xfId="1" applyFont="1" applyFill="1" applyBorder="1" applyAlignment="1">
      <alignment horizontal="center"/>
    </xf>
    <xf numFmtId="0" fontId="19" fillId="18" borderId="12" xfId="0" applyFont="1" applyFill="1" applyBorder="1" applyAlignment="1">
      <alignment horizontal="center"/>
    </xf>
    <xf numFmtId="0" fontId="20" fillId="18" borderId="12" xfId="0" applyFont="1" applyFill="1" applyBorder="1" applyAlignment="1">
      <alignment horizontal="center"/>
    </xf>
    <xf numFmtId="170" fontId="17" fillId="18" borderId="5" xfId="0" applyNumberFormat="1" applyFont="1" applyFill="1" applyBorder="1" applyAlignment="1">
      <alignment horizontal="center"/>
    </xf>
    <xf numFmtId="44" fontId="0" fillId="0" borderId="12" xfId="0" applyNumberFormat="1" applyBorder="1" applyAlignment="1">
      <alignment horizontal="center"/>
    </xf>
    <xf numFmtId="0" fontId="0" fillId="16" borderId="0" xfId="0" applyFill="1"/>
    <xf numFmtId="0" fontId="1" fillId="16" borderId="0" xfId="0" applyFont="1" applyFill="1"/>
    <xf numFmtId="166" fontId="1" fillId="16" borderId="0" xfId="0" applyNumberFormat="1" applyFont="1" applyFill="1"/>
    <xf numFmtId="0" fontId="0" fillId="9" borderId="0" xfId="0" applyFill="1"/>
    <xf numFmtId="0" fontId="1" fillId="9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44" fontId="1" fillId="9" borderId="0" xfId="0" applyNumberFormat="1" applyFont="1" applyFill="1" applyAlignment="1">
      <alignment horizontal="center"/>
    </xf>
  </cellXfs>
  <cellStyles count="2">
    <cellStyle name="Normal" xfId="0" builtinId="0"/>
    <cellStyle name="Porcentaje" xfId="1" builtinId="5"/>
  </cellStyles>
  <dxfs count="9"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</dxf>
  </dxfs>
  <tableStyles count="0" defaultTableStyle="TableStyleMedium2" defaultPivotStyle="PivotStyleLight16"/>
  <colors>
    <mruColors>
      <color rgb="FFE5D2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Reservas Mat. Fall.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reservas!$X$14:$X$15</c:f>
              <c:strCache>
                <c:ptCount val="2"/>
                <c:pt idx="0">
                  <c:v>Reservas </c:v>
                </c:pt>
                <c:pt idx="1">
                  <c:v>valor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1"/>
              </a:soli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reservas!$W$16:$W$36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xVal>
          <c:yVal>
            <c:numRef>
              <c:f>reservas!$X$16:$X$36</c:f>
              <c:numCache>
                <c:formatCode>_("$"* #,##0.00_);_("$"* \(#,##0.00\);_("$"* "-"??_);_(@_)</c:formatCode>
                <c:ptCount val="21"/>
                <c:pt idx="0">
                  <c:v>0</c:v>
                </c:pt>
                <c:pt idx="1">
                  <c:v>46.696978892053494</c:v>
                </c:pt>
                <c:pt idx="2">
                  <c:v>94.035784145636853</c:v>
                </c:pt>
                <c:pt idx="3">
                  <c:v>141.59307786682416</c:v>
                </c:pt>
                <c:pt idx="4">
                  <c:v>188.55517402369014</c:v>
                </c:pt>
                <c:pt idx="5">
                  <c:v>233.9573384744258</c:v>
                </c:pt>
                <c:pt idx="6">
                  <c:v>276.64897377826014</c:v>
                </c:pt>
                <c:pt idx="7">
                  <c:v>315.30136209318698</c:v>
                </c:pt>
                <c:pt idx="8">
                  <c:v>348.77681916702227</c:v>
                </c:pt>
                <c:pt idx="9">
                  <c:v>376.46008059403698</c:v>
                </c:pt>
                <c:pt idx="10">
                  <c:v>397.3567576339135</c:v>
                </c:pt>
                <c:pt idx="11">
                  <c:v>410.89575533862262</c:v>
                </c:pt>
                <c:pt idx="12">
                  <c:v>415.40565955668126</c:v>
                </c:pt>
                <c:pt idx="13">
                  <c:v>409.8779006216223</c:v>
                </c:pt>
                <c:pt idx="14">
                  <c:v>393.20423403449149</c:v>
                </c:pt>
                <c:pt idx="15">
                  <c:v>364.06551110044813</c:v>
                </c:pt>
                <c:pt idx="16">
                  <c:v>322.11914293957386</c:v>
                </c:pt>
                <c:pt idx="17">
                  <c:v>265.88747581135578</c:v>
                </c:pt>
                <c:pt idx="18">
                  <c:v>194.28302347698394</c:v>
                </c:pt>
                <c:pt idx="19">
                  <c:v>106.17520894987109</c:v>
                </c:pt>
                <c:pt idx="20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51-4C14-8684-60E1725DA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519760"/>
        <c:axId val="487519280"/>
      </c:scatterChart>
      <c:valAx>
        <c:axId val="48751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519280"/>
        <c:crosses val="autoZero"/>
        <c:crossBetween val="midCat"/>
      </c:valAx>
      <c:valAx>
        <c:axId val="4875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751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Reservas Mat. Sup.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reservas!$AA$15</c:f>
              <c:strCache>
                <c:ptCount val="1"/>
                <c:pt idx="0">
                  <c:v>Valor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bg1"/>
              </a:soli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reservas!$Z$16:$Z$36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reservas!$AA$16:$AA$36</c:f>
              <c:numCache>
                <c:formatCode>_("$"* #,##0.00_);_("$"* \(#,##0.00\);_("$"* "-"??_);_(@_)</c:formatCode>
                <c:ptCount val="21"/>
                <c:pt idx="0">
                  <c:v>0</c:v>
                </c:pt>
                <c:pt idx="1">
                  <c:v>269.83415038302371</c:v>
                </c:pt>
                <c:pt idx="2">
                  <c:v>568.10616429596712</c:v>
                </c:pt>
                <c:pt idx="3">
                  <c:v>928.2220125913509</c:v>
                </c:pt>
                <c:pt idx="4">
                  <c:v>1356.2922137204534</c:v>
                </c:pt>
                <c:pt idx="5">
                  <c:v>1860.3491006835393</c:v>
                </c:pt>
                <c:pt idx="6">
                  <c:v>2445.634857767353</c:v>
                </c:pt>
                <c:pt idx="7">
                  <c:v>3059.4930943774925</c:v>
                </c:pt>
                <c:pt idx="8">
                  <c:v>3678.0482117801225</c:v>
                </c:pt>
                <c:pt idx="9">
                  <c:v>4307.1331938668163</c:v>
                </c:pt>
                <c:pt idx="10">
                  <c:v>4933.8120226854553</c:v>
                </c:pt>
                <c:pt idx="11">
                  <c:v>5597.9976865847848</c:v>
                </c:pt>
                <c:pt idx="12">
                  <c:v>6285.8804621343043</c:v>
                </c:pt>
                <c:pt idx="13">
                  <c:v>6977.491502892618</c:v>
                </c:pt>
                <c:pt idx="14">
                  <c:v>7663.019296448424</c:v>
                </c:pt>
                <c:pt idx="15">
                  <c:v>8291.6548795818671</c:v>
                </c:pt>
                <c:pt idx="16">
                  <c:v>8929.2960213657134</c:v>
                </c:pt>
                <c:pt idx="17">
                  <c:v>9547.808722159778</c:v>
                </c:pt>
                <c:pt idx="18">
                  <c:v>10157.497842349661</c:v>
                </c:pt>
                <c:pt idx="19">
                  <c:v>10795.654904623536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96-4A03-B465-EF377CC32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265631"/>
        <c:axId val="1823268511"/>
      </c:scatterChart>
      <c:valAx>
        <c:axId val="182326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23268511"/>
        <c:crosses val="autoZero"/>
        <c:crossBetween val="midCat"/>
      </c:valAx>
      <c:valAx>
        <c:axId val="182326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2326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'Vector de tasas'!$B$1</c:f>
              <c:strCache>
                <c:ptCount val="1"/>
                <c:pt idx="0">
                  <c:v>Curva Gubernamental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'Vector de tasas'!$A$2:$A$7101</c:f>
              <c:numCache>
                <c:formatCode>General</c:formatCode>
                <c:ptCount val="7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</c:numCache>
            </c:numRef>
          </c:cat>
          <c:val>
            <c:numRef>
              <c:f>'Vector de tasas'!$B$2:$B$7101</c:f>
              <c:numCache>
                <c:formatCode>0.0000%</c:formatCode>
                <c:ptCount val="7100"/>
                <c:pt idx="0">
                  <c:v>0.1125</c:v>
                </c:pt>
                <c:pt idx="1">
                  <c:v>0.11251071</c:v>
                </c:pt>
                <c:pt idx="2">
                  <c:v>0.1124</c:v>
                </c:pt>
                <c:pt idx="3">
                  <c:v>0.1120242</c:v>
                </c:pt>
                <c:pt idx="4">
                  <c:v>0.11152624</c:v>
                </c:pt>
                <c:pt idx="5">
                  <c:v>0.11097172000000001</c:v>
                </c:pt>
                <c:pt idx="6">
                  <c:v>0.11042623999999999</c:v>
                </c:pt>
                <c:pt idx="7">
                  <c:v>0.10995539000000001</c:v>
                </c:pt>
                <c:pt idx="8">
                  <c:v>0.10962478</c:v>
                </c:pt>
                <c:pt idx="9">
                  <c:v>0.10949999999999999</c:v>
                </c:pt>
                <c:pt idx="10">
                  <c:v>0.10955539</c:v>
                </c:pt>
                <c:pt idx="11">
                  <c:v>0.10969825</c:v>
                </c:pt>
                <c:pt idx="12">
                  <c:v>0.10989359</c:v>
                </c:pt>
                <c:pt idx="13">
                  <c:v>0.11010641</c:v>
                </c:pt>
                <c:pt idx="14">
                  <c:v>0.11030175</c:v>
                </c:pt>
                <c:pt idx="15">
                  <c:v>0.11044461</c:v>
                </c:pt>
                <c:pt idx="16">
                  <c:v>0.1105</c:v>
                </c:pt>
                <c:pt idx="17">
                  <c:v>0.1105</c:v>
                </c:pt>
                <c:pt idx="18">
                  <c:v>0.1105</c:v>
                </c:pt>
                <c:pt idx="19">
                  <c:v>0.1105</c:v>
                </c:pt>
                <c:pt idx="20">
                  <c:v>0.1105</c:v>
                </c:pt>
                <c:pt idx="21">
                  <c:v>0.1105</c:v>
                </c:pt>
                <c:pt idx="22">
                  <c:v>0.1105</c:v>
                </c:pt>
                <c:pt idx="23">
                  <c:v>0.1105</c:v>
                </c:pt>
                <c:pt idx="24">
                  <c:v>0.1105</c:v>
                </c:pt>
                <c:pt idx="25">
                  <c:v>0.1105</c:v>
                </c:pt>
                <c:pt idx="26">
                  <c:v>0.1105</c:v>
                </c:pt>
                <c:pt idx="27">
                  <c:v>0.1105</c:v>
                </c:pt>
                <c:pt idx="28">
                  <c:v>0.11084974</c:v>
                </c:pt>
                <c:pt idx="29">
                  <c:v>0.1115328</c:v>
                </c:pt>
                <c:pt idx="30">
                  <c:v>0.11199999999999999</c:v>
                </c:pt>
                <c:pt idx="31">
                  <c:v>0.11213499</c:v>
                </c:pt>
                <c:pt idx="32">
                  <c:v>0.11219960999999999</c:v>
                </c:pt>
                <c:pt idx="33">
                  <c:v>0.11221195</c:v>
                </c:pt>
                <c:pt idx="34">
                  <c:v>0.11219008999999999</c:v>
                </c:pt>
                <c:pt idx="35">
                  <c:v>0.11215209</c:v>
                </c:pt>
                <c:pt idx="36">
                  <c:v>0.11211603000000001</c:v>
                </c:pt>
                <c:pt idx="37">
                  <c:v>0.11210000000000001</c:v>
                </c:pt>
                <c:pt idx="38">
                  <c:v>0.11210000000000001</c:v>
                </c:pt>
                <c:pt idx="39">
                  <c:v>0.11210000000000001</c:v>
                </c:pt>
                <c:pt idx="40">
                  <c:v>0.11210000000000001</c:v>
                </c:pt>
                <c:pt idx="41">
                  <c:v>0.11210000000000001</c:v>
                </c:pt>
                <c:pt idx="42">
                  <c:v>0.11210000000000001</c:v>
                </c:pt>
                <c:pt idx="43">
                  <c:v>0.11210000000000001</c:v>
                </c:pt>
                <c:pt idx="44">
                  <c:v>0.11210000000000001</c:v>
                </c:pt>
                <c:pt idx="45">
                  <c:v>0.11212770000000001</c:v>
                </c:pt>
                <c:pt idx="46">
                  <c:v>0.11219912999999999</c:v>
                </c:pt>
                <c:pt idx="47">
                  <c:v>0.11229679000000001</c:v>
                </c:pt>
                <c:pt idx="48">
                  <c:v>0.11240321</c:v>
                </c:pt>
                <c:pt idx="49">
                  <c:v>0.11250087</c:v>
                </c:pt>
                <c:pt idx="50">
                  <c:v>0.1125723</c:v>
                </c:pt>
                <c:pt idx="51">
                  <c:v>0.11259999999999999</c:v>
                </c:pt>
                <c:pt idx="52">
                  <c:v>0.11259999999999999</c:v>
                </c:pt>
                <c:pt idx="53">
                  <c:v>0.11259999999999999</c:v>
                </c:pt>
                <c:pt idx="54">
                  <c:v>0.11259999999999999</c:v>
                </c:pt>
                <c:pt idx="55">
                  <c:v>0.11259999999999999</c:v>
                </c:pt>
                <c:pt idx="56">
                  <c:v>0.11259999999999999</c:v>
                </c:pt>
                <c:pt idx="57">
                  <c:v>0.11259999999999999</c:v>
                </c:pt>
                <c:pt idx="58">
                  <c:v>0.11259999999999999</c:v>
                </c:pt>
                <c:pt idx="59">
                  <c:v>0.11260757999999998</c:v>
                </c:pt>
                <c:pt idx="60">
                  <c:v>0.11262799</c:v>
                </c:pt>
                <c:pt idx="61">
                  <c:v>0.11265773</c:v>
                </c:pt>
                <c:pt idx="62">
                  <c:v>0.11269329</c:v>
                </c:pt>
                <c:pt idx="63">
                  <c:v>0.1127312</c:v>
                </c:pt>
                <c:pt idx="64">
                  <c:v>0.11276793</c:v>
                </c:pt>
                <c:pt idx="65">
                  <c:v>0.1128</c:v>
                </c:pt>
                <c:pt idx="66">
                  <c:v>0.11283207000000001</c:v>
                </c:pt>
                <c:pt idx="67">
                  <c:v>0.11286880000000001</c:v>
                </c:pt>
                <c:pt idx="68">
                  <c:v>0.11290670999999999</c:v>
                </c:pt>
                <c:pt idx="69">
                  <c:v>0.11294227</c:v>
                </c:pt>
                <c:pt idx="70">
                  <c:v>0.11297201</c:v>
                </c:pt>
                <c:pt idx="71">
                  <c:v>0.11299242</c:v>
                </c:pt>
                <c:pt idx="72">
                  <c:v>0.113</c:v>
                </c:pt>
                <c:pt idx="73">
                  <c:v>0.113</c:v>
                </c:pt>
                <c:pt idx="74">
                  <c:v>0.113</c:v>
                </c:pt>
                <c:pt idx="75">
                  <c:v>0.113</c:v>
                </c:pt>
                <c:pt idx="76">
                  <c:v>0.113</c:v>
                </c:pt>
                <c:pt idx="77">
                  <c:v>0.113</c:v>
                </c:pt>
                <c:pt idx="78">
                  <c:v>0.113</c:v>
                </c:pt>
                <c:pt idx="79">
                  <c:v>0.113</c:v>
                </c:pt>
                <c:pt idx="80">
                  <c:v>0.113</c:v>
                </c:pt>
                <c:pt idx="81">
                  <c:v>0.113</c:v>
                </c:pt>
                <c:pt idx="82">
                  <c:v>0.113</c:v>
                </c:pt>
                <c:pt idx="83">
                  <c:v>0.113</c:v>
                </c:pt>
                <c:pt idx="84">
                  <c:v>0.113</c:v>
                </c:pt>
                <c:pt idx="85">
                  <c:v>0.113</c:v>
                </c:pt>
                <c:pt idx="86">
                  <c:v>0.113</c:v>
                </c:pt>
                <c:pt idx="87">
                  <c:v>0.113</c:v>
                </c:pt>
                <c:pt idx="88">
                  <c:v>0.113</c:v>
                </c:pt>
                <c:pt idx="89">
                  <c:v>0.113</c:v>
                </c:pt>
                <c:pt idx="90">
                  <c:v>0.113</c:v>
                </c:pt>
                <c:pt idx="91">
                  <c:v>0.113</c:v>
                </c:pt>
                <c:pt idx="92">
                  <c:v>0.113</c:v>
                </c:pt>
                <c:pt idx="93">
                  <c:v>0.113</c:v>
                </c:pt>
                <c:pt idx="94">
                  <c:v>0.11302362000000001</c:v>
                </c:pt>
                <c:pt idx="95">
                  <c:v>0.11308552000000001</c:v>
                </c:pt>
                <c:pt idx="96">
                  <c:v>0.1131723</c:v>
                </c:pt>
                <c:pt idx="97">
                  <c:v>0.11327055</c:v>
                </c:pt>
                <c:pt idx="98">
                  <c:v>0.11336686</c:v>
                </c:pt>
                <c:pt idx="99">
                  <c:v>0.11344781</c:v>
                </c:pt>
                <c:pt idx="100">
                  <c:v>0.11349999999999999</c:v>
                </c:pt>
                <c:pt idx="101">
                  <c:v>0.11353070999999999</c:v>
                </c:pt>
                <c:pt idx="102">
                  <c:v>0.11355656</c:v>
                </c:pt>
                <c:pt idx="103">
                  <c:v>0.11357813</c:v>
                </c:pt>
                <c:pt idx="104">
                  <c:v>0.11359602000000001</c:v>
                </c:pt>
                <c:pt idx="105">
                  <c:v>0.11361079</c:v>
                </c:pt>
                <c:pt idx="106">
                  <c:v>0.11362303000000001</c:v>
                </c:pt>
                <c:pt idx="107">
                  <c:v>0.11363333</c:v>
                </c:pt>
                <c:pt idx="108">
                  <c:v>0.11364226999999999</c:v>
                </c:pt>
                <c:pt idx="109">
                  <c:v>0.11365043999999999</c:v>
                </c:pt>
                <c:pt idx="110">
                  <c:v>0.11365841</c:v>
                </c:pt>
                <c:pt idx="111">
                  <c:v>0.11366676000000001</c:v>
                </c:pt>
                <c:pt idx="112">
                  <c:v>0.11367608999999999</c:v>
                </c:pt>
                <c:pt idx="113">
                  <c:v>0.11368698000000001</c:v>
                </c:pt>
                <c:pt idx="114">
                  <c:v>0.1137</c:v>
                </c:pt>
                <c:pt idx="115">
                  <c:v>0.11371365000000001</c:v>
                </c:pt>
                <c:pt idx="116">
                  <c:v>0.11372624000000001</c:v>
                </c:pt>
                <c:pt idx="117">
                  <c:v>0.11373805000000001</c:v>
                </c:pt>
                <c:pt idx="118">
                  <c:v>0.11374936999999999</c:v>
                </c:pt>
                <c:pt idx="119">
                  <c:v>0.11376049999999999</c:v>
                </c:pt>
                <c:pt idx="120">
                  <c:v>0.11377171999999999</c:v>
                </c:pt>
                <c:pt idx="121">
                  <c:v>0.11378333</c:v>
                </c:pt>
                <c:pt idx="122">
                  <c:v>0.11379562999999999</c:v>
                </c:pt>
                <c:pt idx="123">
                  <c:v>0.11380889</c:v>
                </c:pt>
                <c:pt idx="124">
                  <c:v>0.11382341999999999</c:v>
                </c:pt>
                <c:pt idx="125">
                  <c:v>0.11383950000000001</c:v>
                </c:pt>
                <c:pt idx="126">
                  <c:v>0.11385743</c:v>
                </c:pt>
                <c:pt idx="127">
                  <c:v>0.11387750000000001</c:v>
                </c:pt>
                <c:pt idx="128">
                  <c:v>0.1139</c:v>
                </c:pt>
                <c:pt idx="129">
                  <c:v>0.11392478</c:v>
                </c:pt>
                <c:pt idx="130">
                  <c:v>0.11395130999999999</c:v>
                </c:pt>
                <c:pt idx="131">
                  <c:v>0.11397930000000001</c:v>
                </c:pt>
                <c:pt idx="132">
                  <c:v>0.11400845</c:v>
                </c:pt>
                <c:pt idx="133">
                  <c:v>0.11403848</c:v>
                </c:pt>
                <c:pt idx="134">
                  <c:v>0.11406909999999999</c:v>
                </c:pt>
                <c:pt idx="135">
                  <c:v>0.11410000000000001</c:v>
                </c:pt>
                <c:pt idx="136">
                  <c:v>0.11413090000000001</c:v>
                </c:pt>
                <c:pt idx="137">
                  <c:v>0.11416152</c:v>
                </c:pt>
                <c:pt idx="138">
                  <c:v>0.11419155</c:v>
                </c:pt>
                <c:pt idx="139">
                  <c:v>0.11422069999999999</c:v>
                </c:pt>
                <c:pt idx="140">
                  <c:v>0.11424868999999999</c:v>
                </c:pt>
                <c:pt idx="141">
                  <c:v>0.11427522</c:v>
                </c:pt>
                <c:pt idx="142">
                  <c:v>0.1143</c:v>
                </c:pt>
                <c:pt idx="143">
                  <c:v>0.11432489999999999</c:v>
                </c:pt>
                <c:pt idx="144">
                  <c:v>0.1143516</c:v>
                </c:pt>
                <c:pt idx="145">
                  <c:v>0.11437952</c:v>
                </c:pt>
                <c:pt idx="146">
                  <c:v>0.11440807</c:v>
                </c:pt>
                <c:pt idx="147">
                  <c:v>0.11443666000000001</c:v>
                </c:pt>
                <c:pt idx="148">
                  <c:v>0.11446472000000001</c:v>
                </c:pt>
                <c:pt idx="149">
                  <c:v>0.11449166999999999</c:v>
                </c:pt>
                <c:pt idx="150">
                  <c:v>0.11451691</c:v>
                </c:pt>
                <c:pt idx="151">
                  <c:v>0.11453987</c:v>
                </c:pt>
                <c:pt idx="152">
                  <c:v>0.11455996</c:v>
                </c:pt>
                <c:pt idx="153">
                  <c:v>0.1145766</c:v>
                </c:pt>
                <c:pt idx="154">
                  <c:v>0.11458921</c:v>
                </c:pt>
                <c:pt idx="155">
                  <c:v>0.11459721</c:v>
                </c:pt>
                <c:pt idx="156">
                  <c:v>0.11460000000000001</c:v>
                </c:pt>
                <c:pt idx="157">
                  <c:v>0.11459854</c:v>
                </c:pt>
                <c:pt idx="158">
                  <c:v>0.11459446</c:v>
                </c:pt>
                <c:pt idx="159">
                  <c:v>0.11458819000000001</c:v>
                </c:pt>
                <c:pt idx="160">
                  <c:v>0.11458017</c:v>
                </c:pt>
                <c:pt idx="161">
                  <c:v>0.11457084999999999</c:v>
                </c:pt>
                <c:pt idx="162">
                  <c:v>0.11456063999999999</c:v>
                </c:pt>
                <c:pt idx="163">
                  <c:v>0.11455</c:v>
                </c:pt>
                <c:pt idx="164">
                  <c:v>0.11453936000000001</c:v>
                </c:pt>
                <c:pt idx="165">
                  <c:v>0.11452915000000001</c:v>
                </c:pt>
                <c:pt idx="166">
                  <c:v>0.11451983</c:v>
                </c:pt>
                <c:pt idx="167">
                  <c:v>0.11451181000000001</c:v>
                </c:pt>
                <c:pt idx="168">
                  <c:v>0.11450554</c:v>
                </c:pt>
                <c:pt idx="169">
                  <c:v>0.11450146</c:v>
                </c:pt>
                <c:pt idx="170">
                  <c:v>0.11449999999999999</c:v>
                </c:pt>
                <c:pt idx="171">
                  <c:v>0.11450233000000001</c:v>
                </c:pt>
                <c:pt idx="172">
                  <c:v>0.11450872000000001</c:v>
                </c:pt>
                <c:pt idx="173">
                  <c:v>0.11451826000000001</c:v>
                </c:pt>
                <c:pt idx="174">
                  <c:v>0.11453004999999999</c:v>
                </c:pt>
                <c:pt idx="175">
                  <c:v>0.1145432</c:v>
                </c:pt>
                <c:pt idx="176">
                  <c:v>0.11455679999999999</c:v>
                </c:pt>
                <c:pt idx="177">
                  <c:v>0.11456994999999999</c:v>
                </c:pt>
                <c:pt idx="178">
                  <c:v>0.11458174</c:v>
                </c:pt>
                <c:pt idx="179">
                  <c:v>0.11459128</c:v>
                </c:pt>
                <c:pt idx="180">
                  <c:v>0.11459767</c:v>
                </c:pt>
                <c:pt idx="181">
                  <c:v>0.11460000000000001</c:v>
                </c:pt>
                <c:pt idx="182">
                  <c:v>0.11460000000000001</c:v>
                </c:pt>
                <c:pt idx="183">
                  <c:v>0.11460000000000001</c:v>
                </c:pt>
                <c:pt idx="184">
                  <c:v>0.11460000000000001</c:v>
                </c:pt>
                <c:pt idx="185">
                  <c:v>0.11460000000000001</c:v>
                </c:pt>
                <c:pt idx="186">
                  <c:v>0.11460000000000001</c:v>
                </c:pt>
                <c:pt idx="187">
                  <c:v>0.11460000000000001</c:v>
                </c:pt>
                <c:pt idx="188">
                  <c:v>0.11460000000000001</c:v>
                </c:pt>
                <c:pt idx="189">
                  <c:v>0.11460000000000001</c:v>
                </c:pt>
                <c:pt idx="190">
                  <c:v>0.11460000000000001</c:v>
                </c:pt>
                <c:pt idx="191">
                  <c:v>0.11460000000000001</c:v>
                </c:pt>
                <c:pt idx="192">
                  <c:v>0.11460000000000001</c:v>
                </c:pt>
                <c:pt idx="193">
                  <c:v>0.11460000000000001</c:v>
                </c:pt>
                <c:pt idx="194">
                  <c:v>0.11460000000000001</c:v>
                </c:pt>
                <c:pt idx="195">
                  <c:v>0.11460000000000001</c:v>
                </c:pt>
                <c:pt idx="196">
                  <c:v>0.11460000000000001</c:v>
                </c:pt>
                <c:pt idx="197">
                  <c:v>0.11460000000000001</c:v>
                </c:pt>
                <c:pt idx="198">
                  <c:v>0.11460000000000001</c:v>
                </c:pt>
                <c:pt idx="199">
                  <c:v>0.11460000000000001</c:v>
                </c:pt>
                <c:pt idx="200">
                  <c:v>0.11460000000000001</c:v>
                </c:pt>
                <c:pt idx="201">
                  <c:v>0.11460000000000001</c:v>
                </c:pt>
                <c:pt idx="202">
                  <c:v>0.11460000000000001</c:v>
                </c:pt>
                <c:pt idx="203">
                  <c:v>0.11460000000000001</c:v>
                </c:pt>
                <c:pt idx="204">
                  <c:v>0.11460000000000001</c:v>
                </c:pt>
                <c:pt idx="205">
                  <c:v>0.11460000000000001</c:v>
                </c:pt>
                <c:pt idx="206">
                  <c:v>0.11460000000000001</c:v>
                </c:pt>
                <c:pt idx="207">
                  <c:v>0.11460000000000001</c:v>
                </c:pt>
                <c:pt idx="208">
                  <c:v>0.11460000000000001</c:v>
                </c:pt>
                <c:pt idx="209">
                  <c:v>0.11460000000000001</c:v>
                </c:pt>
                <c:pt idx="210">
                  <c:v>0.11460000000000001</c:v>
                </c:pt>
                <c:pt idx="211">
                  <c:v>0.11460000000000001</c:v>
                </c:pt>
                <c:pt idx="212">
                  <c:v>0.11460000000000001</c:v>
                </c:pt>
                <c:pt idx="213">
                  <c:v>0.11460000000000001</c:v>
                </c:pt>
                <c:pt idx="214">
                  <c:v>0.11460000000000001</c:v>
                </c:pt>
                <c:pt idx="215">
                  <c:v>0.11460000000000001</c:v>
                </c:pt>
                <c:pt idx="216">
                  <c:v>0.11460000000000001</c:v>
                </c:pt>
                <c:pt idx="217">
                  <c:v>0.11460000000000001</c:v>
                </c:pt>
                <c:pt idx="218">
                  <c:v>0.11460000000000001</c:v>
                </c:pt>
                <c:pt idx="219">
                  <c:v>0.11460000000000001</c:v>
                </c:pt>
                <c:pt idx="220">
                  <c:v>0.11460000000000001</c:v>
                </c:pt>
                <c:pt idx="221">
                  <c:v>0.11460000000000001</c:v>
                </c:pt>
                <c:pt idx="222">
                  <c:v>0.11460000000000001</c:v>
                </c:pt>
                <c:pt idx="223">
                  <c:v>0.11460000000000001</c:v>
                </c:pt>
                <c:pt idx="224">
                  <c:v>0.11460000000000001</c:v>
                </c:pt>
                <c:pt idx="225">
                  <c:v>0.11460000000000001</c:v>
                </c:pt>
                <c:pt idx="226">
                  <c:v>0.11460000000000001</c:v>
                </c:pt>
                <c:pt idx="227">
                  <c:v>0.11460000000000001</c:v>
                </c:pt>
                <c:pt idx="228">
                  <c:v>0.11460000000000001</c:v>
                </c:pt>
                <c:pt idx="229">
                  <c:v>0.11460000000000001</c:v>
                </c:pt>
                <c:pt idx="230">
                  <c:v>0.11460000000000001</c:v>
                </c:pt>
                <c:pt idx="231">
                  <c:v>0.11460000000000001</c:v>
                </c:pt>
                <c:pt idx="232">
                  <c:v>0.11460000000000001</c:v>
                </c:pt>
                <c:pt idx="233">
                  <c:v>0.11460000000000001</c:v>
                </c:pt>
                <c:pt idx="234">
                  <c:v>0.11460000000000001</c:v>
                </c:pt>
                <c:pt idx="235">
                  <c:v>0.11460000000000001</c:v>
                </c:pt>
                <c:pt idx="236">
                  <c:v>0.11460000000000001</c:v>
                </c:pt>
                <c:pt idx="237">
                  <c:v>0.11460000000000001</c:v>
                </c:pt>
                <c:pt idx="238">
                  <c:v>0.11460000000000001</c:v>
                </c:pt>
                <c:pt idx="239">
                  <c:v>0.11460000000000001</c:v>
                </c:pt>
                <c:pt idx="240">
                  <c:v>0.11460000000000001</c:v>
                </c:pt>
                <c:pt idx="241">
                  <c:v>0.11460000000000001</c:v>
                </c:pt>
                <c:pt idx="242">
                  <c:v>0.11460000000000001</c:v>
                </c:pt>
                <c:pt idx="243">
                  <c:v>0.11460000000000001</c:v>
                </c:pt>
                <c:pt idx="244">
                  <c:v>0.11460000000000001</c:v>
                </c:pt>
                <c:pt idx="245">
                  <c:v>0.11460000000000001</c:v>
                </c:pt>
                <c:pt idx="246">
                  <c:v>0.11460000000000001</c:v>
                </c:pt>
                <c:pt idx="247">
                  <c:v>0.11460000000000001</c:v>
                </c:pt>
                <c:pt idx="248">
                  <c:v>0.11460000000000001</c:v>
                </c:pt>
                <c:pt idx="249">
                  <c:v>0.11460000000000001</c:v>
                </c:pt>
                <c:pt idx="250">
                  <c:v>0.11460000000000001</c:v>
                </c:pt>
                <c:pt idx="251">
                  <c:v>0.11460000000000001</c:v>
                </c:pt>
                <c:pt idx="252">
                  <c:v>0.11460000000000001</c:v>
                </c:pt>
                <c:pt idx="253">
                  <c:v>0.11460000000000001</c:v>
                </c:pt>
                <c:pt idx="254">
                  <c:v>0.11460000000000001</c:v>
                </c:pt>
                <c:pt idx="255">
                  <c:v>0.11460000000000001</c:v>
                </c:pt>
                <c:pt idx="256">
                  <c:v>0.11460000000000001</c:v>
                </c:pt>
                <c:pt idx="257">
                  <c:v>0.11460000000000001</c:v>
                </c:pt>
                <c:pt idx="258">
                  <c:v>0.11460000000000001</c:v>
                </c:pt>
                <c:pt idx="259">
                  <c:v>0.11460000000000001</c:v>
                </c:pt>
                <c:pt idx="260">
                  <c:v>0.11460000000000001</c:v>
                </c:pt>
                <c:pt idx="261">
                  <c:v>0.11460000000000001</c:v>
                </c:pt>
                <c:pt idx="262">
                  <c:v>0.11460000000000001</c:v>
                </c:pt>
                <c:pt idx="263">
                  <c:v>0.11460000000000001</c:v>
                </c:pt>
                <c:pt idx="264">
                  <c:v>0.11460000000000001</c:v>
                </c:pt>
                <c:pt idx="265">
                  <c:v>0.11460000000000001</c:v>
                </c:pt>
                <c:pt idx="266">
                  <c:v>0.11460000000000001</c:v>
                </c:pt>
                <c:pt idx="267">
                  <c:v>0.11460000000000001</c:v>
                </c:pt>
                <c:pt idx="268">
                  <c:v>0.11460000000000001</c:v>
                </c:pt>
                <c:pt idx="269">
                  <c:v>0.11459775999999999</c:v>
                </c:pt>
                <c:pt idx="270">
                  <c:v>0.11459125000000001</c:v>
                </c:pt>
                <c:pt idx="271">
                  <c:v>0.11458081000000001</c:v>
                </c:pt>
                <c:pt idx="272">
                  <c:v>0.11456676</c:v>
                </c:pt>
                <c:pt idx="273">
                  <c:v>0.11454943999999999</c:v>
                </c:pt>
                <c:pt idx="274">
                  <c:v>0.11452915000000001</c:v>
                </c:pt>
                <c:pt idx="275">
                  <c:v>0.11450625</c:v>
                </c:pt>
                <c:pt idx="276">
                  <c:v>0.11448105</c:v>
                </c:pt>
                <c:pt idx="277">
                  <c:v>0.11445387999999999</c:v>
                </c:pt>
                <c:pt idx="278">
                  <c:v>0.11442507</c:v>
                </c:pt>
                <c:pt idx="279">
                  <c:v>0.11439495000000001</c:v>
                </c:pt>
                <c:pt idx="280">
                  <c:v>0.11436384999999999</c:v>
                </c:pt>
                <c:pt idx="281">
                  <c:v>0.11433209</c:v>
                </c:pt>
                <c:pt idx="282">
                  <c:v>0.1143</c:v>
                </c:pt>
                <c:pt idx="283">
                  <c:v>0.11426791</c:v>
                </c:pt>
                <c:pt idx="284">
                  <c:v>0.11423614999999999</c:v>
                </c:pt>
                <c:pt idx="285">
                  <c:v>0.11420505</c:v>
                </c:pt>
                <c:pt idx="286">
                  <c:v>0.11417493000000001</c:v>
                </c:pt>
                <c:pt idx="287">
                  <c:v>0.11414612</c:v>
                </c:pt>
                <c:pt idx="288">
                  <c:v>0.11411895</c:v>
                </c:pt>
                <c:pt idx="289">
                  <c:v>0.11409375000000001</c:v>
                </c:pt>
                <c:pt idx="290">
                  <c:v>0.11407085</c:v>
                </c:pt>
                <c:pt idx="291">
                  <c:v>0.11405056</c:v>
                </c:pt>
                <c:pt idx="292">
                  <c:v>0.11403323999999999</c:v>
                </c:pt>
                <c:pt idx="293">
                  <c:v>0.11401918999999999</c:v>
                </c:pt>
                <c:pt idx="294">
                  <c:v>0.11400874999999999</c:v>
                </c:pt>
                <c:pt idx="295">
                  <c:v>0.11400223999999999</c:v>
                </c:pt>
                <c:pt idx="296">
                  <c:v>0.114</c:v>
                </c:pt>
                <c:pt idx="297">
                  <c:v>0.11400146</c:v>
                </c:pt>
                <c:pt idx="298">
                  <c:v>0.11400554</c:v>
                </c:pt>
                <c:pt idx="299">
                  <c:v>0.11401180999999999</c:v>
                </c:pt>
                <c:pt idx="300">
                  <c:v>0.11401982999999999</c:v>
                </c:pt>
                <c:pt idx="301">
                  <c:v>0.11402915</c:v>
                </c:pt>
                <c:pt idx="302">
                  <c:v>0.11403935999999999</c:v>
                </c:pt>
                <c:pt idx="303">
                  <c:v>0.11405</c:v>
                </c:pt>
                <c:pt idx="304">
                  <c:v>0.11406064</c:v>
                </c:pt>
                <c:pt idx="305">
                  <c:v>0.11407085</c:v>
                </c:pt>
                <c:pt idx="306">
                  <c:v>0.11408016999999999</c:v>
                </c:pt>
                <c:pt idx="307">
                  <c:v>0.11408818999999999</c:v>
                </c:pt>
                <c:pt idx="308">
                  <c:v>0.11409446000000001</c:v>
                </c:pt>
                <c:pt idx="309">
                  <c:v>0.11409854</c:v>
                </c:pt>
                <c:pt idx="310">
                  <c:v>0.11410000000000001</c:v>
                </c:pt>
                <c:pt idx="311">
                  <c:v>0.11410000000000001</c:v>
                </c:pt>
                <c:pt idx="312">
                  <c:v>0.11410000000000001</c:v>
                </c:pt>
                <c:pt idx="313">
                  <c:v>0.11410000000000001</c:v>
                </c:pt>
                <c:pt idx="314">
                  <c:v>0.11410000000000001</c:v>
                </c:pt>
                <c:pt idx="315">
                  <c:v>0.11410000000000001</c:v>
                </c:pt>
                <c:pt idx="316">
                  <c:v>0.11410000000000001</c:v>
                </c:pt>
                <c:pt idx="317">
                  <c:v>0.11410000000000001</c:v>
                </c:pt>
                <c:pt idx="318">
                  <c:v>0.11410000000000001</c:v>
                </c:pt>
                <c:pt idx="319">
                  <c:v>0.11410000000000001</c:v>
                </c:pt>
                <c:pt idx="320">
                  <c:v>0.11410000000000001</c:v>
                </c:pt>
                <c:pt idx="321">
                  <c:v>0.11410000000000001</c:v>
                </c:pt>
                <c:pt idx="322">
                  <c:v>0.11410000000000001</c:v>
                </c:pt>
                <c:pt idx="323">
                  <c:v>0.11410000000000001</c:v>
                </c:pt>
                <c:pt idx="324">
                  <c:v>0.11410000000000001</c:v>
                </c:pt>
                <c:pt idx="325">
                  <c:v>0.11409851</c:v>
                </c:pt>
                <c:pt idx="326">
                  <c:v>0.11409416999999999</c:v>
                </c:pt>
                <c:pt idx="327">
                  <c:v>0.11408720999999999</c:v>
                </c:pt>
                <c:pt idx="328">
                  <c:v>0.11407784</c:v>
                </c:pt>
                <c:pt idx="329">
                  <c:v>0.11406629</c:v>
                </c:pt>
                <c:pt idx="330">
                  <c:v>0.11405277</c:v>
                </c:pt>
                <c:pt idx="331">
                  <c:v>0.1140375</c:v>
                </c:pt>
                <c:pt idx="332">
                  <c:v>0.1140207</c:v>
                </c:pt>
                <c:pt idx="333">
                  <c:v>0.11400259</c:v>
                </c:pt>
                <c:pt idx="334">
                  <c:v>0.11398338000000001</c:v>
                </c:pt>
                <c:pt idx="335">
                  <c:v>0.1139633</c:v>
                </c:pt>
                <c:pt idx="336">
                  <c:v>0.11394256999999999</c:v>
                </c:pt>
                <c:pt idx="337">
                  <c:v>0.11392139</c:v>
                </c:pt>
                <c:pt idx="338">
                  <c:v>0.1139</c:v>
                </c:pt>
                <c:pt idx="339">
                  <c:v>0.11387860999999999</c:v>
                </c:pt>
                <c:pt idx="340">
                  <c:v>0.11385743</c:v>
                </c:pt>
                <c:pt idx="341">
                  <c:v>0.1138367</c:v>
                </c:pt>
                <c:pt idx="342">
                  <c:v>0.11381662000000001</c:v>
                </c:pt>
                <c:pt idx="343">
                  <c:v>0.11379740999999999</c:v>
                </c:pt>
                <c:pt idx="344">
                  <c:v>0.11377929999999999</c:v>
                </c:pt>
                <c:pt idx="345">
                  <c:v>0.1137625</c:v>
                </c:pt>
                <c:pt idx="346">
                  <c:v>0.11374722999999999</c:v>
                </c:pt>
                <c:pt idx="347">
                  <c:v>0.11373371</c:v>
                </c:pt>
                <c:pt idx="348">
                  <c:v>0.11372216</c:v>
                </c:pt>
                <c:pt idx="349">
                  <c:v>0.11371278999999999</c:v>
                </c:pt>
                <c:pt idx="350">
                  <c:v>0.11370582999999999</c:v>
                </c:pt>
                <c:pt idx="351">
                  <c:v>0.11370149</c:v>
                </c:pt>
                <c:pt idx="352">
                  <c:v>0.1137</c:v>
                </c:pt>
                <c:pt idx="353">
                  <c:v>0.1137</c:v>
                </c:pt>
                <c:pt idx="354">
                  <c:v>0.1137</c:v>
                </c:pt>
                <c:pt idx="355">
                  <c:v>0.1137</c:v>
                </c:pt>
                <c:pt idx="356">
                  <c:v>0.1137</c:v>
                </c:pt>
                <c:pt idx="357">
                  <c:v>0.1137</c:v>
                </c:pt>
                <c:pt idx="358">
                  <c:v>0.1137</c:v>
                </c:pt>
                <c:pt idx="359">
                  <c:v>0.1137</c:v>
                </c:pt>
                <c:pt idx="360">
                  <c:v>0.1137</c:v>
                </c:pt>
                <c:pt idx="361">
                  <c:v>0.1137</c:v>
                </c:pt>
                <c:pt idx="362">
                  <c:v>0.1137</c:v>
                </c:pt>
                <c:pt idx="363">
                  <c:v>0.1137</c:v>
                </c:pt>
                <c:pt idx="364">
                  <c:v>0.11367891999999999</c:v>
                </c:pt>
                <c:pt idx="365">
                  <c:v>0.11363562999999999</c:v>
                </c:pt>
                <c:pt idx="366">
                  <c:v>0.11359999999999999</c:v>
                </c:pt>
                <c:pt idx="367">
                  <c:v>0.11357763999999999</c:v>
                </c:pt>
                <c:pt idx="368">
                  <c:v>0.11355574</c:v>
                </c:pt>
                <c:pt idx="369">
                  <c:v>0.11353426999999999</c:v>
                </c:pt>
                <c:pt idx="370">
                  <c:v>0.11351323000000001</c:v>
                </c:pt>
                <c:pt idx="371">
                  <c:v>0.11349261000000001</c:v>
                </c:pt>
                <c:pt idx="372">
                  <c:v>0.11347239000000001</c:v>
                </c:pt>
                <c:pt idx="373">
                  <c:v>0.11345257</c:v>
                </c:pt>
                <c:pt idx="374">
                  <c:v>0.11343312</c:v>
                </c:pt>
                <c:pt idx="375">
                  <c:v>0.11341403</c:v>
                </c:pt>
                <c:pt idx="376">
                  <c:v>0.1133953</c:v>
                </c:pt>
                <c:pt idx="377">
                  <c:v>0.11337692000000001</c:v>
                </c:pt>
                <c:pt idx="378">
                  <c:v>0.11335885</c:v>
                </c:pt>
                <c:pt idx="379">
                  <c:v>0.11334110999999999</c:v>
                </c:pt>
                <c:pt idx="380">
                  <c:v>0.11332367</c:v>
                </c:pt>
                <c:pt idx="381">
                  <c:v>0.11330652000000001</c:v>
                </c:pt>
                <c:pt idx="382">
                  <c:v>0.11328965000000001</c:v>
                </c:pt>
                <c:pt idx="383">
                  <c:v>0.11327303999999999</c:v>
                </c:pt>
                <c:pt idx="384">
                  <c:v>0.11325668999999999</c:v>
                </c:pt>
                <c:pt idx="385">
                  <c:v>0.11324058000000001</c:v>
                </c:pt>
                <c:pt idx="386">
                  <c:v>0.1132247</c:v>
                </c:pt>
                <c:pt idx="387">
                  <c:v>0.11320902999999999</c:v>
                </c:pt>
                <c:pt idx="388">
                  <c:v>0.11319357000000001</c:v>
                </c:pt>
                <c:pt idx="389">
                  <c:v>0.11317830000000001</c:v>
                </c:pt>
                <c:pt idx="390">
                  <c:v>0.11316319999999999</c:v>
                </c:pt>
                <c:pt idx="391">
                  <c:v>0.11314828</c:v>
                </c:pt>
                <c:pt idx="392">
                  <c:v>0.11313351000000001</c:v>
                </c:pt>
                <c:pt idx="393">
                  <c:v>0.11311887000000001</c:v>
                </c:pt>
                <c:pt idx="394">
                  <c:v>0.11310437000000001</c:v>
                </c:pt>
                <c:pt idx="395">
                  <c:v>0.11308999</c:v>
                </c:pt>
                <c:pt idx="396">
                  <c:v>0.1130757</c:v>
                </c:pt>
                <c:pt idx="397">
                  <c:v>0.11306151</c:v>
                </c:pt>
                <c:pt idx="398">
                  <c:v>0.11304740000000001</c:v>
                </c:pt>
                <c:pt idx="399">
                  <c:v>0.11303336</c:v>
                </c:pt>
                <c:pt idx="400">
                  <c:v>0.11301937000000001</c:v>
                </c:pt>
                <c:pt idx="401">
                  <c:v>0.11300542</c:v>
                </c:pt>
                <c:pt idx="402">
                  <c:v>0.11299149999999999</c:v>
                </c:pt>
                <c:pt idx="403">
                  <c:v>0.11297758999999999</c:v>
                </c:pt>
                <c:pt idx="404">
                  <c:v>0.1129637</c:v>
                </c:pt>
                <c:pt idx="405">
                  <c:v>0.11294978999999999</c:v>
                </c:pt>
                <c:pt idx="406">
                  <c:v>0.11293586</c:v>
                </c:pt>
                <c:pt idx="407">
                  <c:v>0.11292189999999999</c:v>
                </c:pt>
                <c:pt idx="408">
                  <c:v>0.11290789</c:v>
                </c:pt>
                <c:pt idx="409">
                  <c:v>0.11289381999999999</c:v>
                </c:pt>
                <c:pt idx="410">
                  <c:v>0.11287969</c:v>
                </c:pt>
                <c:pt idx="411">
                  <c:v>0.11286547000000001</c:v>
                </c:pt>
                <c:pt idx="412">
                  <c:v>0.11285115</c:v>
                </c:pt>
                <c:pt idx="413">
                  <c:v>0.11283673</c:v>
                </c:pt>
                <c:pt idx="414">
                  <c:v>0.11282218999999999</c:v>
                </c:pt>
                <c:pt idx="415">
                  <c:v>0.11280751</c:v>
                </c:pt>
                <c:pt idx="416">
                  <c:v>0.11279268999999999</c:v>
                </c:pt>
                <c:pt idx="417">
                  <c:v>0.11277770999999999</c:v>
                </c:pt>
                <c:pt idx="418">
                  <c:v>0.11276256</c:v>
                </c:pt>
                <c:pt idx="419">
                  <c:v>0.11274722000000001</c:v>
                </c:pt>
                <c:pt idx="420">
                  <c:v>0.11273169</c:v>
                </c:pt>
                <c:pt idx="421">
                  <c:v>0.11271596</c:v>
                </c:pt>
                <c:pt idx="422">
                  <c:v>0.11269999999999999</c:v>
                </c:pt>
                <c:pt idx="423">
                  <c:v>0.11266996000000001</c:v>
                </c:pt>
                <c:pt idx="424">
                  <c:v>0.11263825000000001</c:v>
                </c:pt>
                <c:pt idx="425">
                  <c:v>0.11260505</c:v>
                </c:pt>
                <c:pt idx="426">
                  <c:v>0.11257058</c:v>
                </c:pt>
                <c:pt idx="427">
                  <c:v>0.11253503999999999</c:v>
                </c:pt>
                <c:pt idx="428">
                  <c:v>0.11249862000000001</c:v>
                </c:pt>
                <c:pt idx="429">
                  <c:v>0.11246152999999999</c:v>
                </c:pt>
                <c:pt idx="430">
                  <c:v>0.11242395999999999</c:v>
                </c:pt>
                <c:pt idx="431">
                  <c:v>0.11238613000000001</c:v>
                </c:pt>
                <c:pt idx="432">
                  <c:v>0.11234823000000001</c:v>
                </c:pt>
                <c:pt idx="433">
                  <c:v>0.11231047</c:v>
                </c:pt>
                <c:pt idx="434">
                  <c:v>0.11227304</c:v>
                </c:pt>
                <c:pt idx="435">
                  <c:v>0.11223615000000001</c:v>
                </c:pt>
                <c:pt idx="436">
                  <c:v>0.11220000000000001</c:v>
                </c:pt>
                <c:pt idx="437">
                  <c:v>0.11204779999999999</c:v>
                </c:pt>
                <c:pt idx="438">
                  <c:v>0.11187604000000001</c:v>
                </c:pt>
                <c:pt idx="439">
                  <c:v>0.11168662</c:v>
                </c:pt>
                <c:pt idx="440">
                  <c:v>0.11148142999999999</c:v>
                </c:pt>
                <c:pt idx="441">
                  <c:v>0.11126238000000001</c:v>
                </c:pt>
                <c:pt idx="442">
                  <c:v>0.11103134000000001</c:v>
                </c:pt>
                <c:pt idx="443">
                  <c:v>0.11079021999999999</c:v>
                </c:pt>
                <c:pt idx="444">
                  <c:v>0.1105409</c:v>
                </c:pt>
                <c:pt idx="445">
                  <c:v>0.11028529000000001</c:v>
                </c:pt>
                <c:pt idx="446">
                  <c:v>0.11002528</c:v>
                </c:pt>
                <c:pt idx="447">
                  <c:v>0.10976274999999999</c:v>
                </c:pt>
                <c:pt idx="448">
                  <c:v>0.10949961</c:v>
                </c:pt>
                <c:pt idx="449">
                  <c:v>0.10923774</c:v>
                </c:pt>
                <c:pt idx="450">
                  <c:v>0.10897904999999999</c:v>
                </c:pt>
                <c:pt idx="451">
                  <c:v>0.10872540999999999</c:v>
                </c:pt>
                <c:pt idx="452">
                  <c:v>0.10847873999999999</c:v>
                </c:pt>
                <c:pt idx="453">
                  <c:v>0.10824092</c:v>
                </c:pt>
                <c:pt idx="454">
                  <c:v>0.10801384</c:v>
                </c:pt>
                <c:pt idx="455">
                  <c:v>0.1077994</c:v>
                </c:pt>
                <c:pt idx="456">
                  <c:v>0.1075995</c:v>
                </c:pt>
                <c:pt idx="457">
                  <c:v>0.10741602</c:v>
                </c:pt>
                <c:pt idx="458">
                  <c:v>0.10725085999999999</c:v>
                </c:pt>
                <c:pt idx="459">
                  <c:v>0.10710591000000001</c:v>
                </c:pt>
                <c:pt idx="460">
                  <c:v>0.10698307</c:v>
                </c:pt>
                <c:pt idx="461">
                  <c:v>0.10688423</c:v>
                </c:pt>
                <c:pt idx="462">
                  <c:v>0.10681129</c:v>
                </c:pt>
                <c:pt idx="463">
                  <c:v>0.10676614000000001</c:v>
                </c:pt>
                <c:pt idx="464">
                  <c:v>0.10675067000000001</c:v>
                </c:pt>
                <c:pt idx="465">
                  <c:v>0.10679149</c:v>
                </c:pt>
                <c:pt idx="466">
                  <c:v>0.10690793</c:v>
                </c:pt>
                <c:pt idx="467">
                  <c:v>0.1070909</c:v>
                </c:pt>
                <c:pt idx="468">
                  <c:v>0.10733133</c:v>
                </c:pt>
                <c:pt idx="469">
                  <c:v>0.10762015</c:v>
                </c:pt>
                <c:pt idx="470">
                  <c:v>0.10794829</c:v>
                </c:pt>
                <c:pt idx="471">
                  <c:v>0.10830666999999999</c:v>
                </c:pt>
                <c:pt idx="472">
                  <c:v>0.10868620999999999</c:v>
                </c:pt>
                <c:pt idx="473">
                  <c:v>0.10907786</c:v>
                </c:pt>
                <c:pt idx="474">
                  <c:v>0.10947253</c:v>
                </c:pt>
                <c:pt idx="475">
                  <c:v>0.10986115</c:v>
                </c:pt>
                <c:pt idx="476">
                  <c:v>0.11023465</c:v>
                </c:pt>
                <c:pt idx="477">
                  <c:v>0.11058396</c:v>
                </c:pt>
                <c:pt idx="478">
                  <c:v>0.1109</c:v>
                </c:pt>
                <c:pt idx="479">
                  <c:v>0.11089855</c:v>
                </c:pt>
                <c:pt idx="480">
                  <c:v>0.11089423999999999</c:v>
                </c:pt>
                <c:pt idx="481">
                  <c:v>0.11088715</c:v>
                </c:pt>
                <c:pt idx="482">
                  <c:v>0.11087737</c:v>
                </c:pt>
                <c:pt idx="483">
                  <c:v>0.11086496999999999</c:v>
                </c:pt>
                <c:pt idx="484">
                  <c:v>0.11085001999999999</c:v>
                </c:pt>
                <c:pt idx="485">
                  <c:v>0.11083261999999999</c:v>
                </c:pt>
                <c:pt idx="486">
                  <c:v>0.11081283000000001</c:v>
                </c:pt>
                <c:pt idx="487">
                  <c:v>0.11079072999999999</c:v>
                </c:pt>
                <c:pt idx="488">
                  <c:v>0.11076641000000001</c:v>
                </c:pt>
                <c:pt idx="489">
                  <c:v>0.11073994000000001</c:v>
                </c:pt>
                <c:pt idx="490">
                  <c:v>0.11071141000000001</c:v>
                </c:pt>
                <c:pt idx="491">
                  <c:v>0.11068088</c:v>
                </c:pt>
                <c:pt idx="492">
                  <c:v>0.11064844000000001</c:v>
                </c:pt>
                <c:pt idx="493">
                  <c:v>0.11061415999999999</c:v>
                </c:pt>
                <c:pt idx="494">
                  <c:v>0.11057813</c:v>
                </c:pt>
                <c:pt idx="495">
                  <c:v>0.11054043</c:v>
                </c:pt>
                <c:pt idx="496">
                  <c:v>0.11050113</c:v>
                </c:pt>
                <c:pt idx="497">
                  <c:v>0.1104603</c:v>
                </c:pt>
                <c:pt idx="498">
                  <c:v>0.11041804000000001</c:v>
                </c:pt>
                <c:pt idx="499">
                  <c:v>0.11037440999999999</c:v>
                </c:pt>
                <c:pt idx="500">
                  <c:v>0.11032951000000001</c:v>
                </c:pt>
                <c:pt idx="501">
                  <c:v>0.11028339000000001</c:v>
                </c:pt>
                <c:pt idx="502">
                  <c:v>0.11023614999999999</c:v>
                </c:pt>
                <c:pt idx="503">
                  <c:v>0.11018786</c:v>
                </c:pt>
                <c:pt idx="504">
                  <c:v>0.11013861</c:v>
                </c:pt>
                <c:pt idx="505">
                  <c:v>0.11008846</c:v>
                </c:pt>
                <c:pt idx="506">
                  <c:v>0.1100375</c:v>
                </c:pt>
                <c:pt idx="507">
                  <c:v>0.10998581</c:v>
                </c:pt>
                <c:pt idx="508">
                  <c:v>0.10993346000000001</c:v>
                </c:pt>
                <c:pt idx="509">
                  <c:v>0.10988054</c:v>
                </c:pt>
                <c:pt idx="510">
                  <c:v>0.10982711000000001</c:v>
                </c:pt>
                <c:pt idx="511">
                  <c:v>0.10977327000000001</c:v>
                </c:pt>
                <c:pt idx="512">
                  <c:v>0.10971909000000001</c:v>
                </c:pt>
                <c:pt idx="513">
                  <c:v>0.10966464999999999</c:v>
                </c:pt>
                <c:pt idx="514">
                  <c:v>0.10961002</c:v>
                </c:pt>
                <c:pt idx="515">
                  <c:v>0.10955529</c:v>
                </c:pt>
                <c:pt idx="516">
                  <c:v>0.10950053</c:v>
                </c:pt>
                <c:pt idx="517">
                  <c:v>0.10944582999999999</c:v>
                </c:pt>
                <c:pt idx="518">
                  <c:v>0.10939125000000001</c:v>
                </c:pt>
                <c:pt idx="519">
                  <c:v>0.10933688999999999</c:v>
                </c:pt>
                <c:pt idx="520">
                  <c:v>0.10928281000000001</c:v>
                </c:pt>
                <c:pt idx="521">
                  <c:v>0.1092291</c:v>
                </c:pt>
                <c:pt idx="522">
                  <c:v>0.10917584</c:v>
                </c:pt>
                <c:pt idx="523">
                  <c:v>0.1091231</c:v>
                </c:pt>
                <c:pt idx="524">
                  <c:v>0.10907095999999999</c:v>
                </c:pt>
                <c:pt idx="525">
                  <c:v>0.10901949999999999</c:v>
                </c:pt>
                <c:pt idx="526">
                  <c:v>0.10896879999999999</c:v>
                </c:pt>
                <c:pt idx="527">
                  <c:v>0.10891895</c:v>
                </c:pt>
                <c:pt idx="528">
                  <c:v>0.10887000000000001</c:v>
                </c:pt>
                <c:pt idx="529">
                  <c:v>0.10882206</c:v>
                </c:pt>
                <c:pt idx="530">
                  <c:v>0.10877518</c:v>
                </c:pt>
                <c:pt idx="531">
                  <c:v>0.10872946</c:v>
                </c:pt>
                <c:pt idx="532">
                  <c:v>0.10868496999999999</c:v>
                </c:pt>
                <c:pt idx="533">
                  <c:v>0.10864179</c:v>
                </c:pt>
                <c:pt idx="534">
                  <c:v>0.10859999999999999</c:v>
                </c:pt>
                <c:pt idx="535">
                  <c:v>0.10860164</c:v>
                </c:pt>
                <c:pt idx="536">
                  <c:v>0.10860651</c:v>
                </c:pt>
                <c:pt idx="537">
                  <c:v>0.10861451999999999</c:v>
                </c:pt>
                <c:pt idx="538">
                  <c:v>0.10862558</c:v>
                </c:pt>
                <c:pt idx="539">
                  <c:v>0.1086396</c:v>
                </c:pt>
                <c:pt idx="540">
                  <c:v>0.1086565</c:v>
                </c:pt>
                <c:pt idx="541">
                  <c:v>0.10867616999999999</c:v>
                </c:pt>
                <c:pt idx="542">
                  <c:v>0.10869854</c:v>
                </c:pt>
                <c:pt idx="543">
                  <c:v>0.10872351999999999</c:v>
                </c:pt>
                <c:pt idx="544">
                  <c:v>0.10875101000000001</c:v>
                </c:pt>
                <c:pt idx="545">
                  <c:v>0.10878093</c:v>
                </c:pt>
                <c:pt idx="546">
                  <c:v>0.10881318999999999</c:v>
                </c:pt>
                <c:pt idx="547">
                  <c:v>0.10884769999999999</c:v>
                </c:pt>
                <c:pt idx="548">
                  <c:v>0.10888438</c:v>
                </c:pt>
                <c:pt idx="549">
                  <c:v>0.10892312</c:v>
                </c:pt>
                <c:pt idx="550">
                  <c:v>0.10896385</c:v>
                </c:pt>
                <c:pt idx="551">
                  <c:v>0.10900646999999999</c:v>
                </c:pt>
                <c:pt idx="552">
                  <c:v>0.10905089999999999</c:v>
                </c:pt>
                <c:pt idx="553">
                  <c:v>0.10909705</c:v>
                </c:pt>
                <c:pt idx="554">
                  <c:v>0.10914483000000001</c:v>
                </c:pt>
                <c:pt idx="555">
                  <c:v>0.10919414</c:v>
                </c:pt>
                <c:pt idx="556">
                  <c:v>0.10924491</c:v>
                </c:pt>
                <c:pt idx="557">
                  <c:v>0.10929704</c:v>
                </c:pt>
                <c:pt idx="558">
                  <c:v>0.10935043999999999</c:v>
                </c:pt>
                <c:pt idx="559">
                  <c:v>0.10940502000000001</c:v>
                </c:pt>
                <c:pt idx="560">
                  <c:v>0.10946071</c:v>
                </c:pt>
                <c:pt idx="561">
                  <c:v>0.10951738999999999</c:v>
                </c:pt>
                <c:pt idx="562">
                  <c:v>0.10957499999999999</c:v>
                </c:pt>
                <c:pt idx="563">
                  <c:v>0.10963344</c:v>
                </c:pt>
                <c:pt idx="564">
                  <c:v>0.10969261</c:v>
                </c:pt>
                <c:pt idx="565">
                  <c:v>0.10975244000000001</c:v>
                </c:pt>
                <c:pt idx="566">
                  <c:v>0.10981283</c:v>
                </c:pt>
                <c:pt idx="567">
                  <c:v>0.10987369</c:v>
                </c:pt>
                <c:pt idx="568">
                  <c:v>0.10993493999999999</c:v>
                </c:pt>
                <c:pt idx="569">
                  <c:v>0.10999648000000001</c:v>
                </c:pt>
                <c:pt idx="570">
                  <c:v>0.11005824</c:v>
                </c:pt>
                <c:pt idx="571">
                  <c:v>0.11012010999999999</c:v>
                </c:pt>
                <c:pt idx="572">
                  <c:v>0.11018201</c:v>
                </c:pt>
                <c:pt idx="573">
                  <c:v>0.11024385</c:v>
                </c:pt>
                <c:pt idx="574">
                  <c:v>0.11030554000000001</c:v>
                </c:pt>
                <c:pt idx="575">
                  <c:v>0.11036699999999999</c:v>
                </c:pt>
                <c:pt idx="576">
                  <c:v>0.11042813000000001</c:v>
                </c:pt>
                <c:pt idx="577">
                  <c:v>0.11048883999999999</c:v>
                </c:pt>
                <c:pt idx="578">
                  <c:v>0.11054905</c:v>
                </c:pt>
                <c:pt idx="579">
                  <c:v>0.11060867000000001</c:v>
                </c:pt>
                <c:pt idx="580">
                  <c:v>0.11066761</c:v>
                </c:pt>
                <c:pt idx="581">
                  <c:v>0.11072578</c:v>
                </c:pt>
                <c:pt idx="582">
                  <c:v>0.11078309000000001</c:v>
                </c:pt>
                <c:pt idx="583">
                  <c:v>0.11083945000000001</c:v>
                </c:pt>
                <c:pt idx="584">
                  <c:v>0.11089478</c:v>
                </c:pt>
                <c:pt idx="585">
                  <c:v>0.11094898</c:v>
                </c:pt>
                <c:pt idx="586">
                  <c:v>0.11100196999999999</c:v>
                </c:pt>
                <c:pt idx="587">
                  <c:v>0.11105365</c:v>
                </c:pt>
                <c:pt idx="588">
                  <c:v>0.11110394</c:v>
                </c:pt>
                <c:pt idx="589">
                  <c:v>0.11115276</c:v>
                </c:pt>
                <c:pt idx="590">
                  <c:v>0.11119999999999999</c:v>
                </c:pt>
                <c:pt idx="591">
                  <c:v>0.11119987000000001</c:v>
                </c:pt>
                <c:pt idx="592">
                  <c:v>0.11119949999999999</c:v>
                </c:pt>
                <c:pt idx="593">
                  <c:v>0.11119888</c:v>
                </c:pt>
                <c:pt idx="594">
                  <c:v>0.11119802999999999</c:v>
                </c:pt>
                <c:pt idx="595">
                  <c:v>0.11119695</c:v>
                </c:pt>
                <c:pt idx="596">
                  <c:v>0.11119564999999999</c:v>
                </c:pt>
                <c:pt idx="597">
                  <c:v>0.11119414000000001</c:v>
                </c:pt>
                <c:pt idx="598">
                  <c:v>0.11119242</c:v>
                </c:pt>
                <c:pt idx="599">
                  <c:v>0.1111905</c:v>
                </c:pt>
                <c:pt idx="600">
                  <c:v>0.11118838</c:v>
                </c:pt>
                <c:pt idx="601">
                  <c:v>0.11118608000000001</c:v>
                </c:pt>
                <c:pt idx="602">
                  <c:v>0.11118359999999999</c:v>
                </c:pt>
                <c:pt idx="603">
                  <c:v>0.11118095</c:v>
                </c:pt>
                <c:pt idx="604">
                  <c:v>0.11117812000000001</c:v>
                </c:pt>
                <c:pt idx="605">
                  <c:v>0.11117514000000001</c:v>
                </c:pt>
                <c:pt idx="606">
                  <c:v>0.11117201</c:v>
                </c:pt>
                <c:pt idx="607">
                  <c:v>0.11116872999999999</c:v>
                </c:pt>
                <c:pt idx="608">
                  <c:v>0.11116532</c:v>
                </c:pt>
                <c:pt idx="609">
                  <c:v>0.11116177000000001</c:v>
                </c:pt>
                <c:pt idx="610">
                  <c:v>0.11115809</c:v>
                </c:pt>
                <c:pt idx="611">
                  <c:v>0.1111543</c:v>
                </c:pt>
                <c:pt idx="612">
                  <c:v>0.11115038999999999</c:v>
                </c:pt>
                <c:pt idx="613">
                  <c:v>0.11114637999999999</c:v>
                </c:pt>
                <c:pt idx="614">
                  <c:v>0.11114227</c:v>
                </c:pt>
                <c:pt idx="615">
                  <c:v>0.11113808</c:v>
                </c:pt>
                <c:pt idx="616">
                  <c:v>0.11113379</c:v>
                </c:pt>
                <c:pt idx="617">
                  <c:v>0.11112943</c:v>
                </c:pt>
                <c:pt idx="618">
                  <c:v>0.111125</c:v>
                </c:pt>
                <c:pt idx="619">
                  <c:v>0.1111205</c:v>
                </c:pt>
                <c:pt idx="620">
                  <c:v>0.11111594999999999</c:v>
                </c:pt>
                <c:pt idx="621">
                  <c:v>0.11111135000000001</c:v>
                </c:pt>
                <c:pt idx="622">
                  <c:v>0.11110671</c:v>
                </c:pt>
                <c:pt idx="623">
                  <c:v>0.11110202</c:v>
                </c:pt>
                <c:pt idx="624">
                  <c:v>0.11109731</c:v>
                </c:pt>
                <c:pt idx="625">
                  <c:v>0.11109258000000001</c:v>
                </c:pt>
                <c:pt idx="626">
                  <c:v>0.11108783000000001</c:v>
                </c:pt>
                <c:pt idx="627">
                  <c:v>0.11108307000000001</c:v>
                </c:pt>
                <c:pt idx="628">
                  <c:v>0.11107830999999999</c:v>
                </c:pt>
                <c:pt idx="629">
                  <c:v>0.11107355000000001</c:v>
                </c:pt>
                <c:pt idx="630">
                  <c:v>0.11106880000000001</c:v>
                </c:pt>
                <c:pt idx="631">
                  <c:v>0.11106408</c:v>
                </c:pt>
                <c:pt idx="632">
                  <c:v>0.11105937</c:v>
                </c:pt>
                <c:pt idx="633">
                  <c:v>0.11105470000000001</c:v>
                </c:pt>
                <c:pt idx="634">
                  <c:v>0.11105007</c:v>
                </c:pt>
                <c:pt idx="635">
                  <c:v>0.11104549000000001</c:v>
                </c:pt>
                <c:pt idx="636">
                  <c:v>0.11104094999999999</c:v>
                </c:pt>
                <c:pt idx="637">
                  <c:v>0.11103647999999999</c:v>
                </c:pt>
                <c:pt idx="638">
                  <c:v>0.11103207</c:v>
                </c:pt>
                <c:pt idx="639">
                  <c:v>0.11102772999999999</c:v>
                </c:pt>
                <c:pt idx="640">
                  <c:v>0.11102347999999999</c:v>
                </c:pt>
                <c:pt idx="641">
                  <c:v>0.11101931000000001</c:v>
                </c:pt>
                <c:pt idx="642">
                  <c:v>0.11101523000000001</c:v>
                </c:pt>
                <c:pt idx="643">
                  <c:v>0.11101126</c:v>
                </c:pt>
                <c:pt idx="644">
                  <c:v>0.11100739000000001</c:v>
                </c:pt>
                <c:pt idx="645">
                  <c:v>0.11100362999999999</c:v>
                </c:pt>
                <c:pt idx="646">
                  <c:v>0.111</c:v>
                </c:pt>
                <c:pt idx="647">
                  <c:v>0.11099156</c:v>
                </c:pt>
                <c:pt idx="648">
                  <c:v>0.11098295999999999</c:v>
                </c:pt>
                <c:pt idx="649">
                  <c:v>0.1109742</c:v>
                </c:pt>
                <c:pt idx="650">
                  <c:v>0.11096528</c:v>
                </c:pt>
                <c:pt idx="651">
                  <c:v>0.11095622000000001</c:v>
                </c:pt>
                <c:pt idx="652">
                  <c:v>0.11094699999999999</c:v>
                </c:pt>
                <c:pt idx="653">
                  <c:v>0.11093765</c:v>
                </c:pt>
                <c:pt idx="654">
                  <c:v>0.11092816</c:v>
                </c:pt>
                <c:pt idx="655">
                  <c:v>0.11091853</c:v>
                </c:pt>
                <c:pt idx="656">
                  <c:v>0.11090878</c:v>
                </c:pt>
                <c:pt idx="657">
                  <c:v>0.11089891</c:v>
                </c:pt>
                <c:pt idx="658">
                  <c:v>0.11088891000000001</c:v>
                </c:pt>
                <c:pt idx="659">
                  <c:v>0.1108788</c:v>
                </c:pt>
                <c:pt idx="660">
                  <c:v>0.11086859</c:v>
                </c:pt>
                <c:pt idx="661">
                  <c:v>0.11085826000000001</c:v>
                </c:pt>
                <c:pt idx="662">
                  <c:v>0.11084784</c:v>
                </c:pt>
                <c:pt idx="663">
                  <c:v>0.11083731999999999</c:v>
                </c:pt>
                <c:pt idx="664">
                  <c:v>0.1108267</c:v>
                </c:pt>
                <c:pt idx="665">
                  <c:v>0.110816</c:v>
                </c:pt>
                <c:pt idx="666">
                  <c:v>0.11080522</c:v>
                </c:pt>
                <c:pt idx="667">
                  <c:v>0.11079435999999999</c:v>
                </c:pt>
                <c:pt idx="668">
                  <c:v>0.11078343</c:v>
                </c:pt>
                <c:pt idx="669">
                  <c:v>0.11077242</c:v>
                </c:pt>
                <c:pt idx="670">
                  <c:v>0.11076135000000001</c:v>
                </c:pt>
                <c:pt idx="671">
                  <c:v>0.11075022000000001</c:v>
                </c:pt>
                <c:pt idx="672">
                  <c:v>0.11073904000000001</c:v>
                </c:pt>
                <c:pt idx="673">
                  <c:v>0.1107278</c:v>
                </c:pt>
                <c:pt idx="674">
                  <c:v>0.11071652</c:v>
                </c:pt>
                <c:pt idx="675">
                  <c:v>0.1107052</c:v>
                </c:pt>
                <c:pt idx="676">
                  <c:v>0.11069383000000001</c:v>
                </c:pt>
                <c:pt idx="677">
                  <c:v>0.11068243999999999</c:v>
                </c:pt>
                <c:pt idx="678">
                  <c:v>0.11067100999999999</c:v>
                </c:pt>
                <c:pt idx="679">
                  <c:v>0.11065956999999998</c:v>
                </c:pt>
                <c:pt idx="680">
                  <c:v>0.1106481</c:v>
                </c:pt>
                <c:pt idx="681">
                  <c:v>0.11063662</c:v>
                </c:pt>
                <c:pt idx="682">
                  <c:v>0.11062511999999999</c:v>
                </c:pt>
                <c:pt idx="683">
                  <c:v>0.11061362000000001</c:v>
                </c:pt>
                <c:pt idx="684">
                  <c:v>0.11060212</c:v>
                </c:pt>
                <c:pt idx="685">
                  <c:v>0.11059063</c:v>
                </c:pt>
                <c:pt idx="686">
                  <c:v>0.11057913</c:v>
                </c:pt>
                <c:pt idx="687">
                  <c:v>0.11056766</c:v>
                </c:pt>
                <c:pt idx="688">
                  <c:v>0.11055619999999999</c:v>
                </c:pt>
                <c:pt idx="689">
                  <c:v>0.11054475</c:v>
                </c:pt>
                <c:pt idx="690">
                  <c:v>0.11053333999999999</c:v>
                </c:pt>
                <c:pt idx="691">
                  <c:v>0.11052194999999999</c:v>
                </c:pt>
                <c:pt idx="692">
                  <c:v>0.1105106</c:v>
                </c:pt>
                <c:pt idx="693">
                  <c:v>0.11049929</c:v>
                </c:pt>
                <c:pt idx="694">
                  <c:v>0.11048803</c:v>
                </c:pt>
                <c:pt idx="695">
                  <c:v>0.11047681000000001</c:v>
                </c:pt>
                <c:pt idx="696">
                  <c:v>0.11046564</c:v>
                </c:pt>
                <c:pt idx="697">
                  <c:v>0.11045453</c:v>
                </c:pt>
                <c:pt idx="698">
                  <c:v>0.11044348</c:v>
                </c:pt>
                <c:pt idx="699">
                  <c:v>0.1104325</c:v>
                </c:pt>
                <c:pt idx="700">
                  <c:v>0.11042159</c:v>
                </c:pt>
                <c:pt idx="701">
                  <c:v>0.11041076</c:v>
                </c:pt>
                <c:pt idx="702">
                  <c:v>0.1104</c:v>
                </c:pt>
                <c:pt idx="703">
                  <c:v>0.11039293</c:v>
                </c:pt>
                <c:pt idx="704">
                  <c:v>0.11038592</c:v>
                </c:pt>
                <c:pt idx="705">
                  <c:v>0.11037896</c:v>
                </c:pt>
                <c:pt idx="706">
                  <c:v>0.11037207</c:v>
                </c:pt>
                <c:pt idx="707">
                  <c:v>0.11036522</c:v>
                </c:pt>
                <c:pt idx="708">
                  <c:v>0.11035842999999999</c:v>
                </c:pt>
                <c:pt idx="709">
                  <c:v>0.11035170000000001</c:v>
                </c:pt>
                <c:pt idx="710">
                  <c:v>0.11034501000000001</c:v>
                </c:pt>
                <c:pt idx="711">
                  <c:v>0.11033839000000001</c:v>
                </c:pt>
                <c:pt idx="712">
                  <c:v>0.11033181</c:v>
                </c:pt>
                <c:pt idx="713">
                  <c:v>0.11032528</c:v>
                </c:pt>
                <c:pt idx="714">
                  <c:v>0.11031881</c:v>
                </c:pt>
                <c:pt idx="715">
                  <c:v>0.11031238</c:v>
                </c:pt>
                <c:pt idx="716">
                  <c:v>0.110306</c:v>
                </c:pt>
                <c:pt idx="717">
                  <c:v>0.11029966999999999</c:v>
                </c:pt>
                <c:pt idx="718">
                  <c:v>0.11029339000000001</c:v>
                </c:pt>
                <c:pt idx="719">
                  <c:v>0.11028716</c:v>
                </c:pt>
                <c:pt idx="720">
                  <c:v>0.11028097000000001</c:v>
                </c:pt>
                <c:pt idx="721">
                  <c:v>0.11027483</c:v>
                </c:pt>
                <c:pt idx="722">
                  <c:v>0.11026873</c:v>
                </c:pt>
                <c:pt idx="723">
                  <c:v>0.11026268</c:v>
                </c:pt>
                <c:pt idx="724">
                  <c:v>0.11025667</c:v>
                </c:pt>
                <c:pt idx="725">
                  <c:v>0.11025069999999999</c:v>
                </c:pt>
                <c:pt idx="726">
                  <c:v>0.11024478</c:v>
                </c:pt>
                <c:pt idx="727">
                  <c:v>0.11023889000000001</c:v>
                </c:pt>
                <c:pt idx="728">
                  <c:v>0.11023305</c:v>
                </c:pt>
                <c:pt idx="729">
                  <c:v>0.11022725</c:v>
                </c:pt>
                <c:pt idx="730">
                  <c:v>0.11022149000000001</c:v>
                </c:pt>
                <c:pt idx="731">
                  <c:v>0.11021576</c:v>
                </c:pt>
                <c:pt idx="732">
                  <c:v>0.11021008</c:v>
                </c:pt>
                <c:pt idx="733">
                  <c:v>0.11020443000000001</c:v>
                </c:pt>
                <c:pt idx="734">
                  <c:v>0.11019882</c:v>
                </c:pt>
                <c:pt idx="735">
                  <c:v>0.11019324</c:v>
                </c:pt>
                <c:pt idx="736">
                  <c:v>0.1101877</c:v>
                </c:pt>
                <c:pt idx="737">
                  <c:v>0.11018219</c:v>
                </c:pt>
                <c:pt idx="738">
                  <c:v>0.11017671999999999</c:v>
                </c:pt>
                <c:pt idx="739">
                  <c:v>0.11017128</c:v>
                </c:pt>
                <c:pt idx="740">
                  <c:v>0.11016587</c:v>
                </c:pt>
                <c:pt idx="741">
                  <c:v>0.11016049999999999</c:v>
                </c:pt>
                <c:pt idx="742">
                  <c:v>0.11015515000000001</c:v>
                </c:pt>
                <c:pt idx="743">
                  <c:v>0.11014984</c:v>
                </c:pt>
                <c:pt idx="744">
                  <c:v>0.11014455999999999</c:v>
                </c:pt>
                <c:pt idx="745">
                  <c:v>0.1101393</c:v>
                </c:pt>
                <c:pt idx="746">
                  <c:v>0.11013408</c:v>
                </c:pt>
                <c:pt idx="747">
                  <c:v>0.11012888</c:v>
                </c:pt>
                <c:pt idx="748">
                  <c:v>0.11012371</c:v>
                </c:pt>
                <c:pt idx="749">
                  <c:v>0.11011856</c:v>
                </c:pt>
                <c:pt idx="750">
                  <c:v>0.11011343999999999</c:v>
                </c:pt>
                <c:pt idx="751">
                  <c:v>0.11010833999999999</c:v>
                </c:pt>
                <c:pt idx="752">
                  <c:v>0.11010327</c:v>
                </c:pt>
                <c:pt idx="753">
                  <c:v>0.11009823000000001</c:v>
                </c:pt>
                <c:pt idx="754">
                  <c:v>0.1100932</c:v>
                </c:pt>
                <c:pt idx="755">
                  <c:v>0.1100882</c:v>
                </c:pt>
                <c:pt idx="756">
                  <c:v>0.11008322</c:v>
                </c:pt>
                <c:pt idx="757">
                  <c:v>0.11007826</c:v>
                </c:pt>
                <c:pt idx="758">
                  <c:v>0.11007332</c:v>
                </c:pt>
                <c:pt idx="759">
                  <c:v>0.11006840000000001</c:v>
                </c:pt>
                <c:pt idx="760">
                  <c:v>0.11006349</c:v>
                </c:pt>
                <c:pt idx="761">
                  <c:v>0.11005861</c:v>
                </c:pt>
                <c:pt idx="762">
                  <c:v>0.11005374</c:v>
                </c:pt>
                <c:pt idx="763">
                  <c:v>0.11004889000000001</c:v>
                </c:pt>
                <c:pt idx="764">
                  <c:v>0.11004406</c:v>
                </c:pt>
                <c:pt idx="765">
                  <c:v>0.11003924</c:v>
                </c:pt>
                <c:pt idx="766">
                  <c:v>0.11003443</c:v>
                </c:pt>
                <c:pt idx="767">
                  <c:v>0.11002964</c:v>
                </c:pt>
                <c:pt idx="768">
                  <c:v>0.11002487</c:v>
                </c:pt>
                <c:pt idx="769">
                  <c:v>0.11002010000000001</c:v>
                </c:pt>
                <c:pt idx="770">
                  <c:v>0.11001535000000001</c:v>
                </c:pt>
                <c:pt idx="771">
                  <c:v>0.11001060000000001</c:v>
                </c:pt>
                <c:pt idx="772">
                  <c:v>0.11000586999999999</c:v>
                </c:pt>
                <c:pt idx="773">
                  <c:v>0.11000114999999999</c:v>
                </c:pt>
                <c:pt idx="774">
                  <c:v>0.10999644</c:v>
                </c:pt>
                <c:pt idx="775">
                  <c:v>0.10999173000000001</c:v>
                </c:pt>
                <c:pt idx="776">
                  <c:v>0.10998703000000001</c:v>
                </c:pt>
                <c:pt idx="777">
                  <c:v>0.10998234</c:v>
                </c:pt>
                <c:pt idx="778">
                  <c:v>0.10997766</c:v>
                </c:pt>
                <c:pt idx="779">
                  <c:v>0.10997298000000001</c:v>
                </c:pt>
                <c:pt idx="780">
                  <c:v>0.10996829999999999</c:v>
                </c:pt>
                <c:pt idx="781">
                  <c:v>0.10996363000000001</c:v>
                </c:pt>
                <c:pt idx="782">
                  <c:v>0.10995896999999999</c:v>
                </c:pt>
                <c:pt idx="783">
                  <c:v>0.1099543</c:v>
                </c:pt>
                <c:pt idx="784">
                  <c:v>0.10994964</c:v>
                </c:pt>
                <c:pt idx="785">
                  <c:v>0.10994498</c:v>
                </c:pt>
                <c:pt idx="786">
                  <c:v>0.10994032000000001</c:v>
                </c:pt>
                <c:pt idx="787">
                  <c:v>0.10993565999999999</c:v>
                </c:pt>
                <c:pt idx="788">
                  <c:v>0.109931</c:v>
                </c:pt>
                <c:pt idx="789">
                  <c:v>0.10992634000000001</c:v>
                </c:pt>
                <c:pt idx="790">
                  <c:v>0.10992167999999999</c:v>
                </c:pt>
                <c:pt idx="791">
                  <c:v>0.10991701000000001</c:v>
                </c:pt>
                <c:pt idx="792">
                  <c:v>0.10991234</c:v>
                </c:pt>
                <c:pt idx="793">
                  <c:v>0.10990767</c:v>
                </c:pt>
                <c:pt idx="794">
                  <c:v>0.10990299000000001</c:v>
                </c:pt>
                <c:pt idx="795">
                  <c:v>0.10989829999999999</c:v>
                </c:pt>
                <c:pt idx="796">
                  <c:v>0.10989361</c:v>
                </c:pt>
                <c:pt idx="797">
                  <c:v>0.10988891000000001</c:v>
                </c:pt>
                <c:pt idx="798">
                  <c:v>0.10988421000000001</c:v>
                </c:pt>
                <c:pt idx="799">
                  <c:v>0.10987949999999999</c:v>
                </c:pt>
                <c:pt idx="800">
                  <c:v>0.10987477</c:v>
                </c:pt>
                <c:pt idx="801">
                  <c:v>0.10987004</c:v>
                </c:pt>
                <c:pt idx="802">
                  <c:v>0.1098653</c:v>
                </c:pt>
                <c:pt idx="803">
                  <c:v>0.10986053999999999</c:v>
                </c:pt>
                <c:pt idx="804">
                  <c:v>0.10985578</c:v>
                </c:pt>
                <c:pt idx="805">
                  <c:v>0.10985099999999999</c:v>
                </c:pt>
                <c:pt idx="806">
                  <c:v>0.10984621</c:v>
                </c:pt>
                <c:pt idx="807">
                  <c:v>0.10984140999999999</c:v>
                </c:pt>
                <c:pt idx="808">
                  <c:v>0.10983659</c:v>
                </c:pt>
                <c:pt idx="809">
                  <c:v>0.10983174999999999</c:v>
                </c:pt>
                <c:pt idx="810">
                  <c:v>0.10982690000000001</c:v>
                </c:pt>
                <c:pt idx="811">
                  <c:v>0.10982203</c:v>
                </c:pt>
                <c:pt idx="812">
                  <c:v>0.10981714999999999</c:v>
                </c:pt>
                <c:pt idx="813">
                  <c:v>0.10981225</c:v>
                </c:pt>
                <c:pt idx="814">
                  <c:v>0.10980733000000001</c:v>
                </c:pt>
                <c:pt idx="815">
                  <c:v>0.10980238999999999</c:v>
                </c:pt>
                <c:pt idx="816">
                  <c:v>0.10979742999999999</c:v>
                </c:pt>
                <c:pt idx="817">
                  <c:v>0.10979243999999999</c:v>
                </c:pt>
                <c:pt idx="818">
                  <c:v>0.10978744000000001</c:v>
                </c:pt>
                <c:pt idx="819">
                  <c:v>0.10978241999999999</c:v>
                </c:pt>
                <c:pt idx="820">
                  <c:v>0.10977737</c:v>
                </c:pt>
                <c:pt idx="821">
                  <c:v>0.1097723</c:v>
                </c:pt>
                <c:pt idx="822">
                  <c:v>0.10976720000000001</c:v>
                </c:pt>
                <c:pt idx="823">
                  <c:v>0.10976208</c:v>
                </c:pt>
                <c:pt idx="824">
                  <c:v>0.10975694000000001</c:v>
                </c:pt>
                <c:pt idx="825">
                  <c:v>0.10975177</c:v>
                </c:pt>
                <c:pt idx="826">
                  <c:v>0.10974657</c:v>
                </c:pt>
                <c:pt idx="827">
                  <c:v>0.10974133999999999</c:v>
                </c:pt>
                <c:pt idx="828">
                  <c:v>0.10973608999999999</c:v>
                </c:pt>
                <c:pt idx="829">
                  <c:v>0.10973611999999999</c:v>
                </c:pt>
                <c:pt idx="830">
                  <c:v>0.10973622000000001</c:v>
                </c:pt>
                <c:pt idx="831">
                  <c:v>0.10973637999999999</c:v>
                </c:pt>
                <c:pt idx="832">
                  <c:v>0.10973661</c:v>
                </c:pt>
                <c:pt idx="833">
                  <c:v>0.10973691000000001</c:v>
                </c:pt>
                <c:pt idx="834">
                  <c:v>0.10973725999999999</c:v>
                </c:pt>
                <c:pt idx="835">
                  <c:v>0.10973768</c:v>
                </c:pt>
                <c:pt idx="836">
                  <c:v>0.10973815999999999</c:v>
                </c:pt>
                <c:pt idx="837">
                  <c:v>0.10973871</c:v>
                </c:pt>
                <c:pt idx="838">
                  <c:v>0.10973931000000001</c:v>
                </c:pt>
                <c:pt idx="839">
                  <c:v>0.10973998</c:v>
                </c:pt>
                <c:pt idx="840">
                  <c:v>0.10974071000000001</c:v>
                </c:pt>
                <c:pt idx="841">
                  <c:v>0.10974149000000001</c:v>
                </c:pt>
                <c:pt idx="842">
                  <c:v>0.10974233999999999</c:v>
                </c:pt>
                <c:pt idx="843">
                  <c:v>0.10974325</c:v>
                </c:pt>
                <c:pt idx="844">
                  <c:v>0.10974420999999999</c:v>
                </c:pt>
                <c:pt idx="845">
                  <c:v>0.10974523</c:v>
                </c:pt>
                <c:pt idx="846">
                  <c:v>0.10974631</c:v>
                </c:pt>
                <c:pt idx="847">
                  <c:v>0.10974743999999999</c:v>
                </c:pt>
                <c:pt idx="848">
                  <c:v>0.10974862999999999</c:v>
                </c:pt>
                <c:pt idx="849">
                  <c:v>0.10974987999999999</c:v>
                </c:pt>
                <c:pt idx="850">
                  <c:v>0.10975118</c:v>
                </c:pt>
                <c:pt idx="851">
                  <c:v>0.10975253</c:v>
                </c:pt>
                <c:pt idx="852">
                  <c:v>0.10975393999999999</c:v>
                </c:pt>
                <c:pt idx="853">
                  <c:v>0.1097554</c:v>
                </c:pt>
                <c:pt idx="854">
                  <c:v>0.10975692000000001</c:v>
                </c:pt>
                <c:pt idx="855">
                  <c:v>0.10975847999999999</c:v>
                </c:pt>
                <c:pt idx="856">
                  <c:v>0.1097601</c:v>
                </c:pt>
                <c:pt idx="857">
                  <c:v>0.10976176999999999</c:v>
                </c:pt>
                <c:pt idx="858">
                  <c:v>0.10976349000000001</c:v>
                </c:pt>
                <c:pt idx="859">
                  <c:v>0.10976526</c:v>
                </c:pt>
                <c:pt idx="860">
                  <c:v>0.10976708</c:v>
                </c:pt>
                <c:pt idx="861">
                  <c:v>0.10976895</c:v>
                </c:pt>
                <c:pt idx="862">
                  <c:v>0.10977086</c:v>
                </c:pt>
                <c:pt idx="863">
                  <c:v>0.10977283</c:v>
                </c:pt>
                <c:pt idx="864">
                  <c:v>0.10977484</c:v>
                </c:pt>
                <c:pt idx="865">
                  <c:v>0.10977690000000001</c:v>
                </c:pt>
                <c:pt idx="866">
                  <c:v>0.109779</c:v>
                </c:pt>
                <c:pt idx="867">
                  <c:v>0.10978115000000001</c:v>
                </c:pt>
                <c:pt idx="868">
                  <c:v>0.10978334000000001</c:v>
                </c:pt>
                <c:pt idx="869">
                  <c:v>0.10978557999999999</c:v>
                </c:pt>
                <c:pt idx="870">
                  <c:v>0.10978787000000001</c:v>
                </c:pt>
                <c:pt idx="871">
                  <c:v>0.10979019</c:v>
                </c:pt>
                <c:pt idx="872">
                  <c:v>0.10979256</c:v>
                </c:pt>
                <c:pt idx="873">
                  <c:v>0.10979497000000001</c:v>
                </c:pt>
                <c:pt idx="874">
                  <c:v>0.10979742999999999</c:v>
                </c:pt>
                <c:pt idx="875">
                  <c:v>0.10979992</c:v>
                </c:pt>
                <c:pt idx="876">
                  <c:v>0.10980245999999999</c:v>
                </c:pt>
                <c:pt idx="877">
                  <c:v>0.10980503000000001</c:v>
                </c:pt>
                <c:pt idx="878">
                  <c:v>0.10980764999999999</c:v>
                </c:pt>
                <c:pt idx="879">
                  <c:v>0.1098103</c:v>
                </c:pt>
                <c:pt idx="880">
                  <c:v>0.10981299</c:v>
                </c:pt>
                <c:pt idx="881">
                  <c:v>0.10981572000000001</c:v>
                </c:pt>
                <c:pt idx="882">
                  <c:v>0.10981849</c:v>
                </c:pt>
                <c:pt idx="883">
                  <c:v>0.1098213</c:v>
                </c:pt>
                <c:pt idx="884">
                  <c:v>0.10982414</c:v>
                </c:pt>
                <c:pt idx="885">
                  <c:v>0.10982701</c:v>
                </c:pt>
                <c:pt idx="886">
                  <c:v>0.10982993000000001</c:v>
                </c:pt>
                <c:pt idx="887">
                  <c:v>0.10983287000000001</c:v>
                </c:pt>
                <c:pt idx="888">
                  <c:v>0.10983585</c:v>
                </c:pt>
                <c:pt idx="889">
                  <c:v>0.10983886999999999</c:v>
                </c:pt>
                <c:pt idx="890">
                  <c:v>0.10984190999999999</c:v>
                </c:pt>
                <c:pt idx="891">
                  <c:v>0.10984498999999999</c:v>
                </c:pt>
                <c:pt idx="892">
                  <c:v>0.10984809999999999</c:v>
                </c:pt>
                <c:pt idx="893">
                  <c:v>0.10985125</c:v>
                </c:pt>
                <c:pt idx="894">
                  <c:v>0.10985442000000001</c:v>
                </c:pt>
                <c:pt idx="895">
                  <c:v>0.10985761999999999</c:v>
                </c:pt>
                <c:pt idx="896">
                  <c:v>0.10986086</c:v>
                </c:pt>
                <c:pt idx="897">
                  <c:v>0.10986412</c:v>
                </c:pt>
                <c:pt idx="898">
                  <c:v>0.10986741</c:v>
                </c:pt>
                <c:pt idx="899">
                  <c:v>0.10987073</c:v>
                </c:pt>
                <c:pt idx="900">
                  <c:v>0.10987408</c:v>
                </c:pt>
                <c:pt idx="901">
                  <c:v>0.10987745</c:v>
                </c:pt>
                <c:pt idx="902">
                  <c:v>0.10988085</c:v>
                </c:pt>
                <c:pt idx="903">
                  <c:v>0.10988428</c:v>
                </c:pt>
                <c:pt idx="904">
                  <c:v>0.10988773</c:v>
                </c:pt>
                <c:pt idx="905">
                  <c:v>0.10989121</c:v>
                </c:pt>
                <c:pt idx="906">
                  <c:v>0.10989471000000001</c:v>
                </c:pt>
                <c:pt idx="907">
                  <c:v>0.10989823</c:v>
                </c:pt>
                <c:pt idx="908">
                  <c:v>0.10990178</c:v>
                </c:pt>
                <c:pt idx="909">
                  <c:v>0.10990535</c:v>
                </c:pt>
                <c:pt idx="910">
                  <c:v>0.10990894000000001</c:v>
                </c:pt>
                <c:pt idx="911">
                  <c:v>0.10991255000000001</c:v>
                </c:pt>
                <c:pt idx="912">
                  <c:v>0.10991619</c:v>
                </c:pt>
                <c:pt idx="913">
                  <c:v>0.10991984</c:v>
                </c:pt>
                <c:pt idx="914">
                  <c:v>0.10992352</c:v>
                </c:pt>
                <c:pt idx="915">
                  <c:v>0.10992721</c:v>
                </c:pt>
                <c:pt idx="916">
                  <c:v>0.10993093</c:v>
                </c:pt>
                <c:pt idx="917">
                  <c:v>0.10993466</c:v>
                </c:pt>
                <c:pt idx="918">
                  <c:v>0.10993841</c:v>
                </c:pt>
                <c:pt idx="919">
                  <c:v>0.10994217000000001</c:v>
                </c:pt>
                <c:pt idx="920">
                  <c:v>0.10994596</c:v>
                </c:pt>
                <c:pt idx="921">
                  <c:v>0.10994975</c:v>
                </c:pt>
                <c:pt idx="922">
                  <c:v>0.10995357</c:v>
                </c:pt>
                <c:pt idx="923">
                  <c:v>0.1099574</c:v>
                </c:pt>
                <c:pt idx="924">
                  <c:v>0.10996124</c:v>
                </c:pt>
                <c:pt idx="925">
                  <c:v>0.10996510000000001</c:v>
                </c:pt>
                <c:pt idx="926">
                  <c:v>0.10996897</c:v>
                </c:pt>
                <c:pt idx="927">
                  <c:v>0.10997285</c:v>
                </c:pt>
                <c:pt idx="928">
                  <c:v>0.10997675</c:v>
                </c:pt>
                <c:pt idx="929">
                  <c:v>0.10998065999999999</c:v>
                </c:pt>
                <c:pt idx="930">
                  <c:v>0.10998457</c:v>
                </c:pt>
                <c:pt idx="931">
                  <c:v>0.10998849999999999</c:v>
                </c:pt>
                <c:pt idx="932">
                  <c:v>0.10999244</c:v>
                </c:pt>
                <c:pt idx="933">
                  <c:v>0.10999639</c:v>
                </c:pt>
                <c:pt idx="934">
                  <c:v>0.11000035000000001</c:v>
                </c:pt>
                <c:pt idx="935">
                  <c:v>0.11000431000000001</c:v>
                </c:pt>
                <c:pt idx="936">
                  <c:v>0.11000828999999999</c:v>
                </c:pt>
                <c:pt idx="937">
                  <c:v>0.11001227</c:v>
                </c:pt>
                <c:pt idx="938">
                  <c:v>0.11001626</c:v>
                </c:pt>
                <c:pt idx="939">
                  <c:v>0.11002025</c:v>
                </c:pt>
                <c:pt idx="940">
                  <c:v>0.11002425</c:v>
                </c:pt>
                <c:pt idx="941">
                  <c:v>0.11002826</c:v>
                </c:pt>
                <c:pt idx="942">
                  <c:v>0.11003225999999999</c:v>
                </c:pt>
                <c:pt idx="943">
                  <c:v>0.11003628000000001</c:v>
                </c:pt>
                <c:pt idx="944">
                  <c:v>0.11004030000000001</c:v>
                </c:pt>
                <c:pt idx="945">
                  <c:v>0.11004431000000001</c:v>
                </c:pt>
                <c:pt idx="946">
                  <c:v>0.11004834000000001</c:v>
                </c:pt>
                <c:pt idx="947">
                  <c:v>0.11005236</c:v>
                </c:pt>
                <c:pt idx="948">
                  <c:v>0.11005639</c:v>
                </c:pt>
                <c:pt idx="949">
                  <c:v>0.11006041</c:v>
                </c:pt>
                <c:pt idx="950">
                  <c:v>0.11006444</c:v>
                </c:pt>
                <c:pt idx="951">
                  <c:v>0.11006845999999999</c:v>
                </c:pt>
                <c:pt idx="952">
                  <c:v>0.11007249</c:v>
                </c:pt>
                <c:pt idx="953">
                  <c:v>0.11007650999999999</c:v>
                </c:pt>
                <c:pt idx="954">
                  <c:v>0.11008053000000001</c:v>
                </c:pt>
                <c:pt idx="955">
                  <c:v>0.11008455</c:v>
                </c:pt>
                <c:pt idx="956">
                  <c:v>0.11008857000000001</c:v>
                </c:pt>
                <c:pt idx="957">
                  <c:v>0.11009258000000001</c:v>
                </c:pt>
                <c:pt idx="958">
                  <c:v>0.11009658999999999</c:v>
                </c:pt>
                <c:pt idx="959">
                  <c:v>0.11010059</c:v>
                </c:pt>
                <c:pt idx="960">
                  <c:v>0.11010459</c:v>
                </c:pt>
                <c:pt idx="961">
                  <c:v>0.11010858000000001</c:v>
                </c:pt>
                <c:pt idx="962">
                  <c:v>0.11011257000000001</c:v>
                </c:pt>
                <c:pt idx="963">
                  <c:v>0.11011654</c:v>
                </c:pt>
                <c:pt idx="964">
                  <c:v>0.11012052</c:v>
                </c:pt>
                <c:pt idx="965">
                  <c:v>0.11012448</c:v>
                </c:pt>
                <c:pt idx="966">
                  <c:v>0.11012843</c:v>
                </c:pt>
                <c:pt idx="967">
                  <c:v>0.11013237999999999</c:v>
                </c:pt>
                <c:pt idx="968">
                  <c:v>0.11013631</c:v>
                </c:pt>
                <c:pt idx="969">
                  <c:v>0.11014023999999999</c:v>
                </c:pt>
                <c:pt idx="970">
                  <c:v>0.11014416</c:v>
                </c:pt>
                <c:pt idx="971">
                  <c:v>0.11014806000000001</c:v>
                </c:pt>
                <c:pt idx="972">
                  <c:v>0.11015195</c:v>
                </c:pt>
                <c:pt idx="973">
                  <c:v>0.11015583</c:v>
                </c:pt>
                <c:pt idx="974">
                  <c:v>0.1101597</c:v>
                </c:pt>
                <c:pt idx="975">
                  <c:v>0.11016355000000001</c:v>
                </c:pt>
                <c:pt idx="976">
                  <c:v>0.11016738999999999</c:v>
                </c:pt>
                <c:pt idx="977">
                  <c:v>0.11017120999999999</c:v>
                </c:pt>
                <c:pt idx="978">
                  <c:v>0.11017502</c:v>
                </c:pt>
                <c:pt idx="979">
                  <c:v>0.11017880999999999</c:v>
                </c:pt>
                <c:pt idx="980">
                  <c:v>0.11018259000000001</c:v>
                </c:pt>
                <c:pt idx="981">
                  <c:v>0.11018635</c:v>
                </c:pt>
                <c:pt idx="982">
                  <c:v>0.1101901</c:v>
                </c:pt>
                <c:pt idx="983">
                  <c:v>0.11019382</c:v>
                </c:pt>
                <c:pt idx="984">
                  <c:v>0.11019753</c:v>
                </c:pt>
                <c:pt idx="985">
                  <c:v>0.11020122</c:v>
                </c:pt>
                <c:pt idx="986">
                  <c:v>0.11020488000000001</c:v>
                </c:pt>
                <c:pt idx="987">
                  <c:v>0.11020853000000001</c:v>
                </c:pt>
                <c:pt idx="988">
                  <c:v>0.11021216</c:v>
                </c:pt>
                <c:pt idx="989">
                  <c:v>0.11021577</c:v>
                </c:pt>
                <c:pt idx="990">
                  <c:v>0.11021934999999999</c:v>
                </c:pt>
                <c:pt idx="991">
                  <c:v>0.11022290999999999</c:v>
                </c:pt>
                <c:pt idx="992">
                  <c:v>0.11022645</c:v>
                </c:pt>
                <c:pt idx="993">
                  <c:v>0.11022997</c:v>
                </c:pt>
                <c:pt idx="994">
                  <c:v>0.11023346000000001</c:v>
                </c:pt>
                <c:pt idx="995">
                  <c:v>0.11023693</c:v>
                </c:pt>
                <c:pt idx="996">
                  <c:v>0.11024037</c:v>
                </c:pt>
                <c:pt idx="997">
                  <c:v>0.11024378999999999</c:v>
                </c:pt>
                <c:pt idx="998">
                  <c:v>0.11024718</c:v>
                </c:pt>
                <c:pt idx="999">
                  <c:v>0.11025055</c:v>
                </c:pt>
                <c:pt idx="1000">
                  <c:v>0.11025389000000001</c:v>
                </c:pt>
                <c:pt idx="1001">
                  <c:v>0.1102572</c:v>
                </c:pt>
                <c:pt idx="1002">
                  <c:v>0.11026047999999999</c:v>
                </c:pt>
                <c:pt idx="1003">
                  <c:v>0.11026372999999999</c:v>
                </c:pt>
                <c:pt idx="1004">
                  <c:v>0.11026695</c:v>
                </c:pt>
                <c:pt idx="1005">
                  <c:v>0.11027015000000001</c:v>
                </c:pt>
                <c:pt idx="1006">
                  <c:v>0.11027331</c:v>
                </c:pt>
                <c:pt idx="1007">
                  <c:v>0.11027644</c:v>
                </c:pt>
                <c:pt idx="1008">
                  <c:v>0.11027954</c:v>
                </c:pt>
                <c:pt idx="1009">
                  <c:v>0.11028261</c:v>
                </c:pt>
                <c:pt idx="1010">
                  <c:v>0.11028565</c:v>
                </c:pt>
                <c:pt idx="1011">
                  <c:v>0.11029052</c:v>
                </c:pt>
                <c:pt idx="1012">
                  <c:v>0.11029541</c:v>
                </c:pt>
                <c:pt idx="1013">
                  <c:v>0.11030032000000001</c:v>
                </c:pt>
                <c:pt idx="1014">
                  <c:v>0.11030524</c:v>
                </c:pt>
                <c:pt idx="1015">
                  <c:v>0.11031019</c:v>
                </c:pt>
                <c:pt idx="1016">
                  <c:v>0.11031516</c:v>
                </c:pt>
                <c:pt idx="1017">
                  <c:v>0.11032014</c:v>
                </c:pt>
                <c:pt idx="1018">
                  <c:v>0.11032515</c:v>
                </c:pt>
                <c:pt idx="1019">
                  <c:v>0.11033016999999999</c:v>
                </c:pt>
                <c:pt idx="1020">
                  <c:v>0.11033521</c:v>
                </c:pt>
                <c:pt idx="1021">
                  <c:v>0.11034027</c:v>
                </c:pt>
                <c:pt idx="1022">
                  <c:v>0.11034534999999999</c:v>
                </c:pt>
                <c:pt idx="1023">
                  <c:v>0.11035045</c:v>
                </c:pt>
                <c:pt idx="1024">
                  <c:v>0.11035555999999999</c:v>
                </c:pt>
                <c:pt idx="1025">
                  <c:v>0.11036069</c:v>
                </c:pt>
                <c:pt idx="1026">
                  <c:v>0.11036583999999999</c:v>
                </c:pt>
                <c:pt idx="1027">
                  <c:v>0.11037100999999999</c:v>
                </c:pt>
                <c:pt idx="1028">
                  <c:v>0.11037619</c:v>
                </c:pt>
                <c:pt idx="1029">
                  <c:v>0.1103814</c:v>
                </c:pt>
                <c:pt idx="1030">
                  <c:v>0.11038661</c:v>
                </c:pt>
                <c:pt idx="1031">
                  <c:v>0.11039185</c:v>
                </c:pt>
                <c:pt idx="1032">
                  <c:v>0.1103971</c:v>
                </c:pt>
                <c:pt idx="1033">
                  <c:v>0.11040237</c:v>
                </c:pt>
                <c:pt idx="1034">
                  <c:v>0.11040765000000001</c:v>
                </c:pt>
                <c:pt idx="1035">
                  <c:v>0.11041295</c:v>
                </c:pt>
                <c:pt idx="1036">
                  <c:v>0.11041827</c:v>
                </c:pt>
                <c:pt idx="1037">
                  <c:v>0.11042360000000001</c:v>
                </c:pt>
                <c:pt idx="1038">
                  <c:v>0.11042895</c:v>
                </c:pt>
                <c:pt idx="1039">
                  <c:v>0.11043430999999999</c:v>
                </c:pt>
                <c:pt idx="1040">
                  <c:v>0.11043969000000001</c:v>
                </c:pt>
                <c:pt idx="1041">
                  <c:v>0.11044508</c:v>
                </c:pt>
                <c:pt idx="1042">
                  <c:v>0.11045049000000001</c:v>
                </c:pt>
                <c:pt idx="1043">
                  <c:v>0.11045591</c:v>
                </c:pt>
                <c:pt idx="1044">
                  <c:v>0.11046135</c:v>
                </c:pt>
                <c:pt idx="1045">
                  <c:v>0.1104668</c:v>
                </c:pt>
                <c:pt idx="1046">
                  <c:v>0.11047227</c:v>
                </c:pt>
                <c:pt idx="1047">
                  <c:v>0.11047775</c:v>
                </c:pt>
                <c:pt idx="1048">
                  <c:v>0.11048324</c:v>
                </c:pt>
                <c:pt idx="1049">
                  <c:v>0.11048875000000001</c:v>
                </c:pt>
                <c:pt idx="1050">
                  <c:v>0.11049426999999999</c:v>
                </c:pt>
                <c:pt idx="1051">
                  <c:v>0.11049981</c:v>
                </c:pt>
                <c:pt idx="1052">
                  <c:v>0.11050535</c:v>
                </c:pt>
                <c:pt idx="1053">
                  <c:v>0.11051090999999999</c:v>
                </c:pt>
                <c:pt idx="1054">
                  <c:v>0.11051649</c:v>
                </c:pt>
                <c:pt idx="1055">
                  <c:v>0.11052208000000001</c:v>
                </c:pt>
                <c:pt idx="1056">
                  <c:v>0.11052766999999999</c:v>
                </c:pt>
                <c:pt idx="1057">
                  <c:v>0.11053328999999999</c:v>
                </c:pt>
                <c:pt idx="1058">
                  <c:v>0.11053891</c:v>
                </c:pt>
                <c:pt idx="1059">
                  <c:v>0.11054455000000001</c:v>
                </c:pt>
                <c:pt idx="1060">
                  <c:v>0.1105502</c:v>
                </c:pt>
                <c:pt idx="1061">
                  <c:v>0.11055586000000001</c:v>
                </c:pt>
                <c:pt idx="1062">
                  <c:v>0.11056153000000001</c:v>
                </c:pt>
                <c:pt idx="1063">
                  <c:v>0.11056721</c:v>
                </c:pt>
                <c:pt idx="1064">
                  <c:v>0.1105729</c:v>
                </c:pt>
                <c:pt idx="1065">
                  <c:v>0.11057861000000001</c:v>
                </c:pt>
                <c:pt idx="1066">
                  <c:v>0.11058433000000001</c:v>
                </c:pt>
                <c:pt idx="1067">
                  <c:v>0.11059005000000001</c:v>
                </c:pt>
                <c:pt idx="1068">
                  <c:v>0.11059579</c:v>
                </c:pt>
                <c:pt idx="1069">
                  <c:v>0.11060154000000001</c:v>
                </c:pt>
                <c:pt idx="1070">
                  <c:v>0.11060729999999999</c:v>
                </c:pt>
                <c:pt idx="1071">
                  <c:v>0.11061306999999999</c:v>
                </c:pt>
                <c:pt idx="1072">
                  <c:v>0.11061885</c:v>
                </c:pt>
                <c:pt idx="1073">
                  <c:v>0.11062462999999999</c:v>
                </c:pt>
                <c:pt idx="1074">
                  <c:v>0.11063043</c:v>
                </c:pt>
                <c:pt idx="1075">
                  <c:v>0.11063624000000001</c:v>
                </c:pt>
                <c:pt idx="1076">
                  <c:v>0.11064206</c:v>
                </c:pt>
                <c:pt idx="1077">
                  <c:v>0.11064788</c:v>
                </c:pt>
                <c:pt idx="1078">
                  <c:v>0.11065372</c:v>
                </c:pt>
                <c:pt idx="1079">
                  <c:v>0.11065956</c:v>
                </c:pt>
                <c:pt idx="1080">
                  <c:v>0.11066541000000001</c:v>
                </c:pt>
                <c:pt idx="1081">
                  <c:v>0.11067126999999999</c:v>
                </c:pt>
                <c:pt idx="1082">
                  <c:v>0.11067714000000001</c:v>
                </c:pt>
                <c:pt idx="1083">
                  <c:v>0.11068301999999999</c:v>
                </c:pt>
                <c:pt idx="1084">
                  <c:v>0.11068891</c:v>
                </c:pt>
                <c:pt idx="1085">
                  <c:v>0.11069480000000001</c:v>
                </c:pt>
                <c:pt idx="1086">
                  <c:v>0.1107007</c:v>
                </c:pt>
                <c:pt idx="1087">
                  <c:v>0.11070661</c:v>
                </c:pt>
                <c:pt idx="1088">
                  <c:v>0.11071251999999999</c:v>
                </c:pt>
                <c:pt idx="1089">
                  <c:v>0.11071845</c:v>
                </c:pt>
                <c:pt idx="1090">
                  <c:v>0.11072438</c:v>
                </c:pt>
                <c:pt idx="1091">
                  <c:v>0.11073031</c:v>
                </c:pt>
                <c:pt idx="1092">
                  <c:v>0.11073626</c:v>
                </c:pt>
                <c:pt idx="1093">
                  <c:v>0.1107422</c:v>
                </c:pt>
                <c:pt idx="1094">
                  <c:v>0.11074816</c:v>
                </c:pt>
                <c:pt idx="1095">
                  <c:v>0.11075412</c:v>
                </c:pt>
                <c:pt idx="1096">
                  <c:v>0.11076009000000001</c:v>
                </c:pt>
                <c:pt idx="1097">
                  <c:v>0.11076606</c:v>
                </c:pt>
                <c:pt idx="1098">
                  <c:v>0.11077204</c:v>
                </c:pt>
                <c:pt idx="1099">
                  <c:v>0.11077803</c:v>
                </c:pt>
                <c:pt idx="1100">
                  <c:v>0.11078402000000001</c:v>
                </c:pt>
                <c:pt idx="1101">
                  <c:v>0.11079001999999999</c:v>
                </c:pt>
                <c:pt idx="1102">
                  <c:v>0.11079602</c:v>
                </c:pt>
                <c:pt idx="1103">
                  <c:v>0.11080202</c:v>
                </c:pt>
                <c:pt idx="1104">
                  <c:v>0.11080803</c:v>
                </c:pt>
                <c:pt idx="1105">
                  <c:v>0.11081405</c:v>
                </c:pt>
                <c:pt idx="1106">
                  <c:v>0.11082007000000001</c:v>
                </c:pt>
                <c:pt idx="1107">
                  <c:v>0.11082609</c:v>
                </c:pt>
                <c:pt idx="1108">
                  <c:v>0.11083211999999999</c:v>
                </c:pt>
                <c:pt idx="1109">
                  <c:v>0.11083815</c:v>
                </c:pt>
                <c:pt idx="1110">
                  <c:v>0.11084418</c:v>
                </c:pt>
                <c:pt idx="1111">
                  <c:v>0.11085022</c:v>
                </c:pt>
                <c:pt idx="1112">
                  <c:v>0.11085626</c:v>
                </c:pt>
                <c:pt idx="1113">
                  <c:v>0.11086230999999999</c:v>
                </c:pt>
                <c:pt idx="1114">
                  <c:v>0.11086836</c:v>
                </c:pt>
                <c:pt idx="1115">
                  <c:v>0.11087441000000001</c:v>
                </c:pt>
                <c:pt idx="1116">
                  <c:v>0.11088046</c:v>
                </c:pt>
                <c:pt idx="1117">
                  <c:v>0.11088652</c:v>
                </c:pt>
                <c:pt idx="1118">
                  <c:v>0.11089257</c:v>
                </c:pt>
                <c:pt idx="1119">
                  <c:v>0.11089863</c:v>
                </c:pt>
                <c:pt idx="1120">
                  <c:v>0.11090469999999999</c:v>
                </c:pt>
                <c:pt idx="1121">
                  <c:v>0.11091076</c:v>
                </c:pt>
                <c:pt idx="1122">
                  <c:v>0.11091682999999999</c:v>
                </c:pt>
                <c:pt idx="1123">
                  <c:v>0.1109229</c:v>
                </c:pt>
                <c:pt idx="1124">
                  <c:v>0.11092895999999999</c:v>
                </c:pt>
                <c:pt idx="1125">
                  <c:v>0.11093503</c:v>
                </c:pt>
                <c:pt idx="1126">
                  <c:v>0.11094111</c:v>
                </c:pt>
                <c:pt idx="1127">
                  <c:v>0.11094718000000001</c:v>
                </c:pt>
                <c:pt idx="1128">
                  <c:v>0.11095325</c:v>
                </c:pt>
                <c:pt idx="1129">
                  <c:v>0.11095932</c:v>
                </c:pt>
                <c:pt idx="1130">
                  <c:v>0.11096539999999999</c:v>
                </c:pt>
                <c:pt idx="1131">
                  <c:v>0.11097147</c:v>
                </c:pt>
                <c:pt idx="1132">
                  <c:v>0.11097754999999999</c:v>
                </c:pt>
                <c:pt idx="1133">
                  <c:v>0.11098362000000001</c:v>
                </c:pt>
                <c:pt idx="1134">
                  <c:v>0.11098969</c:v>
                </c:pt>
                <c:pt idx="1135">
                  <c:v>0.11099576999999999</c:v>
                </c:pt>
                <c:pt idx="1136">
                  <c:v>0.11100184</c:v>
                </c:pt>
                <c:pt idx="1137">
                  <c:v>0.11100790999999999</c:v>
                </c:pt>
                <c:pt idx="1138">
                  <c:v>0.11101398</c:v>
                </c:pt>
                <c:pt idx="1139">
                  <c:v>0.11102005</c:v>
                </c:pt>
                <c:pt idx="1140">
                  <c:v>0.11102612000000001</c:v>
                </c:pt>
                <c:pt idx="1141">
                  <c:v>0.11103218999999999</c:v>
                </c:pt>
                <c:pt idx="1142">
                  <c:v>0.11103825000000001</c:v>
                </c:pt>
                <c:pt idx="1143">
                  <c:v>0.11104431999999999</c:v>
                </c:pt>
                <c:pt idx="1144">
                  <c:v>0.11105038</c:v>
                </c:pt>
                <c:pt idx="1145">
                  <c:v>0.11105643999999999</c:v>
                </c:pt>
                <c:pt idx="1146">
                  <c:v>0.11106249999999999</c:v>
                </c:pt>
                <c:pt idx="1147">
                  <c:v>0.11106854999999999</c:v>
                </c:pt>
                <c:pt idx="1148">
                  <c:v>0.11107461</c:v>
                </c:pt>
                <c:pt idx="1149">
                  <c:v>0.11108066000000001</c:v>
                </c:pt>
                <c:pt idx="1150">
                  <c:v>0.1110867</c:v>
                </c:pt>
                <c:pt idx="1151">
                  <c:v>0.11109275</c:v>
                </c:pt>
                <c:pt idx="1152">
                  <c:v>0.11109878999999999</c:v>
                </c:pt>
                <c:pt idx="1153">
                  <c:v>0.11110481999999999</c:v>
                </c:pt>
                <c:pt idx="1154">
                  <c:v>0.11111086000000001</c:v>
                </c:pt>
                <c:pt idx="1155">
                  <c:v>0.11111689</c:v>
                </c:pt>
                <c:pt idx="1156">
                  <c:v>0.11112291000000001</c:v>
                </c:pt>
                <c:pt idx="1157">
                  <c:v>0.11112894000000001</c:v>
                </c:pt>
                <c:pt idx="1158">
                  <c:v>0.11113495000000001</c:v>
                </c:pt>
                <c:pt idx="1159">
                  <c:v>0.11114096999999999</c:v>
                </c:pt>
                <c:pt idx="1160">
                  <c:v>0.11114697</c:v>
                </c:pt>
                <c:pt idx="1161">
                  <c:v>0.11115298</c:v>
                </c:pt>
                <c:pt idx="1162">
                  <c:v>0.11115897999999999</c:v>
                </c:pt>
                <c:pt idx="1163">
                  <c:v>0.11116497</c:v>
                </c:pt>
                <c:pt idx="1164">
                  <c:v>0.11117096</c:v>
                </c:pt>
                <c:pt idx="1165">
                  <c:v>0.11117694</c:v>
                </c:pt>
                <c:pt idx="1166">
                  <c:v>0.11118292</c:v>
                </c:pt>
                <c:pt idx="1167">
                  <c:v>0.11118889</c:v>
                </c:pt>
                <c:pt idx="1168">
                  <c:v>0.11119486000000001</c:v>
                </c:pt>
                <c:pt idx="1169">
                  <c:v>0.11120082000000001</c:v>
                </c:pt>
                <c:pt idx="1170">
                  <c:v>0.11120677000000001</c:v>
                </c:pt>
                <c:pt idx="1171">
                  <c:v>0.11121271999999999</c:v>
                </c:pt>
                <c:pt idx="1172">
                  <c:v>0.11121866000000001</c:v>
                </c:pt>
                <c:pt idx="1173">
                  <c:v>0.11122460000000001</c:v>
                </c:pt>
                <c:pt idx="1174">
                  <c:v>0.11123052</c:v>
                </c:pt>
                <c:pt idx="1175">
                  <c:v>0.11123644000000001</c:v>
                </c:pt>
                <c:pt idx="1176">
                  <c:v>0.11124236</c:v>
                </c:pt>
                <c:pt idx="1177">
                  <c:v>0.11124826</c:v>
                </c:pt>
                <c:pt idx="1178">
                  <c:v>0.11125415999999999</c:v>
                </c:pt>
                <c:pt idx="1179">
                  <c:v>0.11126005</c:v>
                </c:pt>
                <c:pt idx="1180">
                  <c:v>0.11126593</c:v>
                </c:pt>
                <c:pt idx="1181">
                  <c:v>0.11127181</c:v>
                </c:pt>
                <c:pt idx="1182">
                  <c:v>0.11127767999999999</c:v>
                </c:pt>
                <c:pt idx="1183">
                  <c:v>0.11128353000000001</c:v>
                </c:pt>
                <c:pt idx="1184">
                  <c:v>0.11128937999999999</c:v>
                </c:pt>
                <c:pt idx="1185">
                  <c:v>0.11129522</c:v>
                </c:pt>
                <c:pt idx="1186">
                  <c:v>0.11130105999999999</c:v>
                </c:pt>
                <c:pt idx="1187">
                  <c:v>0.11130688</c:v>
                </c:pt>
                <c:pt idx="1188">
                  <c:v>0.11131268999999999</c:v>
                </c:pt>
                <c:pt idx="1189">
                  <c:v>0.1113185</c:v>
                </c:pt>
                <c:pt idx="1190">
                  <c:v>0.11132429000000001</c:v>
                </c:pt>
                <c:pt idx="1191">
                  <c:v>0.11133008</c:v>
                </c:pt>
                <c:pt idx="1192">
                  <c:v>0.11133585</c:v>
                </c:pt>
                <c:pt idx="1193">
                  <c:v>0.11134003999999999</c:v>
                </c:pt>
                <c:pt idx="1194">
                  <c:v>0.1113442</c:v>
                </c:pt>
                <c:pt idx="1195">
                  <c:v>0.11134833000000001</c:v>
                </c:pt>
                <c:pt idx="1196">
                  <c:v>0.11135241999999999</c:v>
                </c:pt>
                <c:pt idx="1197">
                  <c:v>0.11135647999999999</c:v>
                </c:pt>
                <c:pt idx="1198">
                  <c:v>0.11136049999999999</c:v>
                </c:pt>
                <c:pt idx="1199">
                  <c:v>0.11136450000000001</c:v>
                </c:pt>
                <c:pt idx="1200">
                  <c:v>0.11136847</c:v>
                </c:pt>
                <c:pt idx="1201">
                  <c:v>0.1113724</c:v>
                </c:pt>
                <c:pt idx="1202">
                  <c:v>0.11137631000000001</c:v>
                </c:pt>
                <c:pt idx="1203">
                  <c:v>0.11138019</c:v>
                </c:pt>
                <c:pt idx="1204">
                  <c:v>0.11138403999999999</c:v>
                </c:pt>
                <c:pt idx="1205">
                  <c:v>0.11138785999999999</c:v>
                </c:pt>
                <c:pt idx="1206">
                  <c:v>0.11139165999999999</c:v>
                </c:pt>
                <c:pt idx="1207">
                  <c:v>0.11139543</c:v>
                </c:pt>
                <c:pt idx="1208">
                  <c:v>0.11139917000000001</c:v>
                </c:pt>
                <c:pt idx="1209">
                  <c:v>0.11140288999999999</c:v>
                </c:pt>
                <c:pt idx="1210">
                  <c:v>0.11140658000000001</c:v>
                </c:pt>
                <c:pt idx="1211">
                  <c:v>0.11141025</c:v>
                </c:pt>
                <c:pt idx="1212">
                  <c:v>0.11141389</c:v>
                </c:pt>
                <c:pt idx="1213">
                  <c:v>0.11141752000000001</c:v>
                </c:pt>
                <c:pt idx="1214">
                  <c:v>0.11142111999999998</c:v>
                </c:pt>
                <c:pt idx="1215">
                  <c:v>0.11142469000000001</c:v>
                </c:pt>
                <c:pt idx="1216">
                  <c:v>0.11142825000000001</c:v>
                </c:pt>
                <c:pt idx="1217">
                  <c:v>0.11143179</c:v>
                </c:pt>
                <c:pt idx="1218">
                  <c:v>0.1114353</c:v>
                </c:pt>
                <c:pt idx="1219">
                  <c:v>0.11143879999999999</c:v>
                </c:pt>
                <c:pt idx="1220">
                  <c:v>0.11144227000000001</c:v>
                </c:pt>
                <c:pt idx="1221">
                  <c:v>0.11144572999999999</c:v>
                </c:pt>
                <c:pt idx="1222">
                  <c:v>0.11144917</c:v>
                </c:pt>
                <c:pt idx="1223">
                  <c:v>0.11145258999999999</c:v>
                </c:pt>
                <c:pt idx="1224">
                  <c:v>0.111456</c:v>
                </c:pt>
                <c:pt idx="1225">
                  <c:v>0.11145939000000001</c:v>
                </c:pt>
                <c:pt idx="1226">
                  <c:v>0.11146276000000001</c:v>
                </c:pt>
                <c:pt idx="1227">
                  <c:v>0.11146611999999999</c:v>
                </c:pt>
                <c:pt idx="1228">
                  <c:v>0.11146945999999999</c:v>
                </c:pt>
                <c:pt idx="1229">
                  <c:v>0.11147278999999999</c:v>
                </c:pt>
                <c:pt idx="1230">
                  <c:v>0.11147610999999999</c:v>
                </c:pt>
                <c:pt idx="1231">
                  <c:v>0.11147941</c:v>
                </c:pt>
                <c:pt idx="1232">
                  <c:v>0.11148271</c:v>
                </c:pt>
                <c:pt idx="1233">
                  <c:v>0.11148598</c:v>
                </c:pt>
                <c:pt idx="1234">
                  <c:v>0.11148925</c:v>
                </c:pt>
                <c:pt idx="1235">
                  <c:v>0.11149250999999999</c:v>
                </c:pt>
                <c:pt idx="1236">
                  <c:v>0.11149576</c:v>
                </c:pt>
                <c:pt idx="1237">
                  <c:v>0.111499</c:v>
                </c:pt>
                <c:pt idx="1238">
                  <c:v>0.11150223000000001</c:v>
                </c:pt>
                <c:pt idx="1239">
                  <c:v>0.11150544999999999</c:v>
                </c:pt>
                <c:pt idx="1240">
                  <c:v>0.11150866000000001</c:v>
                </c:pt>
                <c:pt idx="1241">
                  <c:v>0.11151187</c:v>
                </c:pt>
                <c:pt idx="1242">
                  <c:v>0.11151507000000001</c:v>
                </c:pt>
                <c:pt idx="1243">
                  <c:v>0.11151825999999999</c:v>
                </c:pt>
                <c:pt idx="1244">
                  <c:v>0.11152145000000001</c:v>
                </c:pt>
                <c:pt idx="1245">
                  <c:v>0.11152462999999999</c:v>
                </c:pt>
                <c:pt idx="1246">
                  <c:v>0.11152780999999999</c:v>
                </c:pt>
                <c:pt idx="1247">
                  <c:v>0.11153099</c:v>
                </c:pt>
                <c:pt idx="1248">
                  <c:v>0.11153415999999999</c:v>
                </c:pt>
                <c:pt idx="1249">
                  <c:v>0.11153733</c:v>
                </c:pt>
                <c:pt idx="1250">
                  <c:v>0.11154049000000001</c:v>
                </c:pt>
                <c:pt idx="1251">
                  <c:v>0.11154365999999999</c:v>
                </c:pt>
                <c:pt idx="1252">
                  <c:v>0.11154681999999999</c:v>
                </c:pt>
                <c:pt idx="1253">
                  <c:v>0.11154999</c:v>
                </c:pt>
                <c:pt idx="1254">
                  <c:v>0.11155315</c:v>
                </c:pt>
                <c:pt idx="1255">
                  <c:v>0.11155632</c:v>
                </c:pt>
                <c:pt idx="1256">
                  <c:v>0.11155948</c:v>
                </c:pt>
                <c:pt idx="1257">
                  <c:v>0.11156265</c:v>
                </c:pt>
                <c:pt idx="1258">
                  <c:v>0.11156582</c:v>
                </c:pt>
                <c:pt idx="1259">
                  <c:v>0.111569</c:v>
                </c:pt>
                <c:pt idx="1260">
                  <c:v>0.11157217</c:v>
                </c:pt>
                <c:pt idx="1261">
                  <c:v>0.11157536</c:v>
                </c:pt>
                <c:pt idx="1262">
                  <c:v>0.11157854</c:v>
                </c:pt>
                <c:pt idx="1263">
                  <c:v>0.11158172999999999</c:v>
                </c:pt>
                <c:pt idx="1264">
                  <c:v>0.11158493</c:v>
                </c:pt>
                <c:pt idx="1265">
                  <c:v>0.11158813000000001</c:v>
                </c:pt>
                <c:pt idx="1266">
                  <c:v>0.11159134999999999</c:v>
                </c:pt>
                <c:pt idx="1267">
                  <c:v>0.11159456000000001</c:v>
                </c:pt>
                <c:pt idx="1268">
                  <c:v>0.11159779</c:v>
                </c:pt>
                <c:pt idx="1269">
                  <c:v>0.11160102999999999</c:v>
                </c:pt>
                <c:pt idx="1270">
                  <c:v>0.11160427000000001</c:v>
                </c:pt>
                <c:pt idx="1271">
                  <c:v>0.11160753</c:v>
                </c:pt>
                <c:pt idx="1272">
                  <c:v>0.11161079000000002</c:v>
                </c:pt>
                <c:pt idx="1273">
                  <c:v>0.11161407000000001</c:v>
                </c:pt>
                <c:pt idx="1274">
                  <c:v>0.11161735</c:v>
                </c:pt>
                <c:pt idx="1275">
                  <c:v>0.11162065</c:v>
                </c:pt>
                <c:pt idx="1276">
                  <c:v>0.11162395999999999</c:v>
                </c:pt>
                <c:pt idx="1277">
                  <c:v>0.11162729</c:v>
                </c:pt>
                <c:pt idx="1278">
                  <c:v>0.11163062999999999</c:v>
                </c:pt>
                <c:pt idx="1279">
                  <c:v>0.11163398000000001</c:v>
                </c:pt>
                <c:pt idx="1280">
                  <c:v>0.11163735000000001</c:v>
                </c:pt>
                <c:pt idx="1281">
                  <c:v>0.11164073999999999</c:v>
                </c:pt>
                <c:pt idx="1282">
                  <c:v>0.11164414</c:v>
                </c:pt>
                <c:pt idx="1283">
                  <c:v>0.11164755</c:v>
                </c:pt>
                <c:pt idx="1284">
                  <c:v>0.11166046</c:v>
                </c:pt>
                <c:pt idx="1285">
                  <c:v>0.11167367</c:v>
                </c:pt>
                <c:pt idx="1286">
                  <c:v>0.11168716999999999</c:v>
                </c:pt>
                <c:pt idx="1287">
                  <c:v>0.11170095999999999</c:v>
                </c:pt>
                <c:pt idx="1288">
                  <c:v>0.11171504</c:v>
                </c:pt>
                <c:pt idx="1289">
                  <c:v>0.11172938</c:v>
                </c:pt>
                <c:pt idx="1290">
                  <c:v>0.11174398999999999</c:v>
                </c:pt>
                <c:pt idx="1291">
                  <c:v>0.11175887</c:v>
                </c:pt>
                <c:pt idx="1292">
                  <c:v>0.111774</c:v>
                </c:pt>
                <c:pt idx="1293">
                  <c:v>0.11178937</c:v>
                </c:pt>
                <c:pt idx="1294">
                  <c:v>0.11180498</c:v>
                </c:pt>
                <c:pt idx="1295">
                  <c:v>0.11182083000000001</c:v>
                </c:pt>
                <c:pt idx="1296">
                  <c:v>0.1118369</c:v>
                </c:pt>
                <c:pt idx="1297">
                  <c:v>0.11185320000000001</c:v>
                </c:pt>
                <c:pt idx="1298">
                  <c:v>0.11186971</c:v>
                </c:pt>
                <c:pt idx="1299">
                  <c:v>0.11188642</c:v>
                </c:pt>
                <c:pt idx="1300">
                  <c:v>0.11190333000000001</c:v>
                </c:pt>
                <c:pt idx="1301">
                  <c:v>0.11192044</c:v>
                </c:pt>
                <c:pt idx="1302">
                  <c:v>0.11193773</c:v>
                </c:pt>
                <c:pt idx="1303">
                  <c:v>0.1119552</c:v>
                </c:pt>
                <c:pt idx="1304">
                  <c:v>0.11197285000000001</c:v>
                </c:pt>
                <c:pt idx="1305">
                  <c:v>0.11199066000000001</c:v>
                </c:pt>
                <c:pt idx="1306">
                  <c:v>0.11200862</c:v>
                </c:pt>
                <c:pt idx="1307">
                  <c:v>0.11202674</c:v>
                </c:pt>
                <c:pt idx="1308">
                  <c:v>0.11204501</c:v>
                </c:pt>
                <c:pt idx="1309">
                  <c:v>0.11206342</c:v>
                </c:pt>
                <c:pt idx="1310">
                  <c:v>0.11208195</c:v>
                </c:pt>
                <c:pt idx="1311">
                  <c:v>0.11210060999999999</c:v>
                </c:pt>
                <c:pt idx="1312">
                  <c:v>0.11211938999999999</c:v>
                </c:pt>
                <c:pt idx="1313">
                  <c:v>0.11213829</c:v>
                </c:pt>
                <c:pt idx="1314">
                  <c:v>0.11215728</c:v>
                </c:pt>
                <c:pt idx="1315">
                  <c:v>0.11217638000000001</c:v>
                </c:pt>
                <c:pt idx="1316">
                  <c:v>0.11219556999999999</c:v>
                </c:pt>
                <c:pt idx="1317">
                  <c:v>0.11221484</c:v>
                </c:pt>
                <c:pt idx="1318">
                  <c:v>0.11223418</c:v>
                </c:pt>
                <c:pt idx="1319">
                  <c:v>0.11225360000000001</c:v>
                </c:pt>
                <c:pt idx="1320">
                  <c:v>0.11227309000000001</c:v>
                </c:pt>
                <c:pt idx="1321">
                  <c:v>0.11229262999999999</c:v>
                </c:pt>
                <c:pt idx="1322">
                  <c:v>0.11231222</c:v>
                </c:pt>
                <c:pt idx="1323">
                  <c:v>0.11233186000000001</c:v>
                </c:pt>
                <c:pt idx="1324">
                  <c:v>0.11235153000000001</c:v>
                </c:pt>
                <c:pt idx="1325">
                  <c:v>0.11237124</c:v>
                </c:pt>
                <c:pt idx="1326">
                  <c:v>0.11239096</c:v>
                </c:pt>
                <c:pt idx="1327">
                  <c:v>0.11241071</c:v>
                </c:pt>
                <c:pt idx="1328">
                  <c:v>0.11243046</c:v>
                </c:pt>
                <c:pt idx="1329">
                  <c:v>0.11245022</c:v>
                </c:pt>
                <c:pt idx="1330">
                  <c:v>0.11246998</c:v>
                </c:pt>
                <c:pt idx="1331">
                  <c:v>0.11248972</c:v>
                </c:pt>
                <c:pt idx="1332">
                  <c:v>0.11250945</c:v>
                </c:pt>
                <c:pt idx="1333">
                  <c:v>0.11252916</c:v>
                </c:pt>
                <c:pt idx="1334">
                  <c:v>0.11254882999999999</c:v>
                </c:pt>
                <c:pt idx="1335">
                  <c:v>0.11256847</c:v>
                </c:pt>
                <c:pt idx="1336">
                  <c:v>0.11258806</c:v>
                </c:pt>
                <c:pt idx="1337">
                  <c:v>0.11260759999999999</c:v>
                </c:pt>
                <c:pt idx="1338">
                  <c:v>0.11262708999999999</c:v>
                </c:pt>
                <c:pt idx="1339">
                  <c:v>0.11264651000000001</c:v>
                </c:pt>
                <c:pt idx="1340">
                  <c:v>0.11266586000000001</c:v>
                </c:pt>
                <c:pt idx="1341">
                  <c:v>0.11268513000000001</c:v>
                </c:pt>
                <c:pt idx="1342">
                  <c:v>0.11270431</c:v>
                </c:pt>
                <c:pt idx="1343">
                  <c:v>0.11272341000000001</c:v>
                </c:pt>
                <c:pt idx="1344">
                  <c:v>0.11274241</c:v>
                </c:pt>
                <c:pt idx="1345">
                  <c:v>0.11276130000000001</c:v>
                </c:pt>
                <c:pt idx="1346">
                  <c:v>0.11278008</c:v>
                </c:pt>
                <c:pt idx="1347">
                  <c:v>0.11279875</c:v>
                </c:pt>
                <c:pt idx="1348">
                  <c:v>0.11281727999999999</c:v>
                </c:pt>
                <c:pt idx="1349">
                  <c:v>0.11283569</c:v>
                </c:pt>
                <c:pt idx="1350">
                  <c:v>0.11285396</c:v>
                </c:pt>
                <c:pt idx="1351">
                  <c:v>0.11287208</c:v>
                </c:pt>
                <c:pt idx="1352">
                  <c:v>0.11289004999999999</c:v>
                </c:pt>
                <c:pt idx="1353">
                  <c:v>0.11290786000000001</c:v>
                </c:pt>
                <c:pt idx="1354">
                  <c:v>0.11292550999999999</c:v>
                </c:pt>
                <c:pt idx="1355">
                  <c:v>0.11294298</c:v>
                </c:pt>
                <c:pt idx="1356">
                  <c:v>0.11296027</c:v>
                </c:pt>
                <c:pt idx="1357">
                  <c:v>0.11297738</c:v>
                </c:pt>
                <c:pt idx="1358">
                  <c:v>0.11299429</c:v>
                </c:pt>
                <c:pt idx="1359">
                  <c:v>0.11301101</c:v>
                </c:pt>
                <c:pt idx="1360">
                  <c:v>0.11302751999999999</c:v>
                </c:pt>
                <c:pt idx="1361">
                  <c:v>0.11304382</c:v>
                </c:pt>
                <c:pt idx="1362">
                  <c:v>0.11305989</c:v>
                </c:pt>
                <c:pt idx="1363">
                  <c:v>0.11307574000000001</c:v>
                </c:pt>
                <c:pt idx="1364">
                  <c:v>0.11309136</c:v>
                </c:pt>
                <c:pt idx="1365">
                  <c:v>0.11310672999999999</c:v>
                </c:pt>
                <c:pt idx="1366">
                  <c:v>0.11312186</c:v>
                </c:pt>
                <c:pt idx="1367">
                  <c:v>0.11313674000000001</c:v>
                </c:pt>
                <c:pt idx="1368">
                  <c:v>0.11315135</c:v>
                </c:pt>
                <c:pt idx="1369">
                  <c:v>0.11316570000000001</c:v>
                </c:pt>
                <c:pt idx="1370">
                  <c:v>0.11317978000000001</c:v>
                </c:pt>
                <c:pt idx="1371">
                  <c:v>0.11319357000000001</c:v>
                </c:pt>
                <c:pt idx="1372">
                  <c:v>0.11320708</c:v>
                </c:pt>
                <c:pt idx="1373">
                  <c:v>0.11322029</c:v>
                </c:pt>
                <c:pt idx="1374">
                  <c:v>0.11323320000000001</c:v>
                </c:pt>
                <c:pt idx="1375">
                  <c:v>0.11324592999999999</c:v>
                </c:pt>
                <c:pt idx="1376">
                  <c:v>0.11325861</c:v>
                </c:pt>
                <c:pt idx="1377">
                  <c:v>0.11327125</c:v>
                </c:pt>
                <c:pt idx="1378">
                  <c:v>0.11328383</c:v>
                </c:pt>
                <c:pt idx="1379">
                  <c:v>0.11329636000000001</c:v>
                </c:pt>
                <c:pt idx="1380">
                  <c:v>0.11330883999999999</c:v>
                </c:pt>
                <c:pt idx="1381">
                  <c:v>0.11332127</c:v>
                </c:pt>
                <c:pt idx="1382">
                  <c:v>0.11333366</c:v>
                </c:pt>
                <c:pt idx="1383">
                  <c:v>0.113346</c:v>
                </c:pt>
                <c:pt idx="1384">
                  <c:v>0.11335829</c:v>
                </c:pt>
                <c:pt idx="1385">
                  <c:v>0.11337053</c:v>
                </c:pt>
                <c:pt idx="1386">
                  <c:v>0.11338272999999999</c:v>
                </c:pt>
                <c:pt idx="1387">
                  <c:v>0.11339487999999999</c:v>
                </c:pt>
                <c:pt idx="1388">
                  <c:v>0.11340697999999999</c:v>
                </c:pt>
                <c:pt idx="1389">
                  <c:v>0.11341904</c:v>
                </c:pt>
                <c:pt idx="1390">
                  <c:v>0.11343106</c:v>
                </c:pt>
                <c:pt idx="1391">
                  <c:v>0.11344303</c:v>
                </c:pt>
                <c:pt idx="1392">
                  <c:v>0.11345495</c:v>
                </c:pt>
                <c:pt idx="1393">
                  <c:v>0.11346683</c:v>
                </c:pt>
                <c:pt idx="1394">
                  <c:v>0.11347867</c:v>
                </c:pt>
                <c:pt idx="1395">
                  <c:v>0.11349047000000001</c:v>
                </c:pt>
                <c:pt idx="1396">
                  <c:v>0.11350222</c:v>
                </c:pt>
                <c:pt idx="1397">
                  <c:v>0.11351393</c:v>
                </c:pt>
                <c:pt idx="1398">
                  <c:v>0.1135256</c:v>
                </c:pt>
                <c:pt idx="1399">
                  <c:v>0.11353723</c:v>
                </c:pt>
                <c:pt idx="1400">
                  <c:v>0.11354881999999999</c:v>
                </c:pt>
                <c:pt idx="1401">
                  <c:v>0.11356037000000001</c:v>
                </c:pt>
                <c:pt idx="1402">
                  <c:v>0.11357186999999999</c:v>
                </c:pt>
                <c:pt idx="1403">
                  <c:v>0.11358333999999999</c:v>
                </c:pt>
                <c:pt idx="1404">
                  <c:v>0.11359477</c:v>
                </c:pt>
                <c:pt idx="1405">
                  <c:v>0.11360616</c:v>
                </c:pt>
                <c:pt idx="1406">
                  <c:v>0.11361751999999999</c:v>
                </c:pt>
                <c:pt idx="1407">
                  <c:v>0.11362883</c:v>
                </c:pt>
                <c:pt idx="1408">
                  <c:v>0.11364011</c:v>
                </c:pt>
                <c:pt idx="1409">
                  <c:v>0.11365135</c:v>
                </c:pt>
                <c:pt idx="1410">
                  <c:v>0.11366255</c:v>
                </c:pt>
                <c:pt idx="1411">
                  <c:v>0.11367371999999999</c:v>
                </c:pt>
                <c:pt idx="1412">
                  <c:v>0.11368485</c:v>
                </c:pt>
                <c:pt idx="1413">
                  <c:v>0.11369595</c:v>
                </c:pt>
                <c:pt idx="1414">
                  <c:v>0.11370701</c:v>
                </c:pt>
                <c:pt idx="1415">
                  <c:v>0.11371803999999999</c:v>
                </c:pt>
                <c:pt idx="1416">
                  <c:v>0.11372903000000001</c:v>
                </c:pt>
                <c:pt idx="1417">
                  <c:v>0.11374000000000001</c:v>
                </c:pt>
                <c:pt idx="1418">
                  <c:v>0.11375092000000001</c:v>
                </c:pt>
                <c:pt idx="1419">
                  <c:v>0.11376182</c:v>
                </c:pt>
                <c:pt idx="1420">
                  <c:v>0.11377268000000001</c:v>
                </c:pt>
                <c:pt idx="1421">
                  <c:v>0.11378351</c:v>
                </c:pt>
                <c:pt idx="1422">
                  <c:v>0.11379431000000001</c:v>
                </c:pt>
                <c:pt idx="1423">
                  <c:v>0.11380508</c:v>
                </c:pt>
                <c:pt idx="1424">
                  <c:v>0.11381582</c:v>
                </c:pt>
                <c:pt idx="1425">
                  <c:v>0.11382652</c:v>
                </c:pt>
                <c:pt idx="1426">
                  <c:v>0.1138372</c:v>
                </c:pt>
                <c:pt idx="1427">
                  <c:v>0.11384785000000001</c:v>
                </c:pt>
                <c:pt idx="1428">
                  <c:v>0.11385847</c:v>
                </c:pt>
                <c:pt idx="1429">
                  <c:v>0.11386905999999999</c:v>
                </c:pt>
                <c:pt idx="1430">
                  <c:v>0.11387962</c:v>
                </c:pt>
                <c:pt idx="1431">
                  <c:v>0.11389016</c:v>
                </c:pt>
                <c:pt idx="1432">
                  <c:v>0.11390067</c:v>
                </c:pt>
                <c:pt idx="1433">
                  <c:v>0.11391114999999999</c:v>
                </c:pt>
                <c:pt idx="1434">
                  <c:v>0.11392160000000001</c:v>
                </c:pt>
                <c:pt idx="1435">
                  <c:v>0.11393203</c:v>
                </c:pt>
                <c:pt idx="1436">
                  <c:v>0.11394244000000001</c:v>
                </c:pt>
                <c:pt idx="1437">
                  <c:v>0.11395282</c:v>
                </c:pt>
                <c:pt idx="1438">
                  <c:v>0.11396317</c:v>
                </c:pt>
                <c:pt idx="1439">
                  <c:v>0.11397349999999999</c:v>
                </c:pt>
                <c:pt idx="1440">
                  <c:v>0.11398381</c:v>
                </c:pt>
                <c:pt idx="1441">
                  <c:v>0.11399409000000001</c:v>
                </c:pt>
                <c:pt idx="1442">
                  <c:v>0.11400435</c:v>
                </c:pt>
                <c:pt idx="1443">
                  <c:v>0.11401458999999999</c:v>
                </c:pt>
                <c:pt idx="1444">
                  <c:v>0.11402480000000001</c:v>
                </c:pt>
                <c:pt idx="1445">
                  <c:v>0.11403499</c:v>
                </c:pt>
                <c:pt idx="1446">
                  <c:v>0.11404517</c:v>
                </c:pt>
                <c:pt idx="1447">
                  <c:v>0.11405531999999999</c:v>
                </c:pt>
                <c:pt idx="1448">
                  <c:v>0.11406545</c:v>
                </c:pt>
                <c:pt idx="1449">
                  <c:v>0.11407555999999999</c:v>
                </c:pt>
                <c:pt idx="1450">
                  <c:v>0.11408565</c:v>
                </c:pt>
                <c:pt idx="1451">
                  <c:v>0.11409572000000001</c:v>
                </c:pt>
                <c:pt idx="1452">
                  <c:v>0.11410577</c:v>
                </c:pt>
                <c:pt idx="1453">
                  <c:v>0.11411581</c:v>
                </c:pt>
                <c:pt idx="1454">
                  <c:v>0.11412583</c:v>
                </c:pt>
                <c:pt idx="1455">
                  <c:v>0.11413582999999999</c:v>
                </c:pt>
                <c:pt idx="1456">
                  <c:v>0.11414581</c:v>
                </c:pt>
                <c:pt idx="1457">
                  <c:v>0.11415577</c:v>
                </c:pt>
                <c:pt idx="1458">
                  <c:v>0.11416572</c:v>
                </c:pt>
                <c:pt idx="1459">
                  <c:v>0.11417566000000001</c:v>
                </c:pt>
                <c:pt idx="1460">
                  <c:v>0.11418558000000001</c:v>
                </c:pt>
                <c:pt idx="1461">
                  <c:v>0.11419548</c:v>
                </c:pt>
                <c:pt idx="1462">
                  <c:v>0.11420537</c:v>
                </c:pt>
                <c:pt idx="1463">
                  <c:v>0.11421524</c:v>
                </c:pt>
                <c:pt idx="1464">
                  <c:v>0.11422511</c:v>
                </c:pt>
                <c:pt idx="1465">
                  <c:v>0.11423495</c:v>
                </c:pt>
                <c:pt idx="1466">
                  <c:v>0.11424479</c:v>
                </c:pt>
                <c:pt idx="1467">
                  <c:v>0.11425461000000001</c:v>
                </c:pt>
                <c:pt idx="1468">
                  <c:v>0.11426441999999999</c:v>
                </c:pt>
                <c:pt idx="1469">
                  <c:v>0.11427422</c:v>
                </c:pt>
                <c:pt idx="1470">
                  <c:v>0.11428400999999999</c:v>
                </c:pt>
                <c:pt idx="1471">
                  <c:v>0.11429379000000001</c:v>
                </c:pt>
                <c:pt idx="1472">
                  <c:v>0.11430356</c:v>
                </c:pt>
                <c:pt idx="1473">
                  <c:v>0.11431331</c:v>
                </c:pt>
                <c:pt idx="1474">
                  <c:v>0.11432306</c:v>
                </c:pt>
                <c:pt idx="1475">
                  <c:v>0.1143328</c:v>
                </c:pt>
                <c:pt idx="1476">
                  <c:v>0.11434253</c:v>
                </c:pt>
                <c:pt idx="1477">
                  <c:v>0.11435225</c:v>
                </c:pt>
                <c:pt idx="1478">
                  <c:v>0.11436196999999999</c:v>
                </c:pt>
                <c:pt idx="1479">
                  <c:v>0.11437167000000001</c:v>
                </c:pt>
                <c:pt idx="1480">
                  <c:v>0.11438138</c:v>
                </c:pt>
                <c:pt idx="1481">
                  <c:v>0.11439107</c:v>
                </c:pt>
                <c:pt idx="1482">
                  <c:v>0.11440075999999999</c:v>
                </c:pt>
                <c:pt idx="1483">
                  <c:v>0.11441044</c:v>
                </c:pt>
                <c:pt idx="1484">
                  <c:v>0.11442012</c:v>
                </c:pt>
                <c:pt idx="1485">
                  <c:v>0.11442978999999999</c:v>
                </c:pt>
                <c:pt idx="1486">
                  <c:v>0.11443946000000001</c:v>
                </c:pt>
                <c:pt idx="1487">
                  <c:v>0.11444912</c:v>
                </c:pt>
                <c:pt idx="1488">
                  <c:v>0.11445878000000001</c:v>
                </c:pt>
                <c:pt idx="1489">
                  <c:v>0.11446844</c:v>
                </c:pt>
                <c:pt idx="1490">
                  <c:v>0.11447808999999999</c:v>
                </c:pt>
                <c:pt idx="1491">
                  <c:v>0.11448774</c:v>
                </c:pt>
                <c:pt idx="1492">
                  <c:v>0.11449738999999999</c:v>
                </c:pt>
                <c:pt idx="1493">
                  <c:v>0.11450704</c:v>
                </c:pt>
                <c:pt idx="1494">
                  <c:v>0.11451669</c:v>
                </c:pt>
                <c:pt idx="1495">
                  <c:v>0.11452634</c:v>
                </c:pt>
                <c:pt idx="1496">
                  <c:v>0.11453598</c:v>
                </c:pt>
                <c:pt idx="1497">
                  <c:v>0.11454563000000001</c:v>
                </c:pt>
                <c:pt idx="1498">
                  <c:v>0.11455528</c:v>
                </c:pt>
                <c:pt idx="1499">
                  <c:v>0.11456493</c:v>
                </c:pt>
                <c:pt idx="1500">
                  <c:v>0.11457458000000001</c:v>
                </c:pt>
                <c:pt idx="1501">
                  <c:v>0.11458423</c:v>
                </c:pt>
                <c:pt idx="1502">
                  <c:v>0.11459389</c:v>
                </c:pt>
                <c:pt idx="1503">
                  <c:v>0.11460355</c:v>
                </c:pt>
                <c:pt idx="1504">
                  <c:v>0.11461320999999999</c:v>
                </c:pt>
                <c:pt idx="1505">
                  <c:v>0.11462287</c:v>
                </c:pt>
                <c:pt idx="1506">
                  <c:v>0.11463253999999999</c:v>
                </c:pt>
                <c:pt idx="1507">
                  <c:v>0.11464221999999999</c:v>
                </c:pt>
                <c:pt idx="1508">
                  <c:v>0.11465189000000001</c:v>
                </c:pt>
                <c:pt idx="1509">
                  <c:v>0.11466158</c:v>
                </c:pt>
                <c:pt idx="1510">
                  <c:v>0.11467126999999999</c:v>
                </c:pt>
                <c:pt idx="1511">
                  <c:v>0.11468096</c:v>
                </c:pt>
                <c:pt idx="1512">
                  <c:v>0.11469067000000001</c:v>
                </c:pt>
                <c:pt idx="1513">
                  <c:v>0.11470038</c:v>
                </c:pt>
                <c:pt idx="1514">
                  <c:v>0.11471009</c:v>
                </c:pt>
                <c:pt idx="1515">
                  <c:v>0.11471982</c:v>
                </c:pt>
                <c:pt idx="1516">
                  <c:v>0.11472955000000001</c:v>
                </c:pt>
                <c:pt idx="1517">
                  <c:v>0.11473928999999999</c:v>
                </c:pt>
                <c:pt idx="1518">
                  <c:v>0.11474904000000001</c:v>
                </c:pt>
                <c:pt idx="1519">
                  <c:v>0.11475880999999999</c:v>
                </c:pt>
                <c:pt idx="1520">
                  <c:v>0.11476858</c:v>
                </c:pt>
                <c:pt idx="1521">
                  <c:v>0.11477836</c:v>
                </c:pt>
                <c:pt idx="1522">
                  <c:v>0.11478815000000001</c:v>
                </c:pt>
                <c:pt idx="1523">
                  <c:v>0.11479795</c:v>
                </c:pt>
                <c:pt idx="1524">
                  <c:v>0.11480777</c:v>
                </c:pt>
                <c:pt idx="1525">
                  <c:v>0.11481759</c:v>
                </c:pt>
                <c:pt idx="1526">
                  <c:v>0.11482742999999999</c:v>
                </c:pt>
                <c:pt idx="1527">
                  <c:v>0.11483729000000001</c:v>
                </c:pt>
                <c:pt idx="1528">
                  <c:v>0.11484715</c:v>
                </c:pt>
                <c:pt idx="1529">
                  <c:v>0.11485703000000001</c:v>
                </c:pt>
                <c:pt idx="1530">
                  <c:v>0.11486693000000001</c:v>
                </c:pt>
                <c:pt idx="1531">
                  <c:v>0.11487683</c:v>
                </c:pt>
                <c:pt idx="1532">
                  <c:v>0.11488676</c:v>
                </c:pt>
                <c:pt idx="1533">
                  <c:v>0.1148967</c:v>
                </c:pt>
                <c:pt idx="1534">
                  <c:v>0.11490665</c:v>
                </c:pt>
                <c:pt idx="1535">
                  <c:v>0.11491662</c:v>
                </c:pt>
                <c:pt idx="1536">
                  <c:v>0.11492661</c:v>
                </c:pt>
                <c:pt idx="1537">
                  <c:v>0.11493662</c:v>
                </c:pt>
                <c:pt idx="1538">
                  <c:v>0.11494664</c:v>
                </c:pt>
                <c:pt idx="1539">
                  <c:v>0.11495668000000001</c:v>
                </c:pt>
                <c:pt idx="1540">
                  <c:v>0.11496674000000001</c:v>
                </c:pt>
                <c:pt idx="1541">
                  <c:v>0.11497681999999999</c:v>
                </c:pt>
                <c:pt idx="1542">
                  <c:v>0.11498692000000001</c:v>
                </c:pt>
                <c:pt idx="1543">
                  <c:v>0.11499703</c:v>
                </c:pt>
                <c:pt idx="1544">
                  <c:v>0.11500716999999999</c:v>
                </c:pt>
                <c:pt idx="1545">
                  <c:v>0.11501733</c:v>
                </c:pt>
                <c:pt idx="1546">
                  <c:v>0.11502751</c:v>
                </c:pt>
                <c:pt idx="1547">
                  <c:v>0.11503771</c:v>
                </c:pt>
                <c:pt idx="1548">
                  <c:v>0.11504792999999999</c:v>
                </c:pt>
                <c:pt idx="1549">
                  <c:v>0.11505818</c:v>
                </c:pt>
                <c:pt idx="1550">
                  <c:v>0.11506843999999999</c:v>
                </c:pt>
                <c:pt idx="1551">
                  <c:v>0.11507873</c:v>
                </c:pt>
                <c:pt idx="1552">
                  <c:v>0.11508905</c:v>
                </c:pt>
                <c:pt idx="1553">
                  <c:v>0.11509939</c:v>
                </c:pt>
                <c:pt idx="1554">
                  <c:v>0.11510975</c:v>
                </c:pt>
                <c:pt idx="1555">
                  <c:v>0.11512013</c:v>
                </c:pt>
                <c:pt idx="1556">
                  <c:v>0.11513055</c:v>
                </c:pt>
                <c:pt idx="1557">
                  <c:v>0.11514097</c:v>
                </c:pt>
                <c:pt idx="1558">
                  <c:v>0.1151514</c:v>
                </c:pt>
                <c:pt idx="1559">
                  <c:v>0.11516182000000001</c:v>
                </c:pt>
                <c:pt idx="1560">
                  <c:v>0.11517225</c:v>
                </c:pt>
                <c:pt idx="1561">
                  <c:v>0.11518267</c:v>
                </c:pt>
                <c:pt idx="1562">
                  <c:v>0.11519310000000001</c:v>
                </c:pt>
                <c:pt idx="1563">
                  <c:v>0.11520352</c:v>
                </c:pt>
                <c:pt idx="1564">
                  <c:v>0.11521395</c:v>
                </c:pt>
                <c:pt idx="1565">
                  <c:v>0.11522437000000001</c:v>
                </c:pt>
                <c:pt idx="1566">
                  <c:v>0.1152348</c:v>
                </c:pt>
                <c:pt idx="1567">
                  <c:v>0.11524522</c:v>
                </c:pt>
                <c:pt idx="1568">
                  <c:v>0.11525565</c:v>
                </c:pt>
                <c:pt idx="1569">
                  <c:v>0.11526607</c:v>
                </c:pt>
                <c:pt idx="1570">
                  <c:v>0.11527649999999999</c:v>
                </c:pt>
                <c:pt idx="1571">
                  <c:v>0.11528692</c:v>
                </c:pt>
                <c:pt idx="1572">
                  <c:v>0.11529735000000001</c:v>
                </c:pt>
                <c:pt idx="1573">
                  <c:v>0.11530777</c:v>
                </c:pt>
                <c:pt idx="1574">
                  <c:v>0.1153182</c:v>
                </c:pt>
                <c:pt idx="1575">
                  <c:v>0.11532861999999999</c:v>
                </c:pt>
                <c:pt idx="1576">
                  <c:v>0.11533905000000001</c:v>
                </c:pt>
                <c:pt idx="1577">
                  <c:v>0.11534947000000001</c:v>
                </c:pt>
                <c:pt idx="1578">
                  <c:v>0.1153599</c:v>
                </c:pt>
                <c:pt idx="1579">
                  <c:v>0.11537032</c:v>
                </c:pt>
                <c:pt idx="1580">
                  <c:v>0.11538074999999999</c:v>
                </c:pt>
                <c:pt idx="1581">
                  <c:v>0.11539116999999999</c:v>
                </c:pt>
                <c:pt idx="1582">
                  <c:v>0.11540160000000001</c:v>
                </c:pt>
                <c:pt idx="1583">
                  <c:v>0.11541202</c:v>
                </c:pt>
                <c:pt idx="1584">
                  <c:v>0.11542245</c:v>
                </c:pt>
                <c:pt idx="1585">
                  <c:v>0.11543286999999999</c:v>
                </c:pt>
                <c:pt idx="1586">
                  <c:v>0.1154433</c:v>
                </c:pt>
                <c:pt idx="1587">
                  <c:v>0.11545372000000001</c:v>
                </c:pt>
                <c:pt idx="1588">
                  <c:v>0.11546415</c:v>
                </c:pt>
                <c:pt idx="1589">
                  <c:v>0.11547457</c:v>
                </c:pt>
                <c:pt idx="1590">
                  <c:v>0.115485</c:v>
                </c:pt>
                <c:pt idx="1591">
                  <c:v>0.11549542</c:v>
                </c:pt>
                <c:pt idx="1592">
                  <c:v>0.11550584999999999</c:v>
                </c:pt>
                <c:pt idx="1593">
                  <c:v>0.11551627</c:v>
                </c:pt>
                <c:pt idx="1594">
                  <c:v>0.11552670000000001</c:v>
                </c:pt>
                <c:pt idx="1595">
                  <c:v>0.11553712000000001</c:v>
                </c:pt>
                <c:pt idx="1596">
                  <c:v>0.11554755</c:v>
                </c:pt>
                <c:pt idx="1597">
                  <c:v>0.11555797</c:v>
                </c:pt>
                <c:pt idx="1598">
                  <c:v>0.11556839999999999</c:v>
                </c:pt>
                <c:pt idx="1599">
                  <c:v>0.11557882</c:v>
                </c:pt>
                <c:pt idx="1600">
                  <c:v>0.11558925</c:v>
                </c:pt>
                <c:pt idx="1601">
                  <c:v>0.11559967</c:v>
                </c:pt>
                <c:pt idx="1602">
                  <c:v>0.11561009999999999</c:v>
                </c:pt>
                <c:pt idx="1603">
                  <c:v>0.11562051999999999</c:v>
                </c:pt>
                <c:pt idx="1604">
                  <c:v>0.11563095000000001</c:v>
                </c:pt>
                <c:pt idx="1605">
                  <c:v>0.11564137000000001</c:v>
                </c:pt>
                <c:pt idx="1606">
                  <c:v>0.1156518</c:v>
                </c:pt>
                <c:pt idx="1607">
                  <c:v>0.11566222</c:v>
                </c:pt>
                <c:pt idx="1608">
                  <c:v>0.11567265</c:v>
                </c:pt>
                <c:pt idx="1609">
                  <c:v>0.11568307000000001</c:v>
                </c:pt>
                <c:pt idx="1610">
                  <c:v>0.1156935</c:v>
                </c:pt>
                <c:pt idx="1611">
                  <c:v>0.11570392</c:v>
                </c:pt>
                <c:pt idx="1612">
                  <c:v>0.11571434999999999</c:v>
                </c:pt>
                <c:pt idx="1613">
                  <c:v>0.11572476999999999</c:v>
                </c:pt>
                <c:pt idx="1614">
                  <c:v>0.1157352</c:v>
                </c:pt>
                <c:pt idx="1615">
                  <c:v>0.11574562000000001</c:v>
                </c:pt>
                <c:pt idx="1616">
                  <c:v>0.11575605</c:v>
                </c:pt>
                <c:pt idx="1617">
                  <c:v>0.11576647</c:v>
                </c:pt>
                <c:pt idx="1618">
                  <c:v>0.1157769</c:v>
                </c:pt>
                <c:pt idx="1619">
                  <c:v>0.11578732</c:v>
                </c:pt>
                <c:pt idx="1620">
                  <c:v>0.11579774999999999</c:v>
                </c:pt>
                <c:pt idx="1621">
                  <c:v>0.11580817</c:v>
                </c:pt>
                <c:pt idx="1622">
                  <c:v>0.11581860000000001</c:v>
                </c:pt>
                <c:pt idx="1623">
                  <c:v>0.11582902</c:v>
                </c:pt>
                <c:pt idx="1624">
                  <c:v>0.11583945</c:v>
                </c:pt>
                <c:pt idx="1625">
                  <c:v>0.11584986999999999</c:v>
                </c:pt>
                <c:pt idx="1626">
                  <c:v>0.11586029999999999</c:v>
                </c:pt>
                <c:pt idx="1627">
                  <c:v>0.11587072</c:v>
                </c:pt>
                <c:pt idx="1628">
                  <c:v>0.11588115</c:v>
                </c:pt>
                <c:pt idx="1629">
                  <c:v>0.11589157</c:v>
                </c:pt>
                <c:pt idx="1630">
                  <c:v>0.11590199999999999</c:v>
                </c:pt>
                <c:pt idx="1631">
                  <c:v>0.11591241999999999</c:v>
                </c:pt>
                <c:pt idx="1632">
                  <c:v>0.11592285000000001</c:v>
                </c:pt>
                <c:pt idx="1633">
                  <c:v>0.11593327</c:v>
                </c:pt>
                <c:pt idx="1634">
                  <c:v>0.1159437</c:v>
                </c:pt>
                <c:pt idx="1635">
                  <c:v>0.11595411999999999</c:v>
                </c:pt>
                <c:pt idx="1636">
                  <c:v>0.11596455</c:v>
                </c:pt>
                <c:pt idx="1637">
                  <c:v>0.11597497000000001</c:v>
                </c:pt>
                <c:pt idx="1638">
                  <c:v>0.1159854</c:v>
                </c:pt>
                <c:pt idx="1639">
                  <c:v>0.11599582</c:v>
                </c:pt>
                <c:pt idx="1640">
                  <c:v>0.11600625000000001</c:v>
                </c:pt>
                <c:pt idx="1641">
                  <c:v>0.11601667</c:v>
                </c:pt>
                <c:pt idx="1642">
                  <c:v>0.11602709999999999</c:v>
                </c:pt>
                <c:pt idx="1643">
                  <c:v>0.11603752000000001</c:v>
                </c:pt>
                <c:pt idx="1644">
                  <c:v>0.11604795</c:v>
                </c:pt>
                <c:pt idx="1645">
                  <c:v>0.11605836999999999</c:v>
                </c:pt>
                <c:pt idx="1646">
                  <c:v>0.1160688</c:v>
                </c:pt>
                <c:pt idx="1647">
                  <c:v>0.11607922</c:v>
                </c:pt>
                <c:pt idx="1648">
                  <c:v>0.11608964999999999</c:v>
                </c:pt>
                <c:pt idx="1649">
                  <c:v>0.11610007</c:v>
                </c:pt>
                <c:pt idx="1650">
                  <c:v>0.11611050000000001</c:v>
                </c:pt>
                <c:pt idx="1651">
                  <c:v>0.11612092</c:v>
                </c:pt>
                <c:pt idx="1652">
                  <c:v>0.11613134999999999</c:v>
                </c:pt>
                <c:pt idx="1653">
                  <c:v>0.11614176999999999</c:v>
                </c:pt>
                <c:pt idx="1654">
                  <c:v>0.11615220000000001</c:v>
                </c:pt>
                <c:pt idx="1655">
                  <c:v>0.11616262000000001</c:v>
                </c:pt>
                <c:pt idx="1656">
                  <c:v>0.11617305</c:v>
                </c:pt>
                <c:pt idx="1657">
                  <c:v>0.11618347</c:v>
                </c:pt>
                <c:pt idx="1658">
                  <c:v>0.11619389999999999</c:v>
                </c:pt>
                <c:pt idx="1659">
                  <c:v>0.11620431999999999</c:v>
                </c:pt>
                <c:pt idx="1660">
                  <c:v>0.11621475000000001</c:v>
                </c:pt>
                <c:pt idx="1661">
                  <c:v>0.11622517</c:v>
                </c:pt>
                <c:pt idx="1662">
                  <c:v>0.11623559999999999</c:v>
                </c:pt>
                <c:pt idx="1663">
                  <c:v>0.11624601999999999</c:v>
                </c:pt>
                <c:pt idx="1664">
                  <c:v>0.11625645000000001</c:v>
                </c:pt>
                <c:pt idx="1665">
                  <c:v>0.11626687000000001</c:v>
                </c:pt>
                <c:pt idx="1666">
                  <c:v>0.1162773</c:v>
                </c:pt>
                <c:pt idx="1667">
                  <c:v>0.11628772</c:v>
                </c:pt>
                <c:pt idx="1668">
                  <c:v>0.11629815</c:v>
                </c:pt>
                <c:pt idx="1669">
                  <c:v>0.11630857</c:v>
                </c:pt>
                <c:pt idx="1670">
                  <c:v>0.11631900000000001</c:v>
                </c:pt>
                <c:pt idx="1671">
                  <c:v>0.11632942</c:v>
                </c:pt>
                <c:pt idx="1672">
                  <c:v>0.11633984999999999</c:v>
                </c:pt>
                <c:pt idx="1673">
                  <c:v>0.11635026999999999</c:v>
                </c:pt>
                <c:pt idx="1674">
                  <c:v>0.1163607</c:v>
                </c:pt>
                <c:pt idx="1675">
                  <c:v>0.11637111999999999</c:v>
                </c:pt>
                <c:pt idx="1676">
                  <c:v>0.11638155</c:v>
                </c:pt>
                <c:pt idx="1677">
                  <c:v>0.11639197</c:v>
                </c:pt>
                <c:pt idx="1678">
                  <c:v>0.1164024</c:v>
                </c:pt>
                <c:pt idx="1679">
                  <c:v>0.11641282</c:v>
                </c:pt>
                <c:pt idx="1680">
                  <c:v>0.11642324999999999</c:v>
                </c:pt>
                <c:pt idx="1681">
                  <c:v>0.11643366999999999</c:v>
                </c:pt>
                <c:pt idx="1682">
                  <c:v>0.11644410000000001</c:v>
                </c:pt>
                <c:pt idx="1683">
                  <c:v>0.11645452000000001</c:v>
                </c:pt>
                <c:pt idx="1684">
                  <c:v>0.11646495</c:v>
                </c:pt>
                <c:pt idx="1685">
                  <c:v>0.11647536999999999</c:v>
                </c:pt>
                <c:pt idx="1686">
                  <c:v>0.11648580000000001</c:v>
                </c:pt>
                <c:pt idx="1687">
                  <c:v>0.11649622000000001</c:v>
                </c:pt>
                <c:pt idx="1688">
                  <c:v>0.11650665</c:v>
                </c:pt>
                <c:pt idx="1689">
                  <c:v>0.11651707</c:v>
                </c:pt>
                <c:pt idx="1690">
                  <c:v>0.11652749999999999</c:v>
                </c:pt>
                <c:pt idx="1691">
                  <c:v>0.11653791999999999</c:v>
                </c:pt>
                <c:pt idx="1692">
                  <c:v>0.11654833999999999</c:v>
                </c:pt>
                <c:pt idx="1693">
                  <c:v>0.11655877000000001</c:v>
                </c:pt>
                <c:pt idx="1694">
                  <c:v>0.11656919</c:v>
                </c:pt>
                <c:pt idx="1695">
                  <c:v>0.11657961999999999</c:v>
                </c:pt>
                <c:pt idx="1696">
                  <c:v>0.11659003999999999</c:v>
                </c:pt>
                <c:pt idx="1697">
                  <c:v>0.11660047000000001</c:v>
                </c:pt>
                <c:pt idx="1698">
                  <c:v>0.11661089000000001</c:v>
                </c:pt>
                <c:pt idx="1699">
                  <c:v>0.11662132</c:v>
                </c:pt>
                <c:pt idx="1700">
                  <c:v>0.11663174</c:v>
                </c:pt>
                <c:pt idx="1701">
                  <c:v>0.11664217</c:v>
                </c:pt>
                <c:pt idx="1702">
                  <c:v>0.11665259</c:v>
                </c:pt>
                <c:pt idx="1703">
                  <c:v>0.11666302000000001</c:v>
                </c:pt>
                <c:pt idx="1704">
                  <c:v>0.11667344</c:v>
                </c:pt>
                <c:pt idx="1705">
                  <c:v>0.11668387</c:v>
                </c:pt>
                <c:pt idx="1706">
                  <c:v>0.11669428999999999</c:v>
                </c:pt>
                <c:pt idx="1707">
                  <c:v>0.11670472</c:v>
                </c:pt>
                <c:pt idx="1708">
                  <c:v>0.11671514</c:v>
                </c:pt>
                <c:pt idx="1709">
                  <c:v>0.11672557</c:v>
                </c:pt>
                <c:pt idx="1710">
                  <c:v>0.11673599</c:v>
                </c:pt>
                <c:pt idx="1711">
                  <c:v>0.11674642</c:v>
                </c:pt>
                <c:pt idx="1712">
                  <c:v>0.11675684</c:v>
                </c:pt>
                <c:pt idx="1713">
                  <c:v>0.11676726999999999</c:v>
                </c:pt>
                <c:pt idx="1714">
                  <c:v>0.11677768999999999</c:v>
                </c:pt>
                <c:pt idx="1715">
                  <c:v>0.11678812000000001</c:v>
                </c:pt>
                <c:pt idx="1716">
                  <c:v>0.11679854000000001</c:v>
                </c:pt>
                <c:pt idx="1717">
                  <c:v>0.11680897</c:v>
                </c:pt>
                <c:pt idx="1718">
                  <c:v>0.11681939</c:v>
                </c:pt>
                <c:pt idx="1719">
                  <c:v>0.11682982000000001</c:v>
                </c:pt>
                <c:pt idx="1720">
                  <c:v>0.11684024000000001</c:v>
                </c:pt>
                <c:pt idx="1721">
                  <c:v>0.11685067</c:v>
                </c:pt>
                <c:pt idx="1722">
                  <c:v>0.11686109</c:v>
                </c:pt>
                <c:pt idx="1723">
                  <c:v>0.11687151999999999</c:v>
                </c:pt>
                <c:pt idx="1724">
                  <c:v>0.11688193999999999</c:v>
                </c:pt>
                <c:pt idx="1725">
                  <c:v>0.11689237000000001</c:v>
                </c:pt>
                <c:pt idx="1726">
                  <c:v>0.11690279000000001</c:v>
                </c:pt>
                <c:pt idx="1727">
                  <c:v>0.11691322</c:v>
                </c:pt>
                <c:pt idx="1728">
                  <c:v>0.11692364</c:v>
                </c:pt>
                <c:pt idx="1729">
                  <c:v>0.11693407</c:v>
                </c:pt>
                <c:pt idx="1730">
                  <c:v>0.11694449000000001</c:v>
                </c:pt>
                <c:pt idx="1731">
                  <c:v>0.11695492</c:v>
                </c:pt>
                <c:pt idx="1732">
                  <c:v>0.11696534</c:v>
                </c:pt>
                <c:pt idx="1733">
                  <c:v>0.11697577000000001</c:v>
                </c:pt>
                <c:pt idx="1734">
                  <c:v>0.11698619</c:v>
                </c:pt>
                <c:pt idx="1735">
                  <c:v>0.11699662</c:v>
                </c:pt>
                <c:pt idx="1736">
                  <c:v>0.11700704000000001</c:v>
                </c:pt>
                <c:pt idx="1737">
                  <c:v>0.11701747</c:v>
                </c:pt>
                <c:pt idx="1738">
                  <c:v>0.11702789</c:v>
                </c:pt>
                <c:pt idx="1739">
                  <c:v>0.11703832</c:v>
                </c:pt>
                <c:pt idx="1740">
                  <c:v>0.11704874</c:v>
                </c:pt>
                <c:pt idx="1741">
                  <c:v>0.11705916999999999</c:v>
                </c:pt>
                <c:pt idx="1742">
                  <c:v>0.11706959</c:v>
                </c:pt>
                <c:pt idx="1743">
                  <c:v>0.11708002000000001</c:v>
                </c:pt>
                <c:pt idx="1744">
                  <c:v>0.11709044</c:v>
                </c:pt>
                <c:pt idx="1745">
                  <c:v>0.11710087</c:v>
                </c:pt>
                <c:pt idx="1746">
                  <c:v>0.11711128999999999</c:v>
                </c:pt>
                <c:pt idx="1747">
                  <c:v>0.11712172000000001</c:v>
                </c:pt>
                <c:pt idx="1748">
                  <c:v>0.11713214000000001</c:v>
                </c:pt>
                <c:pt idx="1749">
                  <c:v>0.11714257</c:v>
                </c:pt>
                <c:pt idx="1750">
                  <c:v>0.11715299</c:v>
                </c:pt>
                <c:pt idx="1751">
                  <c:v>0.11716341999999999</c:v>
                </c:pt>
                <c:pt idx="1752">
                  <c:v>0.11717383999999999</c:v>
                </c:pt>
                <c:pt idx="1753">
                  <c:v>0.11718427000000001</c:v>
                </c:pt>
                <c:pt idx="1754">
                  <c:v>0.11719469</c:v>
                </c:pt>
                <c:pt idx="1755">
                  <c:v>0.11720512</c:v>
                </c:pt>
                <c:pt idx="1756">
                  <c:v>0.11721553999999999</c:v>
                </c:pt>
                <c:pt idx="1757">
                  <c:v>0.11722597</c:v>
                </c:pt>
                <c:pt idx="1758">
                  <c:v>0.11723639000000001</c:v>
                </c:pt>
                <c:pt idx="1759">
                  <c:v>0.11724682</c:v>
                </c:pt>
                <c:pt idx="1760">
                  <c:v>0.11725724</c:v>
                </c:pt>
                <c:pt idx="1761">
                  <c:v>0.11726767</c:v>
                </c:pt>
                <c:pt idx="1762">
                  <c:v>0.11727809</c:v>
                </c:pt>
                <c:pt idx="1763">
                  <c:v>0.11728851999999999</c:v>
                </c:pt>
                <c:pt idx="1764">
                  <c:v>0.11729894</c:v>
                </c:pt>
                <c:pt idx="1765">
                  <c:v>0.11730937000000001</c:v>
                </c:pt>
                <c:pt idx="1766">
                  <c:v>0.11731979000000001</c:v>
                </c:pt>
                <c:pt idx="1767">
                  <c:v>0.11733022</c:v>
                </c:pt>
                <c:pt idx="1768">
                  <c:v>0.11734064</c:v>
                </c:pt>
                <c:pt idx="1769">
                  <c:v>0.11735106999999999</c:v>
                </c:pt>
                <c:pt idx="1770">
                  <c:v>0.11736149</c:v>
                </c:pt>
                <c:pt idx="1771">
                  <c:v>0.11737192</c:v>
                </c:pt>
                <c:pt idx="1772">
                  <c:v>0.11738234</c:v>
                </c:pt>
                <c:pt idx="1773">
                  <c:v>0.11739276999999999</c:v>
                </c:pt>
                <c:pt idx="1774">
                  <c:v>0.11740318999999999</c:v>
                </c:pt>
                <c:pt idx="1775">
                  <c:v>0.11741362000000001</c:v>
                </c:pt>
                <c:pt idx="1776">
                  <c:v>0.11742404000000001</c:v>
                </c:pt>
                <c:pt idx="1777">
                  <c:v>0.11743447</c:v>
                </c:pt>
                <c:pt idx="1778">
                  <c:v>0.11744489</c:v>
                </c:pt>
                <c:pt idx="1779">
                  <c:v>0.11745532</c:v>
                </c:pt>
                <c:pt idx="1780">
                  <c:v>0.11746574000000001</c:v>
                </c:pt>
                <c:pt idx="1781">
                  <c:v>0.11747617</c:v>
                </c:pt>
                <c:pt idx="1782">
                  <c:v>0.11748659</c:v>
                </c:pt>
                <c:pt idx="1783">
                  <c:v>0.11749701999999999</c:v>
                </c:pt>
                <c:pt idx="1784">
                  <c:v>0.11750743999999999</c:v>
                </c:pt>
                <c:pt idx="1785">
                  <c:v>0.11751787</c:v>
                </c:pt>
                <c:pt idx="1786">
                  <c:v>0.11752829000000001</c:v>
                </c:pt>
                <c:pt idx="1787">
                  <c:v>0.11753872</c:v>
                </c:pt>
                <c:pt idx="1788">
                  <c:v>0.11754914</c:v>
                </c:pt>
                <c:pt idx="1789">
                  <c:v>0.11755957</c:v>
                </c:pt>
                <c:pt idx="1790">
                  <c:v>0.11756999</c:v>
                </c:pt>
                <c:pt idx="1791">
                  <c:v>0.11758041999999999</c:v>
                </c:pt>
                <c:pt idx="1792">
                  <c:v>0.11759084</c:v>
                </c:pt>
                <c:pt idx="1793">
                  <c:v>0.11760127000000001</c:v>
                </c:pt>
                <c:pt idx="1794">
                  <c:v>0.11761169</c:v>
                </c:pt>
                <c:pt idx="1795">
                  <c:v>0.11762212</c:v>
                </c:pt>
                <c:pt idx="1796">
                  <c:v>0.11763253999999999</c:v>
                </c:pt>
                <c:pt idx="1797">
                  <c:v>0.11764296999999999</c:v>
                </c:pt>
                <c:pt idx="1798">
                  <c:v>0.11765339000000001</c:v>
                </c:pt>
                <c:pt idx="1799">
                  <c:v>0.11766382</c:v>
                </c:pt>
                <c:pt idx="1800">
                  <c:v>0.11767424</c:v>
                </c:pt>
                <c:pt idx="1801">
                  <c:v>0.11768466999999999</c:v>
                </c:pt>
                <c:pt idx="1802">
                  <c:v>0.11769508999999999</c:v>
                </c:pt>
                <c:pt idx="1803">
                  <c:v>0.11770552000000001</c:v>
                </c:pt>
                <c:pt idx="1804">
                  <c:v>0.11771594000000001</c:v>
                </c:pt>
                <c:pt idx="1805">
                  <c:v>0.11772637</c:v>
                </c:pt>
                <c:pt idx="1806">
                  <c:v>0.11773678999999999</c:v>
                </c:pt>
                <c:pt idx="1807">
                  <c:v>0.11774722</c:v>
                </c:pt>
                <c:pt idx="1808">
                  <c:v>0.11775764000000001</c:v>
                </c:pt>
                <c:pt idx="1809">
                  <c:v>0.11776807</c:v>
                </c:pt>
                <c:pt idx="1810">
                  <c:v>0.11777849</c:v>
                </c:pt>
                <c:pt idx="1811">
                  <c:v>0.11778892000000001</c:v>
                </c:pt>
                <c:pt idx="1812">
                  <c:v>0.11779934</c:v>
                </c:pt>
                <c:pt idx="1813">
                  <c:v>0.11780976999999999</c:v>
                </c:pt>
                <c:pt idx="1814">
                  <c:v>0.11782019000000001</c:v>
                </c:pt>
                <c:pt idx="1815">
                  <c:v>0.11783062</c:v>
                </c:pt>
                <c:pt idx="1816">
                  <c:v>0.11784103999999999</c:v>
                </c:pt>
                <c:pt idx="1817">
                  <c:v>0.11785147</c:v>
                </c:pt>
                <c:pt idx="1818">
                  <c:v>0.11786189</c:v>
                </c:pt>
                <c:pt idx="1819">
                  <c:v>0.11787231999999999</c:v>
                </c:pt>
                <c:pt idx="1820">
                  <c:v>0.11788274</c:v>
                </c:pt>
                <c:pt idx="1821">
                  <c:v>0.11789317000000001</c:v>
                </c:pt>
                <c:pt idx="1822">
                  <c:v>0.11790359</c:v>
                </c:pt>
                <c:pt idx="1823">
                  <c:v>0.11791401999999999</c:v>
                </c:pt>
                <c:pt idx="1824">
                  <c:v>0.11792443999999999</c:v>
                </c:pt>
                <c:pt idx="1825">
                  <c:v>0.11793487000000001</c:v>
                </c:pt>
                <c:pt idx="1826">
                  <c:v>0.11794529000000001</c:v>
                </c:pt>
                <c:pt idx="1827">
                  <c:v>0.11795572</c:v>
                </c:pt>
                <c:pt idx="1828">
                  <c:v>0.11796614</c:v>
                </c:pt>
                <c:pt idx="1829">
                  <c:v>0.11797656999999999</c:v>
                </c:pt>
                <c:pt idx="1830">
                  <c:v>0.11798698999999999</c:v>
                </c:pt>
                <c:pt idx="1831">
                  <c:v>0.11799742000000001</c:v>
                </c:pt>
                <c:pt idx="1832">
                  <c:v>0.11800784</c:v>
                </c:pt>
                <c:pt idx="1833">
                  <c:v>0.11801826999999999</c:v>
                </c:pt>
                <c:pt idx="1834">
                  <c:v>0.11802868999999999</c:v>
                </c:pt>
                <c:pt idx="1835">
                  <c:v>0.11803912</c:v>
                </c:pt>
                <c:pt idx="1836">
                  <c:v>0.11804954000000001</c:v>
                </c:pt>
                <c:pt idx="1837">
                  <c:v>0.11805997</c:v>
                </c:pt>
                <c:pt idx="1838">
                  <c:v>0.11807039</c:v>
                </c:pt>
                <c:pt idx="1839">
                  <c:v>0.11808082</c:v>
                </c:pt>
                <c:pt idx="1840">
                  <c:v>0.11809124</c:v>
                </c:pt>
                <c:pt idx="1841">
                  <c:v>0.11810166999999999</c:v>
                </c:pt>
                <c:pt idx="1842">
                  <c:v>0.11811209</c:v>
                </c:pt>
                <c:pt idx="1843">
                  <c:v>0.11812252000000001</c:v>
                </c:pt>
                <c:pt idx="1844">
                  <c:v>0.11813294000000001</c:v>
                </c:pt>
                <c:pt idx="1845">
                  <c:v>0.11814337</c:v>
                </c:pt>
                <c:pt idx="1846">
                  <c:v>0.11815378999999999</c:v>
                </c:pt>
                <c:pt idx="1847">
                  <c:v>0.11816421999999999</c:v>
                </c:pt>
                <c:pt idx="1848">
                  <c:v>0.11817464</c:v>
                </c:pt>
                <c:pt idx="1849">
                  <c:v>0.11818507</c:v>
                </c:pt>
                <c:pt idx="1850">
                  <c:v>0.11819549</c:v>
                </c:pt>
                <c:pt idx="1851">
                  <c:v>0.11820591999999999</c:v>
                </c:pt>
                <c:pt idx="1852">
                  <c:v>0.11821633999999999</c:v>
                </c:pt>
                <c:pt idx="1853">
                  <c:v>0.11822677000000001</c:v>
                </c:pt>
                <c:pt idx="1854">
                  <c:v>0.11823719000000001</c:v>
                </c:pt>
                <c:pt idx="1855">
                  <c:v>0.11824762</c:v>
                </c:pt>
                <c:pt idx="1856">
                  <c:v>0.11825803999999999</c:v>
                </c:pt>
                <c:pt idx="1857">
                  <c:v>0.11826847000000001</c:v>
                </c:pt>
                <c:pt idx="1858">
                  <c:v>0.11827889000000001</c:v>
                </c:pt>
                <c:pt idx="1859">
                  <c:v>0.11828932</c:v>
                </c:pt>
                <c:pt idx="1860">
                  <c:v>0.11829974</c:v>
                </c:pt>
                <c:pt idx="1861">
                  <c:v>0.11831016999999999</c:v>
                </c:pt>
                <c:pt idx="1862">
                  <c:v>0.11832058999999999</c:v>
                </c:pt>
                <c:pt idx="1863">
                  <c:v>0.11833102000000001</c:v>
                </c:pt>
                <c:pt idx="1864">
                  <c:v>0.11834144000000001</c:v>
                </c:pt>
                <c:pt idx="1865">
                  <c:v>0.11835187</c:v>
                </c:pt>
                <c:pt idx="1866">
                  <c:v>0.11836229</c:v>
                </c:pt>
                <c:pt idx="1867">
                  <c:v>0.11837272</c:v>
                </c:pt>
                <c:pt idx="1868">
                  <c:v>0.11838314</c:v>
                </c:pt>
                <c:pt idx="1869">
                  <c:v>0.11839357</c:v>
                </c:pt>
                <c:pt idx="1870">
                  <c:v>0.11840399</c:v>
                </c:pt>
                <c:pt idx="1871">
                  <c:v>0.11841442000000001</c:v>
                </c:pt>
                <c:pt idx="1872">
                  <c:v>0.11842484</c:v>
                </c:pt>
                <c:pt idx="1873">
                  <c:v>0.11843527</c:v>
                </c:pt>
                <c:pt idx="1874">
                  <c:v>0.11844568999999999</c:v>
                </c:pt>
                <c:pt idx="1875">
                  <c:v>0.11845612</c:v>
                </c:pt>
                <c:pt idx="1876">
                  <c:v>0.11846654</c:v>
                </c:pt>
                <c:pt idx="1877">
                  <c:v>0.11847697</c:v>
                </c:pt>
                <c:pt idx="1878">
                  <c:v>0.11848739</c:v>
                </c:pt>
                <c:pt idx="1879">
                  <c:v>0.11849781999999999</c:v>
                </c:pt>
                <c:pt idx="1880">
                  <c:v>0.11850823999999999</c:v>
                </c:pt>
                <c:pt idx="1881">
                  <c:v>0.11851867000000001</c:v>
                </c:pt>
                <c:pt idx="1882">
                  <c:v>0.11852909</c:v>
                </c:pt>
                <c:pt idx="1883">
                  <c:v>0.11853952</c:v>
                </c:pt>
                <c:pt idx="1884">
                  <c:v>0.11854993999999999</c:v>
                </c:pt>
                <c:pt idx="1885">
                  <c:v>0.11856037000000001</c:v>
                </c:pt>
                <c:pt idx="1886">
                  <c:v>0.11857079000000001</c:v>
                </c:pt>
                <c:pt idx="1887">
                  <c:v>0.11858122</c:v>
                </c:pt>
                <c:pt idx="1888">
                  <c:v>0.11859164</c:v>
                </c:pt>
                <c:pt idx="1889">
                  <c:v>0.11860207</c:v>
                </c:pt>
                <c:pt idx="1890">
                  <c:v>0.11861249000000001</c:v>
                </c:pt>
                <c:pt idx="1891">
                  <c:v>0.11862292000000001</c:v>
                </c:pt>
                <c:pt idx="1892">
                  <c:v>0.11863334</c:v>
                </c:pt>
                <c:pt idx="1893">
                  <c:v>0.11864377</c:v>
                </c:pt>
                <c:pt idx="1894">
                  <c:v>0.11865418999999999</c:v>
                </c:pt>
                <c:pt idx="1895">
                  <c:v>0.11866462</c:v>
                </c:pt>
                <c:pt idx="1896">
                  <c:v>0.11867504000000001</c:v>
                </c:pt>
                <c:pt idx="1897">
                  <c:v>0.11868547</c:v>
                </c:pt>
                <c:pt idx="1898">
                  <c:v>0.11869589</c:v>
                </c:pt>
                <c:pt idx="1899">
                  <c:v>0.11870632</c:v>
                </c:pt>
                <c:pt idx="1900">
                  <c:v>0.11871674</c:v>
                </c:pt>
                <c:pt idx="1901">
                  <c:v>0.11872716999999999</c:v>
                </c:pt>
                <c:pt idx="1902">
                  <c:v>0.11873759</c:v>
                </c:pt>
                <c:pt idx="1903">
                  <c:v>0.11874802000000001</c:v>
                </c:pt>
                <c:pt idx="1904">
                  <c:v>0.11875844000000001</c:v>
                </c:pt>
                <c:pt idx="1905">
                  <c:v>0.11876887</c:v>
                </c:pt>
                <c:pt idx="1906">
                  <c:v>0.11877929</c:v>
                </c:pt>
                <c:pt idx="1907">
                  <c:v>0.11878971999999999</c:v>
                </c:pt>
                <c:pt idx="1908">
                  <c:v>0.11880014</c:v>
                </c:pt>
                <c:pt idx="1909">
                  <c:v>0.11881057</c:v>
                </c:pt>
                <c:pt idx="1910">
                  <c:v>0.11882099</c:v>
                </c:pt>
                <c:pt idx="1911">
                  <c:v>0.11883141999999999</c:v>
                </c:pt>
                <c:pt idx="1912">
                  <c:v>0.11884183999999999</c:v>
                </c:pt>
                <c:pt idx="1913">
                  <c:v>0.11885227000000001</c:v>
                </c:pt>
                <c:pt idx="1914">
                  <c:v>0.11886269000000001</c:v>
                </c:pt>
                <c:pt idx="1915">
                  <c:v>0.11887312</c:v>
                </c:pt>
                <c:pt idx="1916">
                  <c:v>0.11888354</c:v>
                </c:pt>
                <c:pt idx="1917">
                  <c:v>0.11889397</c:v>
                </c:pt>
                <c:pt idx="1918">
                  <c:v>0.11890439000000001</c:v>
                </c:pt>
                <c:pt idx="1919">
                  <c:v>0.11891482</c:v>
                </c:pt>
                <c:pt idx="1920">
                  <c:v>0.11892524</c:v>
                </c:pt>
                <c:pt idx="1921">
                  <c:v>0.11893266000000001</c:v>
                </c:pt>
                <c:pt idx="1922">
                  <c:v>0.11894002000000001</c:v>
                </c:pt>
                <c:pt idx="1923">
                  <c:v>0.11894732</c:v>
                </c:pt>
                <c:pt idx="1924">
                  <c:v>0.11895455000000001</c:v>
                </c:pt>
                <c:pt idx="1925">
                  <c:v>0.11896171999999999</c:v>
                </c:pt>
                <c:pt idx="1926">
                  <c:v>0.11896884000000001</c:v>
                </c:pt>
                <c:pt idx="1927">
                  <c:v>0.11897589</c:v>
                </c:pt>
                <c:pt idx="1928">
                  <c:v>0.11898288000000001</c:v>
                </c:pt>
                <c:pt idx="1929">
                  <c:v>0.11898982</c:v>
                </c:pt>
                <c:pt idx="1930">
                  <c:v>0.11899670999999999</c:v>
                </c:pt>
                <c:pt idx="1931">
                  <c:v>0.11900354</c:v>
                </c:pt>
                <c:pt idx="1932">
                  <c:v>0.11901030999999999</c:v>
                </c:pt>
                <c:pt idx="1933">
                  <c:v>0.11901704</c:v>
                </c:pt>
                <c:pt idx="1934">
                  <c:v>0.11902371</c:v>
                </c:pt>
                <c:pt idx="1935">
                  <c:v>0.11903033</c:v>
                </c:pt>
                <c:pt idx="1936">
                  <c:v>0.11903689999999999</c:v>
                </c:pt>
                <c:pt idx="1937">
                  <c:v>0.11904343000000001</c:v>
                </c:pt>
                <c:pt idx="1938">
                  <c:v>0.1190499</c:v>
                </c:pt>
                <c:pt idx="1939">
                  <c:v>0.11905633</c:v>
                </c:pt>
                <c:pt idx="1940">
                  <c:v>0.11906272</c:v>
                </c:pt>
                <c:pt idx="1941">
                  <c:v>0.11906905999999999</c:v>
                </c:pt>
                <c:pt idx="1942">
                  <c:v>0.11907537</c:v>
                </c:pt>
                <c:pt idx="1943">
                  <c:v>0.11908162000000001</c:v>
                </c:pt>
                <c:pt idx="1944">
                  <c:v>0.11908784</c:v>
                </c:pt>
                <c:pt idx="1945">
                  <c:v>0.11909401999999999</c:v>
                </c:pt>
                <c:pt idx="1946">
                  <c:v>0.11910016000000001</c:v>
                </c:pt>
                <c:pt idx="1947">
                  <c:v>0.11910626000000001</c:v>
                </c:pt>
                <c:pt idx="1948">
                  <c:v>0.11911232999999999</c:v>
                </c:pt>
                <c:pt idx="1949">
                  <c:v>0.11911835999999999</c:v>
                </c:pt>
                <c:pt idx="1950">
                  <c:v>0.11912436</c:v>
                </c:pt>
                <c:pt idx="1951">
                  <c:v>0.11913033000000001</c:v>
                </c:pt>
                <c:pt idx="1952">
                  <c:v>0.11913626000000001</c:v>
                </c:pt>
                <c:pt idx="1953">
                  <c:v>0.11914216</c:v>
                </c:pt>
                <c:pt idx="1954">
                  <c:v>0.11914802999999999</c:v>
                </c:pt>
                <c:pt idx="1955">
                  <c:v>0.11915388</c:v>
                </c:pt>
                <c:pt idx="1956">
                  <c:v>0.11915969</c:v>
                </c:pt>
                <c:pt idx="1957">
                  <c:v>0.11916548</c:v>
                </c:pt>
                <c:pt idx="1958">
                  <c:v>0.11917124</c:v>
                </c:pt>
                <c:pt idx="1959">
                  <c:v>0.11917698</c:v>
                </c:pt>
                <c:pt idx="1960">
                  <c:v>0.1191827</c:v>
                </c:pt>
                <c:pt idx="1961">
                  <c:v>0.11918839000000001</c:v>
                </c:pt>
                <c:pt idx="1962">
                  <c:v>0.11919407</c:v>
                </c:pt>
                <c:pt idx="1963">
                  <c:v>0.11919972</c:v>
                </c:pt>
                <c:pt idx="1964">
                  <c:v>0.11920534999999999</c:v>
                </c:pt>
                <c:pt idx="1965">
                  <c:v>0.11921097</c:v>
                </c:pt>
                <c:pt idx="1966">
                  <c:v>0.11921656999999999</c:v>
                </c:pt>
                <c:pt idx="1967">
                  <c:v>0.11922215</c:v>
                </c:pt>
                <c:pt idx="1968">
                  <c:v>0.11922772</c:v>
                </c:pt>
                <c:pt idx="1969">
                  <c:v>0.11923327</c:v>
                </c:pt>
                <c:pt idx="1970">
                  <c:v>0.11923882000000001</c:v>
                </c:pt>
                <c:pt idx="1971">
                  <c:v>0.11924435000000001</c:v>
                </c:pt>
                <c:pt idx="1972">
                  <c:v>0.11924986999999999</c:v>
                </c:pt>
                <c:pt idx="1973">
                  <c:v>0.11925537999999999</c:v>
                </c:pt>
                <c:pt idx="1974">
                  <c:v>0.11926088</c:v>
                </c:pt>
                <c:pt idx="1975">
                  <c:v>0.11926638000000001</c:v>
                </c:pt>
                <c:pt idx="1976">
                  <c:v>0.11927186000000001</c:v>
                </c:pt>
                <c:pt idx="1977">
                  <c:v>0.11927735</c:v>
                </c:pt>
                <c:pt idx="1978">
                  <c:v>0.11928283000000001</c:v>
                </c:pt>
                <c:pt idx="1979">
                  <c:v>0.11928831000000001</c:v>
                </c:pt>
                <c:pt idx="1980">
                  <c:v>0.11929378</c:v>
                </c:pt>
                <c:pt idx="1981">
                  <c:v>0.11929926</c:v>
                </c:pt>
                <c:pt idx="1982">
                  <c:v>0.11930473</c:v>
                </c:pt>
                <c:pt idx="1983">
                  <c:v>0.11931021</c:v>
                </c:pt>
                <c:pt idx="1984">
                  <c:v>0.11931569</c:v>
                </c:pt>
                <c:pt idx="1985">
                  <c:v>0.11932117</c:v>
                </c:pt>
                <c:pt idx="1986">
                  <c:v>0.11932665999999999</c:v>
                </c:pt>
                <c:pt idx="1987">
                  <c:v>0.11933215000000001</c:v>
                </c:pt>
                <c:pt idx="1988">
                  <c:v>0.11933764999999999</c:v>
                </c:pt>
                <c:pt idx="1989">
                  <c:v>0.11934316</c:v>
                </c:pt>
                <c:pt idx="1990">
                  <c:v>0.11934868</c:v>
                </c:pt>
                <c:pt idx="1991">
                  <c:v>0.11935421</c:v>
                </c:pt>
                <c:pt idx="1992">
                  <c:v>0.11935973999999999</c:v>
                </c:pt>
                <c:pt idx="1993">
                  <c:v>0.11936529999999999</c:v>
                </c:pt>
                <c:pt idx="1994">
                  <c:v>0.11937086000000001</c:v>
                </c:pt>
                <c:pt idx="1995">
                  <c:v>0.11937644</c:v>
                </c:pt>
                <c:pt idx="1996">
                  <c:v>0.11938203</c:v>
                </c:pt>
                <c:pt idx="1997">
                  <c:v>0.11938764</c:v>
                </c:pt>
                <c:pt idx="1998">
                  <c:v>0.11939327000000001</c:v>
                </c:pt>
                <c:pt idx="1999">
                  <c:v>0.11939891</c:v>
                </c:pt>
                <c:pt idx="2000">
                  <c:v>0.11940458</c:v>
                </c:pt>
                <c:pt idx="2001">
                  <c:v>0.11941027</c:v>
                </c:pt>
                <c:pt idx="2002">
                  <c:v>0.11941598</c:v>
                </c:pt>
                <c:pt idx="2003">
                  <c:v>0.11942171</c:v>
                </c:pt>
                <c:pt idx="2004">
                  <c:v>0.11942746</c:v>
                </c:pt>
                <c:pt idx="2005">
                  <c:v>0.11943324000000001</c:v>
                </c:pt>
                <c:pt idx="2006">
                  <c:v>0.11943905</c:v>
                </c:pt>
                <c:pt idx="2007">
                  <c:v>0.11944488</c:v>
                </c:pt>
                <c:pt idx="2008">
                  <c:v>0.11945074999999999</c:v>
                </c:pt>
                <c:pt idx="2009">
                  <c:v>0.11945664</c:v>
                </c:pt>
                <c:pt idx="2010">
                  <c:v>0.11946256</c:v>
                </c:pt>
                <c:pt idx="2011">
                  <c:v>0.11946851</c:v>
                </c:pt>
                <c:pt idx="2012">
                  <c:v>0.11948411</c:v>
                </c:pt>
                <c:pt idx="2013">
                  <c:v>0.11949981</c:v>
                </c:pt>
                <c:pt idx="2014">
                  <c:v>0.11951560999999999</c:v>
                </c:pt>
                <c:pt idx="2015">
                  <c:v>0.11953151999999999</c:v>
                </c:pt>
                <c:pt idx="2016">
                  <c:v>0.11954751999999999</c:v>
                </c:pt>
                <c:pt idx="2017">
                  <c:v>0.11956362999999999</c:v>
                </c:pt>
                <c:pt idx="2018">
                  <c:v>0.11957983999999999</c:v>
                </c:pt>
                <c:pt idx="2019">
                  <c:v>0.11959615</c:v>
                </c:pt>
                <c:pt idx="2020">
                  <c:v>0.11961255</c:v>
                </c:pt>
                <c:pt idx="2021">
                  <c:v>0.11962906000000001</c:v>
                </c:pt>
                <c:pt idx="2022">
                  <c:v>0.11964566</c:v>
                </c:pt>
                <c:pt idx="2023">
                  <c:v>0.11966234999999999</c:v>
                </c:pt>
                <c:pt idx="2024">
                  <c:v>0.11967914</c:v>
                </c:pt>
                <c:pt idx="2025">
                  <c:v>0.11969602999999999</c:v>
                </c:pt>
                <c:pt idx="2026">
                  <c:v>0.11971301000000001</c:v>
                </c:pt>
                <c:pt idx="2027">
                  <c:v>0.11973008</c:v>
                </c:pt>
                <c:pt idx="2028">
                  <c:v>0.11974724</c:v>
                </c:pt>
                <c:pt idx="2029">
                  <c:v>0.11976449</c:v>
                </c:pt>
                <c:pt idx="2030">
                  <c:v>0.11978184</c:v>
                </c:pt>
                <c:pt idx="2031">
                  <c:v>0.11979927</c:v>
                </c:pt>
                <c:pt idx="2032">
                  <c:v>0.11981678999999999</c:v>
                </c:pt>
                <c:pt idx="2033">
                  <c:v>0.11983439000000001</c:v>
                </c:pt>
                <c:pt idx="2034">
                  <c:v>0.11985208999999999</c:v>
                </c:pt>
                <c:pt idx="2035">
                  <c:v>0.11986985999999999</c:v>
                </c:pt>
                <c:pt idx="2036">
                  <c:v>0.11988773</c:v>
                </c:pt>
                <c:pt idx="2037">
                  <c:v>0.11990567000000001</c:v>
                </c:pt>
                <c:pt idx="2038">
                  <c:v>0.11992369999999999</c:v>
                </c:pt>
                <c:pt idx="2039">
                  <c:v>0.11994181</c:v>
                </c:pt>
                <c:pt idx="2040">
                  <c:v>0.11996000000000001</c:v>
                </c:pt>
                <c:pt idx="2041">
                  <c:v>0.11997828000000001</c:v>
                </c:pt>
                <c:pt idx="2042">
                  <c:v>0.11999662999999999</c:v>
                </c:pt>
                <c:pt idx="2043">
                  <c:v>0.12001505999999999</c:v>
                </c:pt>
                <c:pt idx="2044">
                  <c:v>0.12003356999999999</c:v>
                </c:pt>
                <c:pt idx="2045">
                  <c:v>0.12005215</c:v>
                </c:pt>
                <c:pt idx="2046">
                  <c:v>0.12007081</c:v>
                </c:pt>
                <c:pt idx="2047">
                  <c:v>0.12008955</c:v>
                </c:pt>
                <c:pt idx="2048">
                  <c:v>0.12010835</c:v>
                </c:pt>
                <c:pt idx="2049">
                  <c:v>0.12012724000000001</c:v>
                </c:pt>
                <c:pt idx="2050">
                  <c:v>0.12014619</c:v>
                </c:pt>
                <c:pt idx="2051">
                  <c:v>0.12016522</c:v>
                </c:pt>
                <c:pt idx="2052">
                  <c:v>0.12018432000000001</c:v>
                </c:pt>
                <c:pt idx="2053">
                  <c:v>0.12020348</c:v>
                </c:pt>
                <c:pt idx="2054">
                  <c:v>0.12022271999999999</c:v>
                </c:pt>
                <c:pt idx="2055">
                  <c:v>0.12024202000000001</c:v>
                </c:pt>
                <c:pt idx="2056">
                  <c:v>0.12026139000000001</c:v>
                </c:pt>
                <c:pt idx="2057">
                  <c:v>0.12028083000000001</c:v>
                </c:pt>
                <c:pt idx="2058">
                  <c:v>0.12030033</c:v>
                </c:pt>
                <c:pt idx="2059">
                  <c:v>0.12031990000000001</c:v>
                </c:pt>
                <c:pt idx="2060">
                  <c:v>0.12033953</c:v>
                </c:pt>
                <c:pt idx="2061">
                  <c:v>0.12035921999999999</c:v>
                </c:pt>
                <c:pt idx="2062">
                  <c:v>0.12037898</c:v>
                </c:pt>
                <c:pt idx="2063">
                  <c:v>0.12039879000000001</c:v>
                </c:pt>
                <c:pt idx="2064">
                  <c:v>0.12041867000000001</c:v>
                </c:pt>
                <c:pt idx="2065">
                  <c:v>0.12043861</c:v>
                </c:pt>
                <c:pt idx="2066">
                  <c:v>0.1204586</c:v>
                </c:pt>
                <c:pt idx="2067">
                  <c:v>0.12047864999999999</c:v>
                </c:pt>
                <c:pt idx="2068">
                  <c:v>0.12049876</c:v>
                </c:pt>
                <c:pt idx="2069">
                  <c:v>0.12051893</c:v>
                </c:pt>
                <c:pt idx="2070">
                  <c:v>0.12053915</c:v>
                </c:pt>
                <c:pt idx="2071">
                  <c:v>0.12055942</c:v>
                </c:pt>
                <c:pt idx="2072">
                  <c:v>0.12057975000000001</c:v>
                </c:pt>
                <c:pt idx="2073">
                  <c:v>0.12060013</c:v>
                </c:pt>
                <c:pt idx="2074">
                  <c:v>0.12062056</c:v>
                </c:pt>
                <c:pt idx="2075">
                  <c:v>0.12064104</c:v>
                </c:pt>
                <c:pt idx="2076">
                  <c:v>0.12066157000000001</c:v>
                </c:pt>
                <c:pt idx="2077">
                  <c:v>0.12068215</c:v>
                </c:pt>
                <c:pt idx="2078">
                  <c:v>0.12070278</c:v>
                </c:pt>
                <c:pt idx="2079">
                  <c:v>0.12072345999999999</c:v>
                </c:pt>
                <c:pt idx="2080">
                  <c:v>0.12074417999999999</c:v>
                </c:pt>
                <c:pt idx="2081">
                  <c:v>0.12076494</c:v>
                </c:pt>
                <c:pt idx="2082">
                  <c:v>0.12078576000000001</c:v>
                </c:pt>
                <c:pt idx="2083">
                  <c:v>0.12080660999999999</c:v>
                </c:pt>
                <c:pt idx="2084">
                  <c:v>0.12082751</c:v>
                </c:pt>
                <c:pt idx="2085">
                  <c:v>0.12084845</c:v>
                </c:pt>
                <c:pt idx="2086">
                  <c:v>0.12086943</c:v>
                </c:pt>
                <c:pt idx="2087">
                  <c:v>0.12089045000000001</c:v>
                </c:pt>
                <c:pt idx="2088">
                  <c:v>0.12091151999999999</c:v>
                </c:pt>
                <c:pt idx="2089">
                  <c:v>0.12093261999999999</c:v>
                </c:pt>
                <c:pt idx="2090">
                  <c:v>0.12095375000000001</c:v>
                </c:pt>
                <c:pt idx="2091">
                  <c:v>0.12097492999999999</c:v>
                </c:pt>
                <c:pt idx="2092">
                  <c:v>0.12099614</c:v>
                </c:pt>
                <c:pt idx="2093">
                  <c:v>0.12101737999999999</c:v>
                </c:pt>
                <c:pt idx="2094">
                  <c:v>0.12103866000000001</c:v>
                </c:pt>
                <c:pt idx="2095">
                  <c:v>0.12105997</c:v>
                </c:pt>
                <c:pt idx="2096">
                  <c:v>0.12108131999999999</c:v>
                </c:pt>
                <c:pt idx="2097">
                  <c:v>0.12110269000000001</c:v>
                </c:pt>
                <c:pt idx="2098">
                  <c:v>0.12112410000000001</c:v>
                </c:pt>
                <c:pt idx="2099">
                  <c:v>0.12114554</c:v>
                </c:pt>
                <c:pt idx="2100">
                  <c:v>0.121167</c:v>
                </c:pt>
                <c:pt idx="2101">
                  <c:v>0.1211885</c:v>
                </c:pt>
                <c:pt idx="2102">
                  <c:v>0.12121002</c:v>
                </c:pt>
                <c:pt idx="2103">
                  <c:v>0.12123157000000001</c:v>
                </c:pt>
                <c:pt idx="2104">
                  <c:v>0.12125314</c:v>
                </c:pt>
                <c:pt idx="2105">
                  <c:v>0.12127473999999999</c:v>
                </c:pt>
                <c:pt idx="2106">
                  <c:v>0.12129635999999999</c:v>
                </c:pt>
                <c:pt idx="2107">
                  <c:v>0.121318</c:v>
                </c:pt>
                <c:pt idx="2108">
                  <c:v>0.12133967</c:v>
                </c:pt>
                <c:pt idx="2109">
                  <c:v>0.12136136</c:v>
                </c:pt>
                <c:pt idx="2110">
                  <c:v>0.12138306</c:v>
                </c:pt>
                <c:pt idx="2111">
                  <c:v>0.12140478999999998</c:v>
                </c:pt>
                <c:pt idx="2112">
                  <c:v>0.12142654</c:v>
                </c:pt>
                <c:pt idx="2113">
                  <c:v>0.12144830000000001</c:v>
                </c:pt>
                <c:pt idx="2114">
                  <c:v>0.12147007999999999</c:v>
                </c:pt>
                <c:pt idx="2115">
                  <c:v>0.12149187</c:v>
                </c:pt>
                <c:pt idx="2116">
                  <c:v>0.12151368</c:v>
                </c:pt>
                <c:pt idx="2117">
                  <c:v>0.12153551</c:v>
                </c:pt>
                <c:pt idx="2118">
                  <c:v>0.12155734999999999</c:v>
                </c:pt>
                <c:pt idx="2119">
                  <c:v>0.12157920000000001</c:v>
                </c:pt>
                <c:pt idx="2120">
                  <c:v>0.12160106000000001</c:v>
                </c:pt>
                <c:pt idx="2121">
                  <c:v>0.12162293</c:v>
                </c:pt>
                <c:pt idx="2122">
                  <c:v>0.12164482</c:v>
                </c:pt>
                <c:pt idx="2123">
                  <c:v>0.12166671</c:v>
                </c:pt>
                <c:pt idx="2124">
                  <c:v>0.12168861</c:v>
                </c:pt>
                <c:pt idx="2125">
                  <c:v>0.12171051999999999</c:v>
                </c:pt>
                <c:pt idx="2126">
                  <c:v>0.12173242999999999</c:v>
                </c:pt>
                <c:pt idx="2127">
                  <c:v>0.12175435</c:v>
                </c:pt>
                <c:pt idx="2128">
                  <c:v>0.12177626999999999</c:v>
                </c:pt>
                <c:pt idx="2129">
                  <c:v>0.1217982</c:v>
                </c:pt>
                <c:pt idx="2130">
                  <c:v>0.12182013</c:v>
                </c:pt>
                <c:pt idx="2131">
                  <c:v>0.12184206</c:v>
                </c:pt>
                <c:pt idx="2132">
                  <c:v>0.12186400000000001</c:v>
                </c:pt>
                <c:pt idx="2133">
                  <c:v>0.12188592999999999</c:v>
                </c:pt>
                <c:pt idx="2134">
                  <c:v>0.12190785999999999</c:v>
                </c:pt>
                <c:pt idx="2135">
                  <c:v>0.1219298</c:v>
                </c:pt>
                <c:pt idx="2136">
                  <c:v>0.12195173000000001</c:v>
                </c:pt>
                <c:pt idx="2137">
                  <c:v>0.12197364999999999</c:v>
                </c:pt>
                <c:pt idx="2138">
                  <c:v>0.12199557</c:v>
                </c:pt>
                <c:pt idx="2139">
                  <c:v>0.12201748999999999</c:v>
                </c:pt>
                <c:pt idx="2140">
                  <c:v>0.12203939999999999</c:v>
                </c:pt>
                <c:pt idx="2141">
                  <c:v>0.12206130999999999</c:v>
                </c:pt>
                <c:pt idx="2142">
                  <c:v>0.12208321</c:v>
                </c:pt>
                <c:pt idx="2143">
                  <c:v>0.12210509</c:v>
                </c:pt>
                <c:pt idx="2144">
                  <c:v>0.12212697</c:v>
                </c:pt>
                <c:pt idx="2145">
                  <c:v>0.12214883999999999</c:v>
                </c:pt>
                <c:pt idx="2146">
                  <c:v>0.12217069999999999</c:v>
                </c:pt>
                <c:pt idx="2147">
                  <c:v>0.12219255000000001</c:v>
                </c:pt>
                <c:pt idx="2148">
                  <c:v>0.12221438</c:v>
                </c:pt>
                <c:pt idx="2149">
                  <c:v>0.1222362</c:v>
                </c:pt>
                <c:pt idx="2150">
                  <c:v>0.12225801</c:v>
                </c:pt>
                <c:pt idx="2151">
                  <c:v>0.12227980000000001</c:v>
                </c:pt>
                <c:pt idx="2152">
                  <c:v>0.12230157</c:v>
                </c:pt>
                <c:pt idx="2153">
                  <c:v>0.12232333000000001</c:v>
                </c:pt>
                <c:pt idx="2154">
                  <c:v>0.12234507</c:v>
                </c:pt>
                <c:pt idx="2155">
                  <c:v>0.12236679</c:v>
                </c:pt>
                <c:pt idx="2156">
                  <c:v>0.12238849</c:v>
                </c:pt>
                <c:pt idx="2157">
                  <c:v>0.12241017</c:v>
                </c:pt>
                <c:pt idx="2158">
                  <c:v>0.12243183000000001</c:v>
                </c:pt>
                <c:pt idx="2159">
                  <c:v>0.12245347000000001</c:v>
                </c:pt>
                <c:pt idx="2160">
                  <c:v>0.12247508</c:v>
                </c:pt>
                <c:pt idx="2161">
                  <c:v>0.12249667</c:v>
                </c:pt>
                <c:pt idx="2162">
                  <c:v>0.12251823999999999</c:v>
                </c:pt>
                <c:pt idx="2163">
                  <c:v>0.12253977000000001</c:v>
                </c:pt>
                <c:pt idx="2164">
                  <c:v>0.12256128999999999</c:v>
                </c:pt>
                <c:pt idx="2165">
                  <c:v>0.12258276999999999</c:v>
                </c:pt>
                <c:pt idx="2166">
                  <c:v>0.12260422999999999</c:v>
                </c:pt>
                <c:pt idx="2167">
                  <c:v>0.12262565</c:v>
                </c:pt>
                <c:pt idx="2168">
                  <c:v>0.12264704999999999</c:v>
                </c:pt>
                <c:pt idx="2169">
                  <c:v>0.12266842</c:v>
                </c:pt>
                <c:pt idx="2170">
                  <c:v>0.12268974999999999</c:v>
                </c:pt>
                <c:pt idx="2171">
                  <c:v>0.12271105</c:v>
                </c:pt>
                <c:pt idx="2172">
                  <c:v>0.12273232000000001</c:v>
                </c:pt>
                <c:pt idx="2173">
                  <c:v>0.12275354999999999</c:v>
                </c:pt>
                <c:pt idx="2174">
                  <c:v>0.12277475</c:v>
                </c:pt>
                <c:pt idx="2175">
                  <c:v>0.12279590999999999</c:v>
                </c:pt>
                <c:pt idx="2176">
                  <c:v>0.12281703999999999</c:v>
                </c:pt>
                <c:pt idx="2177">
                  <c:v>0.12283813</c:v>
                </c:pt>
                <c:pt idx="2178">
                  <c:v>0.12285916999999999</c:v>
                </c:pt>
                <c:pt idx="2179">
                  <c:v>0.12288017999999999</c:v>
                </c:pt>
                <c:pt idx="2180">
                  <c:v>0.12290115</c:v>
                </c:pt>
                <c:pt idx="2181">
                  <c:v>0.12292208</c:v>
                </c:pt>
                <c:pt idx="2182">
                  <c:v>0.12294295999999999</c:v>
                </c:pt>
                <c:pt idx="2183">
                  <c:v>0.1229638</c:v>
                </c:pt>
                <c:pt idx="2184">
                  <c:v>0.1229846</c:v>
                </c:pt>
                <c:pt idx="2185">
                  <c:v>0.12300535</c:v>
                </c:pt>
                <c:pt idx="2186">
                  <c:v>0.12302606000000001</c:v>
                </c:pt>
                <c:pt idx="2187">
                  <c:v>0.12304672</c:v>
                </c:pt>
                <c:pt idx="2188">
                  <c:v>0.12306732999999999</c:v>
                </c:pt>
                <c:pt idx="2189">
                  <c:v>0.12308789000000001</c:v>
                </c:pt>
                <c:pt idx="2190">
                  <c:v>0.12310841</c:v>
                </c:pt>
                <c:pt idx="2191">
                  <c:v>0.12312887</c:v>
                </c:pt>
                <c:pt idx="2192">
                  <c:v>0.12314928999999999</c:v>
                </c:pt>
                <c:pt idx="2193">
                  <c:v>0.12316964999999999</c:v>
                </c:pt>
                <c:pt idx="2194">
                  <c:v>0.12318999</c:v>
                </c:pt>
                <c:pt idx="2195">
                  <c:v>0.12321032000000001</c:v>
                </c:pt>
                <c:pt idx="2196">
                  <c:v>0.12323066000000001</c:v>
                </c:pt>
                <c:pt idx="2197">
                  <c:v>0.12325099</c:v>
                </c:pt>
                <c:pt idx="2198">
                  <c:v>0.12327133</c:v>
                </c:pt>
                <c:pt idx="2199">
                  <c:v>0.12329167000000001</c:v>
                </c:pt>
                <c:pt idx="2200">
                  <c:v>0.123312</c:v>
                </c:pt>
                <c:pt idx="2201">
                  <c:v>0.12333233999999998</c:v>
                </c:pt>
                <c:pt idx="2202">
                  <c:v>0.12335267</c:v>
                </c:pt>
                <c:pt idx="2203">
                  <c:v>0.12337301000000001</c:v>
                </c:pt>
                <c:pt idx="2204">
                  <c:v>0.12339335</c:v>
                </c:pt>
                <c:pt idx="2205">
                  <c:v>0.12341368</c:v>
                </c:pt>
                <c:pt idx="2206">
                  <c:v>0.12343401999999999</c:v>
                </c:pt>
                <c:pt idx="2207">
                  <c:v>0.12345435</c:v>
                </c:pt>
                <c:pt idx="2208">
                  <c:v>0.12347469</c:v>
                </c:pt>
                <c:pt idx="2209">
                  <c:v>0.12349503000000001</c:v>
                </c:pt>
                <c:pt idx="2210">
                  <c:v>0.12351535999999999</c:v>
                </c:pt>
                <c:pt idx="2211">
                  <c:v>0.1235357</c:v>
                </c:pt>
                <c:pt idx="2212">
                  <c:v>0.12355603</c:v>
                </c:pt>
                <c:pt idx="2213">
                  <c:v>0.12357637</c:v>
                </c:pt>
                <c:pt idx="2214">
                  <c:v>0.12359671</c:v>
                </c:pt>
                <c:pt idx="2215">
                  <c:v>0.12361704</c:v>
                </c:pt>
                <c:pt idx="2216">
                  <c:v>0.12363737999999999</c:v>
                </c:pt>
                <c:pt idx="2217">
                  <c:v>0.12365771</c:v>
                </c:pt>
                <c:pt idx="2218">
                  <c:v>0.12367805000000001</c:v>
                </c:pt>
                <c:pt idx="2219">
                  <c:v>0.12369838</c:v>
                </c:pt>
                <c:pt idx="2220">
                  <c:v>0.12371872</c:v>
                </c:pt>
                <c:pt idx="2221">
                  <c:v>0.12373906</c:v>
                </c:pt>
                <c:pt idx="2222">
                  <c:v>0.12375939000000001</c:v>
                </c:pt>
                <c:pt idx="2223">
                  <c:v>0.12377973</c:v>
                </c:pt>
                <c:pt idx="2224">
                  <c:v>0.12380006</c:v>
                </c:pt>
                <c:pt idx="2225">
                  <c:v>0.1238204</c:v>
                </c:pt>
                <c:pt idx="2226">
                  <c:v>0.12384074</c:v>
                </c:pt>
                <c:pt idx="2227">
                  <c:v>0.12386107</c:v>
                </c:pt>
                <c:pt idx="2228">
                  <c:v>0.12388141</c:v>
                </c:pt>
                <c:pt idx="2229">
                  <c:v>0.12390174</c:v>
                </c:pt>
                <c:pt idx="2230">
                  <c:v>0.12392208</c:v>
                </c:pt>
                <c:pt idx="2231">
                  <c:v>0.12394242</c:v>
                </c:pt>
                <c:pt idx="2232">
                  <c:v>0.12396275</c:v>
                </c:pt>
                <c:pt idx="2233">
                  <c:v>0.12398308999999999</c:v>
                </c:pt>
                <c:pt idx="2234">
                  <c:v>0.12400342</c:v>
                </c:pt>
                <c:pt idx="2235">
                  <c:v>0.12402376</c:v>
                </c:pt>
                <c:pt idx="2236">
                  <c:v>0.1240441</c:v>
                </c:pt>
                <c:pt idx="2237">
                  <c:v>0.12406442999999999</c:v>
                </c:pt>
                <c:pt idx="2238">
                  <c:v>0.12408477</c:v>
                </c:pt>
                <c:pt idx="2239">
                  <c:v>0.12410510000000001</c:v>
                </c:pt>
                <c:pt idx="2240">
                  <c:v>0.12412544</c:v>
                </c:pt>
                <c:pt idx="2241">
                  <c:v>0.12414576999999999</c:v>
                </c:pt>
                <c:pt idx="2242">
                  <c:v>0.12416611</c:v>
                </c:pt>
                <c:pt idx="2243">
                  <c:v>0.12418645</c:v>
                </c:pt>
                <c:pt idx="2244">
                  <c:v>0.12420678</c:v>
                </c:pt>
                <c:pt idx="2245">
                  <c:v>0.12422712000000001</c:v>
                </c:pt>
                <c:pt idx="2246">
                  <c:v>0.12424745</c:v>
                </c:pt>
                <c:pt idx="2247">
                  <c:v>0.12426779</c:v>
                </c:pt>
                <c:pt idx="2248">
                  <c:v>0.12428813</c:v>
                </c:pt>
                <c:pt idx="2249">
                  <c:v>0.12430846000000001</c:v>
                </c:pt>
                <c:pt idx="2250">
                  <c:v>0.1243288</c:v>
                </c:pt>
                <c:pt idx="2251">
                  <c:v>0.12434913</c:v>
                </c:pt>
                <c:pt idx="2252">
                  <c:v>0.12436947</c:v>
                </c:pt>
                <c:pt idx="2253">
                  <c:v>0.12438981</c:v>
                </c:pt>
                <c:pt idx="2254">
                  <c:v>0.12441013999999999</c:v>
                </c:pt>
                <c:pt idx="2255">
                  <c:v>0.12443048</c:v>
                </c:pt>
                <c:pt idx="2256">
                  <c:v>0.12445081</c:v>
                </c:pt>
                <c:pt idx="2257">
                  <c:v>0.12447115</c:v>
                </c:pt>
                <c:pt idx="2258">
                  <c:v>0.12449149</c:v>
                </c:pt>
                <c:pt idx="2259">
                  <c:v>0.12451182</c:v>
                </c:pt>
                <c:pt idx="2260">
                  <c:v>0.12453215999999999</c:v>
                </c:pt>
                <c:pt idx="2261">
                  <c:v>0.12455249</c:v>
                </c:pt>
                <c:pt idx="2262">
                  <c:v>0.12457283000000001</c:v>
                </c:pt>
                <c:pt idx="2263">
                  <c:v>0.12459315999999999</c:v>
                </c:pt>
                <c:pt idx="2264">
                  <c:v>0.12461349999999999</c:v>
                </c:pt>
                <c:pt idx="2265">
                  <c:v>0.12463384</c:v>
                </c:pt>
                <c:pt idx="2266">
                  <c:v>0.12465417000000001</c:v>
                </c:pt>
                <c:pt idx="2267">
                  <c:v>0.12467451</c:v>
                </c:pt>
                <c:pt idx="2268">
                  <c:v>0.12469484</c:v>
                </c:pt>
                <c:pt idx="2269">
                  <c:v>0.12471517999999999</c:v>
                </c:pt>
                <c:pt idx="2270">
                  <c:v>0.12473552</c:v>
                </c:pt>
                <c:pt idx="2271">
                  <c:v>0.12475585</c:v>
                </c:pt>
                <c:pt idx="2272">
                  <c:v>0.12477619000000001</c:v>
                </c:pt>
                <c:pt idx="2273">
                  <c:v>0.12479651999999999</c:v>
                </c:pt>
                <c:pt idx="2274">
                  <c:v>0.12481686</c:v>
                </c:pt>
                <c:pt idx="2275">
                  <c:v>0.1248372</c:v>
                </c:pt>
                <c:pt idx="2276">
                  <c:v>0.12485753000000001</c:v>
                </c:pt>
                <c:pt idx="2277">
                  <c:v>0.12487787</c:v>
                </c:pt>
                <c:pt idx="2278">
                  <c:v>0.1248982</c:v>
                </c:pt>
                <c:pt idx="2279">
                  <c:v>0.12491853999999999</c:v>
                </c:pt>
                <c:pt idx="2280">
                  <c:v>0.12493888</c:v>
                </c:pt>
                <c:pt idx="2281">
                  <c:v>0.12495920999999999</c:v>
                </c:pt>
                <c:pt idx="2282">
                  <c:v>0.12497954999999999</c:v>
                </c:pt>
                <c:pt idx="2283">
                  <c:v>0.12499988000000001</c:v>
                </c:pt>
                <c:pt idx="2284">
                  <c:v>0.12502022000000002</c:v>
                </c:pt>
                <c:pt idx="2285">
                  <c:v>0.12504055</c:v>
                </c:pt>
                <c:pt idx="2286">
                  <c:v>0.12506088999999998</c:v>
                </c:pt>
                <c:pt idx="2287">
                  <c:v>0.12508122999999999</c:v>
                </c:pt>
                <c:pt idx="2288">
                  <c:v>0.12510156</c:v>
                </c:pt>
                <c:pt idx="2289">
                  <c:v>0.12512190000000001</c:v>
                </c:pt>
                <c:pt idx="2290">
                  <c:v>0.12514222999999999</c:v>
                </c:pt>
                <c:pt idx="2291">
                  <c:v>0.12516257</c:v>
                </c:pt>
                <c:pt idx="2292">
                  <c:v>0.12518291000000001</c:v>
                </c:pt>
                <c:pt idx="2293">
                  <c:v>0.12520323999999999</c:v>
                </c:pt>
                <c:pt idx="2294">
                  <c:v>0.12522358</c:v>
                </c:pt>
                <c:pt idx="2295">
                  <c:v>0.12524390999999999</c:v>
                </c:pt>
                <c:pt idx="2296">
                  <c:v>0.12526424999999999</c:v>
                </c:pt>
                <c:pt idx="2297">
                  <c:v>0.12528459</c:v>
                </c:pt>
                <c:pt idx="2298">
                  <c:v>0.12530492000000001</c:v>
                </c:pt>
                <c:pt idx="2299">
                  <c:v>0.12532525999999999</c:v>
                </c:pt>
                <c:pt idx="2300">
                  <c:v>0.12534559000000001</c:v>
                </c:pt>
                <c:pt idx="2301">
                  <c:v>0.12536592999999999</c:v>
                </c:pt>
                <c:pt idx="2302">
                  <c:v>0.12538626999999999</c:v>
                </c:pt>
                <c:pt idx="2303">
                  <c:v>0.12540660000000001</c:v>
                </c:pt>
                <c:pt idx="2304">
                  <c:v>0.12542693999999999</c:v>
                </c:pt>
                <c:pt idx="2305">
                  <c:v>0.12544727</c:v>
                </c:pt>
                <c:pt idx="2306">
                  <c:v>0.12546761000000001</c:v>
                </c:pt>
                <c:pt idx="2307">
                  <c:v>0.12548795000000001</c:v>
                </c:pt>
                <c:pt idx="2308">
                  <c:v>0.12550828</c:v>
                </c:pt>
                <c:pt idx="2309">
                  <c:v>0.12552861999999998</c:v>
                </c:pt>
                <c:pt idx="2310">
                  <c:v>0.12554894999999999</c:v>
                </c:pt>
                <c:pt idx="2311">
                  <c:v>0.12556929</c:v>
                </c:pt>
                <c:pt idx="2312">
                  <c:v>0.12558961999999999</c:v>
                </c:pt>
                <c:pt idx="2313">
                  <c:v>0.12560995999999999</c:v>
                </c:pt>
                <c:pt idx="2314">
                  <c:v>0.1256303</c:v>
                </c:pt>
                <c:pt idx="2315">
                  <c:v>0.12565063000000001</c:v>
                </c:pt>
                <c:pt idx="2316">
                  <c:v>0.12567096999999999</c:v>
                </c:pt>
                <c:pt idx="2317">
                  <c:v>0.12569130000000001</c:v>
                </c:pt>
                <c:pt idx="2318">
                  <c:v>0.12571163999999999</c:v>
                </c:pt>
                <c:pt idx="2319">
                  <c:v>0.12573197999999999</c:v>
                </c:pt>
                <c:pt idx="2320">
                  <c:v>0.12575231000000001</c:v>
                </c:pt>
                <c:pt idx="2321">
                  <c:v>0.12577265000000001</c:v>
                </c:pt>
                <c:pt idx="2322">
                  <c:v>0.12579298</c:v>
                </c:pt>
                <c:pt idx="2323">
                  <c:v>0.12581332000000001</c:v>
                </c:pt>
                <c:pt idx="2324">
                  <c:v>0.12583365999999999</c:v>
                </c:pt>
                <c:pt idx="2325">
                  <c:v>0.12585399</c:v>
                </c:pt>
                <c:pt idx="2326">
                  <c:v>0.12587433000000001</c:v>
                </c:pt>
                <c:pt idx="2327">
                  <c:v>0.12589465999999999</c:v>
                </c:pt>
                <c:pt idx="2328">
                  <c:v>0.125915</c:v>
                </c:pt>
                <c:pt idx="2329">
                  <c:v>0.12593534000000001</c:v>
                </c:pt>
                <c:pt idx="2330">
                  <c:v>0.12595567000000002</c:v>
                </c:pt>
                <c:pt idx="2331">
                  <c:v>0.12597601</c:v>
                </c:pt>
                <c:pt idx="2332">
                  <c:v>0.12599634000000001</c:v>
                </c:pt>
                <c:pt idx="2333">
                  <c:v>0.12601667999999999</c:v>
                </c:pt>
                <c:pt idx="2334">
                  <c:v>0.12603701</c:v>
                </c:pt>
                <c:pt idx="2335">
                  <c:v>0.12605734999999998</c:v>
                </c:pt>
                <c:pt idx="2336">
                  <c:v>0.12607768999999999</c:v>
                </c:pt>
                <c:pt idx="2337">
                  <c:v>0.12609802000000001</c:v>
                </c:pt>
                <c:pt idx="2338">
                  <c:v>0.12611836000000001</c:v>
                </c:pt>
                <c:pt idx="2339">
                  <c:v>0.12613869</c:v>
                </c:pt>
                <c:pt idx="2340">
                  <c:v>0.12615903000000001</c:v>
                </c:pt>
                <c:pt idx="2341">
                  <c:v>0.12617936999999999</c:v>
                </c:pt>
                <c:pt idx="2342">
                  <c:v>0.1261997</c:v>
                </c:pt>
                <c:pt idx="2343">
                  <c:v>0.12622004000000001</c:v>
                </c:pt>
                <c:pt idx="2344">
                  <c:v>0.12624036999999999</c:v>
                </c:pt>
                <c:pt idx="2345">
                  <c:v>0.12626071</c:v>
                </c:pt>
                <c:pt idx="2346">
                  <c:v>0.12628105000000001</c:v>
                </c:pt>
                <c:pt idx="2347">
                  <c:v>0.12630138000000002</c:v>
                </c:pt>
                <c:pt idx="2348">
                  <c:v>0.12632172</c:v>
                </c:pt>
                <c:pt idx="2349">
                  <c:v>0.12634204999999998</c:v>
                </c:pt>
                <c:pt idx="2350">
                  <c:v>0.12636238999999999</c:v>
                </c:pt>
                <c:pt idx="2351">
                  <c:v>0.12638273</c:v>
                </c:pt>
                <c:pt idx="2352">
                  <c:v>0.12640306000000001</c:v>
                </c:pt>
                <c:pt idx="2353">
                  <c:v>0.12642340000000002</c:v>
                </c:pt>
                <c:pt idx="2354">
                  <c:v>0.12644373</c:v>
                </c:pt>
                <c:pt idx="2355">
                  <c:v>0.12646407000000001</c:v>
                </c:pt>
                <c:pt idx="2356">
                  <c:v>0.1264844</c:v>
                </c:pt>
                <c:pt idx="2357">
                  <c:v>0.12650474</c:v>
                </c:pt>
                <c:pt idx="2358">
                  <c:v>0.12652507999999998</c:v>
                </c:pt>
                <c:pt idx="2359">
                  <c:v>0.12654541</c:v>
                </c:pt>
                <c:pt idx="2360">
                  <c:v>0.12656575</c:v>
                </c:pt>
                <c:pt idx="2361">
                  <c:v>0.12658607999999999</c:v>
                </c:pt>
                <c:pt idx="2362">
                  <c:v>0.12660642</c:v>
                </c:pt>
                <c:pt idx="2363">
                  <c:v>0.12662676</c:v>
                </c:pt>
                <c:pt idx="2364">
                  <c:v>0.12664708999999999</c:v>
                </c:pt>
                <c:pt idx="2365">
                  <c:v>0.12666743</c:v>
                </c:pt>
                <c:pt idx="2366">
                  <c:v>0.12668775999999998</c:v>
                </c:pt>
                <c:pt idx="2367">
                  <c:v>0.12670809999999999</c:v>
                </c:pt>
                <c:pt idx="2368">
                  <c:v>0.12672844</c:v>
                </c:pt>
                <c:pt idx="2369">
                  <c:v>0.12674877000000001</c:v>
                </c:pt>
                <c:pt idx="2370">
                  <c:v>0.12676911000000002</c:v>
                </c:pt>
                <c:pt idx="2371">
                  <c:v>0.12678944</c:v>
                </c:pt>
                <c:pt idx="2372">
                  <c:v>0.12680977999999998</c:v>
                </c:pt>
                <c:pt idx="2373">
                  <c:v>0.12683011999999999</c:v>
                </c:pt>
                <c:pt idx="2374">
                  <c:v>0.12685045</c:v>
                </c:pt>
                <c:pt idx="2375">
                  <c:v>0.12687079000000001</c:v>
                </c:pt>
                <c:pt idx="2376">
                  <c:v>0.12689112</c:v>
                </c:pt>
                <c:pt idx="2377">
                  <c:v>0.12691146</c:v>
                </c:pt>
                <c:pt idx="2378">
                  <c:v>0.12693180000000001</c:v>
                </c:pt>
                <c:pt idx="2379">
                  <c:v>0.12695213</c:v>
                </c:pt>
                <c:pt idx="2380">
                  <c:v>0.12697247</c:v>
                </c:pt>
                <c:pt idx="2381">
                  <c:v>0.12699279999999999</c:v>
                </c:pt>
                <c:pt idx="2382">
                  <c:v>0.12701314</c:v>
                </c:pt>
                <c:pt idx="2383">
                  <c:v>0.12703347000000001</c:v>
                </c:pt>
                <c:pt idx="2384">
                  <c:v>0.12705380999999999</c:v>
                </c:pt>
                <c:pt idx="2385">
                  <c:v>0.12707415</c:v>
                </c:pt>
                <c:pt idx="2386">
                  <c:v>0.12709448000000001</c:v>
                </c:pt>
                <c:pt idx="2387">
                  <c:v>0.12711481999999999</c:v>
                </c:pt>
                <c:pt idx="2388">
                  <c:v>0.12713515</c:v>
                </c:pt>
                <c:pt idx="2389">
                  <c:v>0.12715548999999998</c:v>
                </c:pt>
                <c:pt idx="2390">
                  <c:v>0.12717582999999999</c:v>
                </c:pt>
                <c:pt idx="2391">
                  <c:v>0.12719616</c:v>
                </c:pt>
                <c:pt idx="2392">
                  <c:v>0.12721650000000001</c:v>
                </c:pt>
                <c:pt idx="2393">
                  <c:v>0.12723683</c:v>
                </c:pt>
                <c:pt idx="2394">
                  <c:v>0.12725717</c:v>
                </c:pt>
                <c:pt idx="2395">
                  <c:v>0.12727750999999998</c:v>
                </c:pt>
                <c:pt idx="2396">
                  <c:v>0.12729784</c:v>
                </c:pt>
                <c:pt idx="2397">
                  <c:v>0.12731818</c:v>
                </c:pt>
                <c:pt idx="2398">
                  <c:v>0.12733850999999999</c:v>
                </c:pt>
                <c:pt idx="2399">
                  <c:v>0.12735885</c:v>
                </c:pt>
                <c:pt idx="2400">
                  <c:v>0.12737919</c:v>
                </c:pt>
                <c:pt idx="2401">
                  <c:v>0.12739952000000002</c:v>
                </c:pt>
                <c:pt idx="2402">
                  <c:v>0.12741986</c:v>
                </c:pt>
                <c:pt idx="2403">
                  <c:v>0.12744019000000001</c:v>
                </c:pt>
                <c:pt idx="2404">
                  <c:v>0.12746052999999999</c:v>
                </c:pt>
                <c:pt idx="2405">
                  <c:v>0.12748086</c:v>
                </c:pt>
                <c:pt idx="2406">
                  <c:v>0.12750120000000001</c:v>
                </c:pt>
                <c:pt idx="2407">
                  <c:v>0.12752154000000002</c:v>
                </c:pt>
                <c:pt idx="2408">
                  <c:v>0.12754187</c:v>
                </c:pt>
                <c:pt idx="2409">
                  <c:v>0.12756221000000001</c:v>
                </c:pt>
                <c:pt idx="2410">
                  <c:v>0.12758254000000002</c:v>
                </c:pt>
                <c:pt idx="2411">
                  <c:v>0.12760288</c:v>
                </c:pt>
                <c:pt idx="2412">
                  <c:v>0.12762321999999998</c:v>
                </c:pt>
                <c:pt idx="2413">
                  <c:v>0.12764354999999999</c:v>
                </c:pt>
                <c:pt idx="2414">
                  <c:v>0.12766389</c:v>
                </c:pt>
                <c:pt idx="2415">
                  <c:v>0.12768421999999999</c:v>
                </c:pt>
                <c:pt idx="2416">
                  <c:v>0.12770455999999999</c:v>
                </c:pt>
                <c:pt idx="2417">
                  <c:v>0.1277249</c:v>
                </c:pt>
                <c:pt idx="2418">
                  <c:v>0.12774523000000002</c:v>
                </c:pt>
                <c:pt idx="2419">
                  <c:v>0.12776556999999999</c:v>
                </c:pt>
                <c:pt idx="2420">
                  <c:v>0.12778590000000001</c:v>
                </c:pt>
                <c:pt idx="2421">
                  <c:v>0.12780623999999999</c:v>
                </c:pt>
                <c:pt idx="2422">
                  <c:v>0.12782658</c:v>
                </c:pt>
                <c:pt idx="2423">
                  <c:v>0.12784691000000001</c:v>
                </c:pt>
                <c:pt idx="2424">
                  <c:v>0.12786725000000002</c:v>
                </c:pt>
                <c:pt idx="2425">
                  <c:v>0.12788758</c:v>
                </c:pt>
                <c:pt idx="2426">
                  <c:v>0.12790792000000001</c:v>
                </c:pt>
                <c:pt idx="2427">
                  <c:v>0.12792824999999999</c:v>
                </c:pt>
                <c:pt idx="2428">
                  <c:v>0.12794859</c:v>
                </c:pt>
                <c:pt idx="2429">
                  <c:v>0.12796893000000001</c:v>
                </c:pt>
                <c:pt idx="2430">
                  <c:v>0.12798925999999999</c:v>
                </c:pt>
                <c:pt idx="2431">
                  <c:v>0.1280096</c:v>
                </c:pt>
                <c:pt idx="2432">
                  <c:v>0.12802993000000001</c:v>
                </c:pt>
                <c:pt idx="2433">
                  <c:v>0.12805027000000002</c:v>
                </c:pt>
                <c:pt idx="2434">
                  <c:v>0.12807061</c:v>
                </c:pt>
                <c:pt idx="2435">
                  <c:v>0.12809093999999999</c:v>
                </c:pt>
                <c:pt idx="2436">
                  <c:v>0.12811127999999999</c:v>
                </c:pt>
                <c:pt idx="2437">
                  <c:v>0.12813160999999998</c:v>
                </c:pt>
                <c:pt idx="2438">
                  <c:v>0.12815194999999999</c:v>
                </c:pt>
                <c:pt idx="2439">
                  <c:v>0.12817228999999999</c:v>
                </c:pt>
                <c:pt idx="2440">
                  <c:v>0.12819262000000001</c:v>
                </c:pt>
                <c:pt idx="2441">
                  <c:v>0.12821296000000001</c:v>
                </c:pt>
                <c:pt idx="2442">
                  <c:v>0.12823329</c:v>
                </c:pt>
                <c:pt idx="2443">
                  <c:v>0.12825363000000001</c:v>
                </c:pt>
                <c:pt idx="2444">
                  <c:v>0.12827396999999999</c:v>
                </c:pt>
                <c:pt idx="2445">
                  <c:v>0.1282943</c:v>
                </c:pt>
                <c:pt idx="2446">
                  <c:v>0.12831464000000001</c:v>
                </c:pt>
                <c:pt idx="2447">
                  <c:v>0.12833496999999999</c:v>
                </c:pt>
                <c:pt idx="2448">
                  <c:v>0.12835531</c:v>
                </c:pt>
                <c:pt idx="2449">
                  <c:v>0.12837564000000001</c:v>
                </c:pt>
                <c:pt idx="2450">
                  <c:v>0.12839597999999999</c:v>
                </c:pt>
                <c:pt idx="2451">
                  <c:v>0.12841632</c:v>
                </c:pt>
                <c:pt idx="2452">
                  <c:v>0.12843664999999999</c:v>
                </c:pt>
                <c:pt idx="2453">
                  <c:v>0.12845698999999999</c:v>
                </c:pt>
                <c:pt idx="2454">
                  <c:v>0.12847732000000001</c:v>
                </c:pt>
                <c:pt idx="2455">
                  <c:v>0.12849766000000001</c:v>
                </c:pt>
                <c:pt idx="2456">
                  <c:v>0.12851800000000002</c:v>
                </c:pt>
                <c:pt idx="2457">
                  <c:v>0.12853833000000001</c:v>
                </c:pt>
                <c:pt idx="2458">
                  <c:v>0.12855866999999999</c:v>
                </c:pt>
                <c:pt idx="2459">
                  <c:v>0.128579</c:v>
                </c:pt>
                <c:pt idx="2460">
                  <c:v>0.12859934000000001</c:v>
                </c:pt>
                <c:pt idx="2461">
                  <c:v>0.12861967999999999</c:v>
                </c:pt>
                <c:pt idx="2462">
                  <c:v>0.12864001</c:v>
                </c:pt>
                <c:pt idx="2463">
                  <c:v>0.12866035000000001</c:v>
                </c:pt>
                <c:pt idx="2464">
                  <c:v>0.12868067999999999</c:v>
                </c:pt>
                <c:pt idx="2465">
                  <c:v>0.12870102</c:v>
                </c:pt>
                <c:pt idx="2466">
                  <c:v>0.12872136000000001</c:v>
                </c:pt>
                <c:pt idx="2467">
                  <c:v>0.12874168999999999</c:v>
                </c:pt>
                <c:pt idx="2468">
                  <c:v>0.12876203</c:v>
                </c:pt>
                <c:pt idx="2469">
                  <c:v>0.12878235999999998</c:v>
                </c:pt>
                <c:pt idx="2470">
                  <c:v>0.12880269999999999</c:v>
                </c:pt>
                <c:pt idx="2471">
                  <c:v>0.12882304</c:v>
                </c:pt>
                <c:pt idx="2472">
                  <c:v>0.12884337000000001</c:v>
                </c:pt>
                <c:pt idx="2473">
                  <c:v>0.12886370999999999</c:v>
                </c:pt>
                <c:pt idx="2474">
                  <c:v>0.12888404000000001</c:v>
                </c:pt>
                <c:pt idx="2475">
                  <c:v>0.12890437999999999</c:v>
                </c:pt>
                <c:pt idx="2476">
                  <c:v>0.12892471</c:v>
                </c:pt>
                <c:pt idx="2477">
                  <c:v>0.12894505000000001</c:v>
                </c:pt>
                <c:pt idx="2478">
                  <c:v>0.12896539000000001</c:v>
                </c:pt>
                <c:pt idx="2479">
                  <c:v>0.12898572</c:v>
                </c:pt>
                <c:pt idx="2480">
                  <c:v>0.12900606000000001</c:v>
                </c:pt>
                <c:pt idx="2481">
                  <c:v>0.12902639000000002</c:v>
                </c:pt>
                <c:pt idx="2482">
                  <c:v>0.12904673</c:v>
                </c:pt>
                <c:pt idx="2483">
                  <c:v>0.12906707000000001</c:v>
                </c:pt>
                <c:pt idx="2484">
                  <c:v>0.12908739999999999</c:v>
                </c:pt>
                <c:pt idx="2485">
                  <c:v>0.12910774</c:v>
                </c:pt>
                <c:pt idx="2486">
                  <c:v>0.12912807000000001</c:v>
                </c:pt>
                <c:pt idx="2487">
                  <c:v>0.12914840999999999</c:v>
                </c:pt>
                <c:pt idx="2488">
                  <c:v>0.12916875</c:v>
                </c:pt>
                <c:pt idx="2489">
                  <c:v>0.12918908000000001</c:v>
                </c:pt>
                <c:pt idx="2490">
                  <c:v>0.12920941999999999</c:v>
                </c:pt>
                <c:pt idx="2491">
                  <c:v>0.12922975</c:v>
                </c:pt>
                <c:pt idx="2492">
                  <c:v>0.12925008999999998</c:v>
                </c:pt>
                <c:pt idx="2493">
                  <c:v>0.12927042999999999</c:v>
                </c:pt>
                <c:pt idx="2494">
                  <c:v>0.12929076</c:v>
                </c:pt>
                <c:pt idx="2495">
                  <c:v>0.12931110000000001</c:v>
                </c:pt>
                <c:pt idx="2496">
                  <c:v>0.12933143</c:v>
                </c:pt>
                <c:pt idx="2497">
                  <c:v>0.12935177</c:v>
                </c:pt>
                <c:pt idx="2498">
                  <c:v>0.12937209999999999</c:v>
                </c:pt>
                <c:pt idx="2499">
                  <c:v>0.12939244</c:v>
                </c:pt>
                <c:pt idx="2500">
                  <c:v>0.12941278000000001</c:v>
                </c:pt>
                <c:pt idx="2501">
                  <c:v>0.12943310999999999</c:v>
                </c:pt>
                <c:pt idx="2502">
                  <c:v>0.12945345</c:v>
                </c:pt>
                <c:pt idx="2503">
                  <c:v>0.12947378000000001</c:v>
                </c:pt>
                <c:pt idx="2504">
                  <c:v>0.12949412000000002</c:v>
                </c:pt>
                <c:pt idx="2505">
                  <c:v>0.12951446</c:v>
                </c:pt>
                <c:pt idx="2506">
                  <c:v>0.12953479000000001</c:v>
                </c:pt>
                <c:pt idx="2507">
                  <c:v>0.12955512999999999</c:v>
                </c:pt>
                <c:pt idx="2508">
                  <c:v>0.12957546</c:v>
                </c:pt>
                <c:pt idx="2509">
                  <c:v>0.12959580000000001</c:v>
                </c:pt>
                <c:pt idx="2510">
                  <c:v>0.12961614000000002</c:v>
                </c:pt>
                <c:pt idx="2511">
                  <c:v>0.12963647</c:v>
                </c:pt>
                <c:pt idx="2512">
                  <c:v>0.12965681000000001</c:v>
                </c:pt>
                <c:pt idx="2513">
                  <c:v>0.12967714</c:v>
                </c:pt>
                <c:pt idx="2514">
                  <c:v>0.12969748</c:v>
                </c:pt>
                <c:pt idx="2515">
                  <c:v>0.12971781999999998</c:v>
                </c:pt>
                <c:pt idx="2516">
                  <c:v>0.12973815</c:v>
                </c:pt>
                <c:pt idx="2517">
                  <c:v>0.12975849</c:v>
                </c:pt>
                <c:pt idx="2518">
                  <c:v>0.12977881999999999</c:v>
                </c:pt>
                <c:pt idx="2519">
                  <c:v>0.12979916</c:v>
                </c:pt>
                <c:pt idx="2520">
                  <c:v>0.12981949000000001</c:v>
                </c:pt>
                <c:pt idx="2521">
                  <c:v>0.12983982999999999</c:v>
                </c:pt>
                <c:pt idx="2522">
                  <c:v>0.12986017</c:v>
                </c:pt>
                <c:pt idx="2523">
                  <c:v>0.12988049999999998</c:v>
                </c:pt>
                <c:pt idx="2524">
                  <c:v>0.12990083999999999</c:v>
                </c:pt>
                <c:pt idx="2525">
                  <c:v>0.12992117</c:v>
                </c:pt>
                <c:pt idx="2526">
                  <c:v>0.12994151000000001</c:v>
                </c:pt>
                <c:pt idx="2527">
                  <c:v>0.12996185000000002</c:v>
                </c:pt>
                <c:pt idx="2528">
                  <c:v>0.12998218</c:v>
                </c:pt>
                <c:pt idx="2529">
                  <c:v>0.13000252000000001</c:v>
                </c:pt>
                <c:pt idx="2530">
                  <c:v>0.13002285</c:v>
                </c:pt>
                <c:pt idx="2531">
                  <c:v>0.13004319</c:v>
                </c:pt>
                <c:pt idx="2532">
                  <c:v>0.13006353000000001</c:v>
                </c:pt>
                <c:pt idx="2533">
                  <c:v>0.13008386</c:v>
                </c:pt>
                <c:pt idx="2534">
                  <c:v>0.1301042</c:v>
                </c:pt>
                <c:pt idx="2535">
                  <c:v>0.13012453000000002</c:v>
                </c:pt>
                <c:pt idx="2536">
                  <c:v>0.13014487</c:v>
                </c:pt>
                <c:pt idx="2537">
                  <c:v>0.13016521</c:v>
                </c:pt>
                <c:pt idx="2538">
                  <c:v>0.13018553999999999</c:v>
                </c:pt>
                <c:pt idx="2539">
                  <c:v>0.13020588</c:v>
                </c:pt>
                <c:pt idx="2540">
                  <c:v>0.13022620999999998</c:v>
                </c:pt>
                <c:pt idx="2541">
                  <c:v>0.13024654999999999</c:v>
                </c:pt>
                <c:pt idx="2542">
                  <c:v>0.13026689</c:v>
                </c:pt>
                <c:pt idx="2543">
                  <c:v>0.13028722000000001</c:v>
                </c:pt>
                <c:pt idx="2544">
                  <c:v>0.13030755999999999</c:v>
                </c:pt>
                <c:pt idx="2545">
                  <c:v>0.13032789</c:v>
                </c:pt>
                <c:pt idx="2546">
                  <c:v>0.13034822999999998</c:v>
                </c:pt>
                <c:pt idx="2547">
                  <c:v>0.13036855999999999</c:v>
                </c:pt>
                <c:pt idx="2548">
                  <c:v>0.1303889</c:v>
                </c:pt>
                <c:pt idx="2549">
                  <c:v>0.13040924000000001</c:v>
                </c:pt>
                <c:pt idx="2550">
                  <c:v>0.13042956999999999</c:v>
                </c:pt>
                <c:pt idx="2551">
                  <c:v>0.13044991</c:v>
                </c:pt>
                <c:pt idx="2552">
                  <c:v>0.13047024000000002</c:v>
                </c:pt>
                <c:pt idx="2553">
                  <c:v>0.13049057999999999</c:v>
                </c:pt>
                <c:pt idx="2554">
                  <c:v>0.13051092</c:v>
                </c:pt>
                <c:pt idx="2555">
                  <c:v>0.13053124999999999</c:v>
                </c:pt>
                <c:pt idx="2556">
                  <c:v>0.13055159</c:v>
                </c:pt>
                <c:pt idx="2557">
                  <c:v>0.13057192000000001</c:v>
                </c:pt>
                <c:pt idx="2558">
                  <c:v>0.13059226000000002</c:v>
                </c:pt>
                <c:pt idx="2559">
                  <c:v>0.1306126</c:v>
                </c:pt>
                <c:pt idx="2560">
                  <c:v>0.13063293000000001</c:v>
                </c:pt>
                <c:pt idx="2561">
                  <c:v>0.13065326999999999</c:v>
                </c:pt>
                <c:pt idx="2562">
                  <c:v>0.1306736</c:v>
                </c:pt>
                <c:pt idx="2563">
                  <c:v>0.13069394000000001</c:v>
                </c:pt>
                <c:pt idx="2564">
                  <c:v>0.13071427999999999</c:v>
                </c:pt>
                <c:pt idx="2565">
                  <c:v>0.13073461</c:v>
                </c:pt>
                <c:pt idx="2566">
                  <c:v>0.13075495000000001</c:v>
                </c:pt>
                <c:pt idx="2567">
                  <c:v>0.13077527999999999</c:v>
                </c:pt>
                <c:pt idx="2568">
                  <c:v>0.13079562</c:v>
                </c:pt>
                <c:pt idx="2569">
                  <c:v>0.13081595000000001</c:v>
                </c:pt>
                <c:pt idx="2570">
                  <c:v>0.13083628999999999</c:v>
                </c:pt>
                <c:pt idx="2571">
                  <c:v>0.13085663</c:v>
                </c:pt>
                <c:pt idx="2572">
                  <c:v>0.13087695999999999</c:v>
                </c:pt>
                <c:pt idx="2573">
                  <c:v>0.13089729999999999</c:v>
                </c:pt>
                <c:pt idx="2574">
                  <c:v>0.13091763000000001</c:v>
                </c:pt>
                <c:pt idx="2575">
                  <c:v>0.13093797000000001</c:v>
                </c:pt>
                <c:pt idx="2576">
                  <c:v>0.13095830999999999</c:v>
                </c:pt>
                <c:pt idx="2577">
                  <c:v>0.13097864000000001</c:v>
                </c:pt>
                <c:pt idx="2578">
                  <c:v>0.13099897999999999</c:v>
                </c:pt>
                <c:pt idx="2579">
                  <c:v>0.13101931</c:v>
                </c:pt>
                <c:pt idx="2580">
                  <c:v>0.13103965000000001</c:v>
                </c:pt>
                <c:pt idx="2581">
                  <c:v>0.13105999000000002</c:v>
                </c:pt>
                <c:pt idx="2582">
                  <c:v>0.13108032</c:v>
                </c:pt>
                <c:pt idx="2583">
                  <c:v>0.13110066000000001</c:v>
                </c:pt>
                <c:pt idx="2584">
                  <c:v>0.13112098999999999</c:v>
                </c:pt>
                <c:pt idx="2585">
                  <c:v>0.13114133</c:v>
                </c:pt>
                <c:pt idx="2586">
                  <c:v>0.13116167000000001</c:v>
                </c:pt>
                <c:pt idx="2587">
                  <c:v>0.13118199999999999</c:v>
                </c:pt>
                <c:pt idx="2588">
                  <c:v>0.13120234</c:v>
                </c:pt>
                <c:pt idx="2589">
                  <c:v>0.13122267000000001</c:v>
                </c:pt>
                <c:pt idx="2590">
                  <c:v>0.13124301000000002</c:v>
                </c:pt>
                <c:pt idx="2591">
                  <c:v>0.13126334000000001</c:v>
                </c:pt>
                <c:pt idx="2592">
                  <c:v>0.13128368000000001</c:v>
                </c:pt>
                <c:pt idx="2593">
                  <c:v>0.13130401999999999</c:v>
                </c:pt>
                <c:pt idx="2594">
                  <c:v>0.13132434999999998</c:v>
                </c:pt>
                <c:pt idx="2595">
                  <c:v>0.13134468999999999</c:v>
                </c:pt>
                <c:pt idx="2596">
                  <c:v>0.13136502</c:v>
                </c:pt>
                <c:pt idx="2597">
                  <c:v>0.13138536000000001</c:v>
                </c:pt>
                <c:pt idx="2598">
                  <c:v>0.13140570000000001</c:v>
                </c:pt>
                <c:pt idx="2599">
                  <c:v>0.13142603</c:v>
                </c:pt>
                <c:pt idx="2600">
                  <c:v>0.13144637000000001</c:v>
                </c:pt>
                <c:pt idx="2601">
                  <c:v>0.13146669999999999</c:v>
                </c:pt>
                <c:pt idx="2602">
                  <c:v>0.13148704</c:v>
                </c:pt>
                <c:pt idx="2603">
                  <c:v>0.13150738000000001</c:v>
                </c:pt>
                <c:pt idx="2604">
                  <c:v>0.13152770999999999</c:v>
                </c:pt>
                <c:pt idx="2605">
                  <c:v>0.13154805</c:v>
                </c:pt>
                <c:pt idx="2606">
                  <c:v>0.13156838000000001</c:v>
                </c:pt>
                <c:pt idx="2607">
                  <c:v>0.13158871999999999</c:v>
                </c:pt>
                <c:pt idx="2608">
                  <c:v>0.13160906</c:v>
                </c:pt>
                <c:pt idx="2609">
                  <c:v>0.13162938999999999</c:v>
                </c:pt>
                <c:pt idx="2610">
                  <c:v>0.13164972999999999</c:v>
                </c:pt>
                <c:pt idx="2611">
                  <c:v>0.13167006000000001</c:v>
                </c:pt>
                <c:pt idx="2612">
                  <c:v>0.13169040000000001</c:v>
                </c:pt>
                <c:pt idx="2613">
                  <c:v>0.13171073</c:v>
                </c:pt>
                <c:pt idx="2614">
                  <c:v>0.13173107000000001</c:v>
                </c:pt>
                <c:pt idx="2615">
                  <c:v>0.13175141000000001</c:v>
                </c:pt>
                <c:pt idx="2616">
                  <c:v>0.13177174</c:v>
                </c:pt>
                <c:pt idx="2617">
                  <c:v>0.13179207999999998</c:v>
                </c:pt>
                <c:pt idx="2618">
                  <c:v>0.13181240999999999</c:v>
                </c:pt>
                <c:pt idx="2619">
                  <c:v>0.13183275</c:v>
                </c:pt>
                <c:pt idx="2620">
                  <c:v>0.13185309000000001</c:v>
                </c:pt>
                <c:pt idx="2621">
                  <c:v>0.13187341999999999</c:v>
                </c:pt>
                <c:pt idx="2622">
                  <c:v>0.13189376</c:v>
                </c:pt>
                <c:pt idx="2623">
                  <c:v>0.13191409000000001</c:v>
                </c:pt>
                <c:pt idx="2624">
                  <c:v>0.13193442999999999</c:v>
                </c:pt>
                <c:pt idx="2625">
                  <c:v>0.13195477</c:v>
                </c:pt>
                <c:pt idx="2626">
                  <c:v>0.13197509999999998</c:v>
                </c:pt>
                <c:pt idx="2627">
                  <c:v>0.13199543999999999</c:v>
                </c:pt>
                <c:pt idx="2628">
                  <c:v>0.13201577</c:v>
                </c:pt>
                <c:pt idx="2629">
                  <c:v>0.13203611000000001</c:v>
                </c:pt>
                <c:pt idx="2630">
                  <c:v>0.13205644999999999</c:v>
                </c:pt>
                <c:pt idx="2631">
                  <c:v>0.13207678</c:v>
                </c:pt>
                <c:pt idx="2632">
                  <c:v>0.13209711999999998</c:v>
                </c:pt>
                <c:pt idx="2633">
                  <c:v>0.13211745</c:v>
                </c:pt>
                <c:pt idx="2634">
                  <c:v>0.13213779</c:v>
                </c:pt>
                <c:pt idx="2635">
                  <c:v>0.13215813000000001</c:v>
                </c:pt>
                <c:pt idx="2636">
                  <c:v>0.13217846</c:v>
                </c:pt>
                <c:pt idx="2637">
                  <c:v>0.13219880000000001</c:v>
                </c:pt>
                <c:pt idx="2638">
                  <c:v>0.13221913000000002</c:v>
                </c:pt>
                <c:pt idx="2639">
                  <c:v>0.13223947</c:v>
                </c:pt>
                <c:pt idx="2640">
                  <c:v>0.13225980000000001</c:v>
                </c:pt>
                <c:pt idx="2641">
                  <c:v>0.13228013999999999</c:v>
                </c:pt>
                <c:pt idx="2642">
                  <c:v>0.13230048</c:v>
                </c:pt>
                <c:pt idx="2643">
                  <c:v>0.13232081000000001</c:v>
                </c:pt>
                <c:pt idx="2644">
                  <c:v>0.13234114999999999</c:v>
                </c:pt>
                <c:pt idx="2645">
                  <c:v>0.13236148</c:v>
                </c:pt>
                <c:pt idx="2646">
                  <c:v>0.13238182000000001</c:v>
                </c:pt>
                <c:pt idx="2647">
                  <c:v>0.13240215999999999</c:v>
                </c:pt>
                <c:pt idx="2648">
                  <c:v>0.13242249</c:v>
                </c:pt>
                <c:pt idx="2649">
                  <c:v>0.13244282999999998</c:v>
                </c:pt>
                <c:pt idx="2650">
                  <c:v>0.13246316</c:v>
                </c:pt>
                <c:pt idx="2651">
                  <c:v>0.1324835</c:v>
                </c:pt>
                <c:pt idx="2652">
                  <c:v>0.13250384000000001</c:v>
                </c:pt>
                <c:pt idx="2653">
                  <c:v>0.13252417</c:v>
                </c:pt>
                <c:pt idx="2654">
                  <c:v>0.13254451</c:v>
                </c:pt>
                <c:pt idx="2655">
                  <c:v>0.13256484000000002</c:v>
                </c:pt>
                <c:pt idx="2656">
                  <c:v>0.13258518</c:v>
                </c:pt>
                <c:pt idx="2657">
                  <c:v>0.13260552</c:v>
                </c:pt>
                <c:pt idx="2658">
                  <c:v>0.13262584999999999</c:v>
                </c:pt>
                <c:pt idx="2659">
                  <c:v>0.13264619</c:v>
                </c:pt>
                <c:pt idx="2660">
                  <c:v>0.13266652000000001</c:v>
                </c:pt>
                <c:pt idx="2661">
                  <c:v>0.13268686000000002</c:v>
                </c:pt>
                <c:pt idx="2662">
                  <c:v>0.13270719</c:v>
                </c:pt>
                <c:pt idx="2663">
                  <c:v>0.13272753000000001</c:v>
                </c:pt>
                <c:pt idx="2664">
                  <c:v>0.13274786999999999</c:v>
                </c:pt>
                <c:pt idx="2665">
                  <c:v>0.1327682</c:v>
                </c:pt>
                <c:pt idx="2666">
                  <c:v>0.13278854000000001</c:v>
                </c:pt>
                <c:pt idx="2667">
                  <c:v>0.13280887</c:v>
                </c:pt>
                <c:pt idx="2668">
                  <c:v>0.13282921</c:v>
                </c:pt>
                <c:pt idx="2669">
                  <c:v>0.13284955000000001</c:v>
                </c:pt>
                <c:pt idx="2670">
                  <c:v>0.13286988</c:v>
                </c:pt>
                <c:pt idx="2671">
                  <c:v>0.13289022</c:v>
                </c:pt>
                <c:pt idx="2672">
                  <c:v>0.13291054999999999</c:v>
                </c:pt>
                <c:pt idx="2673">
                  <c:v>0.13293089</c:v>
                </c:pt>
                <c:pt idx="2674">
                  <c:v>0.13295123</c:v>
                </c:pt>
                <c:pt idx="2675">
                  <c:v>0.13297155999999999</c:v>
                </c:pt>
                <c:pt idx="2676">
                  <c:v>0.1329919</c:v>
                </c:pt>
                <c:pt idx="2677">
                  <c:v>0.13301223000000001</c:v>
                </c:pt>
                <c:pt idx="2678">
                  <c:v>0.13303257000000002</c:v>
                </c:pt>
                <c:pt idx="2679">
                  <c:v>0.13305291</c:v>
                </c:pt>
                <c:pt idx="2680">
                  <c:v>0.13307323999999998</c:v>
                </c:pt>
                <c:pt idx="2681">
                  <c:v>0.13309357999999999</c:v>
                </c:pt>
                <c:pt idx="2682">
                  <c:v>0.13311391</c:v>
                </c:pt>
                <c:pt idx="2683">
                  <c:v>0.13313425000000001</c:v>
                </c:pt>
                <c:pt idx="2684">
                  <c:v>0.13315457999999999</c:v>
                </c:pt>
                <c:pt idx="2685">
                  <c:v>0.13317492</c:v>
                </c:pt>
                <c:pt idx="2686">
                  <c:v>0.13319526000000001</c:v>
                </c:pt>
                <c:pt idx="2687">
                  <c:v>0.13321558999999999</c:v>
                </c:pt>
                <c:pt idx="2688">
                  <c:v>0.13323593</c:v>
                </c:pt>
                <c:pt idx="2689">
                  <c:v>0.13325625999999999</c:v>
                </c:pt>
                <c:pt idx="2690">
                  <c:v>0.1332766</c:v>
                </c:pt>
                <c:pt idx="2691">
                  <c:v>0.13329694</c:v>
                </c:pt>
                <c:pt idx="2692">
                  <c:v>0.13331727000000002</c:v>
                </c:pt>
                <c:pt idx="2693">
                  <c:v>0.13333761</c:v>
                </c:pt>
                <c:pt idx="2694">
                  <c:v>0.13335794000000001</c:v>
                </c:pt>
                <c:pt idx="2695">
                  <c:v>0.13337827999999999</c:v>
                </c:pt>
                <c:pt idx="2696">
                  <c:v>0.13339862</c:v>
                </c:pt>
                <c:pt idx="2697">
                  <c:v>0.13341894999999998</c:v>
                </c:pt>
                <c:pt idx="2698">
                  <c:v>0.13343928999999999</c:v>
                </c:pt>
                <c:pt idx="2699">
                  <c:v>0.13345962</c:v>
                </c:pt>
                <c:pt idx="2700">
                  <c:v>0.13347996000000001</c:v>
                </c:pt>
                <c:pt idx="2701">
                  <c:v>0.13350030000000002</c:v>
                </c:pt>
                <c:pt idx="2702">
                  <c:v>0.13352063</c:v>
                </c:pt>
                <c:pt idx="2703">
                  <c:v>0.13354096999999998</c:v>
                </c:pt>
                <c:pt idx="2704">
                  <c:v>0.13356129999999999</c:v>
                </c:pt>
                <c:pt idx="2705">
                  <c:v>0.13358164</c:v>
                </c:pt>
                <c:pt idx="2706">
                  <c:v>0.13360198000000001</c:v>
                </c:pt>
                <c:pt idx="2707">
                  <c:v>0.13362230999999999</c:v>
                </c:pt>
                <c:pt idx="2708">
                  <c:v>0.13364265</c:v>
                </c:pt>
                <c:pt idx="2709">
                  <c:v>0.13366298000000001</c:v>
                </c:pt>
                <c:pt idx="2710">
                  <c:v>0.13368331999999999</c:v>
                </c:pt>
                <c:pt idx="2711">
                  <c:v>0.13370365000000001</c:v>
                </c:pt>
                <c:pt idx="2712">
                  <c:v>0.13372398999999999</c:v>
                </c:pt>
                <c:pt idx="2713">
                  <c:v>0.13374432999999999</c:v>
                </c:pt>
                <c:pt idx="2714">
                  <c:v>0.13376466000000001</c:v>
                </c:pt>
                <c:pt idx="2715">
                  <c:v>0.13378500000000002</c:v>
                </c:pt>
                <c:pt idx="2716">
                  <c:v>0.13380533</c:v>
                </c:pt>
                <c:pt idx="2717">
                  <c:v>0.13382567000000001</c:v>
                </c:pt>
                <c:pt idx="2718">
                  <c:v>0.13384600999999999</c:v>
                </c:pt>
                <c:pt idx="2719">
                  <c:v>0.13386634</c:v>
                </c:pt>
                <c:pt idx="2720">
                  <c:v>0.13388667999999998</c:v>
                </c:pt>
                <c:pt idx="2721">
                  <c:v>0.13390700999999999</c:v>
                </c:pt>
                <c:pt idx="2722">
                  <c:v>0.13392735</c:v>
                </c:pt>
                <c:pt idx="2723">
                  <c:v>0.13394769000000001</c:v>
                </c:pt>
                <c:pt idx="2724">
                  <c:v>0.13396801999999999</c:v>
                </c:pt>
                <c:pt idx="2725">
                  <c:v>0.13398836</c:v>
                </c:pt>
                <c:pt idx="2726">
                  <c:v>0.13400869000000001</c:v>
                </c:pt>
                <c:pt idx="2727">
                  <c:v>0.13402902999999999</c:v>
                </c:pt>
                <c:pt idx="2728">
                  <c:v>0.13404937</c:v>
                </c:pt>
                <c:pt idx="2729">
                  <c:v>0.13406969999999999</c:v>
                </c:pt>
                <c:pt idx="2730">
                  <c:v>0.13409003999999999</c:v>
                </c:pt>
                <c:pt idx="2731">
                  <c:v>0.13411037000000001</c:v>
                </c:pt>
                <c:pt idx="2732">
                  <c:v>0.13413071000000001</c:v>
                </c:pt>
                <c:pt idx="2733">
                  <c:v>0.13415104</c:v>
                </c:pt>
                <c:pt idx="2734">
                  <c:v>0.13417138000000001</c:v>
                </c:pt>
                <c:pt idx="2735">
                  <c:v>0.13419171999999999</c:v>
                </c:pt>
                <c:pt idx="2736">
                  <c:v>0.13421205</c:v>
                </c:pt>
                <c:pt idx="2737">
                  <c:v>0.13423239000000001</c:v>
                </c:pt>
                <c:pt idx="2738">
                  <c:v>0.13425271999999999</c:v>
                </c:pt>
                <c:pt idx="2739">
                  <c:v>0.13427306</c:v>
                </c:pt>
                <c:pt idx="2740">
                  <c:v>0.13429465000000002</c:v>
                </c:pt>
                <c:pt idx="2741">
                  <c:v>0.13431625999999999</c:v>
                </c:pt>
                <c:pt idx="2742">
                  <c:v>0.13433787999999999</c:v>
                </c:pt>
                <c:pt idx="2743">
                  <c:v>0.13435950999999999</c:v>
                </c:pt>
                <c:pt idx="2744">
                  <c:v>0.13438116</c:v>
                </c:pt>
                <c:pt idx="2745">
                  <c:v>0.13440282000000001</c:v>
                </c:pt>
                <c:pt idx="2746">
                  <c:v>0.13442449000000001</c:v>
                </c:pt>
                <c:pt idx="2747">
                  <c:v>0.13444617</c:v>
                </c:pt>
                <c:pt idx="2748">
                  <c:v>0.13446787000000002</c:v>
                </c:pt>
                <c:pt idx="2749">
                  <c:v>0.13448958</c:v>
                </c:pt>
                <c:pt idx="2750">
                  <c:v>0.13451131</c:v>
                </c:pt>
                <c:pt idx="2751">
                  <c:v>0.13453303999999999</c:v>
                </c:pt>
                <c:pt idx="2752">
                  <c:v>0.13455479000000001</c:v>
                </c:pt>
                <c:pt idx="2753">
                  <c:v>0.13457655000000002</c:v>
                </c:pt>
                <c:pt idx="2754">
                  <c:v>0.13459832999999999</c:v>
                </c:pt>
                <c:pt idx="2755">
                  <c:v>0.13462011000000002</c:v>
                </c:pt>
                <c:pt idx="2756">
                  <c:v>0.13464191</c:v>
                </c:pt>
                <c:pt idx="2757">
                  <c:v>0.13466371999999999</c:v>
                </c:pt>
                <c:pt idx="2758">
                  <c:v>0.13468553999999999</c:v>
                </c:pt>
                <c:pt idx="2759">
                  <c:v>0.13470736999999999</c:v>
                </c:pt>
                <c:pt idx="2760">
                  <c:v>0.13472920999999999</c:v>
                </c:pt>
                <c:pt idx="2761">
                  <c:v>0.13475107</c:v>
                </c:pt>
                <c:pt idx="2762">
                  <c:v>0.13477292999999999</c:v>
                </c:pt>
                <c:pt idx="2763">
                  <c:v>0.13479480999999999</c:v>
                </c:pt>
                <c:pt idx="2764">
                  <c:v>0.13481669999999998</c:v>
                </c:pt>
                <c:pt idx="2765">
                  <c:v>0.1348386</c:v>
                </c:pt>
                <c:pt idx="2766">
                  <c:v>0.13486050999999999</c:v>
                </c:pt>
                <c:pt idx="2767">
                  <c:v>0.13488243</c:v>
                </c:pt>
                <c:pt idx="2768">
                  <c:v>0.13490436</c:v>
                </c:pt>
                <c:pt idx="2769">
                  <c:v>0.1349263</c:v>
                </c:pt>
                <c:pt idx="2770">
                  <c:v>0.13494824999999999</c:v>
                </c:pt>
                <c:pt idx="2771">
                  <c:v>0.13497021000000001</c:v>
                </c:pt>
                <c:pt idx="2772">
                  <c:v>0.13499219000000001</c:v>
                </c:pt>
                <c:pt idx="2773">
                  <c:v>0.13501416999999999</c:v>
                </c:pt>
                <c:pt idx="2774">
                  <c:v>0.13503615999999999</c:v>
                </c:pt>
                <c:pt idx="2775">
                  <c:v>0.13505815999999998</c:v>
                </c:pt>
                <c:pt idx="2776">
                  <c:v>0.13508017</c:v>
                </c:pt>
                <c:pt idx="2777">
                  <c:v>0.13510218999999998</c:v>
                </c:pt>
                <c:pt idx="2778">
                  <c:v>0.13512422000000002</c:v>
                </c:pt>
                <c:pt idx="2779">
                  <c:v>0.13514625999999999</c:v>
                </c:pt>
                <c:pt idx="2780">
                  <c:v>0.13516830999999999</c:v>
                </c:pt>
                <c:pt idx="2781">
                  <c:v>0.13519037</c:v>
                </c:pt>
                <c:pt idx="2782">
                  <c:v>0.13521243999999999</c:v>
                </c:pt>
                <c:pt idx="2783">
                  <c:v>0.13523451</c:v>
                </c:pt>
                <c:pt idx="2784">
                  <c:v>0.1352566</c:v>
                </c:pt>
                <c:pt idx="2785">
                  <c:v>0.13527869000000001</c:v>
                </c:pt>
                <c:pt idx="2786">
                  <c:v>0.13530079</c:v>
                </c:pt>
                <c:pt idx="2787">
                  <c:v>0.1353229</c:v>
                </c:pt>
                <c:pt idx="2788">
                  <c:v>0.13534502000000001</c:v>
                </c:pt>
                <c:pt idx="2789">
                  <c:v>0.13536714999999999</c:v>
                </c:pt>
                <c:pt idx="2790">
                  <c:v>0.13538928</c:v>
                </c:pt>
                <c:pt idx="2791">
                  <c:v>0.13541143</c:v>
                </c:pt>
                <c:pt idx="2792">
                  <c:v>0.13543358</c:v>
                </c:pt>
                <c:pt idx="2793">
                  <c:v>0.13545573999999999</c:v>
                </c:pt>
                <c:pt idx="2794">
                  <c:v>0.13547790000000001</c:v>
                </c:pt>
                <c:pt idx="2795">
                  <c:v>0.13550007999999999</c:v>
                </c:pt>
                <c:pt idx="2796">
                  <c:v>0.13552226000000001</c:v>
                </c:pt>
                <c:pt idx="2797">
                  <c:v>0.13554443999999999</c:v>
                </c:pt>
                <c:pt idx="2798">
                  <c:v>0.13556663999999999</c:v>
                </c:pt>
                <c:pt idx="2799">
                  <c:v>0.13558884000000002</c:v>
                </c:pt>
                <c:pt idx="2800">
                  <c:v>0.13561104999999998</c:v>
                </c:pt>
                <c:pt idx="2801">
                  <c:v>0.13563327</c:v>
                </c:pt>
                <c:pt idx="2802">
                  <c:v>0.13565549000000002</c:v>
                </c:pt>
                <c:pt idx="2803">
                  <c:v>0.13567772</c:v>
                </c:pt>
                <c:pt idx="2804">
                  <c:v>0.13569996000000001</c:v>
                </c:pt>
                <c:pt idx="2805">
                  <c:v>0.13572219999999999</c:v>
                </c:pt>
                <c:pt idx="2806">
                  <c:v>0.13574445000000002</c:v>
                </c:pt>
                <c:pt idx="2807">
                  <c:v>0.13576669999999999</c:v>
                </c:pt>
                <c:pt idx="2808">
                  <c:v>0.13578896000000001</c:v>
                </c:pt>
                <c:pt idx="2809">
                  <c:v>0.13581123000000001</c:v>
                </c:pt>
                <c:pt idx="2810">
                  <c:v>0.1358335</c:v>
                </c:pt>
                <c:pt idx="2811">
                  <c:v>0.13585578000000001</c:v>
                </c:pt>
                <c:pt idx="2812">
                  <c:v>0.13587805999999999</c:v>
                </c:pt>
                <c:pt idx="2813">
                  <c:v>0.13590035</c:v>
                </c:pt>
                <c:pt idx="2814">
                  <c:v>0.13592265000000001</c:v>
                </c:pt>
                <c:pt idx="2815">
                  <c:v>0.13594495000000001</c:v>
                </c:pt>
                <c:pt idx="2816">
                  <c:v>0.13596724999999998</c:v>
                </c:pt>
                <c:pt idx="2817">
                  <c:v>0.13598955999999998</c:v>
                </c:pt>
                <c:pt idx="2818">
                  <c:v>0.13601188</c:v>
                </c:pt>
                <c:pt idx="2819">
                  <c:v>0.13603419999999999</c:v>
                </c:pt>
                <c:pt idx="2820">
                  <c:v>0.13605651999999999</c:v>
                </c:pt>
                <c:pt idx="2821">
                  <c:v>0.13607885</c:v>
                </c:pt>
                <c:pt idx="2822">
                  <c:v>0.13610117999999999</c:v>
                </c:pt>
                <c:pt idx="2823">
                  <c:v>0.13612352</c:v>
                </c:pt>
                <c:pt idx="2824">
                  <c:v>0.13614585999999998</c:v>
                </c:pt>
                <c:pt idx="2825">
                  <c:v>0.13616821000000001</c:v>
                </c:pt>
                <c:pt idx="2826">
                  <c:v>0.13619056000000002</c:v>
                </c:pt>
                <c:pt idx="2827">
                  <c:v>0.13621290999999999</c:v>
                </c:pt>
                <c:pt idx="2828">
                  <c:v>0.13623526999999999</c:v>
                </c:pt>
                <c:pt idx="2829">
                  <c:v>0.13625762999999999</c:v>
                </c:pt>
                <c:pt idx="2830">
                  <c:v>0.13628000000000001</c:v>
                </c:pt>
                <c:pt idx="2831">
                  <c:v>0.13630237000000001</c:v>
                </c:pt>
                <c:pt idx="2832">
                  <c:v>0.13632474</c:v>
                </c:pt>
                <c:pt idx="2833">
                  <c:v>0.13634710999999999</c:v>
                </c:pt>
                <c:pt idx="2834">
                  <c:v>0.13636948999999998</c:v>
                </c:pt>
                <c:pt idx="2835">
                  <c:v>0.13639187</c:v>
                </c:pt>
                <c:pt idx="2836">
                  <c:v>0.13641425999999998</c:v>
                </c:pt>
                <c:pt idx="2837">
                  <c:v>0.13643664</c:v>
                </c:pt>
                <c:pt idx="2838">
                  <c:v>0.13645903000000001</c:v>
                </c:pt>
                <c:pt idx="2839">
                  <c:v>0.13648141999999999</c:v>
                </c:pt>
                <c:pt idx="2840">
                  <c:v>0.13650382</c:v>
                </c:pt>
                <c:pt idx="2841">
                  <c:v>0.13652621000000001</c:v>
                </c:pt>
                <c:pt idx="2842">
                  <c:v>0.13654861000000001</c:v>
                </c:pt>
                <c:pt idx="2843">
                  <c:v>0.13657101000000002</c:v>
                </c:pt>
                <c:pt idx="2844">
                  <c:v>0.13659341999999999</c:v>
                </c:pt>
                <c:pt idx="2845">
                  <c:v>0.13661582</c:v>
                </c:pt>
                <c:pt idx="2846">
                  <c:v>0.13663823</c:v>
                </c:pt>
                <c:pt idx="2847">
                  <c:v>0.13666063000000001</c:v>
                </c:pt>
                <c:pt idx="2848">
                  <c:v>0.13668303999999998</c:v>
                </c:pt>
                <c:pt idx="2849">
                  <c:v>0.13670545000000001</c:v>
                </c:pt>
                <c:pt idx="2850">
                  <c:v>0.13672787</c:v>
                </c:pt>
                <c:pt idx="2851">
                  <c:v>0.13675028</c:v>
                </c:pt>
                <c:pt idx="2852">
                  <c:v>0.13677269</c:v>
                </c:pt>
                <c:pt idx="2853">
                  <c:v>0.13679511</c:v>
                </c:pt>
                <c:pt idx="2854">
                  <c:v>0.13681752999999999</c:v>
                </c:pt>
                <c:pt idx="2855">
                  <c:v>0.13683993999999999</c:v>
                </c:pt>
                <c:pt idx="2856">
                  <c:v>0.13686235999999999</c:v>
                </c:pt>
                <c:pt idx="2857">
                  <c:v>0.13688478000000001</c:v>
                </c:pt>
                <c:pt idx="2858">
                  <c:v>0.13690720000000001</c:v>
                </c:pt>
                <c:pt idx="2859">
                  <c:v>0.13692961000000001</c:v>
                </c:pt>
                <c:pt idx="2860">
                  <c:v>0.13695203</c:v>
                </c:pt>
                <c:pt idx="2861">
                  <c:v>0.13697445</c:v>
                </c:pt>
                <c:pt idx="2862">
                  <c:v>0.13699687000000002</c:v>
                </c:pt>
                <c:pt idx="2863">
                  <c:v>0.13701928999999999</c:v>
                </c:pt>
                <c:pt idx="2864">
                  <c:v>0.13704171000000001</c:v>
                </c:pt>
                <c:pt idx="2865">
                  <c:v>0.13706413000000001</c:v>
                </c:pt>
                <c:pt idx="2866">
                  <c:v>0.13708653999999998</c:v>
                </c:pt>
                <c:pt idx="2867">
                  <c:v>0.13710896</c:v>
                </c:pt>
                <c:pt idx="2868">
                  <c:v>0.13713137</c:v>
                </c:pt>
                <c:pt idx="2869">
                  <c:v>0.13715379</c:v>
                </c:pt>
                <c:pt idx="2870">
                  <c:v>0.1371762</c:v>
                </c:pt>
                <c:pt idx="2871">
                  <c:v>0.13719861999999999</c:v>
                </c:pt>
                <c:pt idx="2872">
                  <c:v>0.13722102999999999</c:v>
                </c:pt>
                <c:pt idx="2873">
                  <c:v>0.13724343999999999</c:v>
                </c:pt>
                <c:pt idx="2874">
                  <c:v>0.13726584999999999</c:v>
                </c:pt>
                <c:pt idx="2875">
                  <c:v>0.13728825</c:v>
                </c:pt>
                <c:pt idx="2876">
                  <c:v>0.13731066</c:v>
                </c:pt>
                <c:pt idx="2877">
                  <c:v>0.13733306000000001</c:v>
                </c:pt>
                <c:pt idx="2878">
                  <c:v>0.13735547000000001</c:v>
                </c:pt>
                <c:pt idx="2879">
                  <c:v>0.13737787000000001</c:v>
                </c:pt>
                <c:pt idx="2880">
                  <c:v>0.13740026</c:v>
                </c:pt>
                <c:pt idx="2881">
                  <c:v>0.13742266</c:v>
                </c:pt>
                <c:pt idx="2882">
                  <c:v>0.13744505000000001</c:v>
                </c:pt>
                <c:pt idx="2883">
                  <c:v>0.13746744</c:v>
                </c:pt>
                <c:pt idx="2884">
                  <c:v>0.13748983000000001</c:v>
                </c:pt>
                <c:pt idx="2885">
                  <c:v>0.13751221999999999</c:v>
                </c:pt>
                <c:pt idx="2886">
                  <c:v>0.13753460000000001</c:v>
                </c:pt>
                <c:pt idx="2887">
                  <c:v>0.13755698</c:v>
                </c:pt>
                <c:pt idx="2888">
                  <c:v>0.13757936000000001</c:v>
                </c:pt>
                <c:pt idx="2889">
                  <c:v>0.13760173000000001</c:v>
                </c:pt>
                <c:pt idx="2890">
                  <c:v>0.1376241</c:v>
                </c:pt>
                <c:pt idx="2891">
                  <c:v>0.13764646999999999</c:v>
                </c:pt>
                <c:pt idx="2892">
                  <c:v>0.13766882999999999</c:v>
                </c:pt>
                <c:pt idx="2893">
                  <c:v>0.13769118999999999</c:v>
                </c:pt>
                <c:pt idx="2894">
                  <c:v>0.13771354999999999</c:v>
                </c:pt>
                <c:pt idx="2895">
                  <c:v>0.13773589999999999</c:v>
                </c:pt>
                <c:pt idx="2896">
                  <c:v>0.13775825</c:v>
                </c:pt>
                <c:pt idx="2897">
                  <c:v>0.1377806</c:v>
                </c:pt>
                <c:pt idx="2898">
                  <c:v>0.13780293999999998</c:v>
                </c:pt>
                <c:pt idx="2899">
                  <c:v>0.13782527</c:v>
                </c:pt>
                <c:pt idx="2900">
                  <c:v>0.13784761000000001</c:v>
                </c:pt>
                <c:pt idx="2901">
                  <c:v>0.13786993</c:v>
                </c:pt>
                <c:pt idx="2902">
                  <c:v>0.13789225999999999</c:v>
                </c:pt>
                <c:pt idx="2903">
                  <c:v>0.13791456999999999</c:v>
                </c:pt>
                <c:pt idx="2904">
                  <c:v>0.13793689000000001</c:v>
                </c:pt>
                <c:pt idx="2905">
                  <c:v>0.1379592</c:v>
                </c:pt>
                <c:pt idx="2906">
                  <c:v>0.13798150000000001</c:v>
                </c:pt>
                <c:pt idx="2907">
                  <c:v>0.13800380000000001</c:v>
                </c:pt>
                <c:pt idx="2908">
                  <c:v>0.13802608999999999</c:v>
                </c:pt>
                <c:pt idx="2909">
                  <c:v>0.13804838</c:v>
                </c:pt>
                <c:pt idx="2910">
                  <c:v>0.13807066000000001</c:v>
                </c:pt>
                <c:pt idx="2911">
                  <c:v>0.13809294</c:v>
                </c:pt>
                <c:pt idx="2912">
                  <c:v>0.13811521000000002</c:v>
                </c:pt>
                <c:pt idx="2913">
                  <c:v>0.13813746999999998</c:v>
                </c:pt>
                <c:pt idx="2914">
                  <c:v>0.13815973000000001</c:v>
                </c:pt>
                <c:pt idx="2915">
                  <c:v>0.13818198000000001</c:v>
                </c:pt>
                <c:pt idx="2916">
                  <c:v>0.13820423000000001</c:v>
                </c:pt>
                <c:pt idx="2917">
                  <c:v>0.13822646999999999</c:v>
                </c:pt>
                <c:pt idx="2918">
                  <c:v>0.1382487</c:v>
                </c:pt>
                <c:pt idx="2919">
                  <c:v>0.13827092999999999</c:v>
                </c:pt>
                <c:pt idx="2920">
                  <c:v>0.13829315</c:v>
                </c:pt>
                <c:pt idx="2921">
                  <c:v>0.13831536</c:v>
                </c:pt>
                <c:pt idx="2922">
                  <c:v>0.13833757999999999</c:v>
                </c:pt>
                <c:pt idx="2923">
                  <c:v>0.13835979000000001</c:v>
                </c:pt>
                <c:pt idx="2924">
                  <c:v>0.13838200000000001</c:v>
                </c:pt>
                <c:pt idx="2925">
                  <c:v>0.13840421</c:v>
                </c:pt>
                <c:pt idx="2926">
                  <c:v>0.13842641999999999</c:v>
                </c:pt>
                <c:pt idx="2927">
                  <c:v>0.13844862999999999</c:v>
                </c:pt>
                <c:pt idx="2928">
                  <c:v>0.13847084000000001</c:v>
                </c:pt>
                <c:pt idx="2929">
                  <c:v>0.13849305000000001</c:v>
                </c:pt>
                <c:pt idx="2930">
                  <c:v>0.13851526</c:v>
                </c:pt>
                <c:pt idx="2931">
                  <c:v>0.13853747</c:v>
                </c:pt>
                <c:pt idx="2932">
                  <c:v>0.13855968000000002</c:v>
                </c:pt>
                <c:pt idx="2933">
                  <c:v>0.13858188999999999</c:v>
                </c:pt>
                <c:pt idx="2934">
                  <c:v>0.13860410000000001</c:v>
                </c:pt>
                <c:pt idx="2935">
                  <c:v>0.13862631</c:v>
                </c:pt>
                <c:pt idx="2936">
                  <c:v>0.13864852</c:v>
                </c:pt>
                <c:pt idx="2937">
                  <c:v>0.13867072999999999</c:v>
                </c:pt>
                <c:pt idx="2938">
                  <c:v>0.13869293999999999</c:v>
                </c:pt>
                <c:pt idx="2939">
                  <c:v>0.13871515000000001</c:v>
                </c:pt>
                <c:pt idx="2940">
                  <c:v>0.13873736</c:v>
                </c:pt>
                <c:pt idx="2941">
                  <c:v>0.13875957</c:v>
                </c:pt>
                <c:pt idx="2942">
                  <c:v>0.13878177999999999</c:v>
                </c:pt>
                <c:pt idx="2943">
                  <c:v>0.13880400000000001</c:v>
                </c:pt>
                <c:pt idx="2944">
                  <c:v>0.13882621000000001</c:v>
                </c:pt>
                <c:pt idx="2945">
                  <c:v>0.13884842</c:v>
                </c:pt>
                <c:pt idx="2946">
                  <c:v>0.13887062999999999</c:v>
                </c:pt>
                <c:pt idx="2947">
                  <c:v>0.13889283999999999</c:v>
                </c:pt>
                <c:pt idx="2948">
                  <c:v>0.13891505000000001</c:v>
                </c:pt>
                <c:pt idx="2949">
                  <c:v>0.13893725999999998</c:v>
                </c:pt>
                <c:pt idx="2950">
                  <c:v>0.13895947</c:v>
                </c:pt>
                <c:pt idx="2951">
                  <c:v>0.13898168</c:v>
                </c:pt>
                <c:pt idx="2952">
                  <c:v>0.13900389000000002</c:v>
                </c:pt>
                <c:pt idx="2953">
                  <c:v>0.13902609999999999</c:v>
                </c:pt>
                <c:pt idx="2954">
                  <c:v>0.13904831000000001</c:v>
                </c:pt>
                <c:pt idx="2955">
                  <c:v>0.13907052</c:v>
                </c:pt>
                <c:pt idx="2956">
                  <c:v>0.13909273</c:v>
                </c:pt>
                <c:pt idx="2957">
                  <c:v>0.13911493999999999</c:v>
                </c:pt>
                <c:pt idx="2958">
                  <c:v>0.13913714999999999</c:v>
                </c:pt>
                <c:pt idx="2959">
                  <c:v>0.13915936000000001</c:v>
                </c:pt>
                <c:pt idx="2960">
                  <c:v>0.13918157</c:v>
                </c:pt>
                <c:pt idx="2961">
                  <c:v>0.13920378</c:v>
                </c:pt>
                <c:pt idx="2962">
                  <c:v>0.13922598999999999</c:v>
                </c:pt>
                <c:pt idx="2963">
                  <c:v>0.13924820000000002</c:v>
                </c:pt>
                <c:pt idx="2964">
                  <c:v>0.13927040999999998</c:v>
                </c:pt>
                <c:pt idx="2965">
                  <c:v>0.13929263</c:v>
                </c:pt>
                <c:pt idx="2966">
                  <c:v>0.13931484</c:v>
                </c:pt>
                <c:pt idx="2967">
                  <c:v>0.13933704999999999</c:v>
                </c:pt>
                <c:pt idx="2968">
                  <c:v>0.13935926000000001</c:v>
                </c:pt>
                <c:pt idx="2969">
                  <c:v>0.13938147000000001</c:v>
                </c:pt>
                <c:pt idx="2970">
                  <c:v>0.13940368</c:v>
                </c:pt>
                <c:pt idx="2971">
                  <c:v>0.13942589</c:v>
                </c:pt>
                <c:pt idx="2972">
                  <c:v>0.13944809999999999</c:v>
                </c:pt>
                <c:pt idx="2973">
                  <c:v>0.13947031000000001</c:v>
                </c:pt>
                <c:pt idx="2974">
                  <c:v>0.13949252000000001</c:v>
                </c:pt>
                <c:pt idx="2975">
                  <c:v>0.13951473</c:v>
                </c:pt>
                <c:pt idx="2976">
                  <c:v>0.13953694</c:v>
                </c:pt>
                <c:pt idx="2977">
                  <c:v>0.13955914999999999</c:v>
                </c:pt>
                <c:pt idx="2978">
                  <c:v>0.13958135999999999</c:v>
                </c:pt>
                <c:pt idx="2979">
                  <c:v>0.13960357000000001</c:v>
                </c:pt>
                <c:pt idx="2980">
                  <c:v>0.13962578</c:v>
                </c:pt>
                <c:pt idx="2981">
                  <c:v>0.13964799</c:v>
                </c:pt>
                <c:pt idx="2982">
                  <c:v>0.13967019999999999</c:v>
                </c:pt>
                <c:pt idx="2983">
                  <c:v>0.13969240999999999</c:v>
                </c:pt>
                <c:pt idx="2984">
                  <c:v>0.13971462000000001</c:v>
                </c:pt>
                <c:pt idx="2985">
                  <c:v>0.13973683000000001</c:v>
                </c:pt>
                <c:pt idx="2986">
                  <c:v>0.13975905</c:v>
                </c:pt>
                <c:pt idx="2987">
                  <c:v>0.13978125999999999</c:v>
                </c:pt>
                <c:pt idx="2988">
                  <c:v>0.13980347000000001</c:v>
                </c:pt>
                <c:pt idx="2989">
                  <c:v>0.13982568000000001</c:v>
                </c:pt>
                <c:pt idx="2990">
                  <c:v>0.13984789</c:v>
                </c:pt>
                <c:pt idx="2991">
                  <c:v>0.1398701</c:v>
                </c:pt>
                <c:pt idx="2992">
                  <c:v>0.13989230999999999</c:v>
                </c:pt>
                <c:pt idx="2993">
                  <c:v>0.13991452000000001</c:v>
                </c:pt>
                <c:pt idx="2994">
                  <c:v>0.13993672999999998</c:v>
                </c:pt>
                <c:pt idx="2995">
                  <c:v>0.13995894</c:v>
                </c:pt>
                <c:pt idx="2996">
                  <c:v>0.13998115</c:v>
                </c:pt>
                <c:pt idx="2997">
                  <c:v>0.14000336000000002</c:v>
                </c:pt>
                <c:pt idx="2998">
                  <c:v>0.14002556999999999</c:v>
                </c:pt>
                <c:pt idx="2999">
                  <c:v>0.14004778000000001</c:v>
                </c:pt>
                <c:pt idx="3000">
                  <c:v>0.14006999000000001</c:v>
                </c:pt>
                <c:pt idx="3001">
                  <c:v>0.1400922</c:v>
                </c:pt>
                <c:pt idx="3002">
                  <c:v>0.14011440999999999</c:v>
                </c:pt>
                <c:pt idx="3003">
                  <c:v>0.14013661999999999</c:v>
                </c:pt>
                <c:pt idx="3004">
                  <c:v>0.14015883000000001</c:v>
                </c:pt>
                <c:pt idx="3005">
                  <c:v>0.14018103999999998</c:v>
                </c:pt>
                <c:pt idx="3006">
                  <c:v>0.14020325</c:v>
                </c:pt>
                <c:pt idx="3007">
                  <c:v>0.14022546</c:v>
                </c:pt>
                <c:pt idx="3008">
                  <c:v>0.14024767999999999</c:v>
                </c:pt>
                <c:pt idx="3009">
                  <c:v>0.14026989000000001</c:v>
                </c:pt>
                <c:pt idx="3010">
                  <c:v>0.1402921</c:v>
                </c:pt>
                <c:pt idx="3011">
                  <c:v>0.14031431</c:v>
                </c:pt>
                <c:pt idx="3012">
                  <c:v>0.14033651999999999</c:v>
                </c:pt>
                <c:pt idx="3013">
                  <c:v>0.14035873000000001</c:v>
                </c:pt>
                <c:pt idx="3014">
                  <c:v>0.14038093999999998</c:v>
                </c:pt>
                <c:pt idx="3015">
                  <c:v>0.14040315</c:v>
                </c:pt>
                <c:pt idx="3016">
                  <c:v>0.14042536</c:v>
                </c:pt>
                <c:pt idx="3017">
                  <c:v>0.14044756999999999</c:v>
                </c:pt>
                <c:pt idx="3018">
                  <c:v>0.14046977999999999</c:v>
                </c:pt>
                <c:pt idx="3019">
                  <c:v>0.14049199000000001</c:v>
                </c:pt>
                <c:pt idx="3020">
                  <c:v>0.14051420000000001</c:v>
                </c:pt>
                <c:pt idx="3021">
                  <c:v>0.14053641</c:v>
                </c:pt>
                <c:pt idx="3022">
                  <c:v>0.14055862</c:v>
                </c:pt>
                <c:pt idx="3023">
                  <c:v>0.14058082999999999</c:v>
                </c:pt>
                <c:pt idx="3024">
                  <c:v>0.14060304000000001</c:v>
                </c:pt>
                <c:pt idx="3025">
                  <c:v>0.14062525000000001</c:v>
                </c:pt>
                <c:pt idx="3026">
                  <c:v>0.14064746</c:v>
                </c:pt>
                <c:pt idx="3027">
                  <c:v>0.14066967</c:v>
                </c:pt>
                <c:pt idx="3028">
                  <c:v>0.14069187999999999</c:v>
                </c:pt>
                <c:pt idx="3029">
                  <c:v>0.14071410000000001</c:v>
                </c:pt>
                <c:pt idx="3030">
                  <c:v>0.14073631</c:v>
                </c:pt>
                <c:pt idx="3031">
                  <c:v>0.14075852</c:v>
                </c:pt>
                <c:pt idx="3032">
                  <c:v>0.14078072999999999</c:v>
                </c:pt>
                <c:pt idx="3033">
                  <c:v>0.14080294000000002</c:v>
                </c:pt>
                <c:pt idx="3034">
                  <c:v>0.14082515000000001</c:v>
                </c:pt>
                <c:pt idx="3035">
                  <c:v>0.14084736</c:v>
                </c:pt>
                <c:pt idx="3036">
                  <c:v>0.14086957</c:v>
                </c:pt>
                <c:pt idx="3037">
                  <c:v>0.14089177999999999</c:v>
                </c:pt>
                <c:pt idx="3038">
                  <c:v>0.14091398999999999</c:v>
                </c:pt>
                <c:pt idx="3039">
                  <c:v>0.14093619999999998</c:v>
                </c:pt>
                <c:pt idx="3040">
                  <c:v>0.14095841000000001</c:v>
                </c:pt>
                <c:pt idx="3041">
                  <c:v>0.14098062</c:v>
                </c:pt>
                <c:pt idx="3042">
                  <c:v>0.14100283</c:v>
                </c:pt>
                <c:pt idx="3043">
                  <c:v>0.14102503999999999</c:v>
                </c:pt>
                <c:pt idx="3044">
                  <c:v>0.14104725000000001</c:v>
                </c:pt>
                <c:pt idx="3045">
                  <c:v>0.14106946000000001</c:v>
                </c:pt>
                <c:pt idx="3046">
                  <c:v>0.14109167</c:v>
                </c:pt>
                <c:pt idx="3047">
                  <c:v>0.14111388</c:v>
                </c:pt>
                <c:pt idx="3048">
                  <c:v>0.14113608999999999</c:v>
                </c:pt>
                <c:pt idx="3049">
                  <c:v>0.14115830000000001</c:v>
                </c:pt>
                <c:pt idx="3050">
                  <c:v>0.14118050999999998</c:v>
                </c:pt>
                <c:pt idx="3051">
                  <c:v>0.14120273</c:v>
                </c:pt>
                <c:pt idx="3052">
                  <c:v>0.14122493999999999</c:v>
                </c:pt>
                <c:pt idx="3053">
                  <c:v>0.14124714999999999</c:v>
                </c:pt>
                <c:pt idx="3054">
                  <c:v>0.14126936000000001</c:v>
                </c:pt>
                <c:pt idx="3055">
                  <c:v>0.14129157000000001</c:v>
                </c:pt>
                <c:pt idx="3056">
                  <c:v>0.14131378</c:v>
                </c:pt>
                <c:pt idx="3057">
                  <c:v>0.14133598999999999</c:v>
                </c:pt>
                <c:pt idx="3058">
                  <c:v>0.14135820000000002</c:v>
                </c:pt>
                <c:pt idx="3059">
                  <c:v>0.14138040999999998</c:v>
                </c:pt>
                <c:pt idx="3060">
                  <c:v>0.14140262000000001</c:v>
                </c:pt>
                <c:pt idx="3061">
                  <c:v>0.14142483</c:v>
                </c:pt>
                <c:pt idx="3062">
                  <c:v>0.14144704</c:v>
                </c:pt>
                <c:pt idx="3063">
                  <c:v>0.14146924999999999</c:v>
                </c:pt>
                <c:pt idx="3064">
                  <c:v>0.14149146000000001</c:v>
                </c:pt>
                <c:pt idx="3065">
                  <c:v>0.14151367000000001</c:v>
                </c:pt>
                <c:pt idx="3066">
                  <c:v>0.14153588</c:v>
                </c:pt>
                <c:pt idx="3067">
                  <c:v>0.14155809</c:v>
                </c:pt>
                <c:pt idx="3068">
                  <c:v>0.14158029999999999</c:v>
                </c:pt>
                <c:pt idx="3069">
                  <c:v>0.14160251000000001</c:v>
                </c:pt>
                <c:pt idx="3070">
                  <c:v>0.14162471999999998</c:v>
                </c:pt>
                <c:pt idx="3071">
                  <c:v>0.14164693</c:v>
                </c:pt>
                <c:pt idx="3072">
                  <c:v>0.14166914999999999</c:v>
                </c:pt>
                <c:pt idx="3073">
                  <c:v>0.14169135999999999</c:v>
                </c:pt>
                <c:pt idx="3074">
                  <c:v>0.14171357000000001</c:v>
                </c:pt>
                <c:pt idx="3075">
                  <c:v>0.14173577999999998</c:v>
                </c:pt>
                <c:pt idx="3076">
                  <c:v>0.14175799</c:v>
                </c:pt>
                <c:pt idx="3077">
                  <c:v>0.1417802</c:v>
                </c:pt>
                <c:pt idx="3078">
                  <c:v>0.14180241000000002</c:v>
                </c:pt>
                <c:pt idx="3079">
                  <c:v>0.14182461999999998</c:v>
                </c:pt>
                <c:pt idx="3080">
                  <c:v>0.14184683000000001</c:v>
                </c:pt>
                <c:pt idx="3081">
                  <c:v>0.14186904</c:v>
                </c:pt>
                <c:pt idx="3082">
                  <c:v>0.14189125</c:v>
                </c:pt>
                <c:pt idx="3083">
                  <c:v>0.14191345999999999</c:v>
                </c:pt>
                <c:pt idx="3084">
                  <c:v>0.14193566999999999</c:v>
                </c:pt>
                <c:pt idx="3085">
                  <c:v>0.14195788000000001</c:v>
                </c:pt>
                <c:pt idx="3086">
                  <c:v>0.14198009</c:v>
                </c:pt>
                <c:pt idx="3087">
                  <c:v>0.1420023</c:v>
                </c:pt>
                <c:pt idx="3088">
                  <c:v>0.14202450999999999</c:v>
                </c:pt>
                <c:pt idx="3089">
                  <c:v>0.14204672000000002</c:v>
                </c:pt>
                <c:pt idx="3090">
                  <c:v>0.14206893000000001</c:v>
                </c:pt>
                <c:pt idx="3091">
                  <c:v>0.14209114</c:v>
                </c:pt>
                <c:pt idx="3092">
                  <c:v>0.14211335</c:v>
                </c:pt>
                <c:pt idx="3093">
                  <c:v>0.14213555999999999</c:v>
                </c:pt>
                <c:pt idx="3094">
                  <c:v>0.14215778000000001</c:v>
                </c:pt>
                <c:pt idx="3095">
                  <c:v>0.14217999000000001</c:v>
                </c:pt>
                <c:pt idx="3096">
                  <c:v>0.1422022</c:v>
                </c:pt>
                <c:pt idx="3097">
                  <c:v>0.14222441</c:v>
                </c:pt>
                <c:pt idx="3098">
                  <c:v>0.14224661999999999</c:v>
                </c:pt>
                <c:pt idx="3099">
                  <c:v>0.14226883000000001</c:v>
                </c:pt>
                <c:pt idx="3100">
                  <c:v>0.14229104000000001</c:v>
                </c:pt>
                <c:pt idx="3101">
                  <c:v>0.14231325</c:v>
                </c:pt>
                <c:pt idx="3102">
                  <c:v>0.14233546</c:v>
                </c:pt>
                <c:pt idx="3103">
                  <c:v>0.14235766999999999</c:v>
                </c:pt>
                <c:pt idx="3104">
                  <c:v>0.14237987999999999</c:v>
                </c:pt>
                <c:pt idx="3105">
                  <c:v>0.14240209000000001</c:v>
                </c:pt>
                <c:pt idx="3106">
                  <c:v>0.1424243</c:v>
                </c:pt>
                <c:pt idx="3107">
                  <c:v>0.14244651</c:v>
                </c:pt>
                <c:pt idx="3108">
                  <c:v>0.14246871999999999</c:v>
                </c:pt>
                <c:pt idx="3109">
                  <c:v>0.14249093000000002</c:v>
                </c:pt>
                <c:pt idx="3110">
                  <c:v>0.14251314000000001</c:v>
                </c:pt>
                <c:pt idx="3111">
                  <c:v>0.14253535000000001</c:v>
                </c:pt>
                <c:pt idx="3112">
                  <c:v>0.14255756</c:v>
                </c:pt>
                <c:pt idx="3113">
                  <c:v>0.14257976999999999</c:v>
                </c:pt>
                <c:pt idx="3114">
                  <c:v>0.14260198000000002</c:v>
                </c:pt>
                <c:pt idx="3115">
                  <c:v>0.14262420000000001</c:v>
                </c:pt>
                <c:pt idx="3116">
                  <c:v>0.14264641</c:v>
                </c:pt>
                <c:pt idx="3117">
                  <c:v>0.14266862</c:v>
                </c:pt>
                <c:pt idx="3118">
                  <c:v>0.14269082999999999</c:v>
                </c:pt>
                <c:pt idx="3119">
                  <c:v>0.14271304000000001</c:v>
                </c:pt>
                <c:pt idx="3120">
                  <c:v>0.14273524999999998</c:v>
                </c:pt>
                <c:pt idx="3121">
                  <c:v>0.14275746</c:v>
                </c:pt>
                <c:pt idx="3122">
                  <c:v>0.14277967</c:v>
                </c:pt>
                <c:pt idx="3123">
                  <c:v>0.14280188000000002</c:v>
                </c:pt>
                <c:pt idx="3124">
                  <c:v>0.14282408999999999</c:v>
                </c:pt>
                <c:pt idx="3125">
                  <c:v>0.14284630000000001</c:v>
                </c:pt>
                <c:pt idx="3126">
                  <c:v>0.14286851</c:v>
                </c:pt>
                <c:pt idx="3127">
                  <c:v>0.14289072</c:v>
                </c:pt>
                <c:pt idx="3128">
                  <c:v>0.14291292999999999</c:v>
                </c:pt>
                <c:pt idx="3129">
                  <c:v>0.14293513999999999</c:v>
                </c:pt>
                <c:pt idx="3130">
                  <c:v>0.14295735000000001</c:v>
                </c:pt>
                <c:pt idx="3131">
                  <c:v>0.14297956000000001</c:v>
                </c:pt>
                <c:pt idx="3132">
                  <c:v>0.14300177</c:v>
                </c:pt>
                <c:pt idx="3133">
                  <c:v>0.14302398</c:v>
                </c:pt>
                <c:pt idx="3134">
                  <c:v>0.14304619000000002</c:v>
                </c:pt>
                <c:pt idx="3135">
                  <c:v>0.14306839999999998</c:v>
                </c:pt>
                <c:pt idx="3136">
                  <c:v>0.14309061000000001</c:v>
                </c:pt>
                <c:pt idx="3137">
                  <c:v>0.14311283</c:v>
                </c:pt>
                <c:pt idx="3138">
                  <c:v>0.14313503999999999</c:v>
                </c:pt>
                <c:pt idx="3139">
                  <c:v>0.14315725000000001</c:v>
                </c:pt>
                <c:pt idx="3140">
                  <c:v>0.14317945999999998</c:v>
                </c:pt>
                <c:pt idx="3141">
                  <c:v>0.14320167</c:v>
                </c:pt>
                <c:pt idx="3142">
                  <c:v>0.14322388</c:v>
                </c:pt>
                <c:pt idx="3143">
                  <c:v>0.14324608999999999</c:v>
                </c:pt>
                <c:pt idx="3144">
                  <c:v>0.14326829999999999</c:v>
                </c:pt>
                <c:pt idx="3145">
                  <c:v>0.14329051000000001</c:v>
                </c:pt>
                <c:pt idx="3146">
                  <c:v>0.14331272</c:v>
                </c:pt>
                <c:pt idx="3147">
                  <c:v>0.14333493</c:v>
                </c:pt>
                <c:pt idx="3148">
                  <c:v>0.14335713999999999</c:v>
                </c:pt>
                <c:pt idx="3149">
                  <c:v>0.14337934999999999</c:v>
                </c:pt>
                <c:pt idx="3150">
                  <c:v>0.14340156000000001</c:v>
                </c:pt>
                <c:pt idx="3151">
                  <c:v>0.14342377000000001</c:v>
                </c:pt>
                <c:pt idx="3152">
                  <c:v>0.14344598</c:v>
                </c:pt>
                <c:pt idx="3153">
                  <c:v>0.14346819</c:v>
                </c:pt>
                <c:pt idx="3154">
                  <c:v>0.14349040000000002</c:v>
                </c:pt>
                <c:pt idx="3155">
                  <c:v>0.14351260999999998</c:v>
                </c:pt>
                <c:pt idx="3156">
                  <c:v>0.14353482000000001</c:v>
                </c:pt>
                <c:pt idx="3157">
                  <c:v>0.14355703</c:v>
                </c:pt>
                <c:pt idx="3158">
                  <c:v>0.14357924999999999</c:v>
                </c:pt>
                <c:pt idx="3159">
                  <c:v>0.14360146000000001</c:v>
                </c:pt>
                <c:pt idx="3160">
                  <c:v>0.14362367000000001</c:v>
                </c:pt>
                <c:pt idx="3161">
                  <c:v>0.14364588</c:v>
                </c:pt>
                <c:pt idx="3162">
                  <c:v>0.14366809</c:v>
                </c:pt>
                <c:pt idx="3163">
                  <c:v>0.14369029999999999</c:v>
                </c:pt>
                <c:pt idx="3164">
                  <c:v>0.14371251000000002</c:v>
                </c:pt>
                <c:pt idx="3165">
                  <c:v>0.14373471999999998</c:v>
                </c:pt>
                <c:pt idx="3166">
                  <c:v>0.14375693</c:v>
                </c:pt>
                <c:pt idx="3167">
                  <c:v>0.14377914</c:v>
                </c:pt>
                <c:pt idx="3168">
                  <c:v>0.14380134999999999</c:v>
                </c:pt>
                <c:pt idx="3169">
                  <c:v>0.14382355999999999</c:v>
                </c:pt>
                <c:pt idx="3170">
                  <c:v>0.14384577000000001</c:v>
                </c:pt>
                <c:pt idx="3171">
                  <c:v>0.14386798000000001</c:v>
                </c:pt>
                <c:pt idx="3172">
                  <c:v>0.14389019</c:v>
                </c:pt>
                <c:pt idx="3173">
                  <c:v>0.1439124</c:v>
                </c:pt>
                <c:pt idx="3174">
                  <c:v>0.14393460999999999</c:v>
                </c:pt>
                <c:pt idx="3175">
                  <c:v>0.14395682000000001</c:v>
                </c:pt>
                <c:pt idx="3176">
                  <c:v>0.14397903000000001</c:v>
                </c:pt>
                <c:pt idx="3177">
                  <c:v>0.14400124</c:v>
                </c:pt>
                <c:pt idx="3178">
                  <c:v>0.14402345</c:v>
                </c:pt>
                <c:pt idx="3179">
                  <c:v>0.14404567000000001</c:v>
                </c:pt>
                <c:pt idx="3180">
                  <c:v>0.14406788000000001</c:v>
                </c:pt>
                <c:pt idx="3181">
                  <c:v>0.14409009</c:v>
                </c:pt>
                <c:pt idx="3182">
                  <c:v>0.1441123</c:v>
                </c:pt>
                <c:pt idx="3183">
                  <c:v>0.14413450999999999</c:v>
                </c:pt>
                <c:pt idx="3184">
                  <c:v>0.14415672000000002</c:v>
                </c:pt>
                <c:pt idx="3185">
                  <c:v>0.14417892999999998</c:v>
                </c:pt>
                <c:pt idx="3186">
                  <c:v>0.14420114000000001</c:v>
                </c:pt>
                <c:pt idx="3187">
                  <c:v>0.14422335</c:v>
                </c:pt>
                <c:pt idx="3188">
                  <c:v>0.14424555999999999</c:v>
                </c:pt>
                <c:pt idx="3189">
                  <c:v>0.14426776999999999</c:v>
                </c:pt>
                <c:pt idx="3190">
                  <c:v>0.14428998000000001</c:v>
                </c:pt>
                <c:pt idx="3191">
                  <c:v>0.14431219000000001</c:v>
                </c:pt>
                <c:pt idx="3192">
                  <c:v>0.1443344</c:v>
                </c:pt>
                <c:pt idx="3193">
                  <c:v>0.14435661</c:v>
                </c:pt>
                <c:pt idx="3194">
                  <c:v>0.14437881999999999</c:v>
                </c:pt>
                <c:pt idx="3195">
                  <c:v>0.14440103000000001</c:v>
                </c:pt>
                <c:pt idx="3196">
                  <c:v>0.14442323999999998</c:v>
                </c:pt>
                <c:pt idx="3197">
                  <c:v>0.14444545</c:v>
                </c:pt>
                <c:pt idx="3198">
                  <c:v>0.14446766</c:v>
                </c:pt>
                <c:pt idx="3199">
                  <c:v>0.14448987000000002</c:v>
                </c:pt>
                <c:pt idx="3200">
                  <c:v>0.14451207999999999</c:v>
                </c:pt>
                <c:pt idx="3201">
                  <c:v>0.1445343</c:v>
                </c:pt>
                <c:pt idx="3202">
                  <c:v>0.14455651</c:v>
                </c:pt>
                <c:pt idx="3203">
                  <c:v>0.14457871999999999</c:v>
                </c:pt>
                <c:pt idx="3204">
                  <c:v>0.14460093000000002</c:v>
                </c:pt>
                <c:pt idx="3205">
                  <c:v>0.14462313999999998</c:v>
                </c:pt>
                <c:pt idx="3206">
                  <c:v>0.14464535000000001</c:v>
                </c:pt>
                <c:pt idx="3207">
                  <c:v>0.14466756</c:v>
                </c:pt>
                <c:pt idx="3208">
                  <c:v>0.14468977</c:v>
                </c:pt>
                <c:pt idx="3209">
                  <c:v>0.14471197999999999</c:v>
                </c:pt>
                <c:pt idx="3210">
                  <c:v>0.14473418999999998</c:v>
                </c:pt>
                <c:pt idx="3211">
                  <c:v>0.14475640000000001</c:v>
                </c:pt>
                <c:pt idx="3212">
                  <c:v>0.14477861</c:v>
                </c:pt>
                <c:pt idx="3213">
                  <c:v>0.14480082</c:v>
                </c:pt>
                <c:pt idx="3214">
                  <c:v>0.14482302999999999</c:v>
                </c:pt>
                <c:pt idx="3215">
                  <c:v>0.14484524000000001</c:v>
                </c:pt>
                <c:pt idx="3216">
                  <c:v>0.14486745000000001</c:v>
                </c:pt>
                <c:pt idx="3217">
                  <c:v>0.14488966</c:v>
                </c:pt>
                <c:pt idx="3218">
                  <c:v>0.14491187</c:v>
                </c:pt>
                <c:pt idx="3219">
                  <c:v>0.14493407999999999</c:v>
                </c:pt>
                <c:pt idx="3220">
                  <c:v>0.14495628999999999</c:v>
                </c:pt>
                <c:pt idx="3221">
                  <c:v>0.14497850000000001</c:v>
                </c:pt>
                <c:pt idx="3222">
                  <c:v>0.14500072</c:v>
                </c:pt>
                <c:pt idx="3223">
                  <c:v>0.14502292999999999</c:v>
                </c:pt>
                <c:pt idx="3224">
                  <c:v>0.14504514000000002</c:v>
                </c:pt>
                <c:pt idx="3225">
                  <c:v>0.14506735000000001</c:v>
                </c:pt>
                <c:pt idx="3226">
                  <c:v>0.14508956000000001</c:v>
                </c:pt>
                <c:pt idx="3227">
                  <c:v>0.14511177</c:v>
                </c:pt>
                <c:pt idx="3228">
                  <c:v>0.14513398</c:v>
                </c:pt>
                <c:pt idx="3229">
                  <c:v>0.14515618999999999</c:v>
                </c:pt>
                <c:pt idx="3230">
                  <c:v>0.14517839999999999</c:v>
                </c:pt>
                <c:pt idx="3231">
                  <c:v>0.14520061000000001</c:v>
                </c:pt>
                <c:pt idx="3232">
                  <c:v>0.14522282</c:v>
                </c:pt>
                <c:pt idx="3233">
                  <c:v>0.14524503</c:v>
                </c:pt>
                <c:pt idx="3234">
                  <c:v>0.14526723999999999</c:v>
                </c:pt>
                <c:pt idx="3235">
                  <c:v>0.14528945000000001</c:v>
                </c:pt>
                <c:pt idx="3236">
                  <c:v>0.14531166000000001</c:v>
                </c:pt>
                <c:pt idx="3237">
                  <c:v>0.14533387</c:v>
                </c:pt>
                <c:pt idx="3238">
                  <c:v>0.14535608</c:v>
                </c:pt>
                <c:pt idx="3239">
                  <c:v>0.14537828999999999</c:v>
                </c:pt>
                <c:pt idx="3240">
                  <c:v>0.14540050000000002</c:v>
                </c:pt>
                <c:pt idx="3241">
                  <c:v>0.14542270999999998</c:v>
                </c:pt>
                <c:pt idx="3242">
                  <c:v>0.14544492000000001</c:v>
                </c:pt>
                <c:pt idx="3243">
                  <c:v>0.14546713</c:v>
                </c:pt>
                <c:pt idx="3244">
                  <c:v>0.14548934999999999</c:v>
                </c:pt>
                <c:pt idx="3245">
                  <c:v>0.14551156000000001</c:v>
                </c:pt>
                <c:pt idx="3246">
                  <c:v>0.14553377000000001</c:v>
                </c:pt>
                <c:pt idx="3247">
                  <c:v>0.14555598</c:v>
                </c:pt>
                <c:pt idx="3248">
                  <c:v>0.14557819</c:v>
                </c:pt>
                <c:pt idx="3249">
                  <c:v>0.14560040000000002</c:v>
                </c:pt>
                <c:pt idx="3250">
                  <c:v>0.14562260999999999</c:v>
                </c:pt>
                <c:pt idx="3251">
                  <c:v>0.14564482000000001</c:v>
                </c:pt>
                <c:pt idx="3252">
                  <c:v>0.14566703</c:v>
                </c:pt>
                <c:pt idx="3253">
                  <c:v>0.14568924</c:v>
                </c:pt>
                <c:pt idx="3254">
                  <c:v>0.14571144999999999</c:v>
                </c:pt>
                <c:pt idx="3255">
                  <c:v>0.14573365999999999</c:v>
                </c:pt>
                <c:pt idx="3256">
                  <c:v>0.14575587000000001</c:v>
                </c:pt>
                <c:pt idx="3257">
                  <c:v>0.14577808</c:v>
                </c:pt>
                <c:pt idx="3258">
                  <c:v>0.14580029</c:v>
                </c:pt>
                <c:pt idx="3259">
                  <c:v>0.14582249999999999</c:v>
                </c:pt>
                <c:pt idx="3260">
                  <c:v>0.14584471000000002</c:v>
                </c:pt>
                <c:pt idx="3261">
                  <c:v>0.14586691999999998</c:v>
                </c:pt>
                <c:pt idx="3262">
                  <c:v>0.14588913000000001</c:v>
                </c:pt>
                <c:pt idx="3263">
                  <c:v>0.14591134</c:v>
                </c:pt>
                <c:pt idx="3264">
                  <c:v>0.14593355</c:v>
                </c:pt>
                <c:pt idx="3265">
                  <c:v>0.14595577000000001</c:v>
                </c:pt>
                <c:pt idx="3266">
                  <c:v>0.14597797999999998</c:v>
                </c:pt>
                <c:pt idx="3267">
                  <c:v>0.14600019</c:v>
                </c:pt>
                <c:pt idx="3268">
                  <c:v>0.1460224</c:v>
                </c:pt>
                <c:pt idx="3269">
                  <c:v>0.14604461000000002</c:v>
                </c:pt>
                <c:pt idx="3270">
                  <c:v>0.14606681999999999</c:v>
                </c:pt>
                <c:pt idx="3271">
                  <c:v>0.14608903000000001</c:v>
                </c:pt>
                <c:pt idx="3272">
                  <c:v>0.14611124</c:v>
                </c:pt>
                <c:pt idx="3273">
                  <c:v>0.14613345</c:v>
                </c:pt>
                <c:pt idx="3274">
                  <c:v>0.14615565999999999</c:v>
                </c:pt>
                <c:pt idx="3275">
                  <c:v>0.14617786999999999</c:v>
                </c:pt>
                <c:pt idx="3276">
                  <c:v>0.14620008000000001</c:v>
                </c:pt>
                <c:pt idx="3277">
                  <c:v>0.14622229</c:v>
                </c:pt>
                <c:pt idx="3278">
                  <c:v>0.1462445</c:v>
                </c:pt>
                <c:pt idx="3279">
                  <c:v>0.14626670999999999</c:v>
                </c:pt>
                <c:pt idx="3280">
                  <c:v>0.14628892000000002</c:v>
                </c:pt>
                <c:pt idx="3281">
                  <c:v>0.14631112999999998</c:v>
                </c:pt>
                <c:pt idx="3282">
                  <c:v>0.14633334000000001</c:v>
                </c:pt>
                <c:pt idx="3283">
                  <c:v>0.14635555</c:v>
                </c:pt>
                <c:pt idx="3284">
                  <c:v>0.14637776</c:v>
                </c:pt>
                <c:pt idx="3285">
                  <c:v>0.14639996999999999</c:v>
                </c:pt>
                <c:pt idx="3286">
                  <c:v>0.14642217999999999</c:v>
                </c:pt>
                <c:pt idx="3287">
                  <c:v>0.1464444</c:v>
                </c:pt>
                <c:pt idx="3288">
                  <c:v>0.14646661</c:v>
                </c:pt>
                <c:pt idx="3289">
                  <c:v>0.14648881999999999</c:v>
                </c:pt>
                <c:pt idx="3290">
                  <c:v>0.14651103000000001</c:v>
                </c:pt>
                <c:pt idx="3291">
                  <c:v>0.14653324000000001</c:v>
                </c:pt>
                <c:pt idx="3292">
                  <c:v>0.14655545</c:v>
                </c:pt>
                <c:pt idx="3293">
                  <c:v>0.14657766</c:v>
                </c:pt>
                <c:pt idx="3294">
                  <c:v>0.14659986999999999</c:v>
                </c:pt>
                <c:pt idx="3295">
                  <c:v>0.14662207999999999</c:v>
                </c:pt>
                <c:pt idx="3296">
                  <c:v>0.14664429000000001</c:v>
                </c:pt>
                <c:pt idx="3297">
                  <c:v>0.14666650000000001</c:v>
                </c:pt>
                <c:pt idx="3298">
                  <c:v>0.14668871</c:v>
                </c:pt>
                <c:pt idx="3299">
                  <c:v>0.14671091999999999</c:v>
                </c:pt>
                <c:pt idx="3300">
                  <c:v>0.14673312999999999</c:v>
                </c:pt>
                <c:pt idx="3301">
                  <c:v>0.14675534000000001</c:v>
                </c:pt>
                <c:pt idx="3302">
                  <c:v>0.14677755000000001</c:v>
                </c:pt>
                <c:pt idx="3303">
                  <c:v>0.14679976</c:v>
                </c:pt>
                <c:pt idx="3304">
                  <c:v>0.14682197</c:v>
                </c:pt>
                <c:pt idx="3305">
                  <c:v>0.14684418000000002</c:v>
                </c:pt>
                <c:pt idx="3306">
                  <c:v>0.14686638999999999</c:v>
                </c:pt>
                <c:pt idx="3307">
                  <c:v>0.14688860000000001</c:v>
                </c:pt>
                <c:pt idx="3308">
                  <c:v>0.14691082</c:v>
                </c:pt>
                <c:pt idx="3309">
                  <c:v>0.14693302999999999</c:v>
                </c:pt>
                <c:pt idx="3310">
                  <c:v>0.14695524000000001</c:v>
                </c:pt>
                <c:pt idx="3311">
                  <c:v>0.14697744999999998</c:v>
                </c:pt>
                <c:pt idx="3312">
                  <c:v>0.14699966</c:v>
                </c:pt>
                <c:pt idx="3313">
                  <c:v>0.14702187</c:v>
                </c:pt>
                <c:pt idx="3314">
                  <c:v>0.14704408000000002</c:v>
                </c:pt>
                <c:pt idx="3315">
                  <c:v>0.14706628999999999</c:v>
                </c:pt>
                <c:pt idx="3316">
                  <c:v>0.14708850000000001</c:v>
                </c:pt>
                <c:pt idx="3317">
                  <c:v>0.14711071000000001</c:v>
                </c:pt>
                <c:pt idx="3318">
                  <c:v>0.14713292</c:v>
                </c:pt>
                <c:pt idx="3319">
                  <c:v>0.14715513</c:v>
                </c:pt>
                <c:pt idx="3320">
                  <c:v>0.14717733999999999</c:v>
                </c:pt>
                <c:pt idx="3321">
                  <c:v>0.14719955000000001</c:v>
                </c:pt>
                <c:pt idx="3322">
                  <c:v>0.14722175999999998</c:v>
                </c:pt>
                <c:pt idx="3323">
                  <c:v>0.14724397</c:v>
                </c:pt>
                <c:pt idx="3324">
                  <c:v>0.14726618</c:v>
                </c:pt>
                <c:pt idx="3325">
                  <c:v>0.14728839000000002</c:v>
                </c:pt>
                <c:pt idx="3326">
                  <c:v>0.14731059999999999</c:v>
                </c:pt>
                <c:pt idx="3327">
                  <c:v>0.14733281000000001</c:v>
                </c:pt>
                <c:pt idx="3328">
                  <c:v>0.14735502</c:v>
                </c:pt>
                <c:pt idx="3329">
                  <c:v>0.14737723</c:v>
                </c:pt>
                <c:pt idx="3330">
                  <c:v>0.14739945000000002</c:v>
                </c:pt>
                <c:pt idx="3331">
                  <c:v>0.14742165999999998</c:v>
                </c:pt>
                <c:pt idx="3332">
                  <c:v>0.14744387</c:v>
                </c:pt>
                <c:pt idx="3333">
                  <c:v>0.14746608</c:v>
                </c:pt>
                <c:pt idx="3334">
                  <c:v>0.14748828999999999</c:v>
                </c:pt>
                <c:pt idx="3335">
                  <c:v>0.14751049999999999</c:v>
                </c:pt>
                <c:pt idx="3336">
                  <c:v>0.14753271000000001</c:v>
                </c:pt>
                <c:pt idx="3337">
                  <c:v>0.14755492000000001</c:v>
                </c:pt>
                <c:pt idx="3338">
                  <c:v>0.14757713</c:v>
                </c:pt>
                <c:pt idx="3339">
                  <c:v>0.14759934</c:v>
                </c:pt>
                <c:pt idx="3340">
                  <c:v>0.14762154999999999</c:v>
                </c:pt>
                <c:pt idx="3341">
                  <c:v>0.14764376000000001</c:v>
                </c:pt>
                <c:pt idx="3342">
                  <c:v>0.14766597000000001</c:v>
                </c:pt>
                <c:pt idx="3343">
                  <c:v>0.14768818</c:v>
                </c:pt>
                <c:pt idx="3344">
                  <c:v>0.14771039</c:v>
                </c:pt>
                <c:pt idx="3345">
                  <c:v>0.14773259999999999</c:v>
                </c:pt>
                <c:pt idx="3346">
                  <c:v>0.14775480999999999</c:v>
                </c:pt>
                <c:pt idx="3347">
                  <c:v>0.14777702000000001</c:v>
                </c:pt>
                <c:pt idx="3348">
                  <c:v>0.14779923</c:v>
                </c:pt>
                <c:pt idx="3349">
                  <c:v>0.14782144</c:v>
                </c:pt>
                <c:pt idx="3350">
                  <c:v>0.14784364999999999</c:v>
                </c:pt>
                <c:pt idx="3351">
                  <c:v>0.14786587000000001</c:v>
                </c:pt>
                <c:pt idx="3352">
                  <c:v>0.14788808000000001</c:v>
                </c:pt>
                <c:pt idx="3353">
                  <c:v>0.14791029</c:v>
                </c:pt>
                <c:pt idx="3354">
                  <c:v>0.14793249999999999</c:v>
                </c:pt>
                <c:pt idx="3355">
                  <c:v>0.14795470999999999</c:v>
                </c:pt>
                <c:pt idx="3356">
                  <c:v>0.14797691999999998</c:v>
                </c:pt>
                <c:pt idx="3357">
                  <c:v>0.14799913000000001</c:v>
                </c:pt>
                <c:pt idx="3358">
                  <c:v>0.14802134</c:v>
                </c:pt>
                <c:pt idx="3359">
                  <c:v>0.14804355</c:v>
                </c:pt>
                <c:pt idx="3360">
                  <c:v>0.14806575999999999</c:v>
                </c:pt>
                <c:pt idx="3361">
                  <c:v>0.14808797000000001</c:v>
                </c:pt>
                <c:pt idx="3362">
                  <c:v>0.14811018000000001</c:v>
                </c:pt>
                <c:pt idx="3363">
                  <c:v>0.14813239</c:v>
                </c:pt>
                <c:pt idx="3364">
                  <c:v>0.1481546</c:v>
                </c:pt>
                <c:pt idx="3365">
                  <c:v>0.14817680999999999</c:v>
                </c:pt>
                <c:pt idx="3366">
                  <c:v>0.14819902000000001</c:v>
                </c:pt>
                <c:pt idx="3367">
                  <c:v>0.14822122999999998</c:v>
                </c:pt>
                <c:pt idx="3368">
                  <c:v>0.14824344</c:v>
                </c:pt>
                <c:pt idx="3369">
                  <c:v>0.14826565</c:v>
                </c:pt>
                <c:pt idx="3370">
                  <c:v>0.14828785999999999</c:v>
                </c:pt>
                <c:pt idx="3371">
                  <c:v>0.14831006999999999</c:v>
                </c:pt>
                <c:pt idx="3372">
                  <c:v>0.14833228000000001</c:v>
                </c:pt>
                <c:pt idx="3373">
                  <c:v>0.1483545</c:v>
                </c:pt>
                <c:pt idx="3374">
                  <c:v>0.14837670999999999</c:v>
                </c:pt>
                <c:pt idx="3375">
                  <c:v>0.14839892000000002</c:v>
                </c:pt>
                <c:pt idx="3376">
                  <c:v>0.14842112999999998</c:v>
                </c:pt>
                <c:pt idx="3377">
                  <c:v>0.14844334000000001</c:v>
                </c:pt>
                <c:pt idx="3378">
                  <c:v>0.14846555</c:v>
                </c:pt>
                <c:pt idx="3379">
                  <c:v>0.14848776</c:v>
                </c:pt>
                <c:pt idx="3380">
                  <c:v>0.14850996999999999</c:v>
                </c:pt>
                <c:pt idx="3381">
                  <c:v>0.14853218000000001</c:v>
                </c:pt>
                <c:pt idx="3382">
                  <c:v>0.14855439000000001</c:v>
                </c:pt>
                <c:pt idx="3383">
                  <c:v>0.1485766</c:v>
                </c:pt>
                <c:pt idx="3384">
                  <c:v>0.14859881</c:v>
                </c:pt>
                <c:pt idx="3385">
                  <c:v>0.14862101999999999</c:v>
                </c:pt>
                <c:pt idx="3386">
                  <c:v>0.14864323000000002</c:v>
                </c:pt>
                <c:pt idx="3387">
                  <c:v>0.14866543999999998</c:v>
                </c:pt>
                <c:pt idx="3388">
                  <c:v>0.14868765</c:v>
                </c:pt>
                <c:pt idx="3389">
                  <c:v>0.14870986</c:v>
                </c:pt>
                <c:pt idx="3390">
                  <c:v>0.14873206999999999</c:v>
                </c:pt>
                <c:pt idx="3391">
                  <c:v>0.14875427999999999</c:v>
                </c:pt>
                <c:pt idx="3392">
                  <c:v>0.14877649000000001</c:v>
                </c:pt>
                <c:pt idx="3393">
                  <c:v>0.14879870000000001</c:v>
                </c:pt>
                <c:pt idx="3394">
                  <c:v>0.14882092</c:v>
                </c:pt>
                <c:pt idx="3395">
                  <c:v>0.14884313000000002</c:v>
                </c:pt>
                <c:pt idx="3396">
                  <c:v>0.14886533999999998</c:v>
                </c:pt>
                <c:pt idx="3397">
                  <c:v>0.14888755000000001</c:v>
                </c:pt>
                <c:pt idx="3398">
                  <c:v>0.14890976</c:v>
                </c:pt>
                <c:pt idx="3399">
                  <c:v>0.14893197</c:v>
                </c:pt>
                <c:pt idx="3400">
                  <c:v>0.14895417999999999</c:v>
                </c:pt>
                <c:pt idx="3401">
                  <c:v>0.14897638999999999</c:v>
                </c:pt>
                <c:pt idx="3402">
                  <c:v>0.14899860000000001</c:v>
                </c:pt>
                <c:pt idx="3403">
                  <c:v>0.14902081</c:v>
                </c:pt>
                <c:pt idx="3404">
                  <c:v>0.14904302</c:v>
                </c:pt>
                <c:pt idx="3405">
                  <c:v>0.14906522999999999</c:v>
                </c:pt>
                <c:pt idx="3406">
                  <c:v>0.14908744000000002</c:v>
                </c:pt>
                <c:pt idx="3407">
                  <c:v>0.14910964999999998</c:v>
                </c:pt>
                <c:pt idx="3408">
                  <c:v>0.14913186</c:v>
                </c:pt>
                <c:pt idx="3409">
                  <c:v>0.14915407</c:v>
                </c:pt>
                <c:pt idx="3410">
                  <c:v>0.14917627999999999</c:v>
                </c:pt>
                <c:pt idx="3411">
                  <c:v>0.14919848999999999</c:v>
                </c:pt>
                <c:pt idx="3412">
                  <c:v>0.14922069999999998</c:v>
                </c:pt>
                <c:pt idx="3413">
                  <c:v>0.14924291000000001</c:v>
                </c:pt>
                <c:pt idx="3414">
                  <c:v>0.14926512</c:v>
                </c:pt>
                <c:pt idx="3415">
                  <c:v>0.14928733</c:v>
                </c:pt>
                <c:pt idx="3416">
                  <c:v>0.14930955000000001</c:v>
                </c:pt>
                <c:pt idx="3417">
                  <c:v>0.14933176000000001</c:v>
                </c:pt>
                <c:pt idx="3418">
                  <c:v>0.14935397</c:v>
                </c:pt>
                <c:pt idx="3419">
                  <c:v>0.14937618</c:v>
                </c:pt>
                <c:pt idx="3420">
                  <c:v>0.14939838999999999</c:v>
                </c:pt>
                <c:pt idx="3421">
                  <c:v>0.14942059999999999</c:v>
                </c:pt>
                <c:pt idx="3422">
                  <c:v>0.14944281000000001</c:v>
                </c:pt>
                <c:pt idx="3423">
                  <c:v>0.14946502</c:v>
                </c:pt>
                <c:pt idx="3424">
                  <c:v>0.14948723</c:v>
                </c:pt>
                <c:pt idx="3425">
                  <c:v>0.14950943999999999</c:v>
                </c:pt>
                <c:pt idx="3426">
                  <c:v>0.14953165000000002</c:v>
                </c:pt>
                <c:pt idx="3427">
                  <c:v>0.14955386000000001</c:v>
                </c:pt>
                <c:pt idx="3428">
                  <c:v>0.14957607000000001</c:v>
                </c:pt>
                <c:pt idx="3429">
                  <c:v>0.14959828</c:v>
                </c:pt>
                <c:pt idx="3430">
                  <c:v>0.14962048999999999</c:v>
                </c:pt>
                <c:pt idx="3431">
                  <c:v>0.14964270000000002</c:v>
                </c:pt>
                <c:pt idx="3432">
                  <c:v>0.14966490999999998</c:v>
                </c:pt>
                <c:pt idx="3433">
                  <c:v>0.14968712000000001</c:v>
                </c:pt>
                <c:pt idx="3434">
                  <c:v>0.14970933</c:v>
                </c:pt>
                <c:pt idx="3435">
                  <c:v>0.14973154</c:v>
                </c:pt>
                <c:pt idx="3436">
                  <c:v>0.14975374999999999</c:v>
                </c:pt>
                <c:pt idx="3437">
                  <c:v>0.14977596999999998</c:v>
                </c:pt>
                <c:pt idx="3438">
                  <c:v>0.14979818</c:v>
                </c:pt>
                <c:pt idx="3439">
                  <c:v>0.14982039</c:v>
                </c:pt>
                <c:pt idx="3440">
                  <c:v>0.14984260000000002</c:v>
                </c:pt>
                <c:pt idx="3441">
                  <c:v>0.14986480999999999</c:v>
                </c:pt>
                <c:pt idx="3442">
                  <c:v>0.14988702000000001</c:v>
                </c:pt>
                <c:pt idx="3443">
                  <c:v>0.14990923</c:v>
                </c:pt>
                <c:pt idx="3444">
                  <c:v>0.14993144</c:v>
                </c:pt>
                <c:pt idx="3445">
                  <c:v>0.14995364999999999</c:v>
                </c:pt>
                <c:pt idx="3446">
                  <c:v>0.14997585999999999</c:v>
                </c:pt>
                <c:pt idx="3447">
                  <c:v>0.14999807000000001</c:v>
                </c:pt>
                <c:pt idx="3448">
                  <c:v>0.15002028000000001</c:v>
                </c:pt>
                <c:pt idx="3449">
                  <c:v>0.15004249</c:v>
                </c:pt>
                <c:pt idx="3450">
                  <c:v>0.1500647</c:v>
                </c:pt>
                <c:pt idx="3451">
                  <c:v>0.15008691000000002</c:v>
                </c:pt>
                <c:pt idx="3452">
                  <c:v>0.15010911999999998</c:v>
                </c:pt>
                <c:pt idx="3453">
                  <c:v>0.15013133000000001</c:v>
                </c:pt>
                <c:pt idx="3454">
                  <c:v>0.15015354</c:v>
                </c:pt>
                <c:pt idx="3455">
                  <c:v>0.15017575</c:v>
                </c:pt>
                <c:pt idx="3456">
                  <c:v>0.15019795999999999</c:v>
                </c:pt>
                <c:pt idx="3457">
                  <c:v>0.15022016999999999</c:v>
                </c:pt>
                <c:pt idx="3458">
                  <c:v>0.15024238000000001</c:v>
                </c:pt>
                <c:pt idx="3459">
                  <c:v>0.1502646</c:v>
                </c:pt>
                <c:pt idx="3460">
                  <c:v>0.15028680999999999</c:v>
                </c:pt>
                <c:pt idx="3461">
                  <c:v>0.15030901999999999</c:v>
                </c:pt>
                <c:pt idx="3462">
                  <c:v>0.15033123000000001</c:v>
                </c:pt>
                <c:pt idx="3463">
                  <c:v>0.15035344</c:v>
                </c:pt>
                <c:pt idx="3464">
                  <c:v>0.15037565</c:v>
                </c:pt>
                <c:pt idx="3465">
                  <c:v>0.15039785999999999</c:v>
                </c:pt>
                <c:pt idx="3466">
                  <c:v>0.15042006999999999</c:v>
                </c:pt>
                <c:pt idx="3467">
                  <c:v>0.15044228000000001</c:v>
                </c:pt>
                <c:pt idx="3468">
                  <c:v>0.15046388999999999</c:v>
                </c:pt>
                <c:pt idx="3469">
                  <c:v>0.15048549</c:v>
                </c:pt>
                <c:pt idx="3470">
                  <c:v>0.15050708000000002</c:v>
                </c:pt>
                <c:pt idx="3471">
                  <c:v>0.15052867</c:v>
                </c:pt>
                <c:pt idx="3472">
                  <c:v>0.15055025</c:v>
                </c:pt>
                <c:pt idx="3473">
                  <c:v>0.15057182999999999</c:v>
                </c:pt>
                <c:pt idx="3474">
                  <c:v>0.15059340000000002</c:v>
                </c:pt>
                <c:pt idx="3475">
                  <c:v>0.15061495999999999</c:v>
                </c:pt>
                <c:pt idx="3476">
                  <c:v>0.15063652</c:v>
                </c:pt>
                <c:pt idx="3477">
                  <c:v>0.15065807000000001</c:v>
                </c:pt>
                <c:pt idx="3478">
                  <c:v>0.15067960999999999</c:v>
                </c:pt>
                <c:pt idx="3479">
                  <c:v>0.15070115000000001</c:v>
                </c:pt>
                <c:pt idx="3480">
                  <c:v>0.15072268999999999</c:v>
                </c:pt>
                <c:pt idx="3481">
                  <c:v>0.15074420999999999</c:v>
                </c:pt>
                <c:pt idx="3482">
                  <c:v>0.15076572999999999</c:v>
                </c:pt>
                <c:pt idx="3483">
                  <c:v>0.15078725000000001</c:v>
                </c:pt>
                <c:pt idx="3484">
                  <c:v>0.15080875999999999</c:v>
                </c:pt>
                <c:pt idx="3485">
                  <c:v>0.15083025999999999</c:v>
                </c:pt>
                <c:pt idx="3486">
                  <c:v>0.15085176</c:v>
                </c:pt>
                <c:pt idx="3487">
                  <c:v>0.15087325999999998</c:v>
                </c:pt>
                <c:pt idx="3488">
                  <c:v>0.15089474</c:v>
                </c:pt>
                <c:pt idx="3489">
                  <c:v>0.15091621999999999</c:v>
                </c:pt>
                <c:pt idx="3490">
                  <c:v>0.15093769999999998</c:v>
                </c:pt>
                <c:pt idx="3491">
                  <c:v>0.15095917</c:v>
                </c:pt>
                <c:pt idx="3492">
                  <c:v>0.15098064</c:v>
                </c:pt>
                <c:pt idx="3493">
                  <c:v>0.1510021</c:v>
                </c:pt>
                <c:pt idx="3494">
                  <c:v>0.15102355000000001</c:v>
                </c:pt>
                <c:pt idx="3495">
                  <c:v>0.15104501000000001</c:v>
                </c:pt>
                <c:pt idx="3496">
                  <c:v>0.15106644999999999</c:v>
                </c:pt>
                <c:pt idx="3497">
                  <c:v>0.15108789</c:v>
                </c:pt>
                <c:pt idx="3498">
                  <c:v>0.15110932999999999</c:v>
                </c:pt>
                <c:pt idx="3499">
                  <c:v>0.15113076</c:v>
                </c:pt>
                <c:pt idx="3500">
                  <c:v>0.15115218</c:v>
                </c:pt>
                <c:pt idx="3501">
                  <c:v>0.15117359999999999</c:v>
                </c:pt>
                <c:pt idx="3502">
                  <c:v>0.15119502000000001</c:v>
                </c:pt>
                <c:pt idx="3503">
                  <c:v>0.15121643000000001</c:v>
                </c:pt>
                <c:pt idx="3504">
                  <c:v>0.15123784000000001</c:v>
                </c:pt>
                <c:pt idx="3505">
                  <c:v>0.15125923999999999</c:v>
                </c:pt>
                <c:pt idx="3506">
                  <c:v>0.15128063999999999</c:v>
                </c:pt>
                <c:pt idx="3507">
                  <c:v>0.15130203</c:v>
                </c:pt>
                <c:pt idx="3508">
                  <c:v>0.15132341999999999</c:v>
                </c:pt>
                <c:pt idx="3509">
                  <c:v>0.1513448</c:v>
                </c:pt>
                <c:pt idx="3510">
                  <c:v>0.15136618000000002</c:v>
                </c:pt>
                <c:pt idx="3511">
                  <c:v>0.15138756</c:v>
                </c:pt>
                <c:pt idx="3512">
                  <c:v>0.15140893</c:v>
                </c:pt>
                <c:pt idx="3513">
                  <c:v>0.15143029999999999</c:v>
                </c:pt>
                <c:pt idx="3514">
                  <c:v>0.15145165999999999</c:v>
                </c:pt>
                <c:pt idx="3515">
                  <c:v>0.15147301999999999</c:v>
                </c:pt>
                <c:pt idx="3516">
                  <c:v>0.15149438000000001</c:v>
                </c:pt>
                <c:pt idx="3517">
                  <c:v>0.15151573000000002</c:v>
                </c:pt>
                <c:pt idx="3518">
                  <c:v>0.15153707999999999</c:v>
                </c:pt>
                <c:pt idx="3519">
                  <c:v>0.15155842</c:v>
                </c:pt>
                <c:pt idx="3520">
                  <c:v>0.15157976000000001</c:v>
                </c:pt>
                <c:pt idx="3521">
                  <c:v>0.15160109999999999</c:v>
                </c:pt>
                <c:pt idx="3522">
                  <c:v>0.15162243</c:v>
                </c:pt>
                <c:pt idx="3523">
                  <c:v>0.15164376000000002</c:v>
                </c:pt>
                <c:pt idx="3524">
                  <c:v>0.15166508000000001</c:v>
                </c:pt>
                <c:pt idx="3525">
                  <c:v>0.15168640999999999</c:v>
                </c:pt>
                <c:pt idx="3526">
                  <c:v>0.15170771999999999</c:v>
                </c:pt>
                <c:pt idx="3527">
                  <c:v>0.15172904000000001</c:v>
                </c:pt>
                <c:pt idx="3528">
                  <c:v>0.15175035000000001</c:v>
                </c:pt>
                <c:pt idx="3529">
                  <c:v>0.15177166</c:v>
                </c:pt>
                <c:pt idx="3530">
                  <c:v>0.15179297</c:v>
                </c:pt>
                <c:pt idx="3531">
                  <c:v>0.15181427</c:v>
                </c:pt>
                <c:pt idx="3532">
                  <c:v>0.15183557</c:v>
                </c:pt>
                <c:pt idx="3533">
                  <c:v>0.15185686000000001</c:v>
                </c:pt>
                <c:pt idx="3534">
                  <c:v>0.15187815999999998</c:v>
                </c:pt>
                <c:pt idx="3535">
                  <c:v>0.15189944999999999</c:v>
                </c:pt>
                <c:pt idx="3536">
                  <c:v>0.15192073</c:v>
                </c:pt>
                <c:pt idx="3537">
                  <c:v>0.15194202000000001</c:v>
                </c:pt>
                <c:pt idx="3538">
                  <c:v>0.1519633</c:v>
                </c:pt>
                <c:pt idx="3539">
                  <c:v>0.15198458000000001</c:v>
                </c:pt>
                <c:pt idx="3540">
                  <c:v>0.15200585</c:v>
                </c:pt>
                <c:pt idx="3541">
                  <c:v>0.15202712999999998</c:v>
                </c:pt>
                <c:pt idx="3542">
                  <c:v>0.1520484</c:v>
                </c:pt>
                <c:pt idx="3543">
                  <c:v>0.15206967000000002</c:v>
                </c:pt>
                <c:pt idx="3544">
                  <c:v>0.15209092999999999</c:v>
                </c:pt>
                <c:pt idx="3545">
                  <c:v>0.1521122</c:v>
                </c:pt>
                <c:pt idx="3546">
                  <c:v>0.15213346</c:v>
                </c:pt>
                <c:pt idx="3547">
                  <c:v>0.15215471999999999</c:v>
                </c:pt>
                <c:pt idx="3548">
                  <c:v>0.15217596999999999</c:v>
                </c:pt>
                <c:pt idx="3549">
                  <c:v>0.15219722999999999</c:v>
                </c:pt>
                <c:pt idx="3550">
                  <c:v>0.15221847999999999</c:v>
                </c:pt>
                <c:pt idx="3551">
                  <c:v>0.15223973000000002</c:v>
                </c:pt>
                <c:pt idx="3552">
                  <c:v>0.15226097999999999</c:v>
                </c:pt>
                <c:pt idx="3553">
                  <c:v>0.15228222999999999</c:v>
                </c:pt>
                <c:pt idx="3554">
                  <c:v>0.15230347</c:v>
                </c:pt>
                <c:pt idx="3555">
                  <c:v>0.15232471</c:v>
                </c:pt>
                <c:pt idx="3556">
                  <c:v>0.15234595000000001</c:v>
                </c:pt>
                <c:pt idx="3557">
                  <c:v>0.15236719000000001</c:v>
                </c:pt>
                <c:pt idx="3558">
                  <c:v>0.15238842999999999</c:v>
                </c:pt>
                <c:pt idx="3559">
                  <c:v>0.15240967</c:v>
                </c:pt>
                <c:pt idx="3560">
                  <c:v>0.15243090000000001</c:v>
                </c:pt>
                <c:pt idx="3561">
                  <c:v>0.15245212999999999</c:v>
                </c:pt>
                <c:pt idx="3562">
                  <c:v>0.15247336</c:v>
                </c:pt>
                <c:pt idx="3563">
                  <c:v>0.15249458999999999</c:v>
                </c:pt>
                <c:pt idx="3564">
                  <c:v>0.15251582</c:v>
                </c:pt>
                <c:pt idx="3565">
                  <c:v>0.15253705000000001</c:v>
                </c:pt>
                <c:pt idx="3566">
                  <c:v>0.15255827</c:v>
                </c:pt>
                <c:pt idx="3567">
                  <c:v>0.15257949999999998</c:v>
                </c:pt>
                <c:pt idx="3568">
                  <c:v>0.15260072</c:v>
                </c:pt>
                <c:pt idx="3569">
                  <c:v>0.15262193999999998</c:v>
                </c:pt>
                <c:pt idx="3570">
                  <c:v>0.15264316</c:v>
                </c:pt>
                <c:pt idx="3571">
                  <c:v>0.15266438000000002</c:v>
                </c:pt>
                <c:pt idx="3572">
                  <c:v>0.1526856</c:v>
                </c:pt>
                <c:pt idx="3573">
                  <c:v>0.15270682000000002</c:v>
                </c:pt>
                <c:pt idx="3574">
                  <c:v>0.15272804000000001</c:v>
                </c:pt>
                <c:pt idx="3575">
                  <c:v>0.15274926</c:v>
                </c:pt>
                <c:pt idx="3576">
                  <c:v>0.15277046999999999</c:v>
                </c:pt>
                <c:pt idx="3577">
                  <c:v>0.15279169000000001</c:v>
                </c:pt>
                <c:pt idx="3578">
                  <c:v>0.1528129</c:v>
                </c:pt>
                <c:pt idx="3579">
                  <c:v>0.15283411999999999</c:v>
                </c:pt>
                <c:pt idx="3580">
                  <c:v>0.15285532999999998</c:v>
                </c:pt>
                <c:pt idx="3581">
                  <c:v>0.15287654000000001</c:v>
                </c:pt>
                <c:pt idx="3582">
                  <c:v>0.15289775</c:v>
                </c:pt>
                <c:pt idx="3583">
                  <c:v>0.15291897000000002</c:v>
                </c:pt>
                <c:pt idx="3584">
                  <c:v>0.15294017999999998</c:v>
                </c:pt>
                <c:pt idx="3585">
                  <c:v>0.15296139</c:v>
                </c:pt>
                <c:pt idx="3586">
                  <c:v>0.1529826</c:v>
                </c:pt>
                <c:pt idx="3587">
                  <c:v>0.15300380999999999</c:v>
                </c:pt>
                <c:pt idx="3588">
                  <c:v>0.15302503000000001</c:v>
                </c:pt>
                <c:pt idx="3589">
                  <c:v>0.15304624</c:v>
                </c:pt>
                <c:pt idx="3590">
                  <c:v>0.15306744999999999</c:v>
                </c:pt>
                <c:pt idx="3591">
                  <c:v>0.15308865999999999</c:v>
                </c:pt>
                <c:pt idx="3592">
                  <c:v>0.15310987000000001</c:v>
                </c:pt>
                <c:pt idx="3593">
                  <c:v>0.15313108</c:v>
                </c:pt>
                <c:pt idx="3594">
                  <c:v>0.15315229999999999</c:v>
                </c:pt>
                <c:pt idx="3595">
                  <c:v>0.15317351000000001</c:v>
                </c:pt>
                <c:pt idx="3596">
                  <c:v>0.15319472000000001</c:v>
                </c:pt>
                <c:pt idx="3597">
                  <c:v>0.15321593</c:v>
                </c:pt>
                <c:pt idx="3598">
                  <c:v>0.15323714999999999</c:v>
                </c:pt>
                <c:pt idx="3599">
                  <c:v>0.15325836000000001</c:v>
                </c:pt>
                <c:pt idx="3600">
                  <c:v>0.15327958</c:v>
                </c:pt>
                <c:pt idx="3601">
                  <c:v>0.15330078999999999</c:v>
                </c:pt>
                <c:pt idx="3602">
                  <c:v>0.15332201000000001</c:v>
                </c:pt>
                <c:pt idx="3603">
                  <c:v>0.15334323</c:v>
                </c:pt>
                <c:pt idx="3604">
                  <c:v>0.15336443999999999</c:v>
                </c:pt>
                <c:pt idx="3605">
                  <c:v>0.15338566000000001</c:v>
                </c:pt>
                <c:pt idx="3606">
                  <c:v>0.15340688</c:v>
                </c:pt>
                <c:pt idx="3607">
                  <c:v>0.15342810000000001</c:v>
                </c:pt>
                <c:pt idx="3608">
                  <c:v>0.15344932</c:v>
                </c:pt>
                <c:pt idx="3609">
                  <c:v>0.15347054999999998</c:v>
                </c:pt>
                <c:pt idx="3610">
                  <c:v>0.15349177</c:v>
                </c:pt>
                <c:pt idx="3611">
                  <c:v>0.15351298999999999</c:v>
                </c:pt>
                <c:pt idx="3612">
                  <c:v>0.15353422</c:v>
                </c:pt>
                <c:pt idx="3613">
                  <c:v>0.15355544999999998</c:v>
                </c:pt>
                <c:pt idx="3614">
                  <c:v>0.15357667999999999</c:v>
                </c:pt>
                <c:pt idx="3615">
                  <c:v>0.15359791</c:v>
                </c:pt>
                <c:pt idx="3616">
                  <c:v>0.15361914000000002</c:v>
                </c:pt>
                <c:pt idx="3617">
                  <c:v>0.15364037</c:v>
                </c:pt>
                <c:pt idx="3618">
                  <c:v>0.15366161</c:v>
                </c:pt>
                <c:pt idx="3619">
                  <c:v>0.15368283999999999</c:v>
                </c:pt>
                <c:pt idx="3620">
                  <c:v>0.15370407999999999</c:v>
                </c:pt>
                <c:pt idx="3621">
                  <c:v>0.15372532</c:v>
                </c:pt>
                <c:pt idx="3622">
                  <c:v>0.15374656</c:v>
                </c:pt>
                <c:pt idx="3623">
                  <c:v>0.15376780000000001</c:v>
                </c:pt>
                <c:pt idx="3624">
                  <c:v>0.15378904999999998</c:v>
                </c:pt>
                <c:pt idx="3625">
                  <c:v>0.15381030000000001</c:v>
                </c:pt>
                <c:pt idx="3626">
                  <c:v>0.15383153999999999</c:v>
                </c:pt>
                <c:pt idx="3627">
                  <c:v>0.15385280000000001</c:v>
                </c:pt>
                <c:pt idx="3628">
                  <c:v>0.15387404999999998</c:v>
                </c:pt>
                <c:pt idx="3629">
                  <c:v>0.15389530000000001</c:v>
                </c:pt>
                <c:pt idx="3630">
                  <c:v>0.15391655999999998</c:v>
                </c:pt>
                <c:pt idx="3631">
                  <c:v>0.15393782</c:v>
                </c:pt>
                <c:pt idx="3632">
                  <c:v>0.15395908</c:v>
                </c:pt>
                <c:pt idx="3633">
                  <c:v>0.15398034999999999</c:v>
                </c:pt>
                <c:pt idx="3634">
                  <c:v>0.15400161000000001</c:v>
                </c:pt>
                <c:pt idx="3635">
                  <c:v>0.15402288</c:v>
                </c:pt>
                <c:pt idx="3636">
                  <c:v>0.15404414999999999</c:v>
                </c:pt>
                <c:pt idx="3637">
                  <c:v>0.15406543</c:v>
                </c:pt>
                <c:pt idx="3638">
                  <c:v>0.15408670999999999</c:v>
                </c:pt>
                <c:pt idx="3639">
                  <c:v>0.15410799</c:v>
                </c:pt>
                <c:pt idx="3640">
                  <c:v>0.15412926999999998</c:v>
                </c:pt>
                <c:pt idx="3641">
                  <c:v>0.15415055</c:v>
                </c:pt>
                <c:pt idx="3642">
                  <c:v>0.15417184</c:v>
                </c:pt>
                <c:pt idx="3643">
                  <c:v>0.15419313000000001</c:v>
                </c:pt>
                <c:pt idx="3644">
                  <c:v>0.15421443000000001</c:v>
                </c:pt>
                <c:pt idx="3645">
                  <c:v>0.15423571999999999</c:v>
                </c:pt>
                <c:pt idx="3646">
                  <c:v>0.15425701999999999</c:v>
                </c:pt>
                <c:pt idx="3647">
                  <c:v>0.15427832999999999</c:v>
                </c:pt>
                <c:pt idx="3648">
                  <c:v>0.15429963000000002</c:v>
                </c:pt>
                <c:pt idx="3649">
                  <c:v>0.15432093999999999</c:v>
                </c:pt>
                <c:pt idx="3650">
                  <c:v>0.15434226000000001</c:v>
                </c:pt>
                <c:pt idx="3651">
                  <c:v>0.15436357000000001</c:v>
                </c:pt>
                <c:pt idx="3652">
                  <c:v>0.15438488</c:v>
                </c:pt>
                <c:pt idx="3653">
                  <c:v>0.15440619</c:v>
                </c:pt>
                <c:pt idx="3654">
                  <c:v>0.1544275</c:v>
                </c:pt>
                <c:pt idx="3655">
                  <c:v>0.15444880999999999</c:v>
                </c:pt>
                <c:pt idx="3656">
                  <c:v>0.15447012000000002</c:v>
                </c:pt>
                <c:pt idx="3657">
                  <c:v>0.15449142999999999</c:v>
                </c:pt>
                <c:pt idx="3658">
                  <c:v>0.15451275</c:v>
                </c:pt>
                <c:pt idx="3659">
                  <c:v>0.15453406</c:v>
                </c:pt>
                <c:pt idx="3660">
                  <c:v>0.15455537</c:v>
                </c:pt>
                <c:pt idx="3661">
                  <c:v>0.15457667999999999</c:v>
                </c:pt>
                <c:pt idx="3662">
                  <c:v>0.15459798999999999</c:v>
                </c:pt>
                <c:pt idx="3663">
                  <c:v>0.15461930000000002</c:v>
                </c:pt>
                <c:pt idx="3664">
                  <c:v>0.15464060999999998</c:v>
                </c:pt>
                <c:pt idx="3665">
                  <c:v>0.15466193</c:v>
                </c:pt>
                <c:pt idx="3666">
                  <c:v>0.15468324</c:v>
                </c:pt>
                <c:pt idx="3667">
                  <c:v>0.15470455</c:v>
                </c:pt>
                <c:pt idx="3668">
                  <c:v>0.15472585999999999</c:v>
                </c:pt>
                <c:pt idx="3669">
                  <c:v>0.15474716999999999</c:v>
                </c:pt>
                <c:pt idx="3670">
                  <c:v>0.15476848000000001</c:v>
                </c:pt>
                <c:pt idx="3671">
                  <c:v>0.15478979000000001</c:v>
                </c:pt>
                <c:pt idx="3672">
                  <c:v>0.15481111</c:v>
                </c:pt>
                <c:pt idx="3673">
                  <c:v>0.15483242</c:v>
                </c:pt>
                <c:pt idx="3674">
                  <c:v>0.15485372999999999</c:v>
                </c:pt>
                <c:pt idx="3675">
                  <c:v>0.15487503999999999</c:v>
                </c:pt>
                <c:pt idx="3676">
                  <c:v>0.15489634999999999</c:v>
                </c:pt>
                <c:pt idx="3677">
                  <c:v>0.15491766000000001</c:v>
                </c:pt>
                <c:pt idx="3678">
                  <c:v>0.15493897000000001</c:v>
                </c:pt>
                <c:pt idx="3679">
                  <c:v>0.15496028000000001</c:v>
                </c:pt>
                <c:pt idx="3680">
                  <c:v>0.1549816</c:v>
                </c:pt>
                <c:pt idx="3681">
                  <c:v>0.15500290999999999</c:v>
                </c:pt>
                <c:pt idx="3682">
                  <c:v>0.15502421999999999</c:v>
                </c:pt>
                <c:pt idx="3683">
                  <c:v>0.15504552999999999</c:v>
                </c:pt>
                <c:pt idx="3684">
                  <c:v>0.15506684000000001</c:v>
                </c:pt>
                <c:pt idx="3685">
                  <c:v>0.15508815000000001</c:v>
                </c:pt>
                <c:pt idx="3686">
                  <c:v>0.15510946</c:v>
                </c:pt>
                <c:pt idx="3687">
                  <c:v>0.15513078</c:v>
                </c:pt>
                <c:pt idx="3688">
                  <c:v>0.15515208999999999</c:v>
                </c:pt>
                <c:pt idx="3689">
                  <c:v>0.15517340000000002</c:v>
                </c:pt>
                <c:pt idx="3690">
                  <c:v>0.15519470999999999</c:v>
                </c:pt>
                <c:pt idx="3691">
                  <c:v>0.15521602000000001</c:v>
                </c:pt>
                <c:pt idx="3692">
                  <c:v>0.15523733000000001</c:v>
                </c:pt>
                <c:pt idx="3693">
                  <c:v>0.15525864</c:v>
                </c:pt>
                <c:pt idx="3694">
                  <c:v>0.15527995</c:v>
                </c:pt>
                <c:pt idx="3695">
                  <c:v>0.15530126999999999</c:v>
                </c:pt>
                <c:pt idx="3696">
                  <c:v>0.15532258000000002</c:v>
                </c:pt>
                <c:pt idx="3697">
                  <c:v>0.15534388999999998</c:v>
                </c:pt>
                <c:pt idx="3698">
                  <c:v>0.15536519999999998</c:v>
                </c:pt>
                <c:pt idx="3699">
                  <c:v>0.15538651000000001</c:v>
                </c:pt>
                <c:pt idx="3700">
                  <c:v>0.15540782</c:v>
                </c:pt>
                <c:pt idx="3701">
                  <c:v>0.15542913</c:v>
                </c:pt>
                <c:pt idx="3702">
                  <c:v>0.15545044999999999</c:v>
                </c:pt>
                <c:pt idx="3703">
                  <c:v>0.15547176000000001</c:v>
                </c:pt>
                <c:pt idx="3704">
                  <c:v>0.15549307000000001</c:v>
                </c:pt>
                <c:pt idx="3705">
                  <c:v>0.15551437999999998</c:v>
                </c:pt>
                <c:pt idx="3706">
                  <c:v>0.15553569</c:v>
                </c:pt>
                <c:pt idx="3707">
                  <c:v>0.155557</c:v>
                </c:pt>
                <c:pt idx="3708">
                  <c:v>0.15557831</c:v>
                </c:pt>
                <c:pt idx="3709">
                  <c:v>0.15559961999999999</c:v>
                </c:pt>
                <c:pt idx="3710">
                  <c:v>0.15562094000000001</c:v>
                </c:pt>
                <c:pt idx="3711">
                  <c:v>0.15564225000000001</c:v>
                </c:pt>
                <c:pt idx="3712">
                  <c:v>0.15566356000000001</c:v>
                </c:pt>
                <c:pt idx="3713">
                  <c:v>0.15568487</c:v>
                </c:pt>
                <c:pt idx="3714">
                  <c:v>0.15570618</c:v>
                </c:pt>
                <c:pt idx="3715">
                  <c:v>0.15572749</c:v>
                </c:pt>
                <c:pt idx="3716">
                  <c:v>0.15574879999999999</c:v>
                </c:pt>
                <c:pt idx="3717">
                  <c:v>0.15577012000000001</c:v>
                </c:pt>
                <c:pt idx="3718">
                  <c:v>0.15579143000000001</c:v>
                </c:pt>
                <c:pt idx="3719">
                  <c:v>0.15581274000000001</c:v>
                </c:pt>
                <c:pt idx="3720">
                  <c:v>0.15583405</c:v>
                </c:pt>
                <c:pt idx="3721">
                  <c:v>0.15585536</c:v>
                </c:pt>
                <c:pt idx="3722">
                  <c:v>0.15587666999999999</c:v>
                </c:pt>
                <c:pt idx="3723">
                  <c:v>0.15589797999999999</c:v>
                </c:pt>
                <c:pt idx="3724">
                  <c:v>0.15591929999999998</c:v>
                </c:pt>
                <c:pt idx="3725">
                  <c:v>0.15594061000000001</c:v>
                </c:pt>
                <c:pt idx="3726">
                  <c:v>0.15596192</c:v>
                </c:pt>
                <c:pt idx="3727">
                  <c:v>0.15598323</c:v>
                </c:pt>
                <c:pt idx="3728">
                  <c:v>0.15600454</c:v>
                </c:pt>
                <c:pt idx="3729">
                  <c:v>0.15602584999999999</c:v>
                </c:pt>
                <c:pt idx="3730">
                  <c:v>0.15604715999999999</c:v>
                </c:pt>
                <c:pt idx="3731">
                  <c:v>0.15606847000000001</c:v>
                </c:pt>
                <c:pt idx="3732">
                  <c:v>0.15608979000000001</c:v>
                </c:pt>
                <c:pt idx="3733">
                  <c:v>0.1561111</c:v>
                </c:pt>
                <c:pt idx="3734">
                  <c:v>0.15613241</c:v>
                </c:pt>
                <c:pt idx="3735">
                  <c:v>0.15615372</c:v>
                </c:pt>
                <c:pt idx="3736">
                  <c:v>0.15617502999999999</c:v>
                </c:pt>
                <c:pt idx="3737">
                  <c:v>0.15619633999999999</c:v>
                </c:pt>
                <c:pt idx="3738">
                  <c:v>0.15621764999999999</c:v>
                </c:pt>
                <c:pt idx="3739">
                  <c:v>0.15623897</c:v>
                </c:pt>
                <c:pt idx="3740">
                  <c:v>0.15626028</c:v>
                </c:pt>
                <c:pt idx="3741">
                  <c:v>0.15628159</c:v>
                </c:pt>
                <c:pt idx="3742">
                  <c:v>0.15630289999999999</c:v>
                </c:pt>
                <c:pt idx="3743">
                  <c:v>0.15632421000000002</c:v>
                </c:pt>
                <c:pt idx="3744">
                  <c:v>0.15634551999999999</c:v>
                </c:pt>
                <c:pt idx="3745">
                  <c:v>0.15636682999999998</c:v>
                </c:pt>
                <c:pt idx="3746">
                  <c:v>0.15638814000000001</c:v>
                </c:pt>
                <c:pt idx="3747">
                  <c:v>0.15640946</c:v>
                </c:pt>
                <c:pt idx="3748">
                  <c:v>0.15643077</c:v>
                </c:pt>
                <c:pt idx="3749">
                  <c:v>0.15645207999999999</c:v>
                </c:pt>
                <c:pt idx="3750">
                  <c:v>0.15647339000000002</c:v>
                </c:pt>
                <c:pt idx="3751">
                  <c:v>0.15649470000000001</c:v>
                </c:pt>
                <c:pt idx="3752">
                  <c:v>0.15651600999999998</c:v>
                </c:pt>
                <c:pt idx="3753">
                  <c:v>0.15653732000000001</c:v>
                </c:pt>
                <c:pt idx="3754">
                  <c:v>0.15655864</c:v>
                </c:pt>
                <c:pt idx="3755">
                  <c:v>0.15657995</c:v>
                </c:pt>
                <c:pt idx="3756">
                  <c:v>0.15660125999999999</c:v>
                </c:pt>
                <c:pt idx="3757">
                  <c:v>0.15662257000000002</c:v>
                </c:pt>
                <c:pt idx="3758">
                  <c:v>0.15664388000000001</c:v>
                </c:pt>
                <c:pt idx="3759">
                  <c:v>0.15666518999999998</c:v>
                </c:pt>
                <c:pt idx="3760">
                  <c:v>0.15668650000000001</c:v>
                </c:pt>
                <c:pt idx="3761">
                  <c:v>0.15670781</c:v>
                </c:pt>
                <c:pt idx="3762">
                  <c:v>0.15672912999999999</c:v>
                </c:pt>
                <c:pt idx="3763">
                  <c:v>0.15675043999999999</c:v>
                </c:pt>
                <c:pt idx="3764">
                  <c:v>0.15677174999999999</c:v>
                </c:pt>
                <c:pt idx="3765">
                  <c:v>0.15679306000000001</c:v>
                </c:pt>
                <c:pt idx="3766">
                  <c:v>0.15681437000000001</c:v>
                </c:pt>
                <c:pt idx="3767">
                  <c:v>0.15683568000000001</c:v>
                </c:pt>
                <c:pt idx="3768">
                  <c:v>0.15685699</c:v>
                </c:pt>
                <c:pt idx="3769">
                  <c:v>0.15687830999999999</c:v>
                </c:pt>
                <c:pt idx="3770">
                  <c:v>0.15689961999999999</c:v>
                </c:pt>
                <c:pt idx="3771">
                  <c:v>0.15692092999999999</c:v>
                </c:pt>
                <c:pt idx="3772">
                  <c:v>0.15694224000000001</c:v>
                </c:pt>
                <c:pt idx="3773">
                  <c:v>0.15696355000000001</c:v>
                </c:pt>
                <c:pt idx="3774">
                  <c:v>0.15698486</c:v>
                </c:pt>
                <c:pt idx="3775">
                  <c:v>0.15700617</c:v>
                </c:pt>
                <c:pt idx="3776">
                  <c:v>0.15702749000000002</c:v>
                </c:pt>
                <c:pt idx="3777">
                  <c:v>0.15704879999999999</c:v>
                </c:pt>
                <c:pt idx="3778">
                  <c:v>0.15707010999999999</c:v>
                </c:pt>
                <c:pt idx="3779">
                  <c:v>0.15709142000000001</c:v>
                </c:pt>
                <c:pt idx="3780">
                  <c:v>0.15711273000000001</c:v>
                </c:pt>
                <c:pt idx="3781">
                  <c:v>0.15713404</c:v>
                </c:pt>
                <c:pt idx="3782">
                  <c:v>0.15715535</c:v>
                </c:pt>
                <c:pt idx="3783">
                  <c:v>0.15717666</c:v>
                </c:pt>
                <c:pt idx="3784">
                  <c:v>0.15719798000000001</c:v>
                </c:pt>
                <c:pt idx="3785">
                  <c:v>0.15721928999999998</c:v>
                </c:pt>
                <c:pt idx="3786">
                  <c:v>0.15724060000000001</c:v>
                </c:pt>
                <c:pt idx="3787">
                  <c:v>0.15726191</c:v>
                </c:pt>
                <c:pt idx="3788">
                  <c:v>0.15728322</c:v>
                </c:pt>
                <c:pt idx="3789">
                  <c:v>0.15730453</c:v>
                </c:pt>
                <c:pt idx="3790">
                  <c:v>0.15732583999999999</c:v>
                </c:pt>
                <c:pt idx="3791">
                  <c:v>0.15734716000000001</c:v>
                </c:pt>
                <c:pt idx="3792">
                  <c:v>0.15736846999999998</c:v>
                </c:pt>
                <c:pt idx="3793">
                  <c:v>0.15738978000000001</c:v>
                </c:pt>
                <c:pt idx="3794">
                  <c:v>0.15741109</c:v>
                </c:pt>
                <c:pt idx="3795">
                  <c:v>0.1574324</c:v>
                </c:pt>
                <c:pt idx="3796">
                  <c:v>0.15745371</c:v>
                </c:pt>
                <c:pt idx="3797">
                  <c:v>0.15747502000000002</c:v>
                </c:pt>
                <c:pt idx="3798">
                  <c:v>0.15749632999999999</c:v>
                </c:pt>
                <c:pt idx="3799">
                  <c:v>0.15751765000000001</c:v>
                </c:pt>
                <c:pt idx="3800">
                  <c:v>0.15753896000000001</c:v>
                </c:pt>
                <c:pt idx="3801">
                  <c:v>0.15756027</c:v>
                </c:pt>
                <c:pt idx="3802">
                  <c:v>0.15758158</c:v>
                </c:pt>
                <c:pt idx="3803">
                  <c:v>0.15760289</c:v>
                </c:pt>
                <c:pt idx="3804">
                  <c:v>0.15762419999999999</c:v>
                </c:pt>
                <c:pt idx="3805">
                  <c:v>0.15764551000000002</c:v>
                </c:pt>
                <c:pt idx="3806">
                  <c:v>0.15766683000000001</c:v>
                </c:pt>
                <c:pt idx="3807">
                  <c:v>0.15768814</c:v>
                </c:pt>
                <c:pt idx="3808">
                  <c:v>0.15770945</c:v>
                </c:pt>
                <c:pt idx="3809">
                  <c:v>0.15773076</c:v>
                </c:pt>
                <c:pt idx="3810">
                  <c:v>0.15775206999999999</c:v>
                </c:pt>
                <c:pt idx="3811">
                  <c:v>0.15777337999999999</c:v>
                </c:pt>
                <c:pt idx="3812">
                  <c:v>0.15779469000000002</c:v>
                </c:pt>
                <c:pt idx="3813">
                  <c:v>0.15781599999999998</c:v>
                </c:pt>
                <c:pt idx="3814">
                  <c:v>0.15783732</c:v>
                </c:pt>
                <c:pt idx="3815">
                  <c:v>0.15785863</c:v>
                </c:pt>
                <c:pt idx="3816">
                  <c:v>0.15787994</c:v>
                </c:pt>
                <c:pt idx="3817">
                  <c:v>0.15790124999999999</c:v>
                </c:pt>
                <c:pt idx="3818">
                  <c:v>0.15792255999999999</c:v>
                </c:pt>
                <c:pt idx="3819">
                  <c:v>0.15794387000000001</c:v>
                </c:pt>
                <c:pt idx="3820">
                  <c:v>0.15796518000000001</c:v>
                </c:pt>
                <c:pt idx="3821">
                  <c:v>0.1579865</c:v>
                </c:pt>
                <c:pt idx="3822">
                  <c:v>0.15800781</c:v>
                </c:pt>
                <c:pt idx="3823">
                  <c:v>0.15802912</c:v>
                </c:pt>
                <c:pt idx="3824">
                  <c:v>0.15805042999999999</c:v>
                </c:pt>
                <c:pt idx="3825">
                  <c:v>0.15807173999999999</c:v>
                </c:pt>
                <c:pt idx="3826">
                  <c:v>0.15809305000000001</c:v>
                </c:pt>
                <c:pt idx="3827">
                  <c:v>0.15811436000000001</c:v>
                </c:pt>
                <c:pt idx="3828">
                  <c:v>0.15813568</c:v>
                </c:pt>
                <c:pt idx="3829">
                  <c:v>0.15815699</c:v>
                </c:pt>
                <c:pt idx="3830">
                  <c:v>0.15817829999999999</c:v>
                </c:pt>
                <c:pt idx="3831">
                  <c:v>0.15819960999999999</c:v>
                </c:pt>
                <c:pt idx="3832">
                  <c:v>0.15822091999999999</c:v>
                </c:pt>
                <c:pt idx="3833">
                  <c:v>0.15824223000000001</c:v>
                </c:pt>
                <c:pt idx="3834">
                  <c:v>0.15826354000000001</c:v>
                </c:pt>
                <c:pt idx="3835">
                  <c:v>0.15828485</c:v>
                </c:pt>
                <c:pt idx="3836">
                  <c:v>0.15830617</c:v>
                </c:pt>
                <c:pt idx="3837">
                  <c:v>0.15832747999999999</c:v>
                </c:pt>
                <c:pt idx="3838">
                  <c:v>0.15834879000000002</c:v>
                </c:pt>
                <c:pt idx="3839">
                  <c:v>0.15837009999999999</c:v>
                </c:pt>
                <c:pt idx="3840">
                  <c:v>0.15839141000000001</c:v>
                </c:pt>
                <c:pt idx="3841">
                  <c:v>0.15841272000000001</c:v>
                </c:pt>
                <c:pt idx="3842">
                  <c:v>0.15843403</c:v>
                </c:pt>
                <c:pt idx="3843">
                  <c:v>0.15845534999999999</c:v>
                </c:pt>
                <c:pt idx="3844">
                  <c:v>0.15847665999999999</c:v>
                </c:pt>
                <c:pt idx="3845">
                  <c:v>0.15849797000000002</c:v>
                </c:pt>
                <c:pt idx="3846">
                  <c:v>0.15851927999999998</c:v>
                </c:pt>
                <c:pt idx="3847">
                  <c:v>0.15854058999999998</c:v>
                </c:pt>
                <c:pt idx="3848">
                  <c:v>0.15856190000000001</c:v>
                </c:pt>
                <c:pt idx="3849">
                  <c:v>0.15858321</c:v>
                </c:pt>
                <c:pt idx="3850">
                  <c:v>0.15860452</c:v>
                </c:pt>
                <c:pt idx="3851">
                  <c:v>0.15862583999999999</c:v>
                </c:pt>
                <c:pt idx="3852">
                  <c:v>0.15864715000000001</c:v>
                </c:pt>
                <c:pt idx="3853">
                  <c:v>0.15866846000000001</c:v>
                </c:pt>
                <c:pt idx="3854">
                  <c:v>0.15868976999999998</c:v>
                </c:pt>
                <c:pt idx="3855">
                  <c:v>0.15871108</c:v>
                </c:pt>
                <c:pt idx="3856">
                  <c:v>0.15873239</c:v>
                </c:pt>
                <c:pt idx="3857">
                  <c:v>0.1587537</c:v>
                </c:pt>
                <c:pt idx="3858">
                  <c:v>0.15877501999999999</c:v>
                </c:pt>
                <c:pt idx="3859">
                  <c:v>0.15879633000000001</c:v>
                </c:pt>
                <c:pt idx="3860">
                  <c:v>0.15881764000000001</c:v>
                </c:pt>
                <c:pt idx="3861">
                  <c:v>0.15883895000000001</c:v>
                </c:pt>
                <c:pt idx="3862">
                  <c:v>0.15886026</c:v>
                </c:pt>
                <c:pt idx="3863">
                  <c:v>0.15888157</c:v>
                </c:pt>
                <c:pt idx="3864">
                  <c:v>0.15890288</c:v>
                </c:pt>
                <c:pt idx="3865">
                  <c:v>0.15892418999999999</c:v>
                </c:pt>
                <c:pt idx="3866">
                  <c:v>0.15894551000000001</c:v>
                </c:pt>
                <c:pt idx="3867">
                  <c:v>0.15896682000000001</c:v>
                </c:pt>
                <c:pt idx="3868">
                  <c:v>0.15898813000000001</c:v>
                </c:pt>
                <c:pt idx="3869">
                  <c:v>0.15900944</c:v>
                </c:pt>
                <c:pt idx="3870">
                  <c:v>0.15903075</c:v>
                </c:pt>
                <c:pt idx="3871">
                  <c:v>0.15905206</c:v>
                </c:pt>
                <c:pt idx="3872">
                  <c:v>0.15907336999999999</c:v>
                </c:pt>
                <c:pt idx="3873">
                  <c:v>0.15909468999999998</c:v>
                </c:pt>
                <c:pt idx="3874">
                  <c:v>0.15911600000000001</c:v>
                </c:pt>
                <c:pt idx="3875">
                  <c:v>0.15913731</c:v>
                </c:pt>
                <c:pt idx="3876">
                  <c:v>0.15915862</c:v>
                </c:pt>
                <c:pt idx="3877">
                  <c:v>0.15917993</c:v>
                </c:pt>
                <c:pt idx="3878">
                  <c:v>0.15920123999999999</c:v>
                </c:pt>
                <c:pt idx="3879">
                  <c:v>0.15922254999999999</c:v>
                </c:pt>
                <c:pt idx="3880">
                  <c:v>0.15924386999999998</c:v>
                </c:pt>
                <c:pt idx="3881">
                  <c:v>0.15926518000000001</c:v>
                </c:pt>
                <c:pt idx="3882">
                  <c:v>0.15928649</c:v>
                </c:pt>
                <c:pt idx="3883">
                  <c:v>0.1593078</c:v>
                </c:pt>
                <c:pt idx="3884">
                  <c:v>0.15932911</c:v>
                </c:pt>
                <c:pt idx="3885">
                  <c:v>0.15935041999999999</c:v>
                </c:pt>
                <c:pt idx="3886">
                  <c:v>0.15937172999999999</c:v>
                </c:pt>
                <c:pt idx="3887">
                  <c:v>0.15939303999999999</c:v>
                </c:pt>
                <c:pt idx="3888">
                  <c:v>0.15941436</c:v>
                </c:pt>
                <c:pt idx="3889">
                  <c:v>0.15943567</c:v>
                </c:pt>
                <c:pt idx="3890">
                  <c:v>0.15945698</c:v>
                </c:pt>
                <c:pt idx="3891">
                  <c:v>0.15947828999999999</c:v>
                </c:pt>
                <c:pt idx="3892">
                  <c:v>0.15949960000000002</c:v>
                </c:pt>
                <c:pt idx="3893">
                  <c:v>0.15952090999999999</c:v>
                </c:pt>
                <c:pt idx="3894">
                  <c:v>0.15954221999999998</c:v>
                </c:pt>
                <c:pt idx="3895">
                  <c:v>0.15956354</c:v>
                </c:pt>
                <c:pt idx="3896">
                  <c:v>0.15958485</c:v>
                </c:pt>
                <c:pt idx="3897">
                  <c:v>0.15960616</c:v>
                </c:pt>
                <c:pt idx="3898">
                  <c:v>0.15962746999999999</c:v>
                </c:pt>
                <c:pt idx="3899">
                  <c:v>0.15964878000000002</c:v>
                </c:pt>
                <c:pt idx="3900">
                  <c:v>0.15967008999999999</c:v>
                </c:pt>
                <c:pt idx="3901">
                  <c:v>0.15969139999999998</c:v>
                </c:pt>
                <c:pt idx="3902">
                  <c:v>0.15971271000000001</c:v>
                </c:pt>
                <c:pt idx="3903">
                  <c:v>0.15973403</c:v>
                </c:pt>
                <c:pt idx="3904">
                  <c:v>0.15975534</c:v>
                </c:pt>
                <c:pt idx="3905">
                  <c:v>0.15977664999999999</c:v>
                </c:pt>
                <c:pt idx="3906">
                  <c:v>0.15979796000000002</c:v>
                </c:pt>
                <c:pt idx="3907">
                  <c:v>0.15981927000000001</c:v>
                </c:pt>
                <c:pt idx="3908">
                  <c:v>0.15984057999999998</c:v>
                </c:pt>
                <c:pt idx="3909">
                  <c:v>0.15986189000000001</c:v>
                </c:pt>
                <c:pt idx="3910">
                  <c:v>0.15988321</c:v>
                </c:pt>
                <c:pt idx="3911">
                  <c:v>0.15990451999999999</c:v>
                </c:pt>
                <c:pt idx="3912">
                  <c:v>0.15992582999999999</c:v>
                </c:pt>
                <c:pt idx="3913">
                  <c:v>0.15994713999999999</c:v>
                </c:pt>
                <c:pt idx="3914">
                  <c:v>0.15996845000000001</c:v>
                </c:pt>
                <c:pt idx="3915">
                  <c:v>0.15998976000000001</c:v>
                </c:pt>
                <c:pt idx="3916">
                  <c:v>0.16001107000000001</c:v>
                </c:pt>
                <c:pt idx="3917">
                  <c:v>0.16003238</c:v>
                </c:pt>
                <c:pt idx="3918">
                  <c:v>0.16005369999999999</c:v>
                </c:pt>
                <c:pt idx="3919">
                  <c:v>0.16007501000000002</c:v>
                </c:pt>
                <c:pt idx="3920">
                  <c:v>0.16009631999999999</c:v>
                </c:pt>
                <c:pt idx="3921">
                  <c:v>0.16011762999999998</c:v>
                </c:pt>
                <c:pt idx="3922">
                  <c:v>0.16013894000000001</c:v>
                </c:pt>
                <c:pt idx="3923">
                  <c:v>0.16016025</c:v>
                </c:pt>
                <c:pt idx="3924">
                  <c:v>0.16018156</c:v>
                </c:pt>
                <c:pt idx="3925">
                  <c:v>0.16020288000000002</c:v>
                </c:pt>
                <c:pt idx="3926">
                  <c:v>0.16022418999999999</c:v>
                </c:pt>
                <c:pt idx="3927">
                  <c:v>0.16024550000000001</c:v>
                </c:pt>
                <c:pt idx="3928">
                  <c:v>0.16026681000000001</c:v>
                </c:pt>
                <c:pt idx="3929">
                  <c:v>0.16028811999999998</c:v>
                </c:pt>
                <c:pt idx="3930">
                  <c:v>0.16030943</c:v>
                </c:pt>
                <c:pt idx="3931">
                  <c:v>0.16033074</c:v>
                </c:pt>
                <c:pt idx="3932">
                  <c:v>0.16035205999999999</c:v>
                </c:pt>
                <c:pt idx="3933">
                  <c:v>0.16037337000000002</c:v>
                </c:pt>
                <c:pt idx="3934">
                  <c:v>0.16039467999999998</c:v>
                </c:pt>
                <c:pt idx="3935">
                  <c:v>0.16041599000000001</c:v>
                </c:pt>
                <c:pt idx="3936">
                  <c:v>0.1604373</c:v>
                </c:pt>
                <c:pt idx="3937">
                  <c:v>0.16045860999999997</c:v>
                </c:pt>
                <c:pt idx="3938">
                  <c:v>0.16047992</c:v>
                </c:pt>
                <c:pt idx="3939">
                  <c:v>0.16050122999999999</c:v>
                </c:pt>
                <c:pt idx="3940">
                  <c:v>0.16052254999999999</c:v>
                </c:pt>
                <c:pt idx="3941">
                  <c:v>0.16054386000000001</c:v>
                </c:pt>
                <c:pt idx="3942">
                  <c:v>0.16056517000000001</c:v>
                </c:pt>
                <c:pt idx="3943">
                  <c:v>0.16058648</c:v>
                </c:pt>
                <c:pt idx="3944">
                  <c:v>0.16060779</c:v>
                </c:pt>
                <c:pt idx="3945">
                  <c:v>0.1606291</c:v>
                </c:pt>
                <c:pt idx="3946">
                  <c:v>0.16065041000000002</c:v>
                </c:pt>
                <c:pt idx="3947">
                  <c:v>0.16067173000000001</c:v>
                </c:pt>
                <c:pt idx="3948">
                  <c:v>0.16069303999999998</c:v>
                </c:pt>
                <c:pt idx="3949">
                  <c:v>0.16071435000000001</c:v>
                </c:pt>
                <c:pt idx="3950">
                  <c:v>0.16073566</c:v>
                </c:pt>
                <c:pt idx="3951">
                  <c:v>0.16075697000000003</c:v>
                </c:pt>
                <c:pt idx="3952">
                  <c:v>0.16077828</c:v>
                </c:pt>
                <c:pt idx="3953">
                  <c:v>0.16079958999999999</c:v>
                </c:pt>
                <c:pt idx="3954">
                  <c:v>0.16082090000000002</c:v>
                </c:pt>
                <c:pt idx="3955">
                  <c:v>0.16084222000000001</c:v>
                </c:pt>
                <c:pt idx="3956">
                  <c:v>0.16086352999999998</c:v>
                </c:pt>
                <c:pt idx="3957">
                  <c:v>0.16088484</c:v>
                </c:pt>
                <c:pt idx="3958">
                  <c:v>0.16090615</c:v>
                </c:pt>
                <c:pt idx="3959">
                  <c:v>0.16092746000000002</c:v>
                </c:pt>
                <c:pt idx="3960">
                  <c:v>0.16094876999999999</c:v>
                </c:pt>
                <c:pt idx="3961">
                  <c:v>0.16097007999999999</c:v>
                </c:pt>
                <c:pt idx="3962">
                  <c:v>0.16099139999999998</c:v>
                </c:pt>
                <c:pt idx="3963">
                  <c:v>0.16101271</c:v>
                </c:pt>
                <c:pt idx="3964">
                  <c:v>0.16103402</c:v>
                </c:pt>
                <c:pt idx="3965">
                  <c:v>0.16105533000000002</c:v>
                </c:pt>
                <c:pt idx="3966">
                  <c:v>0.16107663999999999</c:v>
                </c:pt>
                <c:pt idx="3967">
                  <c:v>0.16109794999999999</c:v>
                </c:pt>
                <c:pt idx="3968">
                  <c:v>0.16111926000000001</c:v>
                </c:pt>
                <c:pt idx="3969">
                  <c:v>0.16114056999999998</c:v>
                </c:pt>
                <c:pt idx="3970">
                  <c:v>0.16116188999999997</c:v>
                </c:pt>
                <c:pt idx="3971">
                  <c:v>0.1611832</c:v>
                </c:pt>
                <c:pt idx="3972">
                  <c:v>0.16120451</c:v>
                </c:pt>
                <c:pt idx="3973">
                  <c:v>0.16122582000000002</c:v>
                </c:pt>
                <c:pt idx="3974">
                  <c:v>0.16124712999999999</c:v>
                </c:pt>
                <c:pt idx="3975">
                  <c:v>0.16126843999999999</c:v>
                </c:pt>
                <c:pt idx="3976">
                  <c:v>0.16128975000000001</c:v>
                </c:pt>
                <c:pt idx="3977">
                  <c:v>0.16131107</c:v>
                </c:pt>
                <c:pt idx="3978">
                  <c:v>0.16133238</c:v>
                </c:pt>
                <c:pt idx="3979">
                  <c:v>0.16135368999999999</c:v>
                </c:pt>
                <c:pt idx="3980">
                  <c:v>0.16137499999999999</c:v>
                </c:pt>
                <c:pt idx="3981">
                  <c:v>0.16139631000000002</c:v>
                </c:pt>
                <c:pt idx="3982">
                  <c:v>0.16141762000000001</c:v>
                </c:pt>
                <c:pt idx="3983">
                  <c:v>0.16143892999999998</c:v>
                </c:pt>
                <c:pt idx="3984">
                  <c:v>0.16146025000000003</c:v>
                </c:pt>
                <c:pt idx="3985">
                  <c:v>0.16148156</c:v>
                </c:pt>
                <c:pt idx="3986">
                  <c:v>0.16150286999999999</c:v>
                </c:pt>
                <c:pt idx="3987">
                  <c:v>0.16152418000000002</c:v>
                </c:pt>
                <c:pt idx="3988">
                  <c:v>0.16154548999999999</c:v>
                </c:pt>
                <c:pt idx="3989">
                  <c:v>0.16156680000000001</c:v>
                </c:pt>
                <c:pt idx="3990">
                  <c:v>0.16158811000000001</c:v>
                </c:pt>
                <c:pt idx="3991">
                  <c:v>0.16160941999999998</c:v>
                </c:pt>
                <c:pt idx="3992">
                  <c:v>0.16163074000000002</c:v>
                </c:pt>
                <c:pt idx="3993">
                  <c:v>0.16165204999999999</c:v>
                </c:pt>
                <c:pt idx="3994">
                  <c:v>0.16167335999999999</c:v>
                </c:pt>
                <c:pt idx="3995">
                  <c:v>0.16169467000000001</c:v>
                </c:pt>
                <c:pt idx="3996">
                  <c:v>0.16171597999999998</c:v>
                </c:pt>
                <c:pt idx="3997">
                  <c:v>0.16173729000000001</c:v>
                </c:pt>
                <c:pt idx="3998">
                  <c:v>0.1617586</c:v>
                </c:pt>
                <c:pt idx="3999">
                  <c:v>0.16177991999999999</c:v>
                </c:pt>
                <c:pt idx="4000">
                  <c:v>0.16180122999999999</c:v>
                </c:pt>
                <c:pt idx="4001">
                  <c:v>0.16182254000000001</c:v>
                </c:pt>
                <c:pt idx="4002">
                  <c:v>0.16184384999999998</c:v>
                </c:pt>
                <c:pt idx="4003">
                  <c:v>0.16186516000000001</c:v>
                </c:pt>
                <c:pt idx="4004">
                  <c:v>0.16188647</c:v>
                </c:pt>
                <c:pt idx="4005">
                  <c:v>0.16190778000000003</c:v>
                </c:pt>
                <c:pt idx="4006">
                  <c:v>0.16192909</c:v>
                </c:pt>
                <c:pt idx="4007">
                  <c:v>0.16195040999999999</c:v>
                </c:pt>
                <c:pt idx="4008">
                  <c:v>0.16197171999999999</c:v>
                </c:pt>
                <c:pt idx="4009">
                  <c:v>0.16199303000000001</c:v>
                </c:pt>
                <c:pt idx="4010">
                  <c:v>0.16201433999999998</c:v>
                </c:pt>
                <c:pt idx="4011">
                  <c:v>0.16203565</c:v>
                </c:pt>
                <c:pt idx="4012">
                  <c:v>0.16205696</c:v>
                </c:pt>
                <c:pt idx="4013">
                  <c:v>0.16207827000000002</c:v>
                </c:pt>
                <c:pt idx="4014">
                  <c:v>0.16210533000000002</c:v>
                </c:pt>
                <c:pt idx="4015">
                  <c:v>0.16213245000000001</c:v>
                </c:pt>
                <c:pt idx="4016">
                  <c:v>0.16215963</c:v>
                </c:pt>
                <c:pt idx="4017">
                  <c:v>0.16218686999999998</c:v>
                </c:pt>
                <c:pt idx="4018">
                  <c:v>0.16221416999999999</c:v>
                </c:pt>
                <c:pt idx="4019">
                  <c:v>0.16224153000000002</c:v>
                </c:pt>
                <c:pt idx="4020">
                  <c:v>0.16226895</c:v>
                </c:pt>
                <c:pt idx="4021">
                  <c:v>0.16229642999999999</c:v>
                </c:pt>
                <c:pt idx="4022">
                  <c:v>0.16232396999999998</c:v>
                </c:pt>
                <c:pt idx="4023">
                  <c:v>0.16235157</c:v>
                </c:pt>
                <c:pt idx="4024">
                  <c:v>0.16237922999999999</c:v>
                </c:pt>
                <c:pt idx="4025">
                  <c:v>0.16240694</c:v>
                </c:pt>
                <c:pt idx="4026">
                  <c:v>0.16243470999999998</c:v>
                </c:pt>
                <c:pt idx="4027">
                  <c:v>0.16246252999999999</c:v>
                </c:pt>
                <c:pt idx="4028">
                  <c:v>0.16249040999999997</c:v>
                </c:pt>
                <c:pt idx="4029">
                  <c:v>0.16251835000000001</c:v>
                </c:pt>
                <c:pt idx="4030">
                  <c:v>0.16254633999999998</c:v>
                </c:pt>
                <c:pt idx="4031">
                  <c:v>0.16257438000000002</c:v>
                </c:pt>
                <c:pt idx="4032">
                  <c:v>0.16260247999999999</c:v>
                </c:pt>
                <c:pt idx="4033">
                  <c:v>0.16263063</c:v>
                </c:pt>
                <c:pt idx="4034">
                  <c:v>0.16265882999999998</c:v>
                </c:pt>
                <c:pt idx="4035">
                  <c:v>0.16268708000000001</c:v>
                </c:pt>
                <c:pt idx="4036">
                  <c:v>0.16271539000000002</c:v>
                </c:pt>
                <c:pt idx="4037">
                  <c:v>0.16274374999999999</c:v>
                </c:pt>
                <c:pt idx="4038">
                  <c:v>0.16277215</c:v>
                </c:pt>
                <c:pt idx="4039">
                  <c:v>0.16280061000000001</c:v>
                </c:pt>
                <c:pt idx="4040">
                  <c:v>0.16282911999999999</c:v>
                </c:pt>
                <c:pt idx="4041">
                  <c:v>0.16285767000000001</c:v>
                </c:pt>
                <c:pt idx="4042">
                  <c:v>0.16288627999999999</c:v>
                </c:pt>
                <c:pt idx="4043">
                  <c:v>0.16291492999999999</c:v>
                </c:pt>
                <c:pt idx="4044">
                  <c:v>0.16294363000000001</c:v>
                </c:pt>
                <c:pt idx="4045">
                  <c:v>0.16297236999999998</c:v>
                </c:pt>
                <c:pt idx="4046">
                  <c:v>0.16300115999999998</c:v>
                </c:pt>
                <c:pt idx="4047">
                  <c:v>0.16303000000000001</c:v>
                </c:pt>
                <c:pt idx="4048">
                  <c:v>0.16305887999999999</c:v>
                </c:pt>
                <c:pt idx="4049">
                  <c:v>0.16308781</c:v>
                </c:pt>
                <c:pt idx="4050">
                  <c:v>0.16311678000000002</c:v>
                </c:pt>
                <c:pt idx="4051">
                  <c:v>0.16314578999999998</c:v>
                </c:pt>
                <c:pt idx="4052">
                  <c:v>0.16317485000000001</c:v>
                </c:pt>
                <c:pt idx="4053">
                  <c:v>0.16320395000000001</c:v>
                </c:pt>
                <c:pt idx="4054">
                  <c:v>0.16323309999999999</c:v>
                </c:pt>
                <c:pt idx="4055">
                  <c:v>0.16326228000000001</c:v>
                </c:pt>
                <c:pt idx="4056">
                  <c:v>0.16329149999999998</c:v>
                </c:pt>
                <c:pt idx="4057">
                  <c:v>0.16332077</c:v>
                </c:pt>
                <c:pt idx="4058">
                  <c:v>0.16335007999999998</c:v>
                </c:pt>
                <c:pt idx="4059">
                  <c:v>0.16337942000000003</c:v>
                </c:pt>
                <c:pt idx="4060">
                  <c:v>0.16340880999999999</c:v>
                </c:pt>
                <c:pt idx="4061">
                  <c:v>0.16343823000000002</c:v>
                </c:pt>
                <c:pt idx="4062">
                  <c:v>0.16346768999999997</c:v>
                </c:pt>
                <c:pt idx="4063">
                  <c:v>0.16349719000000001</c:v>
                </c:pt>
                <c:pt idx="4064">
                  <c:v>0.16352671999999999</c:v>
                </c:pt>
                <c:pt idx="4065">
                  <c:v>0.16355628999999999</c:v>
                </c:pt>
                <c:pt idx="4066">
                  <c:v>0.16358590000000001</c:v>
                </c:pt>
                <c:pt idx="4067">
                  <c:v>0.16361554</c:v>
                </c:pt>
                <c:pt idx="4068">
                  <c:v>0.16364522000000001</c:v>
                </c:pt>
                <c:pt idx="4069">
                  <c:v>0.16367493</c:v>
                </c:pt>
                <c:pt idx="4070">
                  <c:v>0.16370467999999999</c:v>
                </c:pt>
                <c:pt idx="4071">
                  <c:v>0.16373446000000003</c:v>
                </c:pt>
                <c:pt idx="4072">
                  <c:v>0.16376426999999999</c:v>
                </c:pt>
                <c:pt idx="4073">
                  <c:v>0.16379411000000002</c:v>
                </c:pt>
                <c:pt idx="4074">
                  <c:v>0.16382399</c:v>
                </c:pt>
                <c:pt idx="4075">
                  <c:v>0.16385389</c:v>
                </c:pt>
                <c:pt idx="4076">
                  <c:v>0.16388383000000001</c:v>
                </c:pt>
                <c:pt idx="4077">
                  <c:v>0.16391380000000003</c:v>
                </c:pt>
                <c:pt idx="4078">
                  <c:v>0.16394380000000003</c:v>
                </c:pt>
                <c:pt idx="4079">
                  <c:v>0.16397381999999999</c:v>
                </c:pt>
                <c:pt idx="4080">
                  <c:v>0.16400387999999999</c:v>
                </c:pt>
                <c:pt idx="4081">
                  <c:v>0.16403396000000001</c:v>
                </c:pt>
                <c:pt idx="4082">
                  <c:v>0.16406407000000001</c:v>
                </c:pt>
                <c:pt idx="4083">
                  <c:v>0.16409420999999999</c:v>
                </c:pt>
                <c:pt idx="4084">
                  <c:v>0.16412438000000001</c:v>
                </c:pt>
                <c:pt idx="4085">
                  <c:v>0.16415457</c:v>
                </c:pt>
                <c:pt idx="4086">
                  <c:v>0.16418478</c:v>
                </c:pt>
                <c:pt idx="4087">
                  <c:v>0.16421501999999999</c:v>
                </c:pt>
                <c:pt idx="4088">
                  <c:v>0.16424528999999999</c:v>
                </c:pt>
                <c:pt idx="4089">
                  <c:v>0.16427558</c:v>
                </c:pt>
                <c:pt idx="4090">
                  <c:v>0.16430589000000001</c:v>
                </c:pt>
                <c:pt idx="4091">
                  <c:v>0.16433623</c:v>
                </c:pt>
                <c:pt idx="4092">
                  <c:v>0.16436658999999998</c:v>
                </c:pt>
                <c:pt idx="4093">
                  <c:v>0.16439696999999998</c:v>
                </c:pt>
                <c:pt idx="4094">
                  <c:v>0.16442737000000002</c:v>
                </c:pt>
                <c:pt idx="4095">
                  <c:v>0.16445779000000002</c:v>
                </c:pt>
                <c:pt idx="4096">
                  <c:v>0.16448823000000001</c:v>
                </c:pt>
                <c:pt idx="4097">
                  <c:v>0.16451869999999999</c:v>
                </c:pt>
                <c:pt idx="4098">
                  <c:v>0.16454917999999999</c:v>
                </c:pt>
                <c:pt idx="4099">
                  <c:v>0.16457968000000001</c:v>
                </c:pt>
                <c:pt idx="4100">
                  <c:v>0.16461020000000001</c:v>
                </c:pt>
                <c:pt idx="4101">
                  <c:v>0.16464072999999999</c:v>
                </c:pt>
                <c:pt idx="4102">
                  <c:v>0.16467129</c:v>
                </c:pt>
                <c:pt idx="4103">
                  <c:v>0.16470186000000001</c:v>
                </c:pt>
                <c:pt idx="4104">
                  <c:v>0.16473244999999997</c:v>
                </c:pt>
                <c:pt idx="4105">
                  <c:v>0.16476304999999999</c:v>
                </c:pt>
                <c:pt idx="4106">
                  <c:v>0.16479367</c:v>
                </c:pt>
                <c:pt idx="4107">
                  <c:v>0.16482430000000001</c:v>
                </c:pt>
                <c:pt idx="4108">
                  <c:v>0.16485495</c:v>
                </c:pt>
                <c:pt idx="4109">
                  <c:v>0.16488561000000002</c:v>
                </c:pt>
                <c:pt idx="4110">
                  <c:v>0.16491628</c:v>
                </c:pt>
                <c:pt idx="4111">
                  <c:v>0.16494697</c:v>
                </c:pt>
                <c:pt idx="4112">
                  <c:v>0.16497766</c:v>
                </c:pt>
                <c:pt idx="4113">
                  <c:v>0.16500837000000002</c:v>
                </c:pt>
                <c:pt idx="4114">
                  <c:v>0.16503909</c:v>
                </c:pt>
                <c:pt idx="4115">
                  <c:v>0.16506983000000003</c:v>
                </c:pt>
                <c:pt idx="4116">
                  <c:v>0.16510057</c:v>
                </c:pt>
                <c:pt idx="4117">
                  <c:v>0.16513132</c:v>
                </c:pt>
                <c:pt idx="4118">
                  <c:v>0.16516207999999999</c:v>
                </c:pt>
                <c:pt idx="4119">
                  <c:v>0.16519283999999998</c:v>
                </c:pt>
                <c:pt idx="4120">
                  <c:v>0.16522362000000002</c:v>
                </c:pt>
                <c:pt idx="4121">
                  <c:v>0.1652544</c:v>
                </c:pt>
                <c:pt idx="4122">
                  <c:v>0.16528519</c:v>
                </c:pt>
                <c:pt idx="4123">
                  <c:v>0.16531599</c:v>
                </c:pt>
                <c:pt idx="4124">
                  <c:v>0.16534678999999999</c:v>
                </c:pt>
                <c:pt idx="4125">
                  <c:v>0.16537759999999999</c:v>
                </c:pt>
                <c:pt idx="4126">
                  <c:v>0.16540842</c:v>
                </c:pt>
                <c:pt idx="4127">
                  <c:v>0.16543922999999999</c:v>
                </c:pt>
                <c:pt idx="4128">
                  <c:v>0.16547004999999998</c:v>
                </c:pt>
                <c:pt idx="4129">
                  <c:v>0.16550087999999999</c:v>
                </c:pt>
                <c:pt idx="4130">
                  <c:v>0.1655317</c:v>
                </c:pt>
                <c:pt idx="4131">
                  <c:v>0.16556253000000001</c:v>
                </c:pt>
                <c:pt idx="4132">
                  <c:v>0.16559336</c:v>
                </c:pt>
                <c:pt idx="4133">
                  <c:v>0.1656242</c:v>
                </c:pt>
                <c:pt idx="4134">
                  <c:v>0.16565503000000001</c:v>
                </c:pt>
                <c:pt idx="4135">
                  <c:v>0.16568585999999999</c:v>
                </c:pt>
                <c:pt idx="4136">
                  <c:v>0.16571669</c:v>
                </c:pt>
                <c:pt idx="4137">
                  <c:v>0.16574753</c:v>
                </c:pt>
                <c:pt idx="4138">
                  <c:v>0.16577836000000001</c:v>
                </c:pt>
                <c:pt idx="4139">
                  <c:v>0.16580919000000002</c:v>
                </c:pt>
                <c:pt idx="4140">
                  <c:v>0.16584001000000001</c:v>
                </c:pt>
                <c:pt idx="4141">
                  <c:v>0.16587083</c:v>
                </c:pt>
                <c:pt idx="4142">
                  <c:v>0.16590164999999998</c:v>
                </c:pt>
                <c:pt idx="4143">
                  <c:v>0.16593247000000003</c:v>
                </c:pt>
                <c:pt idx="4144">
                  <c:v>0.16596327999999999</c:v>
                </c:pt>
                <c:pt idx="4145">
                  <c:v>0.16599409000000001</c:v>
                </c:pt>
                <c:pt idx="4146">
                  <c:v>0.16602488999999998</c:v>
                </c:pt>
                <c:pt idx="4147">
                  <c:v>0.16605568000000001</c:v>
                </c:pt>
                <c:pt idx="4148">
                  <c:v>0.16608647000000001</c:v>
                </c:pt>
                <c:pt idx="4149">
                  <c:v>0.16611724999999999</c:v>
                </c:pt>
                <c:pt idx="4150">
                  <c:v>0.16614802999999997</c:v>
                </c:pt>
                <c:pt idx="4151">
                  <c:v>0.16617878999999999</c:v>
                </c:pt>
                <c:pt idx="4152">
                  <c:v>0.16620954999999998</c:v>
                </c:pt>
                <c:pt idx="4153">
                  <c:v>0.16624030000000001</c:v>
                </c:pt>
                <c:pt idx="4154">
                  <c:v>0.16627103000000001</c:v>
                </c:pt>
                <c:pt idx="4155">
                  <c:v>0.16630175999999999</c:v>
                </c:pt>
                <c:pt idx="4156">
                  <c:v>0.16633247999999998</c:v>
                </c:pt>
                <c:pt idx="4157">
                  <c:v>0.16636318</c:v>
                </c:pt>
                <c:pt idx="4158">
                  <c:v>0.16639387999999999</c:v>
                </c:pt>
                <c:pt idx="4159">
                  <c:v>0.16642456</c:v>
                </c:pt>
                <c:pt idx="4160">
                  <c:v>0.16645523000000001</c:v>
                </c:pt>
                <c:pt idx="4161">
                  <c:v>0.16648589000000003</c:v>
                </c:pt>
                <c:pt idx="4162">
                  <c:v>0.16651653</c:v>
                </c:pt>
                <c:pt idx="4163">
                  <c:v>0.16654716</c:v>
                </c:pt>
                <c:pt idx="4164">
                  <c:v>0.16657777000000001</c:v>
                </c:pt>
                <c:pt idx="4165">
                  <c:v>0.16660837000000001</c:v>
                </c:pt>
                <c:pt idx="4166">
                  <c:v>0.16663895000000001</c:v>
                </c:pt>
                <c:pt idx="4167">
                  <c:v>0.16666951000000002</c:v>
                </c:pt>
                <c:pt idx="4168">
                  <c:v>0.16670006000000001</c:v>
                </c:pt>
                <c:pt idx="4169">
                  <c:v>0.16673058999999998</c:v>
                </c:pt>
                <c:pt idx="4170">
                  <c:v>0.16676110000000002</c:v>
                </c:pt>
                <c:pt idx="4171">
                  <c:v>0.16679159999999998</c:v>
                </c:pt>
                <c:pt idx="4172">
                  <c:v>0.16682207999999998</c:v>
                </c:pt>
                <c:pt idx="4173">
                  <c:v>0.16685253</c:v>
                </c:pt>
                <c:pt idx="4174">
                  <c:v>0.16688296999999999</c:v>
                </c:pt>
                <c:pt idx="4175">
                  <c:v>0.16691337999999997</c:v>
                </c:pt>
                <c:pt idx="4176">
                  <c:v>0.16694378000000001</c:v>
                </c:pt>
                <c:pt idx="4177">
                  <c:v>0.16697414999999999</c:v>
                </c:pt>
                <c:pt idx="4178">
                  <c:v>0.1670045</c:v>
                </c:pt>
                <c:pt idx="4179">
                  <c:v>0.16703483</c:v>
                </c:pt>
                <c:pt idx="4180">
                  <c:v>0.16706513000000001</c:v>
                </c:pt>
                <c:pt idx="4181">
                  <c:v>0.16709541999999999</c:v>
                </c:pt>
                <c:pt idx="4182">
                  <c:v>0.16712567</c:v>
                </c:pt>
                <c:pt idx="4183">
                  <c:v>0.16715590999999999</c:v>
                </c:pt>
                <c:pt idx="4184">
                  <c:v>0.16718611</c:v>
                </c:pt>
                <c:pt idx="4185">
                  <c:v>0.16721630000000001</c:v>
                </c:pt>
                <c:pt idx="4186">
                  <c:v>0.16724644999999999</c:v>
                </c:pt>
                <c:pt idx="4187">
                  <c:v>0.16727658000000001</c:v>
                </c:pt>
                <c:pt idx="4188">
                  <c:v>0.16730668000000001</c:v>
                </c:pt>
                <c:pt idx="4189">
                  <c:v>0.16733676</c:v>
                </c:pt>
                <c:pt idx="4190">
                  <c:v>0.16736680000000001</c:v>
                </c:pt>
                <c:pt idx="4191">
                  <c:v>0.16739681999999997</c:v>
                </c:pt>
                <c:pt idx="4192">
                  <c:v>0.16742681000000001</c:v>
                </c:pt>
                <c:pt idx="4193">
                  <c:v>0.16745675999999998</c:v>
                </c:pt>
                <c:pt idx="4194">
                  <c:v>0.16748668999999999</c:v>
                </c:pt>
                <c:pt idx="4195">
                  <c:v>0.16751658999999999</c:v>
                </c:pt>
                <c:pt idx="4196">
                  <c:v>0.16754646999999998</c:v>
                </c:pt>
                <c:pt idx="4197">
                  <c:v>0.16757635000000001</c:v>
                </c:pt>
                <c:pt idx="4198">
                  <c:v>0.16760622999999999</c:v>
                </c:pt>
                <c:pt idx="4199">
                  <c:v>0.16763611</c:v>
                </c:pt>
                <c:pt idx="4200">
                  <c:v>0.16766598999999999</c:v>
                </c:pt>
                <c:pt idx="4201">
                  <c:v>0.16769587000000002</c:v>
                </c:pt>
                <c:pt idx="4202">
                  <c:v>0.16772575000000001</c:v>
                </c:pt>
                <c:pt idx="4203">
                  <c:v>0.16775562999999999</c:v>
                </c:pt>
                <c:pt idx="4204">
                  <c:v>0.16778552000000002</c:v>
                </c:pt>
                <c:pt idx="4205">
                  <c:v>0.1678154</c:v>
                </c:pt>
                <c:pt idx="4206">
                  <c:v>0.16784528000000001</c:v>
                </c:pt>
                <c:pt idx="4207">
                  <c:v>0.16787516</c:v>
                </c:pt>
                <c:pt idx="4208">
                  <c:v>0.16790503999999998</c:v>
                </c:pt>
                <c:pt idx="4209">
                  <c:v>0.16793492000000002</c:v>
                </c:pt>
                <c:pt idx="4210">
                  <c:v>0.1679648</c:v>
                </c:pt>
                <c:pt idx="4211">
                  <c:v>0.16799468000000001</c:v>
                </c:pt>
                <c:pt idx="4212">
                  <c:v>0.16802455999999999</c:v>
                </c:pt>
                <c:pt idx="4213">
                  <c:v>0.16805444000000003</c:v>
                </c:pt>
                <c:pt idx="4214">
                  <c:v>0.16808432000000001</c:v>
                </c:pt>
                <c:pt idx="4215">
                  <c:v>0.16811419999999999</c:v>
                </c:pt>
                <c:pt idx="4216">
                  <c:v>0.16814409000000002</c:v>
                </c:pt>
                <c:pt idx="4217">
                  <c:v>0.16817397000000001</c:v>
                </c:pt>
                <c:pt idx="4218">
                  <c:v>0.16820385000000002</c:v>
                </c:pt>
                <c:pt idx="4219">
                  <c:v>0.16823373</c:v>
                </c:pt>
                <c:pt idx="4220">
                  <c:v>0.16826360999999998</c:v>
                </c:pt>
                <c:pt idx="4221">
                  <c:v>0.16829349000000002</c:v>
                </c:pt>
                <c:pt idx="4222">
                  <c:v>0.16832337</c:v>
                </c:pt>
                <c:pt idx="4223">
                  <c:v>0.16835325000000001</c:v>
                </c:pt>
                <c:pt idx="4224">
                  <c:v>0.16838312999999999</c:v>
                </c:pt>
                <c:pt idx="4225">
                  <c:v>0.16841301</c:v>
                </c:pt>
                <c:pt idx="4226">
                  <c:v>0.16844289000000001</c:v>
                </c:pt>
                <c:pt idx="4227">
                  <c:v>0.16847277999999999</c:v>
                </c:pt>
                <c:pt idx="4228">
                  <c:v>0.16850266000000003</c:v>
                </c:pt>
                <c:pt idx="4229">
                  <c:v>0.16853254000000001</c:v>
                </c:pt>
                <c:pt idx="4230">
                  <c:v>0.16856242000000002</c:v>
                </c:pt>
                <c:pt idx="4231">
                  <c:v>0.1685923</c:v>
                </c:pt>
                <c:pt idx="4232">
                  <c:v>0.16862217999999998</c:v>
                </c:pt>
                <c:pt idx="4233">
                  <c:v>0.16865205999999999</c:v>
                </c:pt>
                <c:pt idx="4234">
                  <c:v>0.16868194</c:v>
                </c:pt>
                <c:pt idx="4235">
                  <c:v>0.16871182000000001</c:v>
                </c:pt>
                <c:pt idx="4236">
                  <c:v>0.16874169999999999</c:v>
                </c:pt>
                <c:pt idx="4237">
                  <c:v>0.16877158</c:v>
                </c:pt>
                <c:pt idx="4238">
                  <c:v>0.16880145999999999</c:v>
                </c:pt>
                <c:pt idx="4239">
                  <c:v>0.16883134999999999</c:v>
                </c:pt>
                <c:pt idx="4240">
                  <c:v>0.16886123</c:v>
                </c:pt>
                <c:pt idx="4241">
                  <c:v>0.16889111000000001</c:v>
                </c:pt>
                <c:pt idx="4242">
                  <c:v>0.16892099000000002</c:v>
                </c:pt>
                <c:pt idx="4243">
                  <c:v>0.16895087</c:v>
                </c:pt>
                <c:pt idx="4244">
                  <c:v>0.16898074999999999</c:v>
                </c:pt>
                <c:pt idx="4245">
                  <c:v>0.16901063</c:v>
                </c:pt>
                <c:pt idx="4246">
                  <c:v>0.16904050999999998</c:v>
                </c:pt>
                <c:pt idx="4247">
                  <c:v>0.16907039000000001</c:v>
                </c:pt>
                <c:pt idx="4248">
                  <c:v>0.16910027</c:v>
                </c:pt>
                <c:pt idx="4249">
                  <c:v>0.16913015000000001</c:v>
                </c:pt>
                <c:pt idx="4250">
                  <c:v>0.16916002999999999</c:v>
                </c:pt>
                <c:pt idx="4251">
                  <c:v>0.16918991999999999</c:v>
                </c:pt>
                <c:pt idx="4252">
                  <c:v>0.1692198</c:v>
                </c:pt>
                <c:pt idx="4253">
                  <c:v>0.16924967999999999</c:v>
                </c:pt>
                <c:pt idx="4254">
                  <c:v>0.16927956</c:v>
                </c:pt>
                <c:pt idx="4255">
                  <c:v>0.16930944000000001</c:v>
                </c:pt>
                <c:pt idx="4256">
                  <c:v>0.16933931999999999</c:v>
                </c:pt>
                <c:pt idx="4257">
                  <c:v>0.1693692</c:v>
                </c:pt>
                <c:pt idx="4258">
                  <c:v>0.16939907999999998</c:v>
                </c:pt>
                <c:pt idx="4259">
                  <c:v>0.16942896000000002</c:v>
                </c:pt>
                <c:pt idx="4260">
                  <c:v>0.16945884</c:v>
                </c:pt>
                <c:pt idx="4261">
                  <c:v>0.16948872000000001</c:v>
                </c:pt>
                <c:pt idx="4262">
                  <c:v>0.16951859999999999</c:v>
                </c:pt>
                <c:pt idx="4263">
                  <c:v>0.16954849</c:v>
                </c:pt>
                <c:pt idx="4264">
                  <c:v>0.16957837000000001</c:v>
                </c:pt>
                <c:pt idx="4265">
                  <c:v>0.16960824999999999</c:v>
                </c:pt>
                <c:pt idx="4266">
                  <c:v>0.16963812999999997</c:v>
                </c:pt>
                <c:pt idx="4267">
                  <c:v>0.16966801000000001</c:v>
                </c:pt>
                <c:pt idx="4268">
                  <c:v>0.16969788999999999</c:v>
                </c:pt>
                <c:pt idx="4269">
                  <c:v>0.16972777</c:v>
                </c:pt>
                <c:pt idx="4270">
                  <c:v>0.16975764999999998</c:v>
                </c:pt>
                <c:pt idx="4271">
                  <c:v>0.16978753000000002</c:v>
                </c:pt>
                <c:pt idx="4272">
                  <c:v>0.16981741</c:v>
                </c:pt>
                <c:pt idx="4273">
                  <c:v>0.16984729000000001</c:v>
                </c:pt>
                <c:pt idx="4274">
                  <c:v>0.16987716999999999</c:v>
                </c:pt>
                <c:pt idx="4275">
                  <c:v>0.16990706</c:v>
                </c:pt>
                <c:pt idx="4276">
                  <c:v>0.16993694000000001</c:v>
                </c:pt>
                <c:pt idx="4277">
                  <c:v>0.16996681999999999</c:v>
                </c:pt>
                <c:pt idx="4278">
                  <c:v>0.16999669999999997</c:v>
                </c:pt>
                <c:pt idx="4279">
                  <c:v>0.17002658000000001</c:v>
                </c:pt>
                <c:pt idx="4280">
                  <c:v>0.17005645999999999</c:v>
                </c:pt>
                <c:pt idx="4281">
                  <c:v>0.17008634</c:v>
                </c:pt>
                <c:pt idx="4282">
                  <c:v>0.17011621999999998</c:v>
                </c:pt>
                <c:pt idx="4283">
                  <c:v>0.17014610000000002</c:v>
                </c:pt>
                <c:pt idx="4284">
                  <c:v>0.17017598</c:v>
                </c:pt>
                <c:pt idx="4285">
                  <c:v>0.17020586000000001</c:v>
                </c:pt>
                <c:pt idx="4286">
                  <c:v>0.17023574</c:v>
                </c:pt>
                <c:pt idx="4287">
                  <c:v>0.17026563</c:v>
                </c:pt>
                <c:pt idx="4288">
                  <c:v>0.17029551000000001</c:v>
                </c:pt>
                <c:pt idx="4289">
                  <c:v>0.17032538999999999</c:v>
                </c:pt>
                <c:pt idx="4290">
                  <c:v>0.17035526999999998</c:v>
                </c:pt>
                <c:pt idx="4291">
                  <c:v>0.17038515000000001</c:v>
                </c:pt>
                <c:pt idx="4292">
                  <c:v>0.17041503</c:v>
                </c:pt>
                <c:pt idx="4293">
                  <c:v>0.17044491000000001</c:v>
                </c:pt>
                <c:pt idx="4294">
                  <c:v>0.17047478999999999</c:v>
                </c:pt>
                <c:pt idx="4295">
                  <c:v>0.17050467000000002</c:v>
                </c:pt>
                <c:pt idx="4296">
                  <c:v>0.17053455000000001</c:v>
                </c:pt>
                <c:pt idx="4297">
                  <c:v>0.17056443000000002</c:v>
                </c:pt>
                <c:pt idx="4298">
                  <c:v>0.17059432000000002</c:v>
                </c:pt>
                <c:pt idx="4299">
                  <c:v>0.1706242</c:v>
                </c:pt>
                <c:pt idx="4300">
                  <c:v>0.17065408000000001</c:v>
                </c:pt>
                <c:pt idx="4301">
                  <c:v>0.17068396</c:v>
                </c:pt>
                <c:pt idx="4302">
                  <c:v>0.17071383999999998</c:v>
                </c:pt>
                <c:pt idx="4303">
                  <c:v>0.17074372000000002</c:v>
                </c:pt>
                <c:pt idx="4304">
                  <c:v>0.1707736</c:v>
                </c:pt>
                <c:pt idx="4305">
                  <c:v>0.17080348000000001</c:v>
                </c:pt>
                <c:pt idx="4306">
                  <c:v>0.17083335999999999</c:v>
                </c:pt>
                <c:pt idx="4307">
                  <c:v>0.17086324</c:v>
                </c:pt>
                <c:pt idx="4308">
                  <c:v>0.17089312000000001</c:v>
                </c:pt>
                <c:pt idx="4309">
                  <c:v>0.17092300000000002</c:v>
                </c:pt>
                <c:pt idx="4310">
                  <c:v>0.17095289000000002</c:v>
                </c:pt>
                <c:pt idx="4311">
                  <c:v>0.17098277000000001</c:v>
                </c:pt>
                <c:pt idx="4312">
                  <c:v>0.17101265000000002</c:v>
                </c:pt>
                <c:pt idx="4313">
                  <c:v>0.17104253</c:v>
                </c:pt>
                <c:pt idx="4314">
                  <c:v>0.17107240999999998</c:v>
                </c:pt>
                <c:pt idx="4315">
                  <c:v>0.17110228999999999</c:v>
                </c:pt>
                <c:pt idx="4316">
                  <c:v>0.17113217</c:v>
                </c:pt>
                <c:pt idx="4317">
                  <c:v>0.17116205000000001</c:v>
                </c:pt>
                <c:pt idx="4318">
                  <c:v>0.17119192999999999</c:v>
                </c:pt>
                <c:pt idx="4319">
                  <c:v>0.17122181</c:v>
                </c:pt>
                <c:pt idx="4320">
                  <c:v>0.17125168999999998</c:v>
                </c:pt>
                <c:pt idx="4321">
                  <c:v>0.17128157000000002</c:v>
                </c:pt>
                <c:pt idx="4322">
                  <c:v>0.17131146</c:v>
                </c:pt>
                <c:pt idx="4323">
                  <c:v>0.17134134000000001</c:v>
                </c:pt>
                <c:pt idx="4324">
                  <c:v>0.17137122000000002</c:v>
                </c:pt>
                <c:pt idx="4325">
                  <c:v>0.1714011</c:v>
                </c:pt>
                <c:pt idx="4326">
                  <c:v>0.17143097999999998</c:v>
                </c:pt>
                <c:pt idx="4327">
                  <c:v>0.17146085999999999</c:v>
                </c:pt>
                <c:pt idx="4328">
                  <c:v>0.17149073999999997</c:v>
                </c:pt>
                <c:pt idx="4329">
                  <c:v>0.17152062000000001</c:v>
                </c:pt>
                <c:pt idx="4330">
                  <c:v>0.17155049999999999</c:v>
                </c:pt>
                <c:pt idx="4331">
                  <c:v>0.17158038</c:v>
                </c:pt>
                <c:pt idx="4332">
                  <c:v>0.17161025999999999</c:v>
                </c:pt>
                <c:pt idx="4333">
                  <c:v>0.17164014000000002</c:v>
                </c:pt>
                <c:pt idx="4334">
                  <c:v>0.17167003</c:v>
                </c:pt>
                <c:pt idx="4335">
                  <c:v>0.17169990999999998</c:v>
                </c:pt>
                <c:pt idx="4336">
                  <c:v>0.17172979000000002</c:v>
                </c:pt>
                <c:pt idx="4337">
                  <c:v>0.17175967</c:v>
                </c:pt>
                <c:pt idx="4338">
                  <c:v>0.17178954999999999</c:v>
                </c:pt>
                <c:pt idx="4339">
                  <c:v>0.17181943</c:v>
                </c:pt>
                <c:pt idx="4340">
                  <c:v>0.17184930999999998</c:v>
                </c:pt>
                <c:pt idx="4341">
                  <c:v>0.17187919000000002</c:v>
                </c:pt>
                <c:pt idx="4342">
                  <c:v>0.17190907</c:v>
                </c:pt>
                <c:pt idx="4343">
                  <c:v>0.17193895000000001</c:v>
                </c:pt>
                <c:pt idx="4344">
                  <c:v>0.17196882999999999</c:v>
                </c:pt>
                <c:pt idx="4345">
                  <c:v>0.17199871000000003</c:v>
                </c:pt>
                <c:pt idx="4346">
                  <c:v>0.1720286</c:v>
                </c:pt>
                <c:pt idx="4347">
                  <c:v>0.17205847999999999</c:v>
                </c:pt>
                <c:pt idx="4348">
                  <c:v>0.17208836000000002</c:v>
                </c:pt>
                <c:pt idx="4349">
                  <c:v>0.17211824000000001</c:v>
                </c:pt>
                <c:pt idx="4350">
                  <c:v>0.17214811999999999</c:v>
                </c:pt>
                <c:pt idx="4351">
                  <c:v>0.172178</c:v>
                </c:pt>
                <c:pt idx="4352">
                  <c:v>0.17220787999999998</c:v>
                </c:pt>
                <c:pt idx="4353">
                  <c:v>0.17223776000000002</c:v>
                </c:pt>
                <c:pt idx="4354">
                  <c:v>0.17226764</c:v>
                </c:pt>
                <c:pt idx="4355">
                  <c:v>0.17229752000000001</c:v>
                </c:pt>
                <c:pt idx="4356">
                  <c:v>0.17232739999999999</c:v>
                </c:pt>
                <c:pt idx="4357">
                  <c:v>0.17235728000000003</c:v>
                </c:pt>
                <c:pt idx="4358">
                  <c:v>0.17238717000000001</c:v>
                </c:pt>
                <c:pt idx="4359">
                  <c:v>0.17241704999999999</c:v>
                </c:pt>
                <c:pt idx="4360">
                  <c:v>0.17244693000000003</c:v>
                </c:pt>
                <c:pt idx="4361">
                  <c:v>0.17247681000000001</c:v>
                </c:pt>
                <c:pt idx="4362">
                  <c:v>0.17250668999999999</c:v>
                </c:pt>
                <c:pt idx="4363">
                  <c:v>0.17253657</c:v>
                </c:pt>
                <c:pt idx="4364">
                  <c:v>0.17256644999999998</c:v>
                </c:pt>
                <c:pt idx="4365">
                  <c:v>0.17259633000000002</c:v>
                </c:pt>
                <c:pt idx="4366">
                  <c:v>0.17262621</c:v>
                </c:pt>
                <c:pt idx="4367">
                  <c:v>0.17265609000000001</c:v>
                </c:pt>
                <c:pt idx="4368">
                  <c:v>0.17268596999999999</c:v>
                </c:pt>
                <c:pt idx="4369">
                  <c:v>0.17271586</c:v>
                </c:pt>
                <c:pt idx="4370">
                  <c:v>0.17274574000000001</c:v>
                </c:pt>
                <c:pt idx="4371">
                  <c:v>0.17277561999999999</c:v>
                </c:pt>
                <c:pt idx="4372">
                  <c:v>0.17280550000000003</c:v>
                </c:pt>
                <c:pt idx="4373">
                  <c:v>0.17283538000000001</c:v>
                </c:pt>
                <c:pt idx="4374">
                  <c:v>0.17286525999999999</c:v>
                </c:pt>
                <c:pt idx="4375">
                  <c:v>0.17289514</c:v>
                </c:pt>
                <c:pt idx="4376">
                  <c:v>0.17292501999999998</c:v>
                </c:pt>
                <c:pt idx="4377">
                  <c:v>0.17295490000000002</c:v>
                </c:pt>
                <c:pt idx="4378">
                  <c:v>0.17298478</c:v>
                </c:pt>
                <c:pt idx="4379">
                  <c:v>0.17301466000000001</c:v>
                </c:pt>
                <c:pt idx="4380">
                  <c:v>0.17304454</c:v>
                </c:pt>
                <c:pt idx="4381">
                  <c:v>0.17307443</c:v>
                </c:pt>
                <c:pt idx="4382">
                  <c:v>0.17310431000000001</c:v>
                </c:pt>
                <c:pt idx="4383">
                  <c:v>0.17313418999999999</c:v>
                </c:pt>
                <c:pt idx="4384">
                  <c:v>0.17316407</c:v>
                </c:pt>
                <c:pt idx="4385">
                  <c:v>0.17319395000000001</c:v>
                </c:pt>
                <c:pt idx="4386">
                  <c:v>0.17322383</c:v>
                </c:pt>
                <c:pt idx="4387">
                  <c:v>0.17325371000000001</c:v>
                </c:pt>
                <c:pt idx="4388">
                  <c:v>0.17328358999999999</c:v>
                </c:pt>
                <c:pt idx="4389">
                  <c:v>0.17331347</c:v>
                </c:pt>
                <c:pt idx="4390">
                  <c:v>0.17334335000000001</c:v>
                </c:pt>
                <c:pt idx="4391">
                  <c:v>0.17337323000000002</c:v>
                </c:pt>
                <c:pt idx="4392">
                  <c:v>0.17340311</c:v>
                </c:pt>
                <c:pt idx="4393">
                  <c:v>0.173433</c:v>
                </c:pt>
                <c:pt idx="4394">
                  <c:v>0.17346288000000001</c:v>
                </c:pt>
                <c:pt idx="4395">
                  <c:v>0.17349276</c:v>
                </c:pt>
                <c:pt idx="4396">
                  <c:v>0.17352264000000001</c:v>
                </c:pt>
                <c:pt idx="4397">
                  <c:v>0.17355251999999999</c:v>
                </c:pt>
                <c:pt idx="4398">
                  <c:v>0.1735824</c:v>
                </c:pt>
                <c:pt idx="4399">
                  <c:v>0.17361228000000001</c:v>
                </c:pt>
                <c:pt idx="4400">
                  <c:v>0.17364215999999999</c:v>
                </c:pt>
                <c:pt idx="4401">
                  <c:v>0.17367204</c:v>
                </c:pt>
                <c:pt idx="4402">
                  <c:v>0.17370191999999998</c:v>
                </c:pt>
                <c:pt idx="4403">
                  <c:v>0.17373180000000002</c:v>
                </c:pt>
                <c:pt idx="4404">
                  <c:v>0.17376168</c:v>
                </c:pt>
                <c:pt idx="4405">
                  <c:v>0.17379157000000001</c:v>
                </c:pt>
                <c:pt idx="4406">
                  <c:v>0.17382145000000002</c:v>
                </c:pt>
                <c:pt idx="4407">
                  <c:v>0.17385133</c:v>
                </c:pt>
                <c:pt idx="4408">
                  <c:v>0.17388121000000001</c:v>
                </c:pt>
                <c:pt idx="4409">
                  <c:v>0.17391108999999999</c:v>
                </c:pt>
                <c:pt idx="4410">
                  <c:v>0.17394096999999997</c:v>
                </c:pt>
                <c:pt idx="4411">
                  <c:v>0.17397085000000001</c:v>
                </c:pt>
                <c:pt idx="4412">
                  <c:v>0.17400072999999999</c:v>
                </c:pt>
                <c:pt idx="4413">
                  <c:v>0.17403061</c:v>
                </c:pt>
                <c:pt idx="4414">
                  <c:v>0.17406048999999998</c:v>
                </c:pt>
                <c:pt idx="4415">
                  <c:v>0.17409037000000002</c:v>
                </c:pt>
                <c:pt idx="4416">
                  <c:v>0.17412025</c:v>
                </c:pt>
                <c:pt idx="4417">
                  <c:v>0.17415013999999998</c:v>
                </c:pt>
                <c:pt idx="4418">
                  <c:v>0.17418002000000002</c:v>
                </c:pt>
                <c:pt idx="4419">
                  <c:v>0.1742099</c:v>
                </c:pt>
                <c:pt idx="4420">
                  <c:v>0.17423978000000001</c:v>
                </c:pt>
                <c:pt idx="4421">
                  <c:v>0.17426965999999999</c:v>
                </c:pt>
                <c:pt idx="4422">
                  <c:v>0.17429953999999998</c:v>
                </c:pt>
                <c:pt idx="4423">
                  <c:v>0.17432942000000001</c:v>
                </c:pt>
                <c:pt idx="4424">
                  <c:v>0.17435929999999999</c:v>
                </c:pt>
                <c:pt idx="4425">
                  <c:v>0.17438918</c:v>
                </c:pt>
                <c:pt idx="4426">
                  <c:v>0.17441905999999999</c:v>
                </c:pt>
                <c:pt idx="4427">
                  <c:v>0.17444894000000002</c:v>
                </c:pt>
                <c:pt idx="4428">
                  <c:v>0.17447882000000001</c:v>
                </c:pt>
                <c:pt idx="4429">
                  <c:v>0.17450870999999998</c:v>
                </c:pt>
                <c:pt idx="4430">
                  <c:v>0.17453859000000002</c:v>
                </c:pt>
                <c:pt idx="4431">
                  <c:v>0.17456847</c:v>
                </c:pt>
                <c:pt idx="4432">
                  <c:v>0.17459835000000001</c:v>
                </c:pt>
                <c:pt idx="4433">
                  <c:v>0.17462823</c:v>
                </c:pt>
                <c:pt idx="4434">
                  <c:v>0.17465810999999998</c:v>
                </c:pt>
                <c:pt idx="4435">
                  <c:v>0.17468799000000002</c:v>
                </c:pt>
                <c:pt idx="4436">
                  <c:v>0.17471787</c:v>
                </c:pt>
                <c:pt idx="4437">
                  <c:v>0.17474775000000001</c:v>
                </c:pt>
                <c:pt idx="4438">
                  <c:v>0.17477762999999999</c:v>
                </c:pt>
                <c:pt idx="4439">
                  <c:v>0.17480751000000003</c:v>
                </c:pt>
                <c:pt idx="4440">
                  <c:v>0.1748374</c:v>
                </c:pt>
                <c:pt idx="4441">
                  <c:v>0.17486727999999999</c:v>
                </c:pt>
                <c:pt idx="4442">
                  <c:v>0.17489716000000002</c:v>
                </c:pt>
                <c:pt idx="4443">
                  <c:v>0.17492704000000001</c:v>
                </c:pt>
                <c:pt idx="4444">
                  <c:v>0.17495691999999999</c:v>
                </c:pt>
                <c:pt idx="4445">
                  <c:v>0.1749868</c:v>
                </c:pt>
                <c:pt idx="4446">
                  <c:v>0.17501667999999998</c:v>
                </c:pt>
                <c:pt idx="4447">
                  <c:v>0.17504656000000002</c:v>
                </c:pt>
                <c:pt idx="4448">
                  <c:v>0.17507644</c:v>
                </c:pt>
                <c:pt idx="4449">
                  <c:v>0.17510632000000001</c:v>
                </c:pt>
                <c:pt idx="4450">
                  <c:v>0.17513619999999999</c:v>
                </c:pt>
                <c:pt idx="4451">
                  <c:v>0.17516608</c:v>
                </c:pt>
                <c:pt idx="4452">
                  <c:v>0.17519597000000001</c:v>
                </c:pt>
                <c:pt idx="4453">
                  <c:v>0.17522584999999999</c:v>
                </c:pt>
                <c:pt idx="4454">
                  <c:v>0.17525573000000003</c:v>
                </c:pt>
                <c:pt idx="4455">
                  <c:v>0.17528561000000001</c:v>
                </c:pt>
                <c:pt idx="4456">
                  <c:v>0.17531548999999999</c:v>
                </c:pt>
                <c:pt idx="4457">
                  <c:v>0.17534537</c:v>
                </c:pt>
                <c:pt idx="4458">
                  <c:v>0.17537524999999998</c:v>
                </c:pt>
                <c:pt idx="4459">
                  <c:v>0.17540513000000002</c:v>
                </c:pt>
                <c:pt idx="4460">
                  <c:v>0.17543501</c:v>
                </c:pt>
                <c:pt idx="4461">
                  <c:v>0.17546489000000001</c:v>
                </c:pt>
                <c:pt idx="4462">
                  <c:v>0.17549476999999999</c:v>
                </c:pt>
                <c:pt idx="4463">
                  <c:v>0.17552465</c:v>
                </c:pt>
                <c:pt idx="4464">
                  <c:v>0.17555454000000001</c:v>
                </c:pt>
                <c:pt idx="4465">
                  <c:v>0.17558441999999999</c:v>
                </c:pt>
                <c:pt idx="4466">
                  <c:v>0.1756143</c:v>
                </c:pt>
                <c:pt idx="4467">
                  <c:v>0.17564418000000001</c:v>
                </c:pt>
                <c:pt idx="4468">
                  <c:v>0.17567405999999999</c:v>
                </c:pt>
                <c:pt idx="4469">
                  <c:v>0.17570394</c:v>
                </c:pt>
                <c:pt idx="4470">
                  <c:v>0.17573381999999999</c:v>
                </c:pt>
                <c:pt idx="4471">
                  <c:v>0.17576369999999999</c:v>
                </c:pt>
                <c:pt idx="4472">
                  <c:v>0.17579358</c:v>
                </c:pt>
                <c:pt idx="4473">
                  <c:v>0.17582346000000001</c:v>
                </c:pt>
                <c:pt idx="4474">
                  <c:v>0.17585334</c:v>
                </c:pt>
                <c:pt idx="4475">
                  <c:v>0.17588322000000001</c:v>
                </c:pt>
                <c:pt idx="4476">
                  <c:v>0.17591311000000001</c:v>
                </c:pt>
                <c:pt idx="4477">
                  <c:v>0.17594298999999999</c:v>
                </c:pt>
                <c:pt idx="4478">
                  <c:v>0.17597287</c:v>
                </c:pt>
                <c:pt idx="4479">
                  <c:v>0.17600274999999999</c:v>
                </c:pt>
                <c:pt idx="4480">
                  <c:v>0.17603263</c:v>
                </c:pt>
                <c:pt idx="4481">
                  <c:v>0.17606251000000001</c:v>
                </c:pt>
                <c:pt idx="4482">
                  <c:v>0.17609238999999999</c:v>
                </c:pt>
                <c:pt idx="4483">
                  <c:v>0.17612227</c:v>
                </c:pt>
                <c:pt idx="4484">
                  <c:v>0.17615214999999998</c:v>
                </c:pt>
                <c:pt idx="4485">
                  <c:v>0.17618203000000002</c:v>
                </c:pt>
                <c:pt idx="4486">
                  <c:v>0.17621191</c:v>
                </c:pt>
                <c:pt idx="4487">
                  <c:v>0.17624179000000001</c:v>
                </c:pt>
                <c:pt idx="4488">
                  <c:v>0.17627168000000001</c:v>
                </c:pt>
                <c:pt idx="4489">
                  <c:v>0.17630156</c:v>
                </c:pt>
                <c:pt idx="4490">
                  <c:v>0.17633144000000001</c:v>
                </c:pt>
                <c:pt idx="4491">
                  <c:v>0.17636131999999999</c:v>
                </c:pt>
                <c:pt idx="4492">
                  <c:v>0.17639119999999997</c:v>
                </c:pt>
                <c:pt idx="4493">
                  <c:v>0.17642108000000001</c:v>
                </c:pt>
                <c:pt idx="4494">
                  <c:v>0.17645095999999999</c:v>
                </c:pt>
                <c:pt idx="4495">
                  <c:v>0.17648084</c:v>
                </c:pt>
                <c:pt idx="4496">
                  <c:v>0.17651071999999998</c:v>
                </c:pt>
                <c:pt idx="4497">
                  <c:v>0.17654060000000002</c:v>
                </c:pt>
                <c:pt idx="4498">
                  <c:v>0.17657048</c:v>
                </c:pt>
                <c:pt idx="4499">
                  <c:v>0.17660036999999998</c:v>
                </c:pt>
                <c:pt idx="4500">
                  <c:v>0.17663025000000002</c:v>
                </c:pt>
                <c:pt idx="4501">
                  <c:v>0.17666013</c:v>
                </c:pt>
                <c:pt idx="4502">
                  <c:v>0.17669001000000001</c:v>
                </c:pt>
                <c:pt idx="4503">
                  <c:v>0.17671988999999999</c:v>
                </c:pt>
                <c:pt idx="4504">
                  <c:v>0.17674976999999997</c:v>
                </c:pt>
                <c:pt idx="4505">
                  <c:v>0.17677965000000001</c:v>
                </c:pt>
                <c:pt idx="4506">
                  <c:v>0.17680952999999999</c:v>
                </c:pt>
                <c:pt idx="4507">
                  <c:v>0.17683941</c:v>
                </c:pt>
                <c:pt idx="4508">
                  <c:v>0.17686928999999998</c:v>
                </c:pt>
                <c:pt idx="4509">
                  <c:v>0.17689917000000002</c:v>
                </c:pt>
                <c:pt idx="4510">
                  <c:v>0.17692905</c:v>
                </c:pt>
                <c:pt idx="4511">
                  <c:v>0.17695893999999998</c:v>
                </c:pt>
                <c:pt idx="4512">
                  <c:v>0.17698882000000002</c:v>
                </c:pt>
                <c:pt idx="4513">
                  <c:v>0.1770187</c:v>
                </c:pt>
                <c:pt idx="4514">
                  <c:v>0.17704858000000001</c:v>
                </c:pt>
                <c:pt idx="4515">
                  <c:v>0.17707845999999999</c:v>
                </c:pt>
                <c:pt idx="4516">
                  <c:v>0.17710833999999998</c:v>
                </c:pt>
                <c:pt idx="4517">
                  <c:v>0.17713822000000001</c:v>
                </c:pt>
                <c:pt idx="4518">
                  <c:v>0.1771681</c:v>
                </c:pt>
                <c:pt idx="4519">
                  <c:v>0.17719798</c:v>
                </c:pt>
                <c:pt idx="4520">
                  <c:v>0.17722785999999999</c:v>
                </c:pt>
                <c:pt idx="4521">
                  <c:v>0.17725774000000002</c:v>
                </c:pt>
                <c:pt idx="4522">
                  <c:v>0.17728762000000001</c:v>
                </c:pt>
                <c:pt idx="4523">
                  <c:v>0.17731750999999998</c:v>
                </c:pt>
                <c:pt idx="4524">
                  <c:v>0.17734739000000002</c:v>
                </c:pt>
                <c:pt idx="4525">
                  <c:v>0.17737727</c:v>
                </c:pt>
                <c:pt idx="4526">
                  <c:v>0.17740715000000001</c:v>
                </c:pt>
                <c:pt idx="4527">
                  <c:v>0.17743703</c:v>
                </c:pt>
                <c:pt idx="4528">
                  <c:v>0.17746690999999998</c:v>
                </c:pt>
                <c:pt idx="4529">
                  <c:v>0.17749679000000002</c:v>
                </c:pt>
                <c:pt idx="4530">
                  <c:v>0.17752667</c:v>
                </c:pt>
                <c:pt idx="4531">
                  <c:v>0.17755655000000001</c:v>
                </c:pt>
                <c:pt idx="4532">
                  <c:v>0.17758642999999999</c:v>
                </c:pt>
                <c:pt idx="4533">
                  <c:v>0.17761631</c:v>
                </c:pt>
                <c:pt idx="4534">
                  <c:v>0.17764619000000001</c:v>
                </c:pt>
                <c:pt idx="4535">
                  <c:v>0.17767607999999999</c:v>
                </c:pt>
                <c:pt idx="4536">
                  <c:v>0.17770596000000002</c:v>
                </c:pt>
                <c:pt idx="4537">
                  <c:v>0.17773584000000001</c:v>
                </c:pt>
                <c:pt idx="4538">
                  <c:v>0.17776572000000002</c:v>
                </c:pt>
                <c:pt idx="4539">
                  <c:v>0.1777956</c:v>
                </c:pt>
                <c:pt idx="4540">
                  <c:v>0.17782547999999998</c:v>
                </c:pt>
                <c:pt idx="4541">
                  <c:v>0.17785536000000002</c:v>
                </c:pt>
                <c:pt idx="4542">
                  <c:v>0.17788524</c:v>
                </c:pt>
                <c:pt idx="4543">
                  <c:v>0.17791512000000001</c:v>
                </c:pt>
                <c:pt idx="4544">
                  <c:v>0.17794499999999999</c:v>
                </c:pt>
                <c:pt idx="4545">
                  <c:v>0.17797488</c:v>
                </c:pt>
                <c:pt idx="4546">
                  <c:v>0.17800475999999998</c:v>
                </c:pt>
                <c:pt idx="4547">
                  <c:v>0.17803464999999999</c:v>
                </c:pt>
                <c:pt idx="4548">
                  <c:v>0.17806453</c:v>
                </c:pt>
                <c:pt idx="4549">
                  <c:v>0.17809441000000001</c:v>
                </c:pt>
                <c:pt idx="4550">
                  <c:v>0.17812429000000002</c:v>
                </c:pt>
                <c:pt idx="4551">
                  <c:v>0.17815417</c:v>
                </c:pt>
                <c:pt idx="4552">
                  <c:v>0.17818404999999998</c:v>
                </c:pt>
                <c:pt idx="4553">
                  <c:v>0.17821392999999999</c:v>
                </c:pt>
                <c:pt idx="4554">
                  <c:v>0.17824381</c:v>
                </c:pt>
                <c:pt idx="4555">
                  <c:v>0.17827369000000001</c:v>
                </c:pt>
                <c:pt idx="4556">
                  <c:v>0.17830356999999999</c:v>
                </c:pt>
                <c:pt idx="4557">
                  <c:v>0.17833345</c:v>
                </c:pt>
                <c:pt idx="4558">
                  <c:v>0.17836332999999999</c:v>
                </c:pt>
                <c:pt idx="4559">
                  <c:v>0.17839321999999999</c:v>
                </c:pt>
                <c:pt idx="4560">
                  <c:v>0.1784231</c:v>
                </c:pt>
                <c:pt idx="4561">
                  <c:v>0.17845297999999998</c:v>
                </c:pt>
                <c:pt idx="4562">
                  <c:v>0.17848286000000002</c:v>
                </c:pt>
                <c:pt idx="4563">
                  <c:v>0.17851274</c:v>
                </c:pt>
                <c:pt idx="4564">
                  <c:v>0.17854261999999999</c:v>
                </c:pt>
                <c:pt idx="4565">
                  <c:v>0.1785725</c:v>
                </c:pt>
                <c:pt idx="4566">
                  <c:v>0.17860237999999998</c:v>
                </c:pt>
                <c:pt idx="4567">
                  <c:v>0.17863226000000001</c:v>
                </c:pt>
                <c:pt idx="4568">
                  <c:v>0.17866214</c:v>
                </c:pt>
                <c:pt idx="4569">
                  <c:v>0.17869202000000001</c:v>
                </c:pt>
                <c:pt idx="4570">
                  <c:v>0.17872191000000001</c:v>
                </c:pt>
                <c:pt idx="4571">
                  <c:v>0.17875178999999999</c:v>
                </c:pt>
                <c:pt idx="4572">
                  <c:v>0.17878167</c:v>
                </c:pt>
                <c:pt idx="4573">
                  <c:v>0.17881154999999999</c:v>
                </c:pt>
                <c:pt idx="4574">
                  <c:v>0.17884143000000002</c:v>
                </c:pt>
                <c:pt idx="4575">
                  <c:v>0.17887131000000001</c:v>
                </c:pt>
                <c:pt idx="4576">
                  <c:v>0.17890118999999999</c:v>
                </c:pt>
                <c:pt idx="4577">
                  <c:v>0.17893107</c:v>
                </c:pt>
                <c:pt idx="4578">
                  <c:v>0.17896094999999998</c:v>
                </c:pt>
                <c:pt idx="4579">
                  <c:v>0.17899083000000002</c:v>
                </c:pt>
                <c:pt idx="4580">
                  <c:v>0.17902071</c:v>
                </c:pt>
                <c:pt idx="4581">
                  <c:v>0.17905059000000001</c:v>
                </c:pt>
                <c:pt idx="4582">
                  <c:v>0.17908048000000001</c:v>
                </c:pt>
                <c:pt idx="4583">
                  <c:v>0.17911036</c:v>
                </c:pt>
                <c:pt idx="4584">
                  <c:v>0.17914024000000001</c:v>
                </c:pt>
                <c:pt idx="4585">
                  <c:v>0.17917011999999999</c:v>
                </c:pt>
                <c:pt idx="4586">
                  <c:v>0.17920000000000003</c:v>
                </c:pt>
                <c:pt idx="4587">
                  <c:v>0.17922988000000001</c:v>
                </c:pt>
                <c:pt idx="4588">
                  <c:v>0.17925975999999999</c:v>
                </c:pt>
                <c:pt idx="4589">
                  <c:v>0.17928964</c:v>
                </c:pt>
                <c:pt idx="4590">
                  <c:v>0.17931951999999998</c:v>
                </c:pt>
                <c:pt idx="4591">
                  <c:v>0.17934940000000002</c:v>
                </c:pt>
                <c:pt idx="4592">
                  <c:v>0.17937928</c:v>
                </c:pt>
                <c:pt idx="4593">
                  <c:v>0.17940916000000001</c:v>
                </c:pt>
                <c:pt idx="4594">
                  <c:v>0.17943905000000002</c:v>
                </c:pt>
                <c:pt idx="4595">
                  <c:v>0.17946893</c:v>
                </c:pt>
                <c:pt idx="4596">
                  <c:v>0.17949881000000001</c:v>
                </c:pt>
                <c:pt idx="4597">
                  <c:v>0.17952868999999999</c:v>
                </c:pt>
                <c:pt idx="4598">
                  <c:v>0.17955857000000003</c:v>
                </c:pt>
                <c:pt idx="4599">
                  <c:v>0.17958845000000001</c:v>
                </c:pt>
                <c:pt idx="4600">
                  <c:v>0.17961832999999999</c:v>
                </c:pt>
                <c:pt idx="4601">
                  <c:v>0.17964821</c:v>
                </c:pt>
                <c:pt idx="4602">
                  <c:v>0.17967808999999998</c:v>
                </c:pt>
                <c:pt idx="4603">
                  <c:v>0.17970797000000002</c:v>
                </c:pt>
                <c:pt idx="4604">
                  <c:v>0.17973785</c:v>
                </c:pt>
                <c:pt idx="4605">
                  <c:v>0.17976773000000001</c:v>
                </c:pt>
                <c:pt idx="4606">
                  <c:v>0.17979762000000002</c:v>
                </c:pt>
                <c:pt idx="4607">
                  <c:v>0.1798275</c:v>
                </c:pt>
                <c:pt idx="4608">
                  <c:v>0.17985738000000001</c:v>
                </c:pt>
                <c:pt idx="4609">
                  <c:v>0.17988725999999999</c:v>
                </c:pt>
                <c:pt idx="4610">
                  <c:v>0.17991714000000003</c:v>
                </c:pt>
                <c:pt idx="4611">
                  <c:v>0.17994702000000001</c:v>
                </c:pt>
                <c:pt idx="4612">
                  <c:v>0.1799769</c:v>
                </c:pt>
                <c:pt idx="4613">
                  <c:v>0.18000678000000001</c:v>
                </c:pt>
                <c:pt idx="4614">
                  <c:v>0.18003665999999999</c:v>
                </c:pt>
                <c:pt idx="4615">
                  <c:v>0.18006654</c:v>
                </c:pt>
                <c:pt idx="4616">
                  <c:v>0.18009642000000001</c:v>
                </c:pt>
                <c:pt idx="4617">
                  <c:v>0.18012630000000002</c:v>
                </c:pt>
                <c:pt idx="4618">
                  <c:v>0.18015619000000002</c:v>
                </c:pt>
                <c:pt idx="4619">
                  <c:v>0.18018607</c:v>
                </c:pt>
                <c:pt idx="4620">
                  <c:v>0.18021595000000001</c:v>
                </c:pt>
                <c:pt idx="4621">
                  <c:v>0.18024583</c:v>
                </c:pt>
                <c:pt idx="4622">
                  <c:v>0.18027570999999998</c:v>
                </c:pt>
                <c:pt idx="4623">
                  <c:v>0.18030559000000002</c:v>
                </c:pt>
                <c:pt idx="4624">
                  <c:v>0.18033547</c:v>
                </c:pt>
                <c:pt idx="4625">
                  <c:v>0.18036535000000001</c:v>
                </c:pt>
                <c:pt idx="4626">
                  <c:v>0.18039522999999999</c:v>
                </c:pt>
                <c:pt idx="4627">
                  <c:v>0.18042511</c:v>
                </c:pt>
                <c:pt idx="4628">
                  <c:v>0.18045498999999998</c:v>
                </c:pt>
                <c:pt idx="4629">
                  <c:v>0.18048487000000002</c:v>
                </c:pt>
                <c:pt idx="4630">
                  <c:v>0.18051476</c:v>
                </c:pt>
                <c:pt idx="4631">
                  <c:v>0.18054464000000001</c:v>
                </c:pt>
                <c:pt idx="4632">
                  <c:v>0.18057452000000002</c:v>
                </c:pt>
                <c:pt idx="4633">
                  <c:v>0.1806044</c:v>
                </c:pt>
                <c:pt idx="4634">
                  <c:v>0.18063427999999998</c:v>
                </c:pt>
                <c:pt idx="4635">
                  <c:v>0.18066415999999999</c:v>
                </c:pt>
                <c:pt idx="4636">
                  <c:v>0.18069404</c:v>
                </c:pt>
                <c:pt idx="4637">
                  <c:v>0.18072392000000001</c:v>
                </c:pt>
                <c:pt idx="4638">
                  <c:v>0.18075379999999999</c:v>
                </c:pt>
                <c:pt idx="4639">
                  <c:v>0.18078368</c:v>
                </c:pt>
                <c:pt idx="4640">
                  <c:v>0.18081355999999998</c:v>
                </c:pt>
                <c:pt idx="4641">
                  <c:v>0.18084344999999999</c:v>
                </c:pt>
                <c:pt idx="4642">
                  <c:v>0.18087333</c:v>
                </c:pt>
                <c:pt idx="4643">
                  <c:v>0.18090320999999998</c:v>
                </c:pt>
                <c:pt idx="4644">
                  <c:v>0.18093309000000002</c:v>
                </c:pt>
                <c:pt idx="4645">
                  <c:v>0.18096297</c:v>
                </c:pt>
                <c:pt idx="4646">
                  <c:v>0.18099284999999998</c:v>
                </c:pt>
                <c:pt idx="4647">
                  <c:v>0.18102272999999999</c:v>
                </c:pt>
                <c:pt idx="4648">
                  <c:v>0.18105260999999997</c:v>
                </c:pt>
                <c:pt idx="4649">
                  <c:v>0.18108249000000001</c:v>
                </c:pt>
                <c:pt idx="4650">
                  <c:v>0.18111236999999999</c:v>
                </c:pt>
                <c:pt idx="4651">
                  <c:v>0.18114225</c:v>
                </c:pt>
                <c:pt idx="4652">
                  <c:v>0.18117212999999999</c:v>
                </c:pt>
                <c:pt idx="4653">
                  <c:v>0.18120201999999999</c:v>
                </c:pt>
                <c:pt idx="4654">
                  <c:v>0.1812319</c:v>
                </c:pt>
                <c:pt idx="4655">
                  <c:v>0.18126177999999998</c:v>
                </c:pt>
                <c:pt idx="4656">
                  <c:v>0.18129166000000002</c:v>
                </c:pt>
                <c:pt idx="4657">
                  <c:v>0.18132154</c:v>
                </c:pt>
                <c:pt idx="4658">
                  <c:v>0.18135141999999999</c:v>
                </c:pt>
                <c:pt idx="4659">
                  <c:v>0.1813813</c:v>
                </c:pt>
                <c:pt idx="4660">
                  <c:v>0.18141117999999998</c:v>
                </c:pt>
                <c:pt idx="4661">
                  <c:v>0.18144106000000002</c:v>
                </c:pt>
                <c:pt idx="4662">
                  <c:v>0.18147094</c:v>
                </c:pt>
                <c:pt idx="4663">
                  <c:v>0.18150082000000001</c:v>
                </c:pt>
                <c:pt idx="4664">
                  <c:v>0.18153069999999999</c:v>
                </c:pt>
                <c:pt idx="4665">
                  <c:v>0.18156058999999999</c:v>
                </c:pt>
                <c:pt idx="4666">
                  <c:v>0.18159047</c:v>
                </c:pt>
                <c:pt idx="4667">
                  <c:v>0.18162034999999999</c:v>
                </c:pt>
                <c:pt idx="4668">
                  <c:v>0.18165023000000002</c:v>
                </c:pt>
                <c:pt idx="4669">
                  <c:v>0.18168011000000001</c:v>
                </c:pt>
                <c:pt idx="4670">
                  <c:v>0.18170998999999999</c:v>
                </c:pt>
                <c:pt idx="4671">
                  <c:v>0.18173987</c:v>
                </c:pt>
                <c:pt idx="4672">
                  <c:v>0.18176974999999998</c:v>
                </c:pt>
                <c:pt idx="4673">
                  <c:v>0.18179963000000002</c:v>
                </c:pt>
                <c:pt idx="4674">
                  <c:v>0.18182951</c:v>
                </c:pt>
                <c:pt idx="4675">
                  <c:v>0.18185939000000001</c:v>
                </c:pt>
                <c:pt idx="4676">
                  <c:v>0.18188926999999999</c:v>
                </c:pt>
                <c:pt idx="4677">
                  <c:v>0.18191916</c:v>
                </c:pt>
                <c:pt idx="4678">
                  <c:v>0.18194904000000001</c:v>
                </c:pt>
                <c:pt idx="4679">
                  <c:v>0.18197891999999999</c:v>
                </c:pt>
                <c:pt idx="4680">
                  <c:v>0.18200880000000003</c:v>
                </c:pt>
                <c:pt idx="4681">
                  <c:v>0.18203868000000001</c:v>
                </c:pt>
                <c:pt idx="4682">
                  <c:v>0.18206855999999999</c:v>
                </c:pt>
                <c:pt idx="4683">
                  <c:v>0.18209844</c:v>
                </c:pt>
                <c:pt idx="4684">
                  <c:v>0.18212831999999998</c:v>
                </c:pt>
                <c:pt idx="4685">
                  <c:v>0.18215820000000002</c:v>
                </c:pt>
                <c:pt idx="4686">
                  <c:v>0.18218808</c:v>
                </c:pt>
                <c:pt idx="4687">
                  <c:v>0.18221796000000001</c:v>
                </c:pt>
                <c:pt idx="4688">
                  <c:v>0.18224783999999999</c:v>
                </c:pt>
                <c:pt idx="4689">
                  <c:v>0.18227773</c:v>
                </c:pt>
                <c:pt idx="4690">
                  <c:v>0.18230761000000001</c:v>
                </c:pt>
                <c:pt idx="4691">
                  <c:v>0.18233748999999999</c:v>
                </c:pt>
                <c:pt idx="4692">
                  <c:v>0.18236737000000003</c:v>
                </c:pt>
                <c:pt idx="4693">
                  <c:v>0.18239725000000001</c:v>
                </c:pt>
                <c:pt idx="4694">
                  <c:v>0.18242712999999999</c:v>
                </c:pt>
                <c:pt idx="4695">
                  <c:v>0.18245701</c:v>
                </c:pt>
                <c:pt idx="4696">
                  <c:v>0.18248688999999998</c:v>
                </c:pt>
                <c:pt idx="4697">
                  <c:v>0.18251676999999999</c:v>
                </c:pt>
                <c:pt idx="4698">
                  <c:v>0.18254665</c:v>
                </c:pt>
                <c:pt idx="4699">
                  <c:v>0.18257653000000001</c:v>
                </c:pt>
                <c:pt idx="4700">
                  <c:v>0.18260641</c:v>
                </c:pt>
                <c:pt idx="4701">
                  <c:v>0.1826363</c:v>
                </c:pt>
                <c:pt idx="4702">
                  <c:v>0.18266618000000001</c:v>
                </c:pt>
                <c:pt idx="4703">
                  <c:v>0.18269605999999999</c:v>
                </c:pt>
                <c:pt idx="4704">
                  <c:v>0.18272594</c:v>
                </c:pt>
                <c:pt idx="4705">
                  <c:v>0.18275582000000001</c:v>
                </c:pt>
                <c:pt idx="4706">
                  <c:v>0.1827857</c:v>
                </c:pt>
                <c:pt idx="4707">
                  <c:v>0.18281558000000001</c:v>
                </c:pt>
                <c:pt idx="4708">
                  <c:v>0.18284545999999999</c:v>
                </c:pt>
                <c:pt idx="4709">
                  <c:v>0.18287534</c:v>
                </c:pt>
                <c:pt idx="4710">
                  <c:v>0.18290521999999998</c:v>
                </c:pt>
                <c:pt idx="4711">
                  <c:v>0.18293510000000002</c:v>
                </c:pt>
                <c:pt idx="4712">
                  <c:v>0.18296498999999999</c:v>
                </c:pt>
                <c:pt idx="4713">
                  <c:v>0.18299487</c:v>
                </c:pt>
                <c:pt idx="4714">
                  <c:v>0.18302475000000001</c:v>
                </c:pt>
                <c:pt idx="4715">
                  <c:v>0.18305463</c:v>
                </c:pt>
                <c:pt idx="4716">
                  <c:v>0.18308451000000001</c:v>
                </c:pt>
                <c:pt idx="4717">
                  <c:v>0.18311438999999999</c:v>
                </c:pt>
                <c:pt idx="4718">
                  <c:v>0.18314427</c:v>
                </c:pt>
                <c:pt idx="4719">
                  <c:v>0.18317415000000001</c:v>
                </c:pt>
                <c:pt idx="4720">
                  <c:v>0.18320402999999999</c:v>
                </c:pt>
                <c:pt idx="4721">
                  <c:v>0.18323391</c:v>
                </c:pt>
                <c:pt idx="4722">
                  <c:v>0.18326378999999998</c:v>
                </c:pt>
                <c:pt idx="4723">
                  <c:v>0.18329367000000002</c:v>
                </c:pt>
                <c:pt idx="4724">
                  <c:v>0.18332356</c:v>
                </c:pt>
                <c:pt idx="4725">
                  <c:v>0.18335343999999998</c:v>
                </c:pt>
                <c:pt idx="4726">
                  <c:v>0.18338332000000002</c:v>
                </c:pt>
                <c:pt idx="4727">
                  <c:v>0.1834132</c:v>
                </c:pt>
                <c:pt idx="4728">
                  <c:v>0.18344308000000001</c:v>
                </c:pt>
                <c:pt idx="4729">
                  <c:v>0.18347295999999999</c:v>
                </c:pt>
                <c:pt idx="4730">
                  <c:v>0.18350283999999997</c:v>
                </c:pt>
                <c:pt idx="4731">
                  <c:v>0.18353272000000001</c:v>
                </c:pt>
                <c:pt idx="4732">
                  <c:v>0.18356259999999999</c:v>
                </c:pt>
                <c:pt idx="4733">
                  <c:v>0.18359248</c:v>
                </c:pt>
                <c:pt idx="4734">
                  <c:v>0.18362235999999998</c:v>
                </c:pt>
                <c:pt idx="4735">
                  <c:v>0.18365224000000002</c:v>
                </c:pt>
                <c:pt idx="4736">
                  <c:v>0.18368213</c:v>
                </c:pt>
                <c:pt idx="4737">
                  <c:v>0.18371200999999998</c:v>
                </c:pt>
                <c:pt idx="4738">
                  <c:v>0.18374189000000002</c:v>
                </c:pt>
                <c:pt idx="4739">
                  <c:v>0.18377177</c:v>
                </c:pt>
                <c:pt idx="4740">
                  <c:v>0.18380165000000001</c:v>
                </c:pt>
                <c:pt idx="4741">
                  <c:v>0.18383152999999999</c:v>
                </c:pt>
                <c:pt idx="4742">
                  <c:v>0.18386975</c:v>
                </c:pt>
                <c:pt idx="4743">
                  <c:v>0.18390806999999998</c:v>
                </c:pt>
                <c:pt idx="4744">
                  <c:v>0.18394647</c:v>
                </c:pt>
                <c:pt idx="4745">
                  <c:v>0.18398497</c:v>
                </c:pt>
                <c:pt idx="4746">
                  <c:v>0.18402355000000001</c:v>
                </c:pt>
                <c:pt idx="4747">
                  <c:v>0.18406222</c:v>
                </c:pt>
                <c:pt idx="4748">
                  <c:v>0.18410097</c:v>
                </c:pt>
                <c:pt idx="4749">
                  <c:v>0.18413982000000001</c:v>
                </c:pt>
                <c:pt idx="4750">
                  <c:v>0.18417874000000001</c:v>
                </c:pt>
                <c:pt idx="4751">
                  <c:v>0.18421775000000001</c:v>
                </c:pt>
                <c:pt idx="4752">
                  <c:v>0.18425685000000003</c:v>
                </c:pt>
                <c:pt idx="4753">
                  <c:v>0.18429603</c:v>
                </c:pt>
                <c:pt idx="4754">
                  <c:v>0.18433529000000001</c:v>
                </c:pt>
                <c:pt idx="4755">
                  <c:v>0.18437463000000001</c:v>
                </c:pt>
                <c:pt idx="4756">
                  <c:v>0.18441405</c:v>
                </c:pt>
                <c:pt idx="4757">
                  <c:v>0.18445354999999999</c:v>
                </c:pt>
                <c:pt idx="4758">
                  <c:v>0.18449313000000001</c:v>
                </c:pt>
                <c:pt idx="4759">
                  <c:v>0.18453278999999997</c:v>
                </c:pt>
                <c:pt idx="4760">
                  <c:v>0.18457253000000001</c:v>
                </c:pt>
                <c:pt idx="4761">
                  <c:v>0.18461234000000001</c:v>
                </c:pt>
                <c:pt idx="4762">
                  <c:v>0.18465223000000003</c:v>
                </c:pt>
                <c:pt idx="4763">
                  <c:v>0.1846922</c:v>
                </c:pt>
                <c:pt idx="4764">
                  <c:v>0.18473223999999999</c:v>
                </c:pt>
                <c:pt idx="4765">
                  <c:v>0.18477236000000002</c:v>
                </c:pt>
                <c:pt idx="4766">
                  <c:v>0.18481254</c:v>
                </c:pt>
                <c:pt idx="4767">
                  <c:v>0.18485279999999998</c:v>
                </c:pt>
                <c:pt idx="4768">
                  <c:v>0.18489312999999999</c:v>
                </c:pt>
                <c:pt idx="4769">
                  <c:v>0.18493354000000001</c:v>
                </c:pt>
                <c:pt idx="4770">
                  <c:v>0.18497400999999999</c:v>
                </c:pt>
                <c:pt idx="4771">
                  <c:v>0.18501455</c:v>
                </c:pt>
                <c:pt idx="4772">
                  <c:v>0.18505516</c:v>
                </c:pt>
                <c:pt idx="4773">
                  <c:v>0.18509584000000001</c:v>
                </c:pt>
                <c:pt idx="4774">
                  <c:v>0.18513659000000002</c:v>
                </c:pt>
                <c:pt idx="4775">
                  <c:v>0.18517739999999999</c:v>
                </c:pt>
                <c:pt idx="4776">
                  <c:v>0.18521827999999999</c:v>
                </c:pt>
                <c:pt idx="4777">
                  <c:v>0.18525922</c:v>
                </c:pt>
                <c:pt idx="4778">
                  <c:v>0.18530023000000001</c:v>
                </c:pt>
                <c:pt idx="4779">
                  <c:v>0.18534130000000001</c:v>
                </c:pt>
                <c:pt idx="4780">
                  <c:v>0.18538243000000001</c:v>
                </c:pt>
                <c:pt idx="4781">
                  <c:v>0.18542362000000001</c:v>
                </c:pt>
                <c:pt idx="4782">
                  <c:v>0.18546488</c:v>
                </c:pt>
                <c:pt idx="4783">
                  <c:v>0.18550619000000002</c:v>
                </c:pt>
                <c:pt idx="4784">
                  <c:v>0.18554757</c:v>
                </c:pt>
                <c:pt idx="4785">
                  <c:v>0.185589</c:v>
                </c:pt>
                <c:pt idx="4786">
                  <c:v>0.1856305</c:v>
                </c:pt>
                <c:pt idx="4787">
                  <c:v>0.18567205000000001</c:v>
                </c:pt>
                <c:pt idx="4788">
                  <c:v>0.18571365000000001</c:v>
                </c:pt>
                <c:pt idx="4789">
                  <c:v>0.18575532</c:v>
                </c:pt>
                <c:pt idx="4790">
                  <c:v>0.18579702999999997</c:v>
                </c:pt>
                <c:pt idx="4791">
                  <c:v>0.18583881000000002</c:v>
                </c:pt>
                <c:pt idx="4792">
                  <c:v>0.18588062999999999</c:v>
                </c:pt>
                <c:pt idx="4793">
                  <c:v>0.18592251000000001</c:v>
                </c:pt>
                <c:pt idx="4794">
                  <c:v>0.18596444000000001</c:v>
                </c:pt>
                <c:pt idx="4795">
                  <c:v>0.18600642000000001</c:v>
                </c:pt>
                <c:pt idx="4796">
                  <c:v>0.18604845999999997</c:v>
                </c:pt>
                <c:pt idx="4797">
                  <c:v>0.18609054</c:v>
                </c:pt>
                <c:pt idx="4798">
                  <c:v>0.18613267</c:v>
                </c:pt>
                <c:pt idx="4799">
                  <c:v>0.18617484999999998</c:v>
                </c:pt>
                <c:pt idx="4800">
                  <c:v>0.18621708000000001</c:v>
                </c:pt>
                <c:pt idx="4801">
                  <c:v>0.18625934999999999</c:v>
                </c:pt>
                <c:pt idx="4802">
                  <c:v>0.18630167</c:v>
                </c:pt>
                <c:pt idx="4803">
                  <c:v>0.18634403999999999</c:v>
                </c:pt>
                <c:pt idx="4804">
                  <c:v>0.18638645000000001</c:v>
                </c:pt>
                <c:pt idx="4805">
                  <c:v>0.18642890000000001</c:v>
                </c:pt>
                <c:pt idx="4806">
                  <c:v>0.18647140000000001</c:v>
                </c:pt>
                <c:pt idx="4807">
                  <c:v>0.18651393999999999</c:v>
                </c:pt>
                <c:pt idx="4808">
                  <c:v>0.18655652</c:v>
                </c:pt>
                <c:pt idx="4809">
                  <c:v>0.18659914</c:v>
                </c:pt>
                <c:pt idx="4810">
                  <c:v>0.18664180000000002</c:v>
                </c:pt>
                <c:pt idx="4811">
                  <c:v>0.1866845</c:v>
                </c:pt>
                <c:pt idx="4812">
                  <c:v>0.18672723999999999</c:v>
                </c:pt>
                <c:pt idx="4813">
                  <c:v>0.18677002000000001</c:v>
                </c:pt>
                <c:pt idx="4814">
                  <c:v>0.18681284000000001</c:v>
                </c:pt>
                <c:pt idx="4815">
                  <c:v>0.18685569000000002</c:v>
                </c:pt>
                <c:pt idx="4816">
                  <c:v>0.18689858000000001</c:v>
                </c:pt>
                <c:pt idx="4817">
                  <c:v>0.18694150000000001</c:v>
                </c:pt>
                <c:pt idx="4818">
                  <c:v>0.18698445</c:v>
                </c:pt>
                <c:pt idx="4819">
                  <c:v>0.18702743999999999</c:v>
                </c:pt>
                <c:pt idx="4820">
                  <c:v>0.18707045999999999</c:v>
                </c:pt>
                <c:pt idx="4821">
                  <c:v>0.18711352000000001</c:v>
                </c:pt>
                <c:pt idx="4822">
                  <c:v>0.18715660000000001</c:v>
                </c:pt>
                <c:pt idx="4823">
                  <c:v>0.18719971999999999</c:v>
                </c:pt>
                <c:pt idx="4824">
                  <c:v>0.18724285999999998</c:v>
                </c:pt>
                <c:pt idx="4825">
                  <c:v>0.18728602999999999</c:v>
                </c:pt>
                <c:pt idx="4826">
                  <c:v>0.18732922999999999</c:v>
                </c:pt>
                <c:pt idx="4827">
                  <c:v>0.18737245999999999</c:v>
                </c:pt>
                <c:pt idx="4828">
                  <c:v>0.18741572000000001</c:v>
                </c:pt>
                <c:pt idx="4829">
                  <c:v>0.18745899999999999</c:v>
                </c:pt>
                <c:pt idx="4830">
                  <c:v>0.18750231000000001</c:v>
                </c:pt>
                <c:pt idx="4831">
                  <c:v>0.18754563999999999</c:v>
                </c:pt>
                <c:pt idx="4832">
                  <c:v>0.18758898999999998</c:v>
                </c:pt>
                <c:pt idx="4833">
                  <c:v>0.18763236999999999</c:v>
                </c:pt>
                <c:pt idx="4834">
                  <c:v>0.18767575999999997</c:v>
                </c:pt>
                <c:pt idx="4835">
                  <c:v>0.18771917999999999</c:v>
                </c:pt>
                <c:pt idx="4836">
                  <c:v>0.18776261999999999</c:v>
                </c:pt>
                <c:pt idx="4837">
                  <c:v>0.18780608999999998</c:v>
                </c:pt>
                <c:pt idx="4838">
                  <c:v>0.18784956</c:v>
                </c:pt>
                <c:pt idx="4839">
                  <c:v>0.18789306</c:v>
                </c:pt>
                <c:pt idx="4840">
                  <c:v>0.18793658000000002</c:v>
                </c:pt>
                <c:pt idx="4841">
                  <c:v>0.18798010999999998</c:v>
                </c:pt>
                <c:pt idx="4842">
                  <c:v>0.18802365999999998</c:v>
                </c:pt>
                <c:pt idx="4843">
                  <c:v>0.18806722000000001</c:v>
                </c:pt>
                <c:pt idx="4844">
                  <c:v>0.18811079999999999</c:v>
                </c:pt>
                <c:pt idx="4845">
                  <c:v>0.18815439</c:v>
                </c:pt>
                <c:pt idx="4846">
                  <c:v>0.18819799000000001</c:v>
                </c:pt>
                <c:pt idx="4847">
                  <c:v>0.18824161</c:v>
                </c:pt>
                <c:pt idx="4848">
                  <c:v>0.18828524000000002</c:v>
                </c:pt>
                <c:pt idx="4849">
                  <c:v>0.18832888</c:v>
                </c:pt>
                <c:pt idx="4850">
                  <c:v>0.18837253000000001</c:v>
                </c:pt>
                <c:pt idx="4851">
                  <c:v>0.18841619000000001</c:v>
                </c:pt>
                <c:pt idx="4852">
                  <c:v>0.18845984999999998</c:v>
                </c:pt>
                <c:pt idx="4853">
                  <c:v>0.18850352999999997</c:v>
                </c:pt>
                <c:pt idx="4854">
                  <c:v>0.18854721000000002</c:v>
                </c:pt>
                <c:pt idx="4855">
                  <c:v>0.18859089999999998</c:v>
                </c:pt>
                <c:pt idx="4856">
                  <c:v>0.18863458999999999</c:v>
                </c:pt>
                <c:pt idx="4857">
                  <c:v>0.18867829</c:v>
                </c:pt>
                <c:pt idx="4858">
                  <c:v>0.18872198999999998</c:v>
                </c:pt>
                <c:pt idx="4859">
                  <c:v>0.18876570000000001</c:v>
                </c:pt>
                <c:pt idx="4860">
                  <c:v>0.18880939999999999</c:v>
                </c:pt>
                <c:pt idx="4861">
                  <c:v>0.18885311000000002</c:v>
                </c:pt>
                <c:pt idx="4862">
                  <c:v>0.18889681999999999</c:v>
                </c:pt>
                <c:pt idx="4863">
                  <c:v>0.18894054000000002</c:v>
                </c:pt>
                <c:pt idx="4864">
                  <c:v>0.18898424999999999</c:v>
                </c:pt>
                <c:pt idx="4865">
                  <c:v>0.18902795999999999</c:v>
                </c:pt>
                <c:pt idx="4866">
                  <c:v>0.18907166</c:v>
                </c:pt>
                <c:pt idx="4867">
                  <c:v>0.18911537</c:v>
                </c:pt>
                <c:pt idx="4868">
                  <c:v>0.18915907000000001</c:v>
                </c:pt>
                <c:pt idx="4869">
                  <c:v>0.18920276999999999</c:v>
                </c:pt>
                <c:pt idx="4870">
                  <c:v>0.18924646000000001</c:v>
                </c:pt>
                <c:pt idx="4871">
                  <c:v>0.18929014</c:v>
                </c:pt>
                <c:pt idx="4872">
                  <c:v>0.18933382000000001</c:v>
                </c:pt>
                <c:pt idx="4873">
                  <c:v>0.18937749000000001</c:v>
                </c:pt>
                <c:pt idx="4874">
                  <c:v>0.18942115999999998</c:v>
                </c:pt>
                <c:pt idx="4875">
                  <c:v>0.18946480999999998</c:v>
                </c:pt>
                <c:pt idx="4876">
                  <c:v>0.18950845999999999</c:v>
                </c:pt>
                <c:pt idx="4877">
                  <c:v>0.1895521</c:v>
                </c:pt>
                <c:pt idx="4878">
                  <c:v>0.18959572000000002</c:v>
                </c:pt>
                <c:pt idx="4879">
                  <c:v>0.18963932999999999</c:v>
                </c:pt>
                <c:pt idx="4880">
                  <c:v>0.18968293</c:v>
                </c:pt>
                <c:pt idx="4881">
                  <c:v>0.18972652000000001</c:v>
                </c:pt>
                <c:pt idx="4882">
                  <c:v>0.18977009</c:v>
                </c:pt>
                <c:pt idx="4883">
                  <c:v>0.18981365</c:v>
                </c:pt>
                <c:pt idx="4884">
                  <c:v>0.18985719000000001</c:v>
                </c:pt>
                <c:pt idx="4885">
                  <c:v>0.18990072000000002</c:v>
                </c:pt>
                <c:pt idx="4886">
                  <c:v>0.18994423000000002</c:v>
                </c:pt>
                <c:pt idx="4887">
                  <c:v>0.18998772</c:v>
                </c:pt>
                <c:pt idx="4888">
                  <c:v>0.19003119000000002</c:v>
                </c:pt>
                <c:pt idx="4889">
                  <c:v>0.19007465000000001</c:v>
                </c:pt>
                <c:pt idx="4890">
                  <c:v>0.19011807999999999</c:v>
                </c:pt>
                <c:pt idx="4891">
                  <c:v>0.19016148999999999</c:v>
                </c:pt>
                <c:pt idx="4892">
                  <c:v>0.19020489000000002</c:v>
                </c:pt>
                <c:pt idx="4893">
                  <c:v>0.19024825000000001</c:v>
                </c:pt>
                <c:pt idx="4894">
                  <c:v>0.19029160000000001</c:v>
                </c:pt>
                <c:pt idx="4895">
                  <c:v>0.19033491999999999</c:v>
                </c:pt>
                <c:pt idx="4896">
                  <c:v>0.19037821999999999</c:v>
                </c:pt>
                <c:pt idx="4897">
                  <c:v>0.19042148999999997</c:v>
                </c:pt>
                <c:pt idx="4898">
                  <c:v>0.19046473999999999</c:v>
                </c:pt>
                <c:pt idx="4899">
                  <c:v>0.19050795999999998</c:v>
                </c:pt>
                <c:pt idx="4900">
                  <c:v>0.19055115</c:v>
                </c:pt>
                <c:pt idx="4901">
                  <c:v>0.19059430999999999</c:v>
                </c:pt>
                <c:pt idx="4902">
                  <c:v>0.19063745000000001</c:v>
                </c:pt>
                <c:pt idx="4903">
                  <c:v>0.19068055</c:v>
                </c:pt>
                <c:pt idx="4904">
                  <c:v>0.19072363000000001</c:v>
                </c:pt>
                <c:pt idx="4905">
                  <c:v>0.19076667</c:v>
                </c:pt>
                <c:pt idx="4906">
                  <c:v>0.19080967999999998</c:v>
                </c:pt>
                <c:pt idx="4907">
                  <c:v>0.19085266000000001</c:v>
                </c:pt>
                <c:pt idx="4908">
                  <c:v>0.1908956</c:v>
                </c:pt>
                <c:pt idx="4909">
                  <c:v>0.19093851000000001</c:v>
                </c:pt>
                <c:pt idx="4910">
                  <c:v>0.19098139</c:v>
                </c:pt>
                <c:pt idx="4911">
                  <c:v>0.19102423000000002</c:v>
                </c:pt>
                <c:pt idx="4912">
                  <c:v>0.19106703</c:v>
                </c:pt>
                <c:pt idx="4913">
                  <c:v>0.19110980000000002</c:v>
                </c:pt>
                <c:pt idx="4914">
                  <c:v>0.19115252000000002</c:v>
                </c:pt>
                <c:pt idx="4915">
                  <c:v>0.19119520999999998</c:v>
                </c:pt>
                <c:pt idx="4916">
                  <c:v>0.19123785999999998</c:v>
                </c:pt>
                <c:pt idx="4917">
                  <c:v>0.19128046999999998</c:v>
                </c:pt>
                <c:pt idx="4918">
                  <c:v>0.19132304</c:v>
                </c:pt>
                <c:pt idx="4919">
                  <c:v>0.19136555999999999</c:v>
                </c:pt>
                <c:pt idx="4920">
                  <c:v>0.19140805</c:v>
                </c:pt>
                <c:pt idx="4921">
                  <c:v>0.19145047999999998</c:v>
                </c:pt>
                <c:pt idx="4922">
                  <c:v>0.19149287999999998</c:v>
                </c:pt>
                <c:pt idx="4923">
                  <c:v>0.19153523</c:v>
                </c:pt>
                <c:pt idx="4924">
                  <c:v>0.19157755999999998</c:v>
                </c:pt>
                <c:pt idx="4925">
                  <c:v>0.19161988999999999</c:v>
                </c:pt>
                <c:pt idx="4926">
                  <c:v>0.19166222000000002</c:v>
                </c:pt>
                <c:pt idx="4927">
                  <c:v>0.19170454000000001</c:v>
                </c:pt>
                <c:pt idx="4928">
                  <c:v>0.19174686999999999</c:v>
                </c:pt>
                <c:pt idx="4929">
                  <c:v>0.19178920000000002</c:v>
                </c:pt>
                <c:pt idx="4930">
                  <c:v>0.19183153</c:v>
                </c:pt>
                <c:pt idx="4931">
                  <c:v>0.19187386000000001</c:v>
                </c:pt>
                <c:pt idx="4932">
                  <c:v>0.19191617999999999</c:v>
                </c:pt>
                <c:pt idx="4933">
                  <c:v>0.19195851</c:v>
                </c:pt>
                <c:pt idx="4934">
                  <c:v>0.19200084000000001</c:v>
                </c:pt>
                <c:pt idx="4935">
                  <c:v>0.19204316999999999</c:v>
                </c:pt>
                <c:pt idx="4936">
                  <c:v>0.19208549999999999</c:v>
                </c:pt>
                <c:pt idx="4937">
                  <c:v>0.19212782</c:v>
                </c:pt>
                <c:pt idx="4938">
                  <c:v>0.19217015000000001</c:v>
                </c:pt>
                <c:pt idx="4939">
                  <c:v>0.19221247999999999</c:v>
                </c:pt>
                <c:pt idx="4940">
                  <c:v>0.19225481</c:v>
                </c:pt>
                <c:pt idx="4941">
                  <c:v>0.19229714000000001</c:v>
                </c:pt>
                <c:pt idx="4942">
                  <c:v>0.19233945999999999</c:v>
                </c:pt>
                <c:pt idx="4943">
                  <c:v>0.19238179</c:v>
                </c:pt>
                <c:pt idx="4944">
                  <c:v>0.19242412</c:v>
                </c:pt>
                <c:pt idx="4945">
                  <c:v>0.19246645000000001</c:v>
                </c:pt>
                <c:pt idx="4946">
                  <c:v>0.19250877999999999</c:v>
                </c:pt>
                <c:pt idx="4947">
                  <c:v>0.19255109999999998</c:v>
                </c:pt>
                <c:pt idx="4948">
                  <c:v>0.19259343000000001</c:v>
                </c:pt>
                <c:pt idx="4949">
                  <c:v>0.19263576000000002</c:v>
                </c:pt>
                <c:pt idx="4950">
                  <c:v>0.19267809</c:v>
                </c:pt>
                <c:pt idx="4951">
                  <c:v>0.19272042</c:v>
                </c:pt>
                <c:pt idx="4952">
                  <c:v>0.19276274000000002</c:v>
                </c:pt>
                <c:pt idx="4953">
                  <c:v>0.19280507</c:v>
                </c:pt>
                <c:pt idx="4954">
                  <c:v>0.1928474</c:v>
                </c:pt>
                <c:pt idx="4955">
                  <c:v>0.19288972999999998</c:v>
                </c:pt>
                <c:pt idx="4956">
                  <c:v>0.19293206000000002</c:v>
                </c:pt>
                <c:pt idx="4957">
                  <c:v>0.19297438</c:v>
                </c:pt>
                <c:pt idx="4958">
                  <c:v>0.19301670999999998</c:v>
                </c:pt>
                <c:pt idx="4959">
                  <c:v>0.19305904000000002</c:v>
                </c:pt>
                <c:pt idx="4960">
                  <c:v>0.19310137000000002</c:v>
                </c:pt>
                <c:pt idx="4961">
                  <c:v>0.1931437</c:v>
                </c:pt>
                <c:pt idx="4962">
                  <c:v>0.19318601999999999</c:v>
                </c:pt>
                <c:pt idx="4963">
                  <c:v>0.19322835000000002</c:v>
                </c:pt>
                <c:pt idx="4964">
                  <c:v>0.19327068</c:v>
                </c:pt>
                <c:pt idx="4965">
                  <c:v>0.19331301000000001</c:v>
                </c:pt>
                <c:pt idx="4966">
                  <c:v>0.19335533999999999</c:v>
                </c:pt>
                <c:pt idx="4967">
                  <c:v>0.19339766</c:v>
                </c:pt>
                <c:pt idx="4968">
                  <c:v>0.19343999000000001</c:v>
                </c:pt>
                <c:pt idx="4969">
                  <c:v>0.19348231999999999</c:v>
                </c:pt>
                <c:pt idx="4970">
                  <c:v>0.19352464999999999</c:v>
                </c:pt>
                <c:pt idx="4971">
                  <c:v>0.19356698000000003</c:v>
                </c:pt>
                <c:pt idx="4972">
                  <c:v>0.19360929999999998</c:v>
                </c:pt>
                <c:pt idx="4973">
                  <c:v>0.19365162999999999</c:v>
                </c:pt>
                <c:pt idx="4974">
                  <c:v>0.19369395999999997</c:v>
                </c:pt>
                <c:pt idx="4975">
                  <c:v>0.19373629000000001</c:v>
                </c:pt>
                <c:pt idx="4976">
                  <c:v>0.19377862000000001</c:v>
                </c:pt>
                <c:pt idx="4977">
                  <c:v>0.19382094</c:v>
                </c:pt>
                <c:pt idx="4978">
                  <c:v>0.19386327</c:v>
                </c:pt>
                <c:pt idx="4979">
                  <c:v>0.19390560000000001</c:v>
                </c:pt>
                <c:pt idx="4980">
                  <c:v>0.19394792999999999</c:v>
                </c:pt>
                <c:pt idx="4981">
                  <c:v>0.19399026</c:v>
                </c:pt>
                <c:pt idx="4982">
                  <c:v>0.19403258999999998</c:v>
                </c:pt>
                <c:pt idx="4983">
                  <c:v>0.19407490999999999</c:v>
                </c:pt>
                <c:pt idx="4984">
                  <c:v>0.19411724</c:v>
                </c:pt>
                <c:pt idx="4985">
                  <c:v>0.19415956999999998</c:v>
                </c:pt>
                <c:pt idx="4986">
                  <c:v>0.19420190000000001</c:v>
                </c:pt>
                <c:pt idx="4987">
                  <c:v>0.19424423000000002</c:v>
                </c:pt>
                <c:pt idx="4988">
                  <c:v>0.19428655</c:v>
                </c:pt>
                <c:pt idx="4989">
                  <c:v>0.19432887999999998</c:v>
                </c:pt>
                <c:pt idx="4990">
                  <c:v>0.19437121000000002</c:v>
                </c:pt>
                <c:pt idx="4991">
                  <c:v>0.19441354</c:v>
                </c:pt>
                <c:pt idx="4992">
                  <c:v>0.19445587</c:v>
                </c:pt>
                <c:pt idx="4993">
                  <c:v>0.19449819000000002</c:v>
                </c:pt>
                <c:pt idx="4994">
                  <c:v>0.19454051999999999</c:v>
                </c:pt>
                <c:pt idx="4995">
                  <c:v>0.19458285</c:v>
                </c:pt>
                <c:pt idx="4996">
                  <c:v>0.19462517999999998</c:v>
                </c:pt>
                <c:pt idx="4997">
                  <c:v>0.19466750999999999</c:v>
                </c:pt>
                <c:pt idx="4998">
                  <c:v>0.19470983</c:v>
                </c:pt>
                <c:pt idx="4999">
                  <c:v>0.19475216000000001</c:v>
                </c:pt>
                <c:pt idx="5000">
                  <c:v>0.19479448999999999</c:v>
                </c:pt>
                <c:pt idx="5001">
                  <c:v>0.19483682000000002</c:v>
                </c:pt>
                <c:pt idx="5002">
                  <c:v>0.19487915</c:v>
                </c:pt>
                <c:pt idx="5003">
                  <c:v>0.19492146999999999</c:v>
                </c:pt>
                <c:pt idx="5004">
                  <c:v>0.19496379999999999</c:v>
                </c:pt>
                <c:pt idx="5005">
                  <c:v>0.19500613</c:v>
                </c:pt>
                <c:pt idx="5006">
                  <c:v>0.19504846000000001</c:v>
                </c:pt>
                <c:pt idx="5007">
                  <c:v>0.19509078999999999</c:v>
                </c:pt>
                <c:pt idx="5008">
                  <c:v>0.19513311000000003</c:v>
                </c:pt>
                <c:pt idx="5009">
                  <c:v>0.19517544000000001</c:v>
                </c:pt>
                <c:pt idx="5010">
                  <c:v>0.19521777000000001</c:v>
                </c:pt>
                <c:pt idx="5011">
                  <c:v>0.19526009999999999</c:v>
                </c:pt>
                <c:pt idx="5012">
                  <c:v>0.19530243</c:v>
                </c:pt>
                <c:pt idx="5013">
                  <c:v>0.19534475000000001</c:v>
                </c:pt>
                <c:pt idx="5014">
                  <c:v>0.19538707999999999</c:v>
                </c:pt>
                <c:pt idx="5015">
                  <c:v>0.19542941</c:v>
                </c:pt>
                <c:pt idx="5016">
                  <c:v>0.19547173999999998</c:v>
                </c:pt>
                <c:pt idx="5017">
                  <c:v>0.19551407000000001</c:v>
                </c:pt>
                <c:pt idx="5018">
                  <c:v>0.19555639</c:v>
                </c:pt>
                <c:pt idx="5019">
                  <c:v>0.19559871999999998</c:v>
                </c:pt>
                <c:pt idx="5020">
                  <c:v>0.19564105000000001</c:v>
                </c:pt>
                <c:pt idx="5021">
                  <c:v>0.19568338000000002</c:v>
                </c:pt>
                <c:pt idx="5022">
                  <c:v>0.19572571</c:v>
                </c:pt>
                <c:pt idx="5023">
                  <c:v>0.19576803000000001</c:v>
                </c:pt>
                <c:pt idx="5024">
                  <c:v>0.19581036000000002</c:v>
                </c:pt>
                <c:pt idx="5025">
                  <c:v>0.19585269</c:v>
                </c:pt>
                <c:pt idx="5026">
                  <c:v>0.19589502</c:v>
                </c:pt>
                <c:pt idx="5027">
                  <c:v>0.19593734999999998</c:v>
                </c:pt>
                <c:pt idx="5028">
                  <c:v>0.19597966999999999</c:v>
                </c:pt>
                <c:pt idx="5029">
                  <c:v>0.196022</c:v>
                </c:pt>
                <c:pt idx="5030">
                  <c:v>0.19606432999999998</c:v>
                </c:pt>
                <c:pt idx="5031">
                  <c:v>0.19610665999999999</c:v>
                </c:pt>
                <c:pt idx="5032">
                  <c:v>0.19614899000000002</c:v>
                </c:pt>
                <c:pt idx="5033">
                  <c:v>0.19619131000000001</c:v>
                </c:pt>
                <c:pt idx="5034">
                  <c:v>0.19623363999999999</c:v>
                </c:pt>
                <c:pt idx="5035">
                  <c:v>0.19627597000000002</c:v>
                </c:pt>
                <c:pt idx="5036">
                  <c:v>0.1963183</c:v>
                </c:pt>
                <c:pt idx="5037">
                  <c:v>0.19636063000000001</c:v>
                </c:pt>
                <c:pt idx="5038">
                  <c:v>0.19640294999999999</c:v>
                </c:pt>
                <c:pt idx="5039">
                  <c:v>0.19644528</c:v>
                </c:pt>
                <c:pt idx="5040">
                  <c:v>0.19648761000000001</c:v>
                </c:pt>
                <c:pt idx="5041">
                  <c:v>0.19652993999999999</c:v>
                </c:pt>
                <c:pt idx="5042">
                  <c:v>0.19657226999999999</c:v>
                </c:pt>
                <c:pt idx="5043">
                  <c:v>0.19661459000000001</c:v>
                </c:pt>
                <c:pt idx="5044">
                  <c:v>0.19665692000000001</c:v>
                </c:pt>
                <c:pt idx="5045">
                  <c:v>0.19669924999999999</c:v>
                </c:pt>
                <c:pt idx="5046">
                  <c:v>0.19674157999999997</c:v>
                </c:pt>
                <c:pt idx="5047">
                  <c:v>0.19678391000000001</c:v>
                </c:pt>
                <c:pt idx="5048">
                  <c:v>0.19682624000000001</c:v>
                </c:pt>
                <c:pt idx="5049">
                  <c:v>0.19686856</c:v>
                </c:pt>
                <c:pt idx="5050">
                  <c:v>0.19691089000000001</c:v>
                </c:pt>
                <c:pt idx="5051">
                  <c:v>0.19695322000000001</c:v>
                </c:pt>
                <c:pt idx="5052">
                  <c:v>0.19699554999999999</c:v>
                </c:pt>
                <c:pt idx="5053">
                  <c:v>0.19703788</c:v>
                </c:pt>
                <c:pt idx="5054">
                  <c:v>0.19708020000000001</c:v>
                </c:pt>
                <c:pt idx="5055">
                  <c:v>0.19712253000000002</c:v>
                </c:pt>
                <c:pt idx="5056">
                  <c:v>0.19716486</c:v>
                </c:pt>
                <c:pt idx="5057">
                  <c:v>0.19720718999999998</c:v>
                </c:pt>
                <c:pt idx="5058">
                  <c:v>0.19724951999999998</c:v>
                </c:pt>
                <c:pt idx="5059">
                  <c:v>0.19729184</c:v>
                </c:pt>
                <c:pt idx="5060">
                  <c:v>0.19733417</c:v>
                </c:pt>
                <c:pt idx="5061">
                  <c:v>0.19737649999999998</c:v>
                </c:pt>
                <c:pt idx="5062">
                  <c:v>0.19741883000000002</c:v>
                </c:pt>
                <c:pt idx="5063">
                  <c:v>0.19746116</c:v>
                </c:pt>
                <c:pt idx="5064">
                  <c:v>0.19750347999999998</c:v>
                </c:pt>
                <c:pt idx="5065">
                  <c:v>0.19754581000000002</c:v>
                </c:pt>
                <c:pt idx="5066">
                  <c:v>0.19758814000000002</c:v>
                </c:pt>
                <c:pt idx="5067">
                  <c:v>0.19763047</c:v>
                </c:pt>
                <c:pt idx="5068">
                  <c:v>0.19767279999999998</c:v>
                </c:pt>
                <c:pt idx="5069">
                  <c:v>0.19771512000000002</c:v>
                </c:pt>
                <c:pt idx="5070">
                  <c:v>0.19775745</c:v>
                </c:pt>
                <c:pt idx="5071">
                  <c:v>0.19779978000000001</c:v>
                </c:pt>
                <c:pt idx="5072">
                  <c:v>0.19784210999999999</c:v>
                </c:pt>
                <c:pt idx="5073">
                  <c:v>0.19788443999999999</c:v>
                </c:pt>
                <c:pt idx="5074">
                  <c:v>0.19792676000000001</c:v>
                </c:pt>
                <c:pt idx="5075">
                  <c:v>0.19796908999999999</c:v>
                </c:pt>
                <c:pt idx="5076">
                  <c:v>0.19801141999999999</c:v>
                </c:pt>
                <c:pt idx="5077">
                  <c:v>0.19805375000000003</c:v>
                </c:pt>
                <c:pt idx="5078">
                  <c:v>0.19809608000000001</c:v>
                </c:pt>
                <c:pt idx="5079">
                  <c:v>0.19813839999999999</c:v>
                </c:pt>
                <c:pt idx="5080">
                  <c:v>0.19818072999999997</c:v>
                </c:pt>
                <c:pt idx="5081">
                  <c:v>0.19822306000000001</c:v>
                </c:pt>
                <c:pt idx="5082">
                  <c:v>0.19826539000000001</c:v>
                </c:pt>
                <c:pt idx="5083">
                  <c:v>0.19830771999999999</c:v>
                </c:pt>
                <c:pt idx="5084">
                  <c:v>0.19835004000000001</c:v>
                </c:pt>
                <c:pt idx="5085">
                  <c:v>0.19839237000000001</c:v>
                </c:pt>
                <c:pt idx="5086">
                  <c:v>0.19843469999999999</c:v>
                </c:pt>
                <c:pt idx="5087">
                  <c:v>0.19847703</c:v>
                </c:pt>
                <c:pt idx="5088">
                  <c:v>0.19851935999999998</c:v>
                </c:pt>
                <c:pt idx="5089">
                  <c:v>0.19856167999999999</c:v>
                </c:pt>
                <c:pt idx="5090">
                  <c:v>0.19860401</c:v>
                </c:pt>
                <c:pt idx="5091">
                  <c:v>0.19864633999999998</c:v>
                </c:pt>
                <c:pt idx="5092">
                  <c:v>0.19868867000000001</c:v>
                </c:pt>
                <c:pt idx="5093">
                  <c:v>0.19873100000000002</c:v>
                </c:pt>
                <c:pt idx="5094">
                  <c:v>0.19877332</c:v>
                </c:pt>
                <c:pt idx="5095">
                  <c:v>0.19881564999999998</c:v>
                </c:pt>
                <c:pt idx="5096">
                  <c:v>0.19885798000000002</c:v>
                </c:pt>
                <c:pt idx="5097">
                  <c:v>0.19890031</c:v>
                </c:pt>
                <c:pt idx="5098">
                  <c:v>0.19894264</c:v>
                </c:pt>
                <c:pt idx="5099">
                  <c:v>0.19898496000000002</c:v>
                </c:pt>
                <c:pt idx="5100">
                  <c:v>0.19902729</c:v>
                </c:pt>
                <c:pt idx="5101">
                  <c:v>0.19906962</c:v>
                </c:pt>
                <c:pt idx="5102">
                  <c:v>0.19911194999999998</c:v>
                </c:pt>
                <c:pt idx="5103">
                  <c:v>0.19915427999999999</c:v>
                </c:pt>
                <c:pt idx="5104">
                  <c:v>0.1991966</c:v>
                </c:pt>
                <c:pt idx="5105">
                  <c:v>0.19923893000000001</c:v>
                </c:pt>
                <c:pt idx="5106">
                  <c:v>0.19928125999999999</c:v>
                </c:pt>
                <c:pt idx="5107">
                  <c:v>0.19932359000000002</c:v>
                </c:pt>
                <c:pt idx="5108">
                  <c:v>0.19936592</c:v>
                </c:pt>
                <c:pt idx="5109">
                  <c:v>0.19940823999999999</c:v>
                </c:pt>
                <c:pt idx="5110">
                  <c:v>0.19945056999999999</c:v>
                </c:pt>
                <c:pt idx="5111">
                  <c:v>0.1994929</c:v>
                </c:pt>
                <c:pt idx="5112">
                  <c:v>0.19953523000000001</c:v>
                </c:pt>
                <c:pt idx="5113">
                  <c:v>0.19957755999999999</c:v>
                </c:pt>
                <c:pt idx="5114">
                  <c:v>0.19961988999999999</c:v>
                </c:pt>
                <c:pt idx="5115">
                  <c:v>0.19966221000000001</c:v>
                </c:pt>
                <c:pt idx="5116">
                  <c:v>0.19970454000000001</c:v>
                </c:pt>
                <c:pt idx="5117">
                  <c:v>0.19974686999999999</c:v>
                </c:pt>
                <c:pt idx="5118">
                  <c:v>0.1997892</c:v>
                </c:pt>
                <c:pt idx="5119">
                  <c:v>0.19983153000000001</c:v>
                </c:pt>
                <c:pt idx="5120">
                  <c:v>0.19987384999999999</c:v>
                </c:pt>
                <c:pt idx="5121">
                  <c:v>0.19991618</c:v>
                </c:pt>
                <c:pt idx="5122">
                  <c:v>0.19995850999999998</c:v>
                </c:pt>
                <c:pt idx="5123">
                  <c:v>0.20000084000000001</c:v>
                </c:pt>
                <c:pt idx="5124">
                  <c:v>0.20004316999999999</c:v>
                </c:pt>
                <c:pt idx="5125">
                  <c:v>0.20008548999999998</c:v>
                </c:pt>
                <c:pt idx="5126">
                  <c:v>0.20012782000000001</c:v>
                </c:pt>
                <c:pt idx="5127">
                  <c:v>0.20017015000000002</c:v>
                </c:pt>
                <c:pt idx="5128">
                  <c:v>0.20021248</c:v>
                </c:pt>
                <c:pt idx="5129">
                  <c:v>0.20025481000000001</c:v>
                </c:pt>
                <c:pt idx="5130">
                  <c:v>0.20029713000000002</c:v>
                </c:pt>
                <c:pt idx="5131">
                  <c:v>0.20033946</c:v>
                </c:pt>
                <c:pt idx="5132">
                  <c:v>0.20038179</c:v>
                </c:pt>
                <c:pt idx="5133">
                  <c:v>0.20042411999999998</c:v>
                </c:pt>
                <c:pt idx="5134">
                  <c:v>0.20046645000000002</c:v>
                </c:pt>
                <c:pt idx="5135">
                  <c:v>0.20050877</c:v>
                </c:pt>
                <c:pt idx="5136">
                  <c:v>0.20055109999999998</c:v>
                </c:pt>
                <c:pt idx="5137">
                  <c:v>0.20059342999999999</c:v>
                </c:pt>
                <c:pt idx="5138">
                  <c:v>0.20063576000000002</c:v>
                </c:pt>
                <c:pt idx="5139">
                  <c:v>0.20067809</c:v>
                </c:pt>
                <c:pt idx="5140">
                  <c:v>0.20072040999999999</c:v>
                </c:pt>
                <c:pt idx="5141">
                  <c:v>0.20076274000000002</c:v>
                </c:pt>
                <c:pt idx="5142">
                  <c:v>0.20080507</c:v>
                </c:pt>
                <c:pt idx="5143">
                  <c:v>0.20084740000000001</c:v>
                </c:pt>
                <c:pt idx="5144">
                  <c:v>0.20088972999999999</c:v>
                </c:pt>
                <c:pt idx="5145">
                  <c:v>0.20093205</c:v>
                </c:pt>
                <c:pt idx="5146">
                  <c:v>0.20097438000000001</c:v>
                </c:pt>
                <c:pt idx="5147">
                  <c:v>0.20101670999999999</c:v>
                </c:pt>
                <c:pt idx="5148">
                  <c:v>0.20105903999999999</c:v>
                </c:pt>
                <c:pt idx="5149">
                  <c:v>0.20110137000000003</c:v>
                </c:pt>
                <c:pt idx="5150">
                  <c:v>0.20114368999999999</c:v>
                </c:pt>
                <c:pt idx="5151">
                  <c:v>0.20118601999999999</c:v>
                </c:pt>
                <c:pt idx="5152">
                  <c:v>0.20122834999999997</c:v>
                </c:pt>
                <c:pt idx="5153">
                  <c:v>0.20127068000000001</c:v>
                </c:pt>
                <c:pt idx="5154">
                  <c:v>0.20131301000000001</c:v>
                </c:pt>
                <c:pt idx="5155">
                  <c:v>0.20135533</c:v>
                </c:pt>
                <c:pt idx="5156">
                  <c:v>0.20139766000000001</c:v>
                </c:pt>
                <c:pt idx="5157">
                  <c:v>0.20143999000000001</c:v>
                </c:pt>
                <c:pt idx="5158">
                  <c:v>0.20148231999999999</c:v>
                </c:pt>
                <c:pt idx="5159">
                  <c:v>0.20152465</c:v>
                </c:pt>
                <c:pt idx="5160">
                  <c:v>0.20156697000000001</c:v>
                </c:pt>
                <c:pt idx="5161">
                  <c:v>0.20160929999999999</c:v>
                </c:pt>
                <c:pt idx="5162">
                  <c:v>0.20165163</c:v>
                </c:pt>
                <c:pt idx="5163">
                  <c:v>0.20169395999999998</c:v>
                </c:pt>
                <c:pt idx="5164">
                  <c:v>0.20173628999999998</c:v>
                </c:pt>
                <c:pt idx="5165">
                  <c:v>0.20177861</c:v>
                </c:pt>
                <c:pt idx="5166">
                  <c:v>0.20182094</c:v>
                </c:pt>
                <c:pt idx="5167">
                  <c:v>0.20186326999999998</c:v>
                </c:pt>
                <c:pt idx="5168">
                  <c:v>0.20190560000000002</c:v>
                </c:pt>
                <c:pt idx="5169">
                  <c:v>0.20194793</c:v>
                </c:pt>
                <c:pt idx="5170">
                  <c:v>0.20199024999999998</c:v>
                </c:pt>
                <c:pt idx="5171">
                  <c:v>0.20203258000000002</c:v>
                </c:pt>
                <c:pt idx="5172">
                  <c:v>0.20207491</c:v>
                </c:pt>
                <c:pt idx="5173">
                  <c:v>0.20211724</c:v>
                </c:pt>
                <c:pt idx="5174">
                  <c:v>0.20215956999999998</c:v>
                </c:pt>
                <c:pt idx="5175">
                  <c:v>0.20220189000000002</c:v>
                </c:pt>
                <c:pt idx="5176">
                  <c:v>0.20224422</c:v>
                </c:pt>
                <c:pt idx="5177">
                  <c:v>0.20228655000000001</c:v>
                </c:pt>
                <c:pt idx="5178">
                  <c:v>0.20232887999999999</c:v>
                </c:pt>
                <c:pt idx="5179">
                  <c:v>0.20237121</c:v>
                </c:pt>
                <c:pt idx="5180">
                  <c:v>0.20241354</c:v>
                </c:pt>
                <c:pt idx="5181">
                  <c:v>0.20245585999999999</c:v>
                </c:pt>
                <c:pt idx="5182">
                  <c:v>0.20249818999999999</c:v>
                </c:pt>
                <c:pt idx="5183">
                  <c:v>0.20254052</c:v>
                </c:pt>
                <c:pt idx="5184">
                  <c:v>0.20258285000000001</c:v>
                </c:pt>
                <c:pt idx="5185">
                  <c:v>0.20262517999999999</c:v>
                </c:pt>
                <c:pt idx="5186">
                  <c:v>0.20266749999999997</c:v>
                </c:pt>
                <c:pt idx="5187">
                  <c:v>0.20270983000000001</c:v>
                </c:pt>
                <c:pt idx="5188">
                  <c:v>0.20275216000000001</c:v>
                </c:pt>
                <c:pt idx="5189">
                  <c:v>0.20279448999999999</c:v>
                </c:pt>
                <c:pt idx="5190">
                  <c:v>0.20283682</c:v>
                </c:pt>
                <c:pt idx="5191">
                  <c:v>0.20287914000000001</c:v>
                </c:pt>
                <c:pt idx="5192">
                  <c:v>0.20292146999999999</c:v>
                </c:pt>
                <c:pt idx="5193">
                  <c:v>0.2029638</c:v>
                </c:pt>
                <c:pt idx="5194">
                  <c:v>0.20300612999999998</c:v>
                </c:pt>
                <c:pt idx="5195">
                  <c:v>0.20304846000000001</c:v>
                </c:pt>
                <c:pt idx="5196">
                  <c:v>0.20309078</c:v>
                </c:pt>
                <c:pt idx="5197">
                  <c:v>0.20313310999999998</c:v>
                </c:pt>
                <c:pt idx="5198">
                  <c:v>0.20317544000000001</c:v>
                </c:pt>
                <c:pt idx="5199">
                  <c:v>0.20321777000000002</c:v>
                </c:pt>
                <c:pt idx="5200">
                  <c:v>0.2032601</c:v>
                </c:pt>
                <c:pt idx="5201">
                  <c:v>0.20330241999999998</c:v>
                </c:pt>
                <c:pt idx="5202">
                  <c:v>0.20334475000000002</c:v>
                </c:pt>
                <c:pt idx="5203">
                  <c:v>0.20338708</c:v>
                </c:pt>
                <c:pt idx="5204">
                  <c:v>0.20342941</c:v>
                </c:pt>
                <c:pt idx="5205">
                  <c:v>0.20347173999999998</c:v>
                </c:pt>
                <c:pt idx="5206">
                  <c:v>0.20351406</c:v>
                </c:pt>
                <c:pt idx="5207">
                  <c:v>0.20355639</c:v>
                </c:pt>
                <c:pt idx="5208">
                  <c:v>0.20359871999999998</c:v>
                </c:pt>
                <c:pt idx="5209">
                  <c:v>0.20364104999999999</c:v>
                </c:pt>
                <c:pt idx="5210">
                  <c:v>0.20368338000000002</c:v>
                </c:pt>
                <c:pt idx="5211">
                  <c:v>0.20372570000000001</c:v>
                </c:pt>
                <c:pt idx="5212">
                  <c:v>0.20376802999999999</c:v>
                </c:pt>
                <c:pt idx="5213">
                  <c:v>0.20381036000000002</c:v>
                </c:pt>
                <c:pt idx="5214">
                  <c:v>0.20385269</c:v>
                </c:pt>
                <c:pt idx="5215">
                  <c:v>0.20389502000000001</c:v>
                </c:pt>
                <c:pt idx="5216">
                  <c:v>0.20393733999999999</c:v>
                </c:pt>
                <c:pt idx="5217">
                  <c:v>0.20397967</c:v>
                </c:pt>
                <c:pt idx="5218">
                  <c:v>0.20402200000000001</c:v>
                </c:pt>
                <c:pt idx="5219">
                  <c:v>0.20406432999999999</c:v>
                </c:pt>
                <c:pt idx="5220">
                  <c:v>0.20410666</c:v>
                </c:pt>
                <c:pt idx="5221">
                  <c:v>0.20414898000000001</c:v>
                </c:pt>
                <c:pt idx="5222">
                  <c:v>0.20419131000000001</c:v>
                </c:pt>
                <c:pt idx="5223">
                  <c:v>0.20423363999999999</c:v>
                </c:pt>
                <c:pt idx="5224">
                  <c:v>0.20427596999999997</c:v>
                </c:pt>
                <c:pt idx="5225">
                  <c:v>0.20431830000000001</c:v>
                </c:pt>
                <c:pt idx="5226">
                  <c:v>0.20436061999999999</c:v>
                </c:pt>
                <c:pt idx="5227">
                  <c:v>0.20440295</c:v>
                </c:pt>
                <c:pt idx="5228">
                  <c:v>0.20444527999999998</c:v>
                </c:pt>
                <c:pt idx="5229">
                  <c:v>0.20448761000000001</c:v>
                </c:pt>
                <c:pt idx="5230">
                  <c:v>0.20452993999999999</c:v>
                </c:pt>
                <c:pt idx="5231">
                  <c:v>0.20457225999999998</c:v>
                </c:pt>
                <c:pt idx="5232">
                  <c:v>0.20461459000000001</c:v>
                </c:pt>
                <c:pt idx="5233">
                  <c:v>0.20465692000000002</c:v>
                </c:pt>
                <c:pt idx="5234">
                  <c:v>0.20469925</c:v>
                </c:pt>
                <c:pt idx="5235">
                  <c:v>0.20474157999999998</c:v>
                </c:pt>
                <c:pt idx="5236">
                  <c:v>0.20478390000000002</c:v>
                </c:pt>
                <c:pt idx="5237">
                  <c:v>0.20482623</c:v>
                </c:pt>
                <c:pt idx="5238">
                  <c:v>0.20486856000000001</c:v>
                </c:pt>
                <c:pt idx="5239">
                  <c:v>0.20491088999999998</c:v>
                </c:pt>
                <c:pt idx="5240">
                  <c:v>0.20495322000000002</c:v>
                </c:pt>
                <c:pt idx="5241">
                  <c:v>0.20499554</c:v>
                </c:pt>
                <c:pt idx="5242">
                  <c:v>0.20503786999999998</c:v>
                </c:pt>
                <c:pt idx="5243">
                  <c:v>0.20508019999999999</c:v>
                </c:pt>
                <c:pt idx="5244">
                  <c:v>0.20512253000000003</c:v>
                </c:pt>
                <c:pt idx="5245">
                  <c:v>0.20516486</c:v>
                </c:pt>
                <c:pt idx="5246">
                  <c:v>0.20520718999999998</c:v>
                </c:pt>
                <c:pt idx="5247">
                  <c:v>0.20524951000000002</c:v>
                </c:pt>
                <c:pt idx="5248">
                  <c:v>0.20529184</c:v>
                </c:pt>
                <c:pt idx="5249">
                  <c:v>0.20533417000000001</c:v>
                </c:pt>
                <c:pt idx="5250">
                  <c:v>0.20537649999999999</c:v>
                </c:pt>
                <c:pt idx="5251">
                  <c:v>0.20541883</c:v>
                </c:pt>
                <c:pt idx="5252">
                  <c:v>0.20546115000000001</c:v>
                </c:pt>
                <c:pt idx="5253">
                  <c:v>0.20550347999999999</c:v>
                </c:pt>
                <c:pt idx="5254">
                  <c:v>0.20554581</c:v>
                </c:pt>
                <c:pt idx="5255">
                  <c:v>0.20558814000000003</c:v>
                </c:pt>
                <c:pt idx="5256">
                  <c:v>0.20563047000000001</c:v>
                </c:pt>
                <c:pt idx="5257">
                  <c:v>0.20567278999999999</c:v>
                </c:pt>
                <c:pt idx="5258">
                  <c:v>0.20571511999999997</c:v>
                </c:pt>
                <c:pt idx="5259">
                  <c:v>0.20575745000000001</c:v>
                </c:pt>
                <c:pt idx="5260">
                  <c:v>0.20579978000000002</c:v>
                </c:pt>
                <c:pt idx="5261">
                  <c:v>0.20584210999999999</c:v>
                </c:pt>
                <c:pt idx="5262">
                  <c:v>0.20588443000000001</c:v>
                </c:pt>
                <c:pt idx="5263">
                  <c:v>0.20592676000000001</c:v>
                </c:pt>
                <c:pt idx="5264">
                  <c:v>0.20596908999999999</c:v>
                </c:pt>
                <c:pt idx="5265">
                  <c:v>0.20601142</c:v>
                </c:pt>
                <c:pt idx="5266">
                  <c:v>0.20605374999999998</c:v>
                </c:pt>
                <c:pt idx="5267">
                  <c:v>0.20609606999999999</c:v>
                </c:pt>
                <c:pt idx="5268">
                  <c:v>0.2061384</c:v>
                </c:pt>
                <c:pt idx="5269">
                  <c:v>0.20618072999999998</c:v>
                </c:pt>
                <c:pt idx="5270">
                  <c:v>0.20622305999999999</c:v>
                </c:pt>
                <c:pt idx="5271">
                  <c:v>0.20626539000000002</c:v>
                </c:pt>
                <c:pt idx="5272">
                  <c:v>0.20630771000000001</c:v>
                </c:pt>
                <c:pt idx="5273">
                  <c:v>0.20635003999999998</c:v>
                </c:pt>
                <c:pt idx="5274">
                  <c:v>0.20639237000000002</c:v>
                </c:pt>
                <c:pt idx="5275">
                  <c:v>0.2064347</c:v>
                </c:pt>
                <c:pt idx="5276">
                  <c:v>0.20647703000000001</c:v>
                </c:pt>
                <c:pt idx="5277">
                  <c:v>0.20651935000000002</c:v>
                </c:pt>
                <c:pt idx="5278">
                  <c:v>0.20656168</c:v>
                </c:pt>
                <c:pt idx="5279">
                  <c:v>0.20660401</c:v>
                </c:pt>
                <c:pt idx="5280">
                  <c:v>0.20664633999999998</c:v>
                </c:pt>
                <c:pt idx="5281">
                  <c:v>0.20668866999999999</c:v>
                </c:pt>
                <c:pt idx="5282">
                  <c:v>0.20673099</c:v>
                </c:pt>
                <c:pt idx="5283">
                  <c:v>0.20677332000000001</c:v>
                </c:pt>
                <c:pt idx="5284">
                  <c:v>0.20681564999999999</c:v>
                </c:pt>
                <c:pt idx="5285">
                  <c:v>0.20685798</c:v>
                </c:pt>
                <c:pt idx="5286">
                  <c:v>0.20690031</c:v>
                </c:pt>
                <c:pt idx="5287">
                  <c:v>0.20694262999999999</c:v>
                </c:pt>
                <c:pt idx="5288">
                  <c:v>0.20698496</c:v>
                </c:pt>
                <c:pt idx="5289">
                  <c:v>0.20702729</c:v>
                </c:pt>
                <c:pt idx="5290">
                  <c:v>0.20706962000000001</c:v>
                </c:pt>
                <c:pt idx="5291">
                  <c:v>0.20711194999999999</c:v>
                </c:pt>
                <c:pt idx="5292">
                  <c:v>0.20715426999999997</c:v>
                </c:pt>
                <c:pt idx="5293">
                  <c:v>0.20719660000000001</c:v>
                </c:pt>
                <c:pt idx="5294">
                  <c:v>0.20723893000000002</c:v>
                </c:pt>
                <c:pt idx="5295">
                  <c:v>0.20728125999999999</c:v>
                </c:pt>
                <c:pt idx="5296">
                  <c:v>0.20732359</c:v>
                </c:pt>
                <c:pt idx="5297">
                  <c:v>0.20736591000000001</c:v>
                </c:pt>
                <c:pt idx="5298">
                  <c:v>0.20740823999999999</c:v>
                </c:pt>
                <c:pt idx="5299">
                  <c:v>0.20745057</c:v>
                </c:pt>
                <c:pt idx="5300">
                  <c:v>0.20749289999999998</c:v>
                </c:pt>
                <c:pt idx="5301">
                  <c:v>0.20753523000000001</c:v>
                </c:pt>
                <c:pt idx="5302">
                  <c:v>0.20757755</c:v>
                </c:pt>
                <c:pt idx="5303">
                  <c:v>0.20761987999999998</c:v>
                </c:pt>
                <c:pt idx="5304">
                  <c:v>0.20766221000000001</c:v>
                </c:pt>
                <c:pt idx="5305">
                  <c:v>0.20770454000000002</c:v>
                </c:pt>
                <c:pt idx="5306">
                  <c:v>0.20774687</c:v>
                </c:pt>
                <c:pt idx="5307">
                  <c:v>0.20778918999999998</c:v>
                </c:pt>
                <c:pt idx="5308">
                  <c:v>0.20783152000000002</c:v>
                </c:pt>
                <c:pt idx="5309">
                  <c:v>0.20787385</c:v>
                </c:pt>
                <c:pt idx="5310">
                  <c:v>0.20791618000000001</c:v>
                </c:pt>
                <c:pt idx="5311">
                  <c:v>0.20795850999999999</c:v>
                </c:pt>
                <c:pt idx="5312">
                  <c:v>0.20800083999999999</c:v>
                </c:pt>
                <c:pt idx="5313">
                  <c:v>0.20804316</c:v>
                </c:pt>
                <c:pt idx="5314">
                  <c:v>0.20808548999999998</c:v>
                </c:pt>
                <c:pt idx="5315">
                  <c:v>0.20812781999999999</c:v>
                </c:pt>
                <c:pt idx="5316">
                  <c:v>0.20817015000000003</c:v>
                </c:pt>
                <c:pt idx="5317">
                  <c:v>0.20821248000000001</c:v>
                </c:pt>
                <c:pt idx="5318">
                  <c:v>0.20825479999999999</c:v>
                </c:pt>
                <c:pt idx="5319">
                  <c:v>0.20829713000000002</c:v>
                </c:pt>
                <c:pt idx="5320">
                  <c:v>0.20833946</c:v>
                </c:pt>
                <c:pt idx="5321">
                  <c:v>0.20838179000000001</c:v>
                </c:pt>
                <c:pt idx="5322">
                  <c:v>0.20842411999999999</c:v>
                </c:pt>
                <c:pt idx="5323">
                  <c:v>0.20846644</c:v>
                </c:pt>
                <c:pt idx="5324">
                  <c:v>0.20850877000000001</c:v>
                </c:pt>
                <c:pt idx="5325">
                  <c:v>0.20855109999999999</c:v>
                </c:pt>
                <c:pt idx="5326">
                  <c:v>0.20859343</c:v>
                </c:pt>
                <c:pt idx="5327">
                  <c:v>0.20863575999999998</c:v>
                </c:pt>
                <c:pt idx="5328">
                  <c:v>0.20867807999999999</c:v>
                </c:pt>
                <c:pt idx="5329">
                  <c:v>0.20872041</c:v>
                </c:pt>
                <c:pt idx="5330">
                  <c:v>0.20876273999999997</c:v>
                </c:pt>
                <c:pt idx="5331">
                  <c:v>0.20880507000000001</c:v>
                </c:pt>
                <c:pt idx="5332">
                  <c:v>0.20884740000000002</c:v>
                </c:pt>
                <c:pt idx="5333">
                  <c:v>0.20888972</c:v>
                </c:pt>
                <c:pt idx="5334">
                  <c:v>0.20893204999999998</c:v>
                </c:pt>
                <c:pt idx="5335">
                  <c:v>0.20897438000000002</c:v>
                </c:pt>
                <c:pt idx="5336">
                  <c:v>0.20901670999999999</c:v>
                </c:pt>
                <c:pt idx="5337">
                  <c:v>0.20905904</c:v>
                </c:pt>
                <c:pt idx="5338">
                  <c:v>0.20910136000000001</c:v>
                </c:pt>
                <c:pt idx="5339">
                  <c:v>0.20914368999999999</c:v>
                </c:pt>
                <c:pt idx="5340">
                  <c:v>0.20918602</c:v>
                </c:pt>
                <c:pt idx="5341">
                  <c:v>0.20922834999999998</c:v>
                </c:pt>
                <c:pt idx="5342">
                  <c:v>0.20927067999999999</c:v>
                </c:pt>
                <c:pt idx="5343">
                  <c:v>0.209313</c:v>
                </c:pt>
                <c:pt idx="5344">
                  <c:v>0.20935533000000001</c:v>
                </c:pt>
                <c:pt idx="5345">
                  <c:v>0.20939765999999999</c:v>
                </c:pt>
                <c:pt idx="5346">
                  <c:v>0.20943999000000002</c:v>
                </c:pt>
                <c:pt idx="5347">
                  <c:v>0.20948232</c:v>
                </c:pt>
                <c:pt idx="5348">
                  <c:v>0.20952463999999998</c:v>
                </c:pt>
                <c:pt idx="5349">
                  <c:v>0.20956696999999999</c:v>
                </c:pt>
                <c:pt idx="5350">
                  <c:v>0.2096093</c:v>
                </c:pt>
                <c:pt idx="5351">
                  <c:v>0.20965163000000001</c:v>
                </c:pt>
                <c:pt idx="5352">
                  <c:v>0.20969395999999998</c:v>
                </c:pt>
                <c:pt idx="5353">
                  <c:v>0.20973628000000002</c:v>
                </c:pt>
                <c:pt idx="5354">
                  <c:v>0.20977861</c:v>
                </c:pt>
                <c:pt idx="5355">
                  <c:v>0.20982094000000001</c:v>
                </c:pt>
                <c:pt idx="5356">
                  <c:v>0.20986326999999999</c:v>
                </c:pt>
                <c:pt idx="5357">
                  <c:v>0.2099056</c:v>
                </c:pt>
                <c:pt idx="5358">
                  <c:v>0.20994792000000001</c:v>
                </c:pt>
                <c:pt idx="5359">
                  <c:v>0.20999024999999999</c:v>
                </c:pt>
                <c:pt idx="5360">
                  <c:v>0.21003258</c:v>
                </c:pt>
                <c:pt idx="5361">
                  <c:v>0.21007491</c:v>
                </c:pt>
                <c:pt idx="5362">
                  <c:v>0.21011724000000001</c:v>
                </c:pt>
                <c:pt idx="5363">
                  <c:v>0.21015956</c:v>
                </c:pt>
                <c:pt idx="5364">
                  <c:v>0.21020188999999997</c:v>
                </c:pt>
                <c:pt idx="5365">
                  <c:v>0.21024422000000001</c:v>
                </c:pt>
                <c:pt idx="5366">
                  <c:v>0.21028655000000002</c:v>
                </c:pt>
                <c:pt idx="5367">
                  <c:v>0.21032888</c:v>
                </c:pt>
                <c:pt idx="5368">
                  <c:v>0.21037120000000001</c:v>
                </c:pt>
                <c:pt idx="5369">
                  <c:v>0.21041353000000002</c:v>
                </c:pt>
                <c:pt idx="5370">
                  <c:v>0.21045585999999999</c:v>
                </c:pt>
                <c:pt idx="5371">
                  <c:v>0.21049819</c:v>
                </c:pt>
                <c:pt idx="5372">
                  <c:v>0.21054051999999998</c:v>
                </c:pt>
                <c:pt idx="5373">
                  <c:v>0.21058283999999999</c:v>
                </c:pt>
                <c:pt idx="5374">
                  <c:v>0.21062517</c:v>
                </c:pt>
                <c:pt idx="5375">
                  <c:v>0.21066749999999998</c:v>
                </c:pt>
                <c:pt idx="5376">
                  <c:v>0.21070982999999999</c:v>
                </c:pt>
                <c:pt idx="5377">
                  <c:v>0.21075216000000002</c:v>
                </c:pt>
                <c:pt idx="5378">
                  <c:v>0.21079449</c:v>
                </c:pt>
                <c:pt idx="5379">
                  <c:v>0.21083680999999999</c:v>
                </c:pt>
                <c:pt idx="5380">
                  <c:v>0.21087914000000002</c:v>
                </c:pt>
                <c:pt idx="5381">
                  <c:v>0.21092147</c:v>
                </c:pt>
                <c:pt idx="5382">
                  <c:v>0.21096380000000001</c:v>
                </c:pt>
                <c:pt idx="5383">
                  <c:v>0.21100612999999999</c:v>
                </c:pt>
                <c:pt idx="5384">
                  <c:v>0.21104845</c:v>
                </c:pt>
                <c:pt idx="5385">
                  <c:v>0.21109078000000001</c:v>
                </c:pt>
                <c:pt idx="5386">
                  <c:v>0.21113310999999998</c:v>
                </c:pt>
                <c:pt idx="5387">
                  <c:v>0.21117543999999999</c:v>
                </c:pt>
                <c:pt idx="5388">
                  <c:v>0.21121777000000003</c:v>
                </c:pt>
                <c:pt idx="5389">
                  <c:v>0.21126009000000001</c:v>
                </c:pt>
                <c:pt idx="5390">
                  <c:v>0.21130241999999999</c:v>
                </c:pt>
                <c:pt idx="5391">
                  <c:v>0.21134474999999997</c:v>
                </c:pt>
                <c:pt idx="5392">
                  <c:v>0.21138708</c:v>
                </c:pt>
                <c:pt idx="5393">
                  <c:v>0.21142941000000001</c:v>
                </c:pt>
                <c:pt idx="5394">
                  <c:v>0.21147173</c:v>
                </c:pt>
                <c:pt idx="5395">
                  <c:v>0.21151406</c:v>
                </c:pt>
                <c:pt idx="5396">
                  <c:v>0.21155639000000001</c:v>
                </c:pt>
                <c:pt idx="5397">
                  <c:v>0.21159871999999999</c:v>
                </c:pt>
                <c:pt idx="5398">
                  <c:v>0.21164105</c:v>
                </c:pt>
                <c:pt idx="5399">
                  <c:v>0.21168337000000001</c:v>
                </c:pt>
                <c:pt idx="5400">
                  <c:v>0.21172570000000002</c:v>
                </c:pt>
                <c:pt idx="5401">
                  <c:v>0.21176803</c:v>
                </c:pt>
                <c:pt idx="5402">
                  <c:v>0.21181035999999998</c:v>
                </c:pt>
                <c:pt idx="5403">
                  <c:v>0.21185269000000001</c:v>
                </c:pt>
                <c:pt idx="5404">
                  <c:v>0.21189500999999999</c:v>
                </c:pt>
                <c:pt idx="5405">
                  <c:v>0.21193734</c:v>
                </c:pt>
                <c:pt idx="5406">
                  <c:v>0.21197966999999998</c:v>
                </c:pt>
                <c:pt idx="5407">
                  <c:v>0.21202200000000002</c:v>
                </c:pt>
                <c:pt idx="5408">
                  <c:v>0.21206433</c:v>
                </c:pt>
                <c:pt idx="5409">
                  <c:v>0.21210664999999998</c:v>
                </c:pt>
                <c:pt idx="5410">
                  <c:v>0.21214898000000001</c:v>
                </c:pt>
                <c:pt idx="5411">
                  <c:v>0.21219131000000002</c:v>
                </c:pt>
                <c:pt idx="5412">
                  <c:v>0.21223364</c:v>
                </c:pt>
                <c:pt idx="5413">
                  <c:v>0.21227596999999998</c:v>
                </c:pt>
                <c:pt idx="5414">
                  <c:v>0.21231829000000002</c:v>
                </c:pt>
                <c:pt idx="5415">
                  <c:v>0.21236062</c:v>
                </c:pt>
                <c:pt idx="5416">
                  <c:v>0.21240295000000001</c:v>
                </c:pt>
                <c:pt idx="5417">
                  <c:v>0.21244527999999999</c:v>
                </c:pt>
                <c:pt idx="5418">
                  <c:v>0.21248760999999999</c:v>
                </c:pt>
                <c:pt idx="5419">
                  <c:v>0.21252993000000001</c:v>
                </c:pt>
                <c:pt idx="5420">
                  <c:v>0.21257225999999999</c:v>
                </c:pt>
                <c:pt idx="5421">
                  <c:v>0.21261458999999999</c:v>
                </c:pt>
                <c:pt idx="5422">
                  <c:v>0.21265692000000003</c:v>
                </c:pt>
                <c:pt idx="5423">
                  <c:v>0.21269925000000001</c:v>
                </c:pt>
                <c:pt idx="5424">
                  <c:v>0.21274156999999999</c:v>
                </c:pt>
                <c:pt idx="5425">
                  <c:v>0.21278390000000003</c:v>
                </c:pt>
                <c:pt idx="5426">
                  <c:v>0.21282623000000001</c:v>
                </c:pt>
                <c:pt idx="5427">
                  <c:v>0.21286856000000001</c:v>
                </c:pt>
                <c:pt idx="5428">
                  <c:v>0.21291088999999999</c:v>
                </c:pt>
                <c:pt idx="5429">
                  <c:v>0.21295321</c:v>
                </c:pt>
                <c:pt idx="5430">
                  <c:v>0.21299554000000001</c:v>
                </c:pt>
                <c:pt idx="5431">
                  <c:v>0.21303786999999999</c:v>
                </c:pt>
                <c:pt idx="5432">
                  <c:v>0.2130802</c:v>
                </c:pt>
                <c:pt idx="5433">
                  <c:v>0.21312252999999998</c:v>
                </c:pt>
                <c:pt idx="5434">
                  <c:v>0.21316484999999999</c:v>
                </c:pt>
                <c:pt idx="5435">
                  <c:v>0.21320718</c:v>
                </c:pt>
                <c:pt idx="5436">
                  <c:v>0.21324950999999998</c:v>
                </c:pt>
                <c:pt idx="5437">
                  <c:v>0.21329184000000001</c:v>
                </c:pt>
                <c:pt idx="5438">
                  <c:v>0.21333417000000002</c:v>
                </c:pt>
                <c:pt idx="5439">
                  <c:v>0.2133765</c:v>
                </c:pt>
                <c:pt idx="5440">
                  <c:v>0.21341881999999998</c:v>
                </c:pt>
                <c:pt idx="5441">
                  <c:v>0.21346115000000002</c:v>
                </c:pt>
                <c:pt idx="5442">
                  <c:v>0.21350348</c:v>
                </c:pt>
                <c:pt idx="5443">
                  <c:v>0.21354581</c:v>
                </c:pt>
                <c:pt idx="5444">
                  <c:v>0.21358813999999998</c:v>
                </c:pt>
                <c:pt idx="5445">
                  <c:v>0.21363045999999999</c:v>
                </c:pt>
                <c:pt idx="5446">
                  <c:v>0.21367279</c:v>
                </c:pt>
                <c:pt idx="5447">
                  <c:v>0.21371511999999998</c:v>
                </c:pt>
                <c:pt idx="5448">
                  <c:v>0.21375744999999999</c:v>
                </c:pt>
                <c:pt idx="5449">
                  <c:v>0.21379978000000002</c:v>
                </c:pt>
                <c:pt idx="5450">
                  <c:v>0.21384210000000001</c:v>
                </c:pt>
                <c:pt idx="5451">
                  <c:v>0.21388442999999999</c:v>
                </c:pt>
                <c:pt idx="5452">
                  <c:v>0.21392676000000002</c:v>
                </c:pt>
                <c:pt idx="5453">
                  <c:v>0.21396909</c:v>
                </c:pt>
                <c:pt idx="5454">
                  <c:v>0.21401142000000001</c:v>
                </c:pt>
                <c:pt idx="5455">
                  <c:v>0.21405373999999999</c:v>
                </c:pt>
                <c:pt idx="5456">
                  <c:v>0.21409607</c:v>
                </c:pt>
                <c:pt idx="5457">
                  <c:v>0.21413840000000001</c:v>
                </c:pt>
                <c:pt idx="5458">
                  <c:v>0.21418072999999999</c:v>
                </c:pt>
                <c:pt idx="5459">
                  <c:v>0.21422305999999999</c:v>
                </c:pt>
                <c:pt idx="5460">
                  <c:v>0.21426538000000001</c:v>
                </c:pt>
                <c:pt idx="5461">
                  <c:v>0.21430771000000001</c:v>
                </c:pt>
                <c:pt idx="5462">
                  <c:v>0.21435003999999999</c:v>
                </c:pt>
                <c:pt idx="5463">
                  <c:v>0.21439237</c:v>
                </c:pt>
                <c:pt idx="5464">
                  <c:v>0.21443470000000001</c:v>
                </c:pt>
                <c:pt idx="5465">
                  <c:v>0.21447701999999999</c:v>
                </c:pt>
                <c:pt idx="5466">
                  <c:v>0.21451935</c:v>
                </c:pt>
                <c:pt idx="5467">
                  <c:v>0.21456168</c:v>
                </c:pt>
                <c:pt idx="5468">
                  <c:v>0.21460401000000001</c:v>
                </c:pt>
                <c:pt idx="5469">
                  <c:v>0.21464633999999999</c:v>
                </c:pt>
                <c:pt idx="5470">
                  <c:v>0.21468788</c:v>
                </c:pt>
                <c:pt idx="5471">
                  <c:v>0.21472942</c:v>
                </c:pt>
                <c:pt idx="5472">
                  <c:v>0.21477094999999999</c:v>
                </c:pt>
                <c:pt idx="5473">
                  <c:v>0.21481247000000001</c:v>
                </c:pt>
                <c:pt idx="5474">
                  <c:v>0.21485398</c:v>
                </c:pt>
                <c:pt idx="5475">
                  <c:v>0.21489548</c:v>
                </c:pt>
                <c:pt idx="5476">
                  <c:v>0.21493697999999997</c:v>
                </c:pt>
                <c:pt idx="5477">
                  <c:v>0.21497847</c:v>
                </c:pt>
                <c:pt idx="5478">
                  <c:v>0.21501995000000002</c:v>
                </c:pt>
                <c:pt idx="5479">
                  <c:v>0.21506142</c:v>
                </c:pt>
                <c:pt idx="5480">
                  <c:v>0.21510288</c:v>
                </c:pt>
                <c:pt idx="5481">
                  <c:v>0.21514434000000002</c:v>
                </c:pt>
                <c:pt idx="5482">
                  <c:v>0.21518578999999999</c:v>
                </c:pt>
                <c:pt idx="5483">
                  <c:v>0.21522722999999999</c:v>
                </c:pt>
                <c:pt idx="5484">
                  <c:v>0.21526865999999997</c:v>
                </c:pt>
                <c:pt idx="5485">
                  <c:v>0.21531009000000001</c:v>
                </c:pt>
                <c:pt idx="5486">
                  <c:v>0.21535151</c:v>
                </c:pt>
                <c:pt idx="5487">
                  <c:v>0.21539291999999999</c:v>
                </c:pt>
                <c:pt idx="5488">
                  <c:v>0.21543431999999998</c:v>
                </c:pt>
                <c:pt idx="5489">
                  <c:v>0.21547571999999998</c:v>
                </c:pt>
                <c:pt idx="5490">
                  <c:v>0.21551711000000001</c:v>
                </c:pt>
                <c:pt idx="5491">
                  <c:v>0.21555848999999999</c:v>
                </c:pt>
                <c:pt idx="5492">
                  <c:v>0.21559985999999998</c:v>
                </c:pt>
                <c:pt idx="5493">
                  <c:v>0.21564122999999999</c:v>
                </c:pt>
                <c:pt idx="5494">
                  <c:v>0.21568259000000001</c:v>
                </c:pt>
                <c:pt idx="5495">
                  <c:v>0.21572395</c:v>
                </c:pt>
                <c:pt idx="5496">
                  <c:v>0.21576530000000002</c:v>
                </c:pt>
                <c:pt idx="5497">
                  <c:v>0.21580663999999999</c:v>
                </c:pt>
                <c:pt idx="5498">
                  <c:v>0.21584796999999997</c:v>
                </c:pt>
                <c:pt idx="5499">
                  <c:v>0.21588930000000001</c:v>
                </c:pt>
                <c:pt idx="5500">
                  <c:v>0.21593061999999999</c:v>
                </c:pt>
                <c:pt idx="5501">
                  <c:v>0.21597194000000003</c:v>
                </c:pt>
                <c:pt idx="5502">
                  <c:v>0.21601324999999999</c:v>
                </c:pt>
                <c:pt idx="5503">
                  <c:v>0.21605454999999998</c:v>
                </c:pt>
                <c:pt idx="5504">
                  <c:v>0.21609584999999998</c:v>
                </c:pt>
                <c:pt idx="5505">
                  <c:v>0.21613714000000001</c:v>
                </c:pt>
                <c:pt idx="5506">
                  <c:v>0.21617841999999998</c:v>
                </c:pt>
                <c:pt idx="5507">
                  <c:v>0.21621970000000001</c:v>
                </c:pt>
                <c:pt idx="5508">
                  <c:v>0.21626097000000002</c:v>
                </c:pt>
                <c:pt idx="5509">
                  <c:v>0.21630223999999998</c:v>
                </c:pt>
                <c:pt idx="5510">
                  <c:v>0.21634350000000002</c:v>
                </c:pt>
                <c:pt idx="5511">
                  <c:v>0.21638476000000001</c:v>
                </c:pt>
                <c:pt idx="5512">
                  <c:v>0.21642601</c:v>
                </c:pt>
                <c:pt idx="5513">
                  <c:v>0.21646725</c:v>
                </c:pt>
                <c:pt idx="5514">
                  <c:v>0.21650849</c:v>
                </c:pt>
                <c:pt idx="5515">
                  <c:v>0.21654972</c:v>
                </c:pt>
                <c:pt idx="5516">
                  <c:v>0.21659095</c:v>
                </c:pt>
                <c:pt idx="5517">
                  <c:v>0.21663218000000001</c:v>
                </c:pt>
                <c:pt idx="5518">
                  <c:v>0.21667338999999999</c:v>
                </c:pt>
                <c:pt idx="5519">
                  <c:v>0.21671461</c:v>
                </c:pt>
                <c:pt idx="5520">
                  <c:v>0.21675581000000002</c:v>
                </c:pt>
                <c:pt idx="5521">
                  <c:v>0.21679701999999998</c:v>
                </c:pt>
                <c:pt idx="5522">
                  <c:v>0.21683820999999998</c:v>
                </c:pt>
                <c:pt idx="5523">
                  <c:v>0.21687940999999999</c:v>
                </c:pt>
                <c:pt idx="5524">
                  <c:v>0.21692060000000002</c:v>
                </c:pt>
                <c:pt idx="5525">
                  <c:v>0.21696177999999999</c:v>
                </c:pt>
                <c:pt idx="5526">
                  <c:v>0.21700296000000002</c:v>
                </c:pt>
                <c:pt idx="5527">
                  <c:v>0.21704413</c:v>
                </c:pt>
                <c:pt idx="5528">
                  <c:v>0.21708530000000001</c:v>
                </c:pt>
                <c:pt idx="5529">
                  <c:v>0.21712647000000002</c:v>
                </c:pt>
                <c:pt idx="5530">
                  <c:v>0.21716763</c:v>
                </c:pt>
                <c:pt idx="5531">
                  <c:v>0.21720879000000001</c:v>
                </c:pt>
                <c:pt idx="5532">
                  <c:v>0.21724993999999997</c:v>
                </c:pt>
                <c:pt idx="5533">
                  <c:v>0.21729109000000002</c:v>
                </c:pt>
                <c:pt idx="5534">
                  <c:v>0.21733224000000001</c:v>
                </c:pt>
                <c:pt idx="5535">
                  <c:v>0.21737338</c:v>
                </c:pt>
                <c:pt idx="5536">
                  <c:v>0.21741451000000001</c:v>
                </c:pt>
                <c:pt idx="5537">
                  <c:v>0.21745565</c:v>
                </c:pt>
                <c:pt idx="5538">
                  <c:v>0.21749678</c:v>
                </c:pt>
                <c:pt idx="5539">
                  <c:v>0.21753789999999998</c:v>
                </c:pt>
                <c:pt idx="5540">
                  <c:v>0.21757902000000001</c:v>
                </c:pt>
                <c:pt idx="5541">
                  <c:v>0.21762014000000002</c:v>
                </c:pt>
                <c:pt idx="5542">
                  <c:v>0.21766126</c:v>
                </c:pt>
                <c:pt idx="5543">
                  <c:v>0.21770237000000001</c:v>
                </c:pt>
                <c:pt idx="5544">
                  <c:v>0.21774347999999999</c:v>
                </c:pt>
                <c:pt idx="5545">
                  <c:v>0.21778458000000001</c:v>
                </c:pt>
                <c:pt idx="5546">
                  <c:v>0.21782568000000002</c:v>
                </c:pt>
                <c:pt idx="5547">
                  <c:v>0.21786677999999998</c:v>
                </c:pt>
                <c:pt idx="5548">
                  <c:v>0.21790788</c:v>
                </c:pt>
                <c:pt idx="5549">
                  <c:v>0.21794896999999999</c:v>
                </c:pt>
                <c:pt idx="5550">
                  <c:v>0.21799005999999999</c:v>
                </c:pt>
                <c:pt idx="5551">
                  <c:v>0.21803114999999998</c:v>
                </c:pt>
                <c:pt idx="5552">
                  <c:v>0.21807223000000001</c:v>
                </c:pt>
                <c:pt idx="5553">
                  <c:v>0.21811331</c:v>
                </c:pt>
                <c:pt idx="5554">
                  <c:v>0.21815439</c:v>
                </c:pt>
                <c:pt idx="5555">
                  <c:v>0.21819547</c:v>
                </c:pt>
                <c:pt idx="5556">
                  <c:v>0.21823654000000001</c:v>
                </c:pt>
                <c:pt idx="5557">
                  <c:v>0.21827760999999998</c:v>
                </c:pt>
                <c:pt idx="5558">
                  <c:v>0.21831867999999999</c:v>
                </c:pt>
                <c:pt idx="5559">
                  <c:v>0.21835975000000002</c:v>
                </c:pt>
                <c:pt idx="5560">
                  <c:v>0.21840081</c:v>
                </c:pt>
                <c:pt idx="5561">
                  <c:v>0.21844187999999998</c:v>
                </c:pt>
                <c:pt idx="5562">
                  <c:v>0.21848293999999999</c:v>
                </c:pt>
                <c:pt idx="5563">
                  <c:v>0.218524</c:v>
                </c:pt>
                <c:pt idx="5564">
                  <c:v>0.21856504999999998</c:v>
                </c:pt>
                <c:pt idx="5565">
                  <c:v>0.21860610999999999</c:v>
                </c:pt>
                <c:pt idx="5566">
                  <c:v>0.21864716000000001</c:v>
                </c:pt>
                <c:pt idx="5567">
                  <c:v>0.21868820999999999</c:v>
                </c:pt>
                <c:pt idx="5568">
                  <c:v>0.21872926000000001</c:v>
                </c:pt>
                <c:pt idx="5569">
                  <c:v>0.21877031</c:v>
                </c:pt>
                <c:pt idx="5570">
                  <c:v>0.21881135000000002</c:v>
                </c:pt>
                <c:pt idx="5571">
                  <c:v>0.2188524</c:v>
                </c:pt>
                <c:pt idx="5572">
                  <c:v>0.21889344000000002</c:v>
                </c:pt>
                <c:pt idx="5573">
                  <c:v>0.21893447999999999</c:v>
                </c:pt>
                <c:pt idx="5574">
                  <c:v>0.21897552999999997</c:v>
                </c:pt>
                <c:pt idx="5575">
                  <c:v>0.21901656999999999</c:v>
                </c:pt>
                <c:pt idx="5576">
                  <c:v>0.21905760000000002</c:v>
                </c:pt>
                <c:pt idx="5577">
                  <c:v>0.21909863999999998</c:v>
                </c:pt>
                <c:pt idx="5578">
                  <c:v>0.21913968</c:v>
                </c:pt>
                <c:pt idx="5579">
                  <c:v>0.21918071</c:v>
                </c:pt>
                <c:pt idx="5580">
                  <c:v>0.21922174999999999</c:v>
                </c:pt>
                <c:pt idx="5581">
                  <c:v>0.21926277999999999</c:v>
                </c:pt>
                <c:pt idx="5582">
                  <c:v>0.21930382000000001</c:v>
                </c:pt>
                <c:pt idx="5583">
                  <c:v>0.21934484999999998</c:v>
                </c:pt>
                <c:pt idx="5584">
                  <c:v>0.21938588000000001</c:v>
                </c:pt>
                <c:pt idx="5585">
                  <c:v>0.21942692</c:v>
                </c:pt>
                <c:pt idx="5586">
                  <c:v>0.21946795000000002</c:v>
                </c:pt>
                <c:pt idx="5587">
                  <c:v>0.21950897999999999</c:v>
                </c:pt>
                <c:pt idx="5588">
                  <c:v>0.21955000999999999</c:v>
                </c:pt>
                <c:pt idx="5589">
                  <c:v>0.21959103999999999</c:v>
                </c:pt>
                <c:pt idx="5590">
                  <c:v>0.21963207000000001</c:v>
                </c:pt>
                <c:pt idx="5591">
                  <c:v>0.21967310000000001</c:v>
                </c:pt>
                <c:pt idx="5592">
                  <c:v>0.21971414</c:v>
                </c:pt>
                <c:pt idx="5593">
                  <c:v>0.21975517</c:v>
                </c:pt>
                <c:pt idx="5594">
                  <c:v>0.2197962</c:v>
                </c:pt>
                <c:pt idx="5595">
                  <c:v>0.21983723000000002</c:v>
                </c:pt>
                <c:pt idx="5596">
                  <c:v>0.21987825999999999</c:v>
                </c:pt>
                <c:pt idx="5597">
                  <c:v>0.21991928999999999</c:v>
                </c:pt>
                <c:pt idx="5598">
                  <c:v>0.21996033000000001</c:v>
                </c:pt>
                <c:pt idx="5599">
                  <c:v>0.22000136000000001</c:v>
                </c:pt>
                <c:pt idx="5600">
                  <c:v>0.22004238999999998</c:v>
                </c:pt>
                <c:pt idx="5601">
                  <c:v>0.22008343</c:v>
                </c:pt>
                <c:pt idx="5602">
                  <c:v>0.22012445999999999</c:v>
                </c:pt>
                <c:pt idx="5603">
                  <c:v>0.22016549999999999</c:v>
                </c:pt>
                <c:pt idx="5604">
                  <c:v>0.22020654000000001</c:v>
                </c:pt>
                <c:pt idx="5605">
                  <c:v>0.22024758</c:v>
                </c:pt>
                <c:pt idx="5606">
                  <c:v>0.22028861</c:v>
                </c:pt>
                <c:pt idx="5607">
                  <c:v>0.22032965999999998</c:v>
                </c:pt>
                <c:pt idx="5608">
                  <c:v>0.2203707</c:v>
                </c:pt>
                <c:pt idx="5609">
                  <c:v>0.22041174000000002</c:v>
                </c:pt>
                <c:pt idx="5610">
                  <c:v>0.22045277999999999</c:v>
                </c:pt>
                <c:pt idx="5611">
                  <c:v>0.22049383</c:v>
                </c:pt>
                <c:pt idx="5612">
                  <c:v>0.22053488000000002</c:v>
                </c:pt>
                <c:pt idx="5613">
                  <c:v>0.22057592000000001</c:v>
                </c:pt>
                <c:pt idx="5614">
                  <c:v>0.22061697</c:v>
                </c:pt>
                <c:pt idx="5615">
                  <c:v>0.22065802999999998</c:v>
                </c:pt>
                <c:pt idx="5616">
                  <c:v>0.22069908000000002</c:v>
                </c:pt>
                <c:pt idx="5617">
                  <c:v>0.22074013000000001</c:v>
                </c:pt>
                <c:pt idx="5618">
                  <c:v>0.22078119000000002</c:v>
                </c:pt>
                <c:pt idx="5619">
                  <c:v>0.22082225</c:v>
                </c:pt>
                <c:pt idx="5620">
                  <c:v>0.22086331000000001</c:v>
                </c:pt>
                <c:pt idx="5621">
                  <c:v>0.22090437000000002</c:v>
                </c:pt>
                <c:pt idx="5622">
                  <c:v>0.22094543999999999</c:v>
                </c:pt>
                <c:pt idx="5623">
                  <c:v>0.22098651</c:v>
                </c:pt>
                <c:pt idx="5624">
                  <c:v>0.22102758</c:v>
                </c:pt>
                <c:pt idx="5625">
                  <c:v>0.22106864999999998</c:v>
                </c:pt>
                <c:pt idx="5626">
                  <c:v>0.22110972000000001</c:v>
                </c:pt>
                <c:pt idx="5627">
                  <c:v>0.22115079999999998</c:v>
                </c:pt>
                <c:pt idx="5628">
                  <c:v>0.22119188000000001</c:v>
                </c:pt>
                <c:pt idx="5629">
                  <c:v>0.22123296000000001</c:v>
                </c:pt>
                <c:pt idx="5630">
                  <c:v>0.22127405</c:v>
                </c:pt>
                <c:pt idx="5631">
                  <c:v>0.22131513999999999</c:v>
                </c:pt>
                <c:pt idx="5632">
                  <c:v>0.22135622999999999</c:v>
                </c:pt>
                <c:pt idx="5633">
                  <c:v>0.22139731999999998</c:v>
                </c:pt>
                <c:pt idx="5634">
                  <c:v>0.22143842</c:v>
                </c:pt>
                <c:pt idx="5635">
                  <c:v>0.22147952000000001</c:v>
                </c:pt>
                <c:pt idx="5636">
                  <c:v>0.22152062</c:v>
                </c:pt>
                <c:pt idx="5637">
                  <c:v>0.22156172999999998</c:v>
                </c:pt>
                <c:pt idx="5638">
                  <c:v>0.22160283</c:v>
                </c:pt>
                <c:pt idx="5639">
                  <c:v>0.22164394999999998</c:v>
                </c:pt>
                <c:pt idx="5640">
                  <c:v>0.22168506000000002</c:v>
                </c:pt>
                <c:pt idx="5641">
                  <c:v>0.22172617999999999</c:v>
                </c:pt>
                <c:pt idx="5642">
                  <c:v>0.22176731</c:v>
                </c:pt>
                <c:pt idx="5643">
                  <c:v>0.22180843</c:v>
                </c:pt>
                <c:pt idx="5644">
                  <c:v>0.22184956</c:v>
                </c:pt>
                <c:pt idx="5645">
                  <c:v>0.2218907</c:v>
                </c:pt>
                <c:pt idx="5646">
                  <c:v>0.22193183999999999</c:v>
                </c:pt>
                <c:pt idx="5647">
                  <c:v>0.22197297999999999</c:v>
                </c:pt>
                <c:pt idx="5648">
                  <c:v>0.22201412999999998</c:v>
                </c:pt>
                <c:pt idx="5649">
                  <c:v>0.22205528000000002</c:v>
                </c:pt>
                <c:pt idx="5650">
                  <c:v>0.22209643000000001</c:v>
                </c:pt>
                <c:pt idx="5651">
                  <c:v>0.22213759</c:v>
                </c:pt>
                <c:pt idx="5652">
                  <c:v>0.22217874999999998</c:v>
                </c:pt>
                <c:pt idx="5653">
                  <c:v>0.22221990999999999</c:v>
                </c:pt>
                <c:pt idx="5654">
                  <c:v>0.22226106999999998</c:v>
                </c:pt>
                <c:pt idx="5655">
                  <c:v>0.22230222999999999</c:v>
                </c:pt>
                <c:pt idx="5656">
                  <c:v>0.22234338999999997</c:v>
                </c:pt>
                <c:pt idx="5657">
                  <c:v>0.22238454999999999</c:v>
                </c:pt>
                <c:pt idx="5658">
                  <c:v>0.22242571000000003</c:v>
                </c:pt>
                <c:pt idx="5659">
                  <c:v>0.22246687000000001</c:v>
                </c:pt>
                <c:pt idx="5660">
                  <c:v>0.22250803999999999</c:v>
                </c:pt>
                <c:pt idx="5661">
                  <c:v>0.22254919999999997</c:v>
                </c:pt>
                <c:pt idx="5662">
                  <c:v>0.22259035999999999</c:v>
                </c:pt>
                <c:pt idx="5663">
                  <c:v>0.22263152000000003</c:v>
                </c:pt>
                <c:pt idx="5664">
                  <c:v>0.22267268000000001</c:v>
                </c:pt>
                <c:pt idx="5665">
                  <c:v>0.22271384000000002</c:v>
                </c:pt>
                <c:pt idx="5666">
                  <c:v>0.22275500000000001</c:v>
                </c:pt>
                <c:pt idx="5667">
                  <c:v>0.22279616000000002</c:v>
                </c:pt>
                <c:pt idx="5668">
                  <c:v>0.22283732000000001</c:v>
                </c:pt>
                <c:pt idx="5669">
                  <c:v>0.22287847999999999</c:v>
                </c:pt>
                <c:pt idx="5670">
                  <c:v>0.22291964</c:v>
                </c:pt>
                <c:pt idx="5671">
                  <c:v>0.22296079999999999</c:v>
                </c:pt>
                <c:pt idx="5672">
                  <c:v>0.22300196</c:v>
                </c:pt>
                <c:pt idx="5673">
                  <c:v>0.22304313000000001</c:v>
                </c:pt>
                <c:pt idx="5674">
                  <c:v>0.22308428999999999</c:v>
                </c:pt>
                <c:pt idx="5675">
                  <c:v>0.22312545</c:v>
                </c:pt>
                <c:pt idx="5676">
                  <c:v>0.22316660999999999</c:v>
                </c:pt>
                <c:pt idx="5677">
                  <c:v>0.22320777</c:v>
                </c:pt>
                <c:pt idx="5678">
                  <c:v>0.22324892999999998</c:v>
                </c:pt>
                <c:pt idx="5679">
                  <c:v>0.22329009</c:v>
                </c:pt>
                <c:pt idx="5680">
                  <c:v>0.22333124999999998</c:v>
                </c:pt>
                <c:pt idx="5681">
                  <c:v>0.22337240999999999</c:v>
                </c:pt>
                <c:pt idx="5682">
                  <c:v>0.22341356999999998</c:v>
                </c:pt>
                <c:pt idx="5683">
                  <c:v>0.22345472999999999</c:v>
                </c:pt>
                <c:pt idx="5684">
                  <c:v>0.22349589000000003</c:v>
                </c:pt>
                <c:pt idx="5685">
                  <c:v>0.22353705000000001</c:v>
                </c:pt>
                <c:pt idx="5686">
                  <c:v>0.22357821</c:v>
                </c:pt>
                <c:pt idx="5687">
                  <c:v>0.22361937999999998</c:v>
                </c:pt>
                <c:pt idx="5688">
                  <c:v>0.22366053999999999</c:v>
                </c:pt>
                <c:pt idx="5689">
                  <c:v>0.2237017</c:v>
                </c:pt>
                <c:pt idx="5690">
                  <c:v>0.22374286000000002</c:v>
                </c:pt>
                <c:pt idx="5691">
                  <c:v>0.22378402</c:v>
                </c:pt>
                <c:pt idx="5692">
                  <c:v>0.22382518000000001</c:v>
                </c:pt>
                <c:pt idx="5693">
                  <c:v>0.22386634</c:v>
                </c:pt>
                <c:pt idx="5694">
                  <c:v>0.22390750000000001</c:v>
                </c:pt>
                <c:pt idx="5695">
                  <c:v>0.22394865999999999</c:v>
                </c:pt>
                <c:pt idx="5696">
                  <c:v>0.22398982000000001</c:v>
                </c:pt>
                <c:pt idx="5697">
                  <c:v>0.22403097999999999</c:v>
                </c:pt>
                <c:pt idx="5698">
                  <c:v>0.22407214</c:v>
                </c:pt>
                <c:pt idx="5699">
                  <c:v>0.22411329999999999</c:v>
                </c:pt>
                <c:pt idx="5700">
                  <c:v>0.22415446</c:v>
                </c:pt>
                <c:pt idx="5701">
                  <c:v>0.22419563000000001</c:v>
                </c:pt>
                <c:pt idx="5702">
                  <c:v>0.22423678999999999</c:v>
                </c:pt>
                <c:pt idx="5703">
                  <c:v>0.22427795</c:v>
                </c:pt>
                <c:pt idx="5704">
                  <c:v>0.22431910999999999</c:v>
                </c:pt>
                <c:pt idx="5705">
                  <c:v>0.22436027</c:v>
                </c:pt>
                <c:pt idx="5706">
                  <c:v>0.22440142999999999</c:v>
                </c:pt>
                <c:pt idx="5707">
                  <c:v>0.22444259</c:v>
                </c:pt>
                <c:pt idx="5708">
                  <c:v>0.22448374999999998</c:v>
                </c:pt>
                <c:pt idx="5709">
                  <c:v>0.22452490999999999</c:v>
                </c:pt>
                <c:pt idx="5710">
                  <c:v>0.22456607000000001</c:v>
                </c:pt>
                <c:pt idx="5711">
                  <c:v>0.22460723000000002</c:v>
                </c:pt>
                <c:pt idx="5712">
                  <c:v>0.22464839</c:v>
                </c:pt>
                <c:pt idx="5713">
                  <c:v>0.22468955000000002</c:v>
                </c:pt>
                <c:pt idx="5714">
                  <c:v>0.22473071</c:v>
                </c:pt>
                <c:pt idx="5715">
                  <c:v>0.22477188000000001</c:v>
                </c:pt>
                <c:pt idx="5716">
                  <c:v>0.22481304000000002</c:v>
                </c:pt>
                <c:pt idx="5717">
                  <c:v>0.2248542</c:v>
                </c:pt>
                <c:pt idx="5718">
                  <c:v>0.22489536000000002</c:v>
                </c:pt>
                <c:pt idx="5719">
                  <c:v>0.22493652</c:v>
                </c:pt>
                <c:pt idx="5720">
                  <c:v>0.22497768000000001</c:v>
                </c:pt>
                <c:pt idx="5721">
                  <c:v>0.22501884</c:v>
                </c:pt>
                <c:pt idx="5722">
                  <c:v>0.22506000000000001</c:v>
                </c:pt>
                <c:pt idx="5723">
                  <c:v>0.22510115999999999</c:v>
                </c:pt>
                <c:pt idx="5724">
                  <c:v>0.22514232000000001</c:v>
                </c:pt>
                <c:pt idx="5725">
                  <c:v>0.22518347999999999</c:v>
                </c:pt>
                <c:pt idx="5726">
                  <c:v>0.22522464</c:v>
                </c:pt>
                <c:pt idx="5727">
                  <c:v>0.22526579999999999</c:v>
                </c:pt>
                <c:pt idx="5728">
                  <c:v>0.22530697</c:v>
                </c:pt>
                <c:pt idx="5729">
                  <c:v>0.22534813000000001</c:v>
                </c:pt>
                <c:pt idx="5730">
                  <c:v>0.22538928999999999</c:v>
                </c:pt>
                <c:pt idx="5731">
                  <c:v>0.22543045</c:v>
                </c:pt>
                <c:pt idx="5732">
                  <c:v>0.22547160999999999</c:v>
                </c:pt>
                <c:pt idx="5733">
                  <c:v>0.22551277</c:v>
                </c:pt>
                <c:pt idx="5734">
                  <c:v>0.22555392999999999</c:v>
                </c:pt>
                <c:pt idx="5735">
                  <c:v>0.22559509</c:v>
                </c:pt>
                <c:pt idx="5736">
                  <c:v>0.22563624999999998</c:v>
                </c:pt>
                <c:pt idx="5737">
                  <c:v>0.22567741000000002</c:v>
                </c:pt>
                <c:pt idx="5738">
                  <c:v>0.22571857000000001</c:v>
                </c:pt>
                <c:pt idx="5739">
                  <c:v>0.22575973000000002</c:v>
                </c:pt>
                <c:pt idx="5740">
                  <c:v>0.22580089</c:v>
                </c:pt>
                <c:pt idx="5741">
                  <c:v>0.22584205000000002</c:v>
                </c:pt>
                <c:pt idx="5742">
                  <c:v>0.22588322000000002</c:v>
                </c:pt>
                <c:pt idx="5743">
                  <c:v>0.22592438000000001</c:v>
                </c:pt>
                <c:pt idx="5744">
                  <c:v>0.22596554000000002</c:v>
                </c:pt>
                <c:pt idx="5745">
                  <c:v>0.2260067</c:v>
                </c:pt>
                <c:pt idx="5746">
                  <c:v>0.22604786000000002</c:v>
                </c:pt>
                <c:pt idx="5747">
                  <c:v>0.22608902</c:v>
                </c:pt>
                <c:pt idx="5748">
                  <c:v>0.22613018000000001</c:v>
                </c:pt>
                <c:pt idx="5749">
                  <c:v>0.22617134</c:v>
                </c:pt>
                <c:pt idx="5750">
                  <c:v>0.22621250000000001</c:v>
                </c:pt>
                <c:pt idx="5751">
                  <c:v>0.22625366</c:v>
                </c:pt>
                <c:pt idx="5752">
                  <c:v>0.22629482000000001</c:v>
                </c:pt>
                <c:pt idx="5753">
                  <c:v>0.22633597999999999</c:v>
                </c:pt>
                <c:pt idx="5754">
                  <c:v>0.22637713999999998</c:v>
                </c:pt>
                <c:pt idx="5755">
                  <c:v>0.22641829999999999</c:v>
                </c:pt>
                <c:pt idx="5756">
                  <c:v>0.22645947</c:v>
                </c:pt>
                <c:pt idx="5757">
                  <c:v>0.22650062999999998</c:v>
                </c:pt>
                <c:pt idx="5758">
                  <c:v>0.22654178999999999</c:v>
                </c:pt>
                <c:pt idx="5759">
                  <c:v>0.22658294999999998</c:v>
                </c:pt>
                <c:pt idx="5760">
                  <c:v>0.22662410999999999</c:v>
                </c:pt>
                <c:pt idx="5761">
                  <c:v>0.22666526999999997</c:v>
                </c:pt>
                <c:pt idx="5762">
                  <c:v>0.22670642999999999</c:v>
                </c:pt>
                <c:pt idx="5763">
                  <c:v>0.22674759000000003</c:v>
                </c:pt>
                <c:pt idx="5764">
                  <c:v>0.22678875000000001</c:v>
                </c:pt>
                <c:pt idx="5765">
                  <c:v>0.22682991000000002</c:v>
                </c:pt>
                <c:pt idx="5766">
                  <c:v>0.22687107000000001</c:v>
                </c:pt>
                <c:pt idx="5767">
                  <c:v>0.22691223000000002</c:v>
                </c:pt>
                <c:pt idx="5768">
                  <c:v>0.22695339</c:v>
                </c:pt>
                <c:pt idx="5769">
                  <c:v>0.22699456000000001</c:v>
                </c:pt>
                <c:pt idx="5770">
                  <c:v>0.22703572000000002</c:v>
                </c:pt>
                <c:pt idx="5771">
                  <c:v>0.22707688000000001</c:v>
                </c:pt>
                <c:pt idx="5772">
                  <c:v>0.22711804000000002</c:v>
                </c:pt>
                <c:pt idx="5773">
                  <c:v>0.22715920000000001</c:v>
                </c:pt>
                <c:pt idx="5774">
                  <c:v>0.22720035999999999</c:v>
                </c:pt>
                <c:pt idx="5775">
                  <c:v>0.22724152</c:v>
                </c:pt>
                <c:pt idx="5776">
                  <c:v>0.22728267999999999</c:v>
                </c:pt>
                <c:pt idx="5777">
                  <c:v>0.22732384</c:v>
                </c:pt>
                <c:pt idx="5778">
                  <c:v>0.22736499999999998</c:v>
                </c:pt>
                <c:pt idx="5779">
                  <c:v>0.22740616</c:v>
                </c:pt>
                <c:pt idx="5780">
                  <c:v>0.22744731999999998</c:v>
                </c:pt>
                <c:pt idx="5781">
                  <c:v>0.22748847999999999</c:v>
                </c:pt>
                <c:pt idx="5782">
                  <c:v>0.22752963999999998</c:v>
                </c:pt>
                <c:pt idx="5783">
                  <c:v>0.22757080999999998</c:v>
                </c:pt>
                <c:pt idx="5784">
                  <c:v>0.22761197</c:v>
                </c:pt>
                <c:pt idx="5785">
                  <c:v>0.22765312999999998</c:v>
                </c:pt>
                <c:pt idx="5786">
                  <c:v>0.22769428999999999</c:v>
                </c:pt>
                <c:pt idx="5787">
                  <c:v>0.22773544999999998</c:v>
                </c:pt>
                <c:pt idx="5788">
                  <c:v>0.22777660999999999</c:v>
                </c:pt>
                <c:pt idx="5789">
                  <c:v>0.22781777000000003</c:v>
                </c:pt>
                <c:pt idx="5790">
                  <c:v>0.22785893000000002</c:v>
                </c:pt>
                <c:pt idx="5791">
                  <c:v>0.22790009</c:v>
                </c:pt>
                <c:pt idx="5792">
                  <c:v>0.22794125000000001</c:v>
                </c:pt>
                <c:pt idx="5793">
                  <c:v>0.22798241</c:v>
                </c:pt>
                <c:pt idx="5794">
                  <c:v>0.22802357000000001</c:v>
                </c:pt>
                <c:pt idx="5795">
                  <c:v>0.22806472999999999</c:v>
                </c:pt>
                <c:pt idx="5796">
                  <c:v>0.22810589000000001</c:v>
                </c:pt>
                <c:pt idx="5797">
                  <c:v>0.22814706000000001</c:v>
                </c:pt>
                <c:pt idx="5798">
                  <c:v>0.22818822</c:v>
                </c:pt>
                <c:pt idx="5799">
                  <c:v>0.22822938000000001</c:v>
                </c:pt>
                <c:pt idx="5800">
                  <c:v>0.22827053999999999</c:v>
                </c:pt>
                <c:pt idx="5801">
                  <c:v>0.22831170000000001</c:v>
                </c:pt>
                <c:pt idx="5802">
                  <c:v>0.22835285999999999</c:v>
                </c:pt>
                <c:pt idx="5803">
                  <c:v>0.22839402</c:v>
                </c:pt>
                <c:pt idx="5804">
                  <c:v>0.22843517999999999</c:v>
                </c:pt>
                <c:pt idx="5805">
                  <c:v>0.22847634</c:v>
                </c:pt>
                <c:pt idx="5806">
                  <c:v>0.22851749999999998</c:v>
                </c:pt>
                <c:pt idx="5807">
                  <c:v>0.22855866</c:v>
                </c:pt>
                <c:pt idx="5808">
                  <c:v>0.22859981999999998</c:v>
                </c:pt>
                <c:pt idx="5809">
                  <c:v>0.22864097999999999</c:v>
                </c:pt>
                <c:pt idx="5810">
                  <c:v>0.22868215</c:v>
                </c:pt>
                <c:pt idx="5811">
                  <c:v>0.22872330999999999</c:v>
                </c:pt>
                <c:pt idx="5812">
                  <c:v>0.22876447</c:v>
                </c:pt>
                <c:pt idx="5813">
                  <c:v>0.22880562999999998</c:v>
                </c:pt>
                <c:pt idx="5814">
                  <c:v>0.22884678999999999</c:v>
                </c:pt>
                <c:pt idx="5815">
                  <c:v>0.22888795000000001</c:v>
                </c:pt>
                <c:pt idx="5816">
                  <c:v>0.22892911000000002</c:v>
                </c:pt>
                <c:pt idx="5817">
                  <c:v>0.22897027</c:v>
                </c:pt>
                <c:pt idx="5818">
                  <c:v>0.22901143000000002</c:v>
                </c:pt>
                <c:pt idx="5819">
                  <c:v>0.22905259</c:v>
                </c:pt>
                <c:pt idx="5820">
                  <c:v>0.22909375000000001</c:v>
                </c:pt>
                <c:pt idx="5821">
                  <c:v>0.22913491</c:v>
                </c:pt>
                <c:pt idx="5822">
                  <c:v>0.22917607000000001</c:v>
                </c:pt>
                <c:pt idx="5823">
                  <c:v>0.22921722999999999</c:v>
                </c:pt>
                <c:pt idx="5824">
                  <c:v>0.2292584</c:v>
                </c:pt>
                <c:pt idx="5825">
                  <c:v>0.22929956000000001</c:v>
                </c:pt>
                <c:pt idx="5826">
                  <c:v>0.22934072</c:v>
                </c:pt>
                <c:pt idx="5827">
                  <c:v>0.22938188000000001</c:v>
                </c:pt>
                <c:pt idx="5828">
                  <c:v>0.22942303999999999</c:v>
                </c:pt>
                <c:pt idx="5829">
                  <c:v>0.22946420000000001</c:v>
                </c:pt>
                <c:pt idx="5830">
                  <c:v>0.22950535999999999</c:v>
                </c:pt>
                <c:pt idx="5831">
                  <c:v>0.22954652</c:v>
                </c:pt>
                <c:pt idx="5832">
                  <c:v>0.22958767999999999</c:v>
                </c:pt>
                <c:pt idx="5833">
                  <c:v>0.22962884</c:v>
                </c:pt>
                <c:pt idx="5834">
                  <c:v>0.22966999999999999</c:v>
                </c:pt>
                <c:pt idx="5835">
                  <c:v>0.22971116</c:v>
                </c:pt>
                <c:pt idx="5836">
                  <c:v>0.22975231999999998</c:v>
                </c:pt>
                <c:pt idx="5837">
                  <c:v>0.22979348000000002</c:v>
                </c:pt>
                <c:pt idx="5838">
                  <c:v>0.22983465</c:v>
                </c:pt>
                <c:pt idx="5839">
                  <c:v>0.22987580999999999</c:v>
                </c:pt>
                <c:pt idx="5840">
                  <c:v>0.22991697</c:v>
                </c:pt>
                <c:pt idx="5841">
                  <c:v>0.22995812999999998</c:v>
                </c:pt>
                <c:pt idx="5842">
                  <c:v>0.22999929000000002</c:v>
                </c:pt>
                <c:pt idx="5843">
                  <c:v>0.23004045000000001</c:v>
                </c:pt>
                <c:pt idx="5844">
                  <c:v>0.23008161000000002</c:v>
                </c:pt>
                <c:pt idx="5845">
                  <c:v>0.23012277</c:v>
                </c:pt>
                <c:pt idx="5846">
                  <c:v>0.23016393000000002</c:v>
                </c:pt>
                <c:pt idx="5847">
                  <c:v>0.23020509</c:v>
                </c:pt>
                <c:pt idx="5848">
                  <c:v>0.23024625000000001</c:v>
                </c:pt>
                <c:pt idx="5849">
                  <c:v>0.23028741</c:v>
                </c:pt>
                <c:pt idx="5850">
                  <c:v>0.23032857000000001</c:v>
                </c:pt>
                <c:pt idx="5851">
                  <c:v>0.23036974000000002</c:v>
                </c:pt>
                <c:pt idx="5852">
                  <c:v>0.2304109</c:v>
                </c:pt>
                <c:pt idx="5853">
                  <c:v>0.23045206000000001</c:v>
                </c:pt>
                <c:pt idx="5854">
                  <c:v>0.23049322</c:v>
                </c:pt>
                <c:pt idx="5855">
                  <c:v>0.23053438000000001</c:v>
                </c:pt>
                <c:pt idx="5856">
                  <c:v>0.23057554</c:v>
                </c:pt>
                <c:pt idx="5857">
                  <c:v>0.23061670000000001</c:v>
                </c:pt>
                <c:pt idx="5858">
                  <c:v>0.23065785999999999</c:v>
                </c:pt>
                <c:pt idx="5859">
                  <c:v>0.23069901999999998</c:v>
                </c:pt>
                <c:pt idx="5860">
                  <c:v>0.23074017999999999</c:v>
                </c:pt>
                <c:pt idx="5861">
                  <c:v>0.23078133999999997</c:v>
                </c:pt>
                <c:pt idx="5862">
                  <c:v>0.23082249999999999</c:v>
                </c:pt>
                <c:pt idx="5863">
                  <c:v>0.23086366000000003</c:v>
                </c:pt>
                <c:pt idx="5864">
                  <c:v>0.23090482000000001</c:v>
                </c:pt>
                <c:pt idx="5865">
                  <c:v>0.23094598999999999</c:v>
                </c:pt>
                <c:pt idx="5866">
                  <c:v>0.23098714999999997</c:v>
                </c:pt>
                <c:pt idx="5867">
                  <c:v>0.23102830999999999</c:v>
                </c:pt>
                <c:pt idx="5868">
                  <c:v>0.23106947000000003</c:v>
                </c:pt>
                <c:pt idx="5869">
                  <c:v>0.23111063000000001</c:v>
                </c:pt>
                <c:pt idx="5870">
                  <c:v>0.23115179000000002</c:v>
                </c:pt>
                <c:pt idx="5871">
                  <c:v>0.23119295000000001</c:v>
                </c:pt>
                <c:pt idx="5872">
                  <c:v>0.23123411000000002</c:v>
                </c:pt>
                <c:pt idx="5873">
                  <c:v>0.23127527000000001</c:v>
                </c:pt>
                <c:pt idx="5874">
                  <c:v>0.23131643000000002</c:v>
                </c:pt>
                <c:pt idx="5875">
                  <c:v>0.23135759</c:v>
                </c:pt>
                <c:pt idx="5876">
                  <c:v>0.23139874999999999</c:v>
                </c:pt>
                <c:pt idx="5877">
                  <c:v>0.23143991</c:v>
                </c:pt>
                <c:pt idx="5878">
                  <c:v>0.23148106999999998</c:v>
                </c:pt>
                <c:pt idx="5879">
                  <c:v>0.23152223999999999</c:v>
                </c:pt>
                <c:pt idx="5880">
                  <c:v>0.2315634</c:v>
                </c:pt>
                <c:pt idx="5881">
                  <c:v>0.23160455999999999</c:v>
                </c:pt>
                <c:pt idx="5882">
                  <c:v>0.23164572</c:v>
                </c:pt>
                <c:pt idx="5883">
                  <c:v>0.23168687999999998</c:v>
                </c:pt>
                <c:pt idx="5884">
                  <c:v>0.23172804</c:v>
                </c:pt>
                <c:pt idx="5885">
                  <c:v>0.23176919999999998</c:v>
                </c:pt>
                <c:pt idx="5886">
                  <c:v>0.23181035999999999</c:v>
                </c:pt>
                <c:pt idx="5887">
                  <c:v>0.23185151999999998</c:v>
                </c:pt>
                <c:pt idx="5888">
                  <c:v>0.23189267999999999</c:v>
                </c:pt>
                <c:pt idx="5889">
                  <c:v>0.23193384000000003</c:v>
                </c:pt>
                <c:pt idx="5890">
                  <c:v>0.23197500000000001</c:v>
                </c:pt>
                <c:pt idx="5891">
                  <c:v>0.23201616000000003</c:v>
                </c:pt>
                <c:pt idx="5892">
                  <c:v>0.23205732999999998</c:v>
                </c:pt>
                <c:pt idx="5893">
                  <c:v>0.23209848999999999</c:v>
                </c:pt>
                <c:pt idx="5894">
                  <c:v>0.23213965000000003</c:v>
                </c:pt>
                <c:pt idx="5895">
                  <c:v>0.23218081000000002</c:v>
                </c:pt>
                <c:pt idx="5896">
                  <c:v>0.23222197</c:v>
                </c:pt>
                <c:pt idx="5897">
                  <c:v>0.23226313000000001</c:v>
                </c:pt>
                <c:pt idx="5898">
                  <c:v>0.23230429</c:v>
                </c:pt>
                <c:pt idx="5899">
                  <c:v>0.23234545000000001</c:v>
                </c:pt>
                <c:pt idx="5900">
                  <c:v>0.23238660999999999</c:v>
                </c:pt>
                <c:pt idx="5901">
                  <c:v>0.23242777000000001</c:v>
                </c:pt>
                <c:pt idx="5902">
                  <c:v>0.23246892999999999</c:v>
                </c:pt>
                <c:pt idx="5903">
                  <c:v>0.23251009</c:v>
                </c:pt>
                <c:pt idx="5904">
                  <c:v>0.23255124999999999</c:v>
                </c:pt>
                <c:pt idx="5905">
                  <c:v>0.23259241</c:v>
                </c:pt>
                <c:pt idx="5906">
                  <c:v>0.23263358000000001</c:v>
                </c:pt>
                <c:pt idx="5907">
                  <c:v>0.23267473999999999</c:v>
                </c:pt>
                <c:pt idx="5908">
                  <c:v>0.2327159</c:v>
                </c:pt>
                <c:pt idx="5909">
                  <c:v>0.23275705999999999</c:v>
                </c:pt>
                <c:pt idx="5910">
                  <c:v>0.23279822</c:v>
                </c:pt>
                <c:pt idx="5911">
                  <c:v>0.23283937999999998</c:v>
                </c:pt>
                <c:pt idx="5912">
                  <c:v>0.23288054</c:v>
                </c:pt>
                <c:pt idx="5913">
                  <c:v>0.23292169999999998</c:v>
                </c:pt>
                <c:pt idx="5914">
                  <c:v>0.23296285999999999</c:v>
                </c:pt>
                <c:pt idx="5915">
                  <c:v>0.23300401999999998</c:v>
                </c:pt>
                <c:pt idx="5916">
                  <c:v>0.23304518000000002</c:v>
                </c:pt>
                <c:pt idx="5917">
                  <c:v>0.23308634</c:v>
                </c:pt>
                <c:pt idx="5918">
                  <c:v>0.23312750000000002</c:v>
                </c:pt>
                <c:pt idx="5919">
                  <c:v>0.23316866</c:v>
                </c:pt>
                <c:pt idx="5920">
                  <c:v>0.23320982999999998</c:v>
                </c:pt>
                <c:pt idx="5921">
                  <c:v>0.23325099000000002</c:v>
                </c:pt>
                <c:pt idx="5922">
                  <c:v>0.23329215</c:v>
                </c:pt>
                <c:pt idx="5923">
                  <c:v>0.23333331000000002</c:v>
                </c:pt>
                <c:pt idx="5924">
                  <c:v>0.23337447</c:v>
                </c:pt>
                <c:pt idx="5925">
                  <c:v>0.23341563000000001</c:v>
                </c:pt>
                <c:pt idx="5926">
                  <c:v>0.23345679</c:v>
                </c:pt>
                <c:pt idx="5927">
                  <c:v>0.23349795000000001</c:v>
                </c:pt>
                <c:pt idx="5928">
                  <c:v>0.23353910999999999</c:v>
                </c:pt>
                <c:pt idx="5929">
                  <c:v>0.23358027000000001</c:v>
                </c:pt>
                <c:pt idx="5930">
                  <c:v>0.23362142999999999</c:v>
                </c:pt>
                <c:pt idx="5931">
                  <c:v>0.23366259</c:v>
                </c:pt>
                <c:pt idx="5932">
                  <c:v>0.23370374999999999</c:v>
                </c:pt>
                <c:pt idx="5933">
                  <c:v>0.23374491</c:v>
                </c:pt>
                <c:pt idx="5934">
                  <c:v>0.23378608000000001</c:v>
                </c:pt>
                <c:pt idx="5935">
                  <c:v>0.23382723999999999</c:v>
                </c:pt>
                <c:pt idx="5936">
                  <c:v>0.2338684</c:v>
                </c:pt>
                <c:pt idx="5937">
                  <c:v>0.23390955999999999</c:v>
                </c:pt>
                <c:pt idx="5938">
                  <c:v>0.23395072</c:v>
                </c:pt>
                <c:pt idx="5939">
                  <c:v>0.23399187999999999</c:v>
                </c:pt>
                <c:pt idx="5940">
                  <c:v>0.23403304</c:v>
                </c:pt>
                <c:pt idx="5941">
                  <c:v>0.23407419999999998</c:v>
                </c:pt>
                <c:pt idx="5942">
                  <c:v>0.23411536000000002</c:v>
                </c:pt>
                <c:pt idx="5943">
                  <c:v>0.23415652000000001</c:v>
                </c:pt>
                <c:pt idx="5944">
                  <c:v>0.23419768000000002</c:v>
                </c:pt>
                <c:pt idx="5945">
                  <c:v>0.23423884</c:v>
                </c:pt>
                <c:pt idx="5946">
                  <c:v>0.23428000000000002</c:v>
                </c:pt>
                <c:pt idx="5947">
                  <c:v>0.23432117000000002</c:v>
                </c:pt>
                <c:pt idx="5948">
                  <c:v>0.23436233000000001</c:v>
                </c:pt>
                <c:pt idx="5949">
                  <c:v>0.23440349000000002</c:v>
                </c:pt>
                <c:pt idx="5950">
                  <c:v>0.23444465</c:v>
                </c:pt>
                <c:pt idx="5951">
                  <c:v>0.23448581000000002</c:v>
                </c:pt>
                <c:pt idx="5952">
                  <c:v>0.23452697</c:v>
                </c:pt>
                <c:pt idx="5953">
                  <c:v>0.23456813000000001</c:v>
                </c:pt>
                <c:pt idx="5954">
                  <c:v>0.23460929</c:v>
                </c:pt>
                <c:pt idx="5955">
                  <c:v>0.23465045000000001</c:v>
                </c:pt>
                <c:pt idx="5956">
                  <c:v>0.23469160999999999</c:v>
                </c:pt>
                <c:pt idx="5957">
                  <c:v>0.23473277000000001</c:v>
                </c:pt>
                <c:pt idx="5958">
                  <c:v>0.23477392999999999</c:v>
                </c:pt>
                <c:pt idx="5959">
                  <c:v>0.23481509</c:v>
                </c:pt>
                <c:pt idx="5960">
                  <c:v>0.23485624999999999</c:v>
                </c:pt>
                <c:pt idx="5961">
                  <c:v>0.23489742</c:v>
                </c:pt>
                <c:pt idx="5962">
                  <c:v>0.23493858000000001</c:v>
                </c:pt>
                <c:pt idx="5963">
                  <c:v>0.23497973999999999</c:v>
                </c:pt>
                <c:pt idx="5964">
                  <c:v>0.23502089999999998</c:v>
                </c:pt>
                <c:pt idx="5965">
                  <c:v>0.23506205999999999</c:v>
                </c:pt>
                <c:pt idx="5966">
                  <c:v>0.23510321999999997</c:v>
                </c:pt>
                <c:pt idx="5967">
                  <c:v>0.23514437999999999</c:v>
                </c:pt>
                <c:pt idx="5968">
                  <c:v>0.23518554000000003</c:v>
                </c:pt>
                <c:pt idx="5969">
                  <c:v>0.23522670000000001</c:v>
                </c:pt>
                <c:pt idx="5970">
                  <c:v>0.23526786000000002</c:v>
                </c:pt>
                <c:pt idx="5971">
                  <c:v>0.23530902000000001</c:v>
                </c:pt>
                <c:pt idx="5972">
                  <c:v>0.23535018000000002</c:v>
                </c:pt>
                <c:pt idx="5973">
                  <c:v>0.23539134</c:v>
                </c:pt>
                <c:pt idx="5974">
                  <c:v>0.23543250000000002</c:v>
                </c:pt>
                <c:pt idx="5975">
                  <c:v>0.23547367000000002</c:v>
                </c:pt>
                <c:pt idx="5976">
                  <c:v>0.23551483000000001</c:v>
                </c:pt>
                <c:pt idx="5977">
                  <c:v>0.23555599000000002</c:v>
                </c:pt>
                <c:pt idx="5978">
                  <c:v>0.23559715000000001</c:v>
                </c:pt>
                <c:pt idx="5979">
                  <c:v>0.23563831000000002</c:v>
                </c:pt>
                <c:pt idx="5980">
                  <c:v>0.23567947</c:v>
                </c:pt>
                <c:pt idx="5981">
                  <c:v>0.23572062999999999</c:v>
                </c:pt>
                <c:pt idx="5982">
                  <c:v>0.23576179</c:v>
                </c:pt>
                <c:pt idx="5983">
                  <c:v>0.23580294999999998</c:v>
                </c:pt>
                <c:pt idx="5984">
                  <c:v>0.23584411</c:v>
                </c:pt>
                <c:pt idx="5985">
                  <c:v>0.23588526999999998</c:v>
                </c:pt>
                <c:pt idx="5986">
                  <c:v>0.23592642999999999</c:v>
                </c:pt>
                <c:pt idx="5987">
                  <c:v>0.23596758999999998</c:v>
                </c:pt>
                <c:pt idx="5988">
                  <c:v>0.23600875999999998</c:v>
                </c:pt>
                <c:pt idx="5989">
                  <c:v>0.23604992</c:v>
                </c:pt>
                <c:pt idx="5990">
                  <c:v>0.23609107999999998</c:v>
                </c:pt>
                <c:pt idx="5991">
                  <c:v>0.23613223999999999</c:v>
                </c:pt>
                <c:pt idx="5992">
                  <c:v>0.23617339999999998</c:v>
                </c:pt>
                <c:pt idx="5993">
                  <c:v>0.23621455999999999</c:v>
                </c:pt>
                <c:pt idx="5994">
                  <c:v>0.23625571999999997</c:v>
                </c:pt>
                <c:pt idx="5995">
                  <c:v>0.23629688000000001</c:v>
                </c:pt>
                <c:pt idx="5996">
                  <c:v>0.23633804000000003</c:v>
                </c:pt>
                <c:pt idx="5997">
                  <c:v>0.23637920000000001</c:v>
                </c:pt>
                <c:pt idx="5998">
                  <c:v>0.23642036</c:v>
                </c:pt>
                <c:pt idx="5999">
                  <c:v>0.23646152000000001</c:v>
                </c:pt>
                <c:pt idx="6000">
                  <c:v>0.23650267999999999</c:v>
                </c:pt>
                <c:pt idx="6001">
                  <c:v>0.23654384000000001</c:v>
                </c:pt>
                <c:pt idx="6002">
                  <c:v>0.23658501000000001</c:v>
                </c:pt>
                <c:pt idx="6003">
                  <c:v>0.23662617</c:v>
                </c:pt>
                <c:pt idx="6004">
                  <c:v>0.23666733000000001</c:v>
                </c:pt>
                <c:pt idx="6005">
                  <c:v>0.23670848999999999</c:v>
                </c:pt>
                <c:pt idx="6006">
                  <c:v>0.23674965000000001</c:v>
                </c:pt>
                <c:pt idx="6007">
                  <c:v>0.23679080999999999</c:v>
                </c:pt>
                <c:pt idx="6008">
                  <c:v>0.23683197</c:v>
                </c:pt>
                <c:pt idx="6009">
                  <c:v>0.23687312999999999</c:v>
                </c:pt>
                <c:pt idx="6010">
                  <c:v>0.23691429</c:v>
                </c:pt>
                <c:pt idx="6011">
                  <c:v>0.23695544999999998</c:v>
                </c:pt>
                <c:pt idx="6012">
                  <c:v>0.23699661</c:v>
                </c:pt>
                <c:pt idx="6013">
                  <c:v>0.23703776999999998</c:v>
                </c:pt>
                <c:pt idx="6014">
                  <c:v>0.23707892999999999</c:v>
                </c:pt>
                <c:pt idx="6015">
                  <c:v>0.23712008999999998</c:v>
                </c:pt>
                <c:pt idx="6016">
                  <c:v>0.23716125999999998</c:v>
                </c:pt>
                <c:pt idx="6017">
                  <c:v>0.23720242</c:v>
                </c:pt>
                <c:pt idx="6018">
                  <c:v>0.23724357999999998</c:v>
                </c:pt>
                <c:pt idx="6019">
                  <c:v>0.23728473999999999</c:v>
                </c:pt>
                <c:pt idx="6020">
                  <c:v>0.23732589999999998</c:v>
                </c:pt>
                <c:pt idx="6021">
                  <c:v>0.23736706000000002</c:v>
                </c:pt>
                <c:pt idx="6022">
                  <c:v>0.23740822</c:v>
                </c:pt>
                <c:pt idx="6023">
                  <c:v>0.23744938000000002</c:v>
                </c:pt>
                <c:pt idx="6024">
                  <c:v>0.23749054</c:v>
                </c:pt>
                <c:pt idx="6025">
                  <c:v>0.23753170000000001</c:v>
                </c:pt>
                <c:pt idx="6026">
                  <c:v>0.23757286</c:v>
                </c:pt>
                <c:pt idx="6027">
                  <c:v>0.23761402000000001</c:v>
                </c:pt>
                <c:pt idx="6028">
                  <c:v>0.23765517999999999</c:v>
                </c:pt>
                <c:pt idx="6029">
                  <c:v>0.23769635</c:v>
                </c:pt>
                <c:pt idx="6030">
                  <c:v>0.23773751000000001</c:v>
                </c:pt>
                <c:pt idx="6031">
                  <c:v>0.23777867</c:v>
                </c:pt>
                <c:pt idx="6032">
                  <c:v>0.23781983000000001</c:v>
                </c:pt>
                <c:pt idx="6033">
                  <c:v>0.23786098999999999</c:v>
                </c:pt>
                <c:pt idx="6034">
                  <c:v>0.23790215000000001</c:v>
                </c:pt>
                <c:pt idx="6035">
                  <c:v>0.23794330999999999</c:v>
                </c:pt>
                <c:pt idx="6036">
                  <c:v>0.23798447</c:v>
                </c:pt>
                <c:pt idx="6037">
                  <c:v>0.23802562999999999</c:v>
                </c:pt>
                <c:pt idx="6038">
                  <c:v>0.23806679</c:v>
                </c:pt>
                <c:pt idx="6039">
                  <c:v>0.23810794999999998</c:v>
                </c:pt>
                <c:pt idx="6040">
                  <c:v>0.23814911</c:v>
                </c:pt>
                <c:pt idx="6041">
                  <c:v>0.23819026999999998</c:v>
                </c:pt>
                <c:pt idx="6042">
                  <c:v>0.23823143000000002</c:v>
                </c:pt>
                <c:pt idx="6043">
                  <c:v>0.2382726</c:v>
                </c:pt>
                <c:pt idx="6044">
                  <c:v>0.23831375999999999</c:v>
                </c:pt>
                <c:pt idx="6045">
                  <c:v>0.23835492</c:v>
                </c:pt>
                <c:pt idx="6046">
                  <c:v>0.23839607999999998</c:v>
                </c:pt>
                <c:pt idx="6047">
                  <c:v>0.23843724000000002</c:v>
                </c:pt>
                <c:pt idx="6048">
                  <c:v>0.23847840000000001</c:v>
                </c:pt>
                <c:pt idx="6049">
                  <c:v>0.23851956000000002</c:v>
                </c:pt>
                <c:pt idx="6050">
                  <c:v>0.23856072</c:v>
                </c:pt>
                <c:pt idx="6051">
                  <c:v>0.23860188000000002</c:v>
                </c:pt>
                <c:pt idx="6052">
                  <c:v>0.23864304</c:v>
                </c:pt>
                <c:pt idx="6053">
                  <c:v>0.23868420000000001</c:v>
                </c:pt>
                <c:pt idx="6054">
                  <c:v>0.23872536</c:v>
                </c:pt>
                <c:pt idx="6055">
                  <c:v>0.23876652000000001</c:v>
                </c:pt>
                <c:pt idx="6056">
                  <c:v>0.23880767999999999</c:v>
                </c:pt>
                <c:pt idx="6057">
                  <c:v>0.23884885</c:v>
                </c:pt>
                <c:pt idx="6058">
                  <c:v>0.23889001000000001</c:v>
                </c:pt>
                <c:pt idx="6059">
                  <c:v>0.23893117</c:v>
                </c:pt>
                <c:pt idx="6060">
                  <c:v>0.23897233000000001</c:v>
                </c:pt>
                <c:pt idx="6061">
                  <c:v>0.23901349</c:v>
                </c:pt>
                <c:pt idx="6062">
                  <c:v>0.23905465000000001</c:v>
                </c:pt>
                <c:pt idx="6063">
                  <c:v>0.23909580999999999</c:v>
                </c:pt>
                <c:pt idx="6064">
                  <c:v>0.23913697</c:v>
                </c:pt>
                <c:pt idx="6065">
                  <c:v>0.23917812999999999</c:v>
                </c:pt>
                <c:pt idx="6066">
                  <c:v>0.23921928999999997</c:v>
                </c:pt>
                <c:pt idx="6067">
                  <c:v>0.23926044999999999</c:v>
                </c:pt>
                <c:pt idx="6068">
                  <c:v>0.23930160999999997</c:v>
                </c:pt>
                <c:pt idx="6069">
                  <c:v>0.23934277000000001</c:v>
                </c:pt>
                <c:pt idx="6070">
                  <c:v>0.23938393999999999</c:v>
                </c:pt>
                <c:pt idx="6071">
                  <c:v>0.23942509999999997</c:v>
                </c:pt>
                <c:pt idx="6072">
                  <c:v>0.23946625999999999</c:v>
                </c:pt>
                <c:pt idx="6073">
                  <c:v>0.23950742000000003</c:v>
                </c:pt>
                <c:pt idx="6074">
                  <c:v>0.23954858000000001</c:v>
                </c:pt>
                <c:pt idx="6075">
                  <c:v>0.23958974000000002</c:v>
                </c:pt>
                <c:pt idx="6076">
                  <c:v>0.23963090000000001</c:v>
                </c:pt>
                <c:pt idx="6077">
                  <c:v>0.23967206000000002</c:v>
                </c:pt>
                <c:pt idx="6078">
                  <c:v>0.23971322</c:v>
                </c:pt>
                <c:pt idx="6079">
                  <c:v>0.23975438000000002</c:v>
                </c:pt>
                <c:pt idx="6080">
                  <c:v>0.23979554</c:v>
                </c:pt>
                <c:pt idx="6081">
                  <c:v>0.23983670000000001</c:v>
                </c:pt>
                <c:pt idx="6082">
                  <c:v>0.23987786</c:v>
                </c:pt>
                <c:pt idx="6083">
                  <c:v>0.23991901999999998</c:v>
                </c:pt>
                <c:pt idx="6084">
                  <c:v>0.23996019000000002</c:v>
                </c:pt>
                <c:pt idx="6085">
                  <c:v>0.24000135</c:v>
                </c:pt>
                <c:pt idx="6086">
                  <c:v>0.24004250999999999</c:v>
                </c:pt>
                <c:pt idx="6087">
                  <c:v>0.24008367</c:v>
                </c:pt>
                <c:pt idx="6088">
                  <c:v>0.24012482999999998</c:v>
                </c:pt>
                <c:pt idx="6089">
                  <c:v>0.24016599</c:v>
                </c:pt>
                <c:pt idx="6090">
                  <c:v>0.24020714999999998</c:v>
                </c:pt>
                <c:pt idx="6091">
                  <c:v>0.24024830999999999</c:v>
                </c:pt>
                <c:pt idx="6092">
                  <c:v>0.24028946999999998</c:v>
                </c:pt>
                <c:pt idx="6093">
                  <c:v>0.24033062999999999</c:v>
                </c:pt>
                <c:pt idx="6094">
                  <c:v>0.24037178999999997</c:v>
                </c:pt>
                <c:pt idx="6095">
                  <c:v>0.24041295000000001</c:v>
                </c:pt>
                <c:pt idx="6096">
                  <c:v>0.24045411000000003</c:v>
                </c:pt>
                <c:pt idx="6097">
                  <c:v>0.24049527000000001</c:v>
                </c:pt>
                <c:pt idx="6098">
                  <c:v>0.24053643999999999</c:v>
                </c:pt>
                <c:pt idx="6099">
                  <c:v>0.24057759999999997</c:v>
                </c:pt>
                <c:pt idx="6100">
                  <c:v>0.24061876000000001</c:v>
                </c:pt>
                <c:pt idx="6101">
                  <c:v>0.24065992000000003</c:v>
                </c:pt>
                <c:pt idx="6102">
                  <c:v>0.24070108000000001</c:v>
                </c:pt>
                <c:pt idx="6103">
                  <c:v>0.24074224</c:v>
                </c:pt>
                <c:pt idx="6104">
                  <c:v>0.24078340000000001</c:v>
                </c:pt>
                <c:pt idx="6105">
                  <c:v>0.24082455999999999</c:v>
                </c:pt>
                <c:pt idx="6106">
                  <c:v>0.24086572000000001</c:v>
                </c:pt>
                <c:pt idx="6107">
                  <c:v>0.24090687999999999</c:v>
                </c:pt>
                <c:pt idx="6108">
                  <c:v>0.24094804</c:v>
                </c:pt>
                <c:pt idx="6109">
                  <c:v>0.24098919999999999</c:v>
                </c:pt>
                <c:pt idx="6110">
                  <c:v>0.24103036</c:v>
                </c:pt>
                <c:pt idx="6111">
                  <c:v>0.24107153000000001</c:v>
                </c:pt>
                <c:pt idx="6112">
                  <c:v>0.24111268999999999</c:v>
                </c:pt>
                <c:pt idx="6113">
                  <c:v>0.24115385</c:v>
                </c:pt>
                <c:pt idx="6114">
                  <c:v>0.24119500999999999</c:v>
                </c:pt>
                <c:pt idx="6115">
                  <c:v>0.24123617</c:v>
                </c:pt>
                <c:pt idx="6116">
                  <c:v>0.24127732999999998</c:v>
                </c:pt>
                <c:pt idx="6117">
                  <c:v>0.24131849</c:v>
                </c:pt>
                <c:pt idx="6118">
                  <c:v>0.24135964999999998</c:v>
                </c:pt>
                <c:pt idx="6119">
                  <c:v>0.24140080999999999</c:v>
                </c:pt>
                <c:pt idx="6120">
                  <c:v>0.24144196999999998</c:v>
                </c:pt>
                <c:pt idx="6121">
                  <c:v>0.24148313000000002</c:v>
                </c:pt>
                <c:pt idx="6122">
                  <c:v>0.24152429</c:v>
                </c:pt>
                <c:pt idx="6123">
                  <c:v>0.24156545000000001</c:v>
                </c:pt>
                <c:pt idx="6124">
                  <c:v>0.24160661</c:v>
                </c:pt>
                <c:pt idx="6125">
                  <c:v>0.24164777999999998</c:v>
                </c:pt>
                <c:pt idx="6126">
                  <c:v>0.24168894000000002</c:v>
                </c:pt>
                <c:pt idx="6127">
                  <c:v>0.2417301</c:v>
                </c:pt>
                <c:pt idx="6128">
                  <c:v>0.24177126000000002</c:v>
                </c:pt>
                <c:pt idx="6129">
                  <c:v>0.24181242</c:v>
                </c:pt>
                <c:pt idx="6130">
                  <c:v>0.24185358000000001</c:v>
                </c:pt>
                <c:pt idx="6131">
                  <c:v>0.24189474</c:v>
                </c:pt>
                <c:pt idx="6132">
                  <c:v>0.24193590000000001</c:v>
                </c:pt>
                <c:pt idx="6133">
                  <c:v>0.24197705999999999</c:v>
                </c:pt>
                <c:pt idx="6134">
                  <c:v>0.24201822000000001</c:v>
                </c:pt>
                <c:pt idx="6135">
                  <c:v>0.24205937999999999</c:v>
                </c:pt>
                <c:pt idx="6136">
                  <c:v>0.24210054</c:v>
                </c:pt>
                <c:pt idx="6137">
                  <c:v>0.24214169999999999</c:v>
                </c:pt>
                <c:pt idx="6138">
                  <c:v>0.24218286</c:v>
                </c:pt>
                <c:pt idx="6139">
                  <c:v>0.24222403000000001</c:v>
                </c:pt>
                <c:pt idx="6140">
                  <c:v>0.24226518999999999</c:v>
                </c:pt>
                <c:pt idx="6141">
                  <c:v>0.24230635</c:v>
                </c:pt>
                <c:pt idx="6142">
                  <c:v>0.24234750999999999</c:v>
                </c:pt>
                <c:pt idx="6143">
                  <c:v>0.24238867</c:v>
                </c:pt>
                <c:pt idx="6144">
                  <c:v>0.24242982999999999</c:v>
                </c:pt>
                <c:pt idx="6145">
                  <c:v>0.24247099</c:v>
                </c:pt>
                <c:pt idx="6146">
                  <c:v>0.24251214999999998</c:v>
                </c:pt>
                <c:pt idx="6147">
                  <c:v>0.24255331000000002</c:v>
                </c:pt>
                <c:pt idx="6148">
                  <c:v>0.24259447000000001</c:v>
                </c:pt>
                <c:pt idx="6149">
                  <c:v>0.24263563000000002</c:v>
                </c:pt>
                <c:pt idx="6150">
                  <c:v>0.24267679</c:v>
                </c:pt>
                <c:pt idx="6151">
                  <c:v>0.24271795000000002</c:v>
                </c:pt>
                <c:pt idx="6152">
                  <c:v>0.24275912000000002</c:v>
                </c:pt>
                <c:pt idx="6153">
                  <c:v>0.24280028000000001</c:v>
                </c:pt>
                <c:pt idx="6154">
                  <c:v>0.24284144000000002</c:v>
                </c:pt>
                <c:pt idx="6155">
                  <c:v>0.2428826</c:v>
                </c:pt>
                <c:pt idx="6156">
                  <c:v>0.24292376000000002</c:v>
                </c:pt>
                <c:pt idx="6157">
                  <c:v>0.24296492</c:v>
                </c:pt>
                <c:pt idx="6158">
                  <c:v>0.24300608000000001</c:v>
                </c:pt>
                <c:pt idx="6159">
                  <c:v>0.24304724</c:v>
                </c:pt>
                <c:pt idx="6160">
                  <c:v>0.24308840000000001</c:v>
                </c:pt>
                <c:pt idx="6161">
                  <c:v>0.24312955999999999</c:v>
                </c:pt>
                <c:pt idx="6162">
                  <c:v>0.24317072000000001</c:v>
                </c:pt>
                <c:pt idx="6163">
                  <c:v>0.24321187999999999</c:v>
                </c:pt>
                <c:pt idx="6164">
                  <c:v>0.24325304</c:v>
                </c:pt>
                <c:pt idx="6165">
                  <c:v>0.24329419999999999</c:v>
                </c:pt>
                <c:pt idx="6166">
                  <c:v>0.24333537</c:v>
                </c:pt>
                <c:pt idx="6167">
                  <c:v>0.24337653000000001</c:v>
                </c:pt>
                <c:pt idx="6168">
                  <c:v>0.24341768999999999</c:v>
                </c:pt>
                <c:pt idx="6169">
                  <c:v>0.24345885</c:v>
                </c:pt>
                <c:pt idx="6170">
                  <c:v>0.24350000999999999</c:v>
                </c:pt>
                <c:pt idx="6171">
                  <c:v>0.24354116999999997</c:v>
                </c:pt>
                <c:pt idx="6172">
                  <c:v>0.24358232999999999</c:v>
                </c:pt>
                <c:pt idx="6173">
                  <c:v>0.24362348999999997</c:v>
                </c:pt>
                <c:pt idx="6174">
                  <c:v>0.24366465000000001</c:v>
                </c:pt>
                <c:pt idx="6175">
                  <c:v>0.24370581000000002</c:v>
                </c:pt>
                <c:pt idx="6176">
                  <c:v>0.24374697000000001</c:v>
                </c:pt>
                <c:pt idx="6177">
                  <c:v>0.24378813000000002</c:v>
                </c:pt>
                <c:pt idx="6178">
                  <c:v>0.24382929</c:v>
                </c:pt>
                <c:pt idx="6179">
                  <c:v>0.24387045000000002</c:v>
                </c:pt>
                <c:pt idx="6180">
                  <c:v>0.24391162000000002</c:v>
                </c:pt>
                <c:pt idx="6181">
                  <c:v>0.24395278000000001</c:v>
                </c:pt>
                <c:pt idx="6182">
                  <c:v>0.24399394000000002</c:v>
                </c:pt>
                <c:pt idx="6183">
                  <c:v>0.2440351</c:v>
                </c:pt>
                <c:pt idx="6184">
                  <c:v>0.24407626000000002</c:v>
                </c:pt>
                <c:pt idx="6185">
                  <c:v>0.24411742</c:v>
                </c:pt>
                <c:pt idx="6186">
                  <c:v>0.24415858000000001</c:v>
                </c:pt>
                <c:pt idx="6187">
                  <c:v>0.24419974</c:v>
                </c:pt>
                <c:pt idx="6188">
                  <c:v>0.24424089999999998</c:v>
                </c:pt>
                <c:pt idx="6189">
                  <c:v>0.24428206</c:v>
                </c:pt>
                <c:pt idx="6190">
                  <c:v>0.24432321999999998</c:v>
                </c:pt>
                <c:pt idx="6191">
                  <c:v>0.24436437999999999</c:v>
                </c:pt>
                <c:pt idx="6192">
                  <c:v>0.24440553999999998</c:v>
                </c:pt>
                <c:pt idx="6193">
                  <c:v>0.24444669999999999</c:v>
                </c:pt>
                <c:pt idx="6194">
                  <c:v>0.24448787</c:v>
                </c:pt>
                <c:pt idx="6195">
                  <c:v>0.24452902999999998</c:v>
                </c:pt>
                <c:pt idx="6196">
                  <c:v>0.24457018999999999</c:v>
                </c:pt>
                <c:pt idx="6197">
                  <c:v>0.24461134999999998</c:v>
                </c:pt>
                <c:pt idx="6198">
                  <c:v>0.24465250999999999</c:v>
                </c:pt>
                <c:pt idx="6199">
                  <c:v>0.24469366999999997</c:v>
                </c:pt>
                <c:pt idx="6200">
                  <c:v>0.24473483000000001</c:v>
                </c:pt>
                <c:pt idx="6201">
                  <c:v>0.24477599000000003</c:v>
                </c:pt>
                <c:pt idx="6202">
                  <c:v>0.24481715000000001</c:v>
                </c:pt>
                <c:pt idx="6203">
                  <c:v>0.24485831000000002</c:v>
                </c:pt>
                <c:pt idx="6204">
                  <c:v>0.24489947000000001</c:v>
                </c:pt>
                <c:pt idx="6205">
                  <c:v>0.24494062999999999</c:v>
                </c:pt>
                <c:pt idx="6206">
                  <c:v>0.24498179</c:v>
                </c:pt>
                <c:pt idx="6207">
                  <c:v>0.24502296000000001</c:v>
                </c:pt>
                <c:pt idx="6208">
                  <c:v>0.24506412</c:v>
                </c:pt>
                <c:pt idx="6209">
                  <c:v>0.24510528000000001</c:v>
                </c:pt>
                <c:pt idx="6210">
                  <c:v>0.24514643999999999</c:v>
                </c:pt>
                <c:pt idx="6211">
                  <c:v>0.24518760000000001</c:v>
                </c:pt>
                <c:pt idx="6212">
                  <c:v>0.24522875999999999</c:v>
                </c:pt>
                <c:pt idx="6213">
                  <c:v>0.24526992</c:v>
                </c:pt>
                <c:pt idx="6214">
                  <c:v>0.24531107999999999</c:v>
                </c:pt>
                <c:pt idx="6215">
                  <c:v>0.24535224</c:v>
                </c:pt>
                <c:pt idx="6216">
                  <c:v>0.24539339999999998</c:v>
                </c:pt>
                <c:pt idx="6217">
                  <c:v>0.24543456</c:v>
                </c:pt>
                <c:pt idx="6218">
                  <c:v>0.24547571999999998</c:v>
                </c:pt>
                <c:pt idx="6219">
                  <c:v>0.24551687999999999</c:v>
                </c:pt>
                <c:pt idx="6220">
                  <c:v>0.24555803999999998</c:v>
                </c:pt>
                <c:pt idx="6221">
                  <c:v>0.24559920999999998</c:v>
                </c:pt>
                <c:pt idx="6222">
                  <c:v>0.24564037</c:v>
                </c:pt>
                <c:pt idx="6223">
                  <c:v>0.24568152999999998</c:v>
                </c:pt>
                <c:pt idx="6224">
                  <c:v>0.24572268999999999</c:v>
                </c:pt>
                <c:pt idx="6225">
                  <c:v>0.24576384999999998</c:v>
                </c:pt>
                <c:pt idx="6226">
                  <c:v>0.24580501000000002</c:v>
                </c:pt>
                <c:pt idx="6227">
                  <c:v>0.24584617</c:v>
                </c:pt>
                <c:pt idx="6228">
                  <c:v>0.24588733000000002</c:v>
                </c:pt>
                <c:pt idx="6229">
                  <c:v>0.24592849</c:v>
                </c:pt>
                <c:pt idx="6230">
                  <c:v>0.24596965000000001</c:v>
                </c:pt>
                <c:pt idx="6231">
                  <c:v>0.24601081</c:v>
                </c:pt>
                <c:pt idx="6232">
                  <c:v>0.24605197000000001</c:v>
                </c:pt>
                <c:pt idx="6233">
                  <c:v>0.24609312999999999</c:v>
                </c:pt>
                <c:pt idx="6234">
                  <c:v>0.24613429000000001</c:v>
                </c:pt>
                <c:pt idx="6235">
                  <c:v>0.24617546000000001</c:v>
                </c:pt>
                <c:pt idx="6236">
                  <c:v>0.24621662</c:v>
                </c:pt>
                <c:pt idx="6237">
                  <c:v>0.24625778000000001</c:v>
                </c:pt>
                <c:pt idx="6238">
                  <c:v>0.24629893999999999</c:v>
                </c:pt>
                <c:pt idx="6239">
                  <c:v>0.24634010000000001</c:v>
                </c:pt>
                <c:pt idx="6240">
                  <c:v>0.24638125999999999</c:v>
                </c:pt>
                <c:pt idx="6241">
                  <c:v>0.24642242</c:v>
                </c:pt>
                <c:pt idx="6242">
                  <c:v>0.24646357999999999</c:v>
                </c:pt>
                <c:pt idx="6243">
                  <c:v>0.24650474</c:v>
                </c:pt>
                <c:pt idx="6244">
                  <c:v>0.24654589999999998</c:v>
                </c:pt>
                <c:pt idx="6245">
                  <c:v>0.24658706</c:v>
                </c:pt>
                <c:pt idx="6246">
                  <c:v>0.24662821999999998</c:v>
                </c:pt>
                <c:pt idx="6247">
                  <c:v>0.24666937999999999</c:v>
                </c:pt>
                <c:pt idx="6248">
                  <c:v>0.24671055</c:v>
                </c:pt>
                <c:pt idx="6249">
                  <c:v>0.24675170999999999</c:v>
                </c:pt>
                <c:pt idx="6250">
                  <c:v>0.24679287</c:v>
                </c:pt>
                <c:pt idx="6251">
                  <c:v>0.24683402999999998</c:v>
                </c:pt>
                <c:pt idx="6252">
                  <c:v>0.24687519000000002</c:v>
                </c:pt>
                <c:pt idx="6253">
                  <c:v>0.24691635000000001</c:v>
                </c:pt>
                <c:pt idx="6254">
                  <c:v>0.24695751000000002</c:v>
                </c:pt>
                <c:pt idx="6255">
                  <c:v>0.24699867</c:v>
                </c:pt>
                <c:pt idx="6256">
                  <c:v>0.24703983000000002</c:v>
                </c:pt>
                <c:pt idx="6257">
                  <c:v>0.24708099</c:v>
                </c:pt>
                <c:pt idx="6258">
                  <c:v>0.24712215000000001</c:v>
                </c:pt>
                <c:pt idx="6259">
                  <c:v>0.24716331</c:v>
                </c:pt>
                <c:pt idx="6260">
                  <c:v>0.24720447000000001</c:v>
                </c:pt>
                <c:pt idx="6261">
                  <c:v>0.24724562999999999</c:v>
                </c:pt>
                <c:pt idx="6262">
                  <c:v>0.2472868</c:v>
                </c:pt>
                <c:pt idx="6263">
                  <c:v>0.24732796000000001</c:v>
                </c:pt>
                <c:pt idx="6264">
                  <c:v>0.24736912</c:v>
                </c:pt>
                <c:pt idx="6265">
                  <c:v>0.24741028000000001</c:v>
                </c:pt>
                <c:pt idx="6266">
                  <c:v>0.24745143999999999</c:v>
                </c:pt>
                <c:pt idx="6267">
                  <c:v>0.24749260000000001</c:v>
                </c:pt>
                <c:pt idx="6268">
                  <c:v>0.24753375999999999</c:v>
                </c:pt>
                <c:pt idx="6269">
                  <c:v>0.24757492</c:v>
                </c:pt>
                <c:pt idx="6270">
                  <c:v>0.24761607999999999</c:v>
                </c:pt>
                <c:pt idx="6271">
                  <c:v>0.24765724</c:v>
                </c:pt>
                <c:pt idx="6272">
                  <c:v>0.24769839999999999</c:v>
                </c:pt>
                <c:pt idx="6273">
                  <c:v>0.24773955999999997</c:v>
                </c:pt>
                <c:pt idx="6274">
                  <c:v>0.24778072000000001</c:v>
                </c:pt>
                <c:pt idx="6275">
                  <c:v>0.24782188000000002</c:v>
                </c:pt>
                <c:pt idx="6276">
                  <c:v>0.24786304999999997</c:v>
                </c:pt>
                <c:pt idx="6277">
                  <c:v>0.24790420999999999</c:v>
                </c:pt>
                <c:pt idx="6278">
                  <c:v>0.24794536999999997</c:v>
                </c:pt>
                <c:pt idx="6279">
                  <c:v>0.24798653000000001</c:v>
                </c:pt>
                <c:pt idx="6280">
                  <c:v>0.24802769000000002</c:v>
                </c:pt>
                <c:pt idx="6281">
                  <c:v>0.24806885000000001</c:v>
                </c:pt>
                <c:pt idx="6282">
                  <c:v>0.24811001000000002</c:v>
                </c:pt>
                <c:pt idx="6283">
                  <c:v>0.24815117</c:v>
                </c:pt>
                <c:pt idx="6284">
                  <c:v>0.24819233000000002</c:v>
                </c:pt>
                <c:pt idx="6285">
                  <c:v>0.24823349</c:v>
                </c:pt>
                <c:pt idx="6286">
                  <c:v>0.24827465000000001</c:v>
                </c:pt>
                <c:pt idx="6287">
                  <c:v>0.24831581</c:v>
                </c:pt>
                <c:pt idx="6288">
                  <c:v>0.24835697000000001</c:v>
                </c:pt>
                <c:pt idx="6289">
                  <c:v>0.24839814000000002</c:v>
                </c:pt>
                <c:pt idx="6290">
                  <c:v>0.2484393</c:v>
                </c:pt>
                <c:pt idx="6291">
                  <c:v>0.24848046000000001</c:v>
                </c:pt>
                <c:pt idx="6292">
                  <c:v>0.24852162</c:v>
                </c:pt>
                <c:pt idx="6293">
                  <c:v>0.24856277999999998</c:v>
                </c:pt>
                <c:pt idx="6294">
                  <c:v>0.24860394</c:v>
                </c:pt>
                <c:pt idx="6295">
                  <c:v>0.24864509999999998</c:v>
                </c:pt>
                <c:pt idx="6296">
                  <c:v>0.24868625999999999</c:v>
                </c:pt>
                <c:pt idx="6297">
                  <c:v>0.24872741999999998</c:v>
                </c:pt>
                <c:pt idx="6298">
                  <c:v>0.24876857999999999</c:v>
                </c:pt>
                <c:pt idx="6299">
                  <c:v>0.24880973999999997</c:v>
                </c:pt>
                <c:pt idx="6300">
                  <c:v>0.24885090000000001</c:v>
                </c:pt>
                <c:pt idx="6301">
                  <c:v>0.24889206000000003</c:v>
                </c:pt>
                <c:pt idx="6302">
                  <c:v>0.24893322000000001</c:v>
                </c:pt>
                <c:pt idx="6303">
                  <c:v>0.24897438999999999</c:v>
                </c:pt>
                <c:pt idx="6304">
                  <c:v>0.24901554999999997</c:v>
                </c:pt>
                <c:pt idx="6305">
                  <c:v>0.24905671000000001</c:v>
                </c:pt>
                <c:pt idx="6306">
                  <c:v>0.24909787000000003</c:v>
                </c:pt>
                <c:pt idx="6307">
                  <c:v>0.24913903000000001</c:v>
                </c:pt>
                <c:pt idx="6308">
                  <c:v>0.24918019000000002</c:v>
                </c:pt>
                <c:pt idx="6309">
                  <c:v>0.24922135000000001</c:v>
                </c:pt>
                <c:pt idx="6310">
                  <c:v>0.24926250999999999</c:v>
                </c:pt>
                <c:pt idx="6311">
                  <c:v>0.24930367</c:v>
                </c:pt>
                <c:pt idx="6312">
                  <c:v>0.24934482999999999</c:v>
                </c:pt>
                <c:pt idx="6313">
                  <c:v>0.24938599</c:v>
                </c:pt>
                <c:pt idx="6314">
                  <c:v>0.24942714999999999</c:v>
                </c:pt>
                <c:pt idx="6315">
                  <c:v>0.24946831</c:v>
                </c:pt>
                <c:pt idx="6316">
                  <c:v>0.24950946999999998</c:v>
                </c:pt>
                <c:pt idx="6317">
                  <c:v>0.24955063999999999</c:v>
                </c:pt>
                <c:pt idx="6318">
                  <c:v>0.2495918</c:v>
                </c:pt>
                <c:pt idx="6319">
                  <c:v>0.24963295999999999</c:v>
                </c:pt>
                <c:pt idx="6320">
                  <c:v>0.24967412</c:v>
                </c:pt>
                <c:pt idx="6321">
                  <c:v>0.24971527999999998</c:v>
                </c:pt>
                <c:pt idx="6322">
                  <c:v>0.24975644</c:v>
                </c:pt>
                <c:pt idx="6323">
                  <c:v>0.24979759999999998</c:v>
                </c:pt>
                <c:pt idx="6324">
                  <c:v>0.24983875999999999</c:v>
                </c:pt>
                <c:pt idx="6325">
                  <c:v>0.24987991999999998</c:v>
                </c:pt>
                <c:pt idx="6326">
                  <c:v>0.24992108000000002</c:v>
                </c:pt>
                <c:pt idx="6327">
                  <c:v>0.24996224</c:v>
                </c:pt>
                <c:pt idx="6328">
                  <c:v>0.25000339999999999</c:v>
                </c:pt>
                <c:pt idx="6329">
                  <c:v>0.25004456000000003</c:v>
                </c:pt>
                <c:pt idx="6330">
                  <c:v>0.25008573000000001</c:v>
                </c:pt>
                <c:pt idx="6331">
                  <c:v>0.25012688999999999</c:v>
                </c:pt>
                <c:pt idx="6332">
                  <c:v>0.25016805000000003</c:v>
                </c:pt>
                <c:pt idx="6333">
                  <c:v>0.25020921000000002</c:v>
                </c:pt>
                <c:pt idx="6334">
                  <c:v>0.25025037</c:v>
                </c:pt>
                <c:pt idx="6335">
                  <c:v>0.25029152999999998</c:v>
                </c:pt>
                <c:pt idx="6336">
                  <c:v>0.25033269000000002</c:v>
                </c:pt>
                <c:pt idx="6337">
                  <c:v>0.25037385000000001</c:v>
                </c:pt>
                <c:pt idx="6338">
                  <c:v>0.25041500999999999</c:v>
                </c:pt>
                <c:pt idx="6339">
                  <c:v>0.25045616999999998</c:v>
                </c:pt>
                <c:pt idx="6340">
                  <c:v>0.25049733000000002</c:v>
                </c:pt>
                <c:pt idx="6341">
                  <c:v>0.25053849</c:v>
                </c:pt>
                <c:pt idx="6342">
                  <c:v>0.25057964999999999</c:v>
                </c:pt>
                <c:pt idx="6343">
                  <c:v>0.25062080999999997</c:v>
                </c:pt>
                <c:pt idx="6344">
                  <c:v>0.25066198000000001</c:v>
                </c:pt>
                <c:pt idx="6345">
                  <c:v>0.25070313999999999</c:v>
                </c:pt>
                <c:pt idx="6346">
                  <c:v>0.25074429999999998</c:v>
                </c:pt>
                <c:pt idx="6347">
                  <c:v>0.25078546000000002</c:v>
                </c:pt>
                <c:pt idx="6348">
                  <c:v>0.25082662</c:v>
                </c:pt>
                <c:pt idx="6349">
                  <c:v>0.25086777999999998</c:v>
                </c:pt>
                <c:pt idx="6350">
                  <c:v>0.25090893999999997</c:v>
                </c:pt>
                <c:pt idx="6351">
                  <c:v>0.25095010000000001</c:v>
                </c:pt>
                <c:pt idx="6352">
                  <c:v>0.25099125999999999</c:v>
                </c:pt>
                <c:pt idx="6353">
                  <c:v>0.25103242000000003</c:v>
                </c:pt>
                <c:pt idx="6354">
                  <c:v>0.25107358000000002</c:v>
                </c:pt>
                <c:pt idx="6355">
                  <c:v>0.25111474</c:v>
                </c:pt>
                <c:pt idx="6356">
                  <c:v>0.25115589999999999</c:v>
                </c:pt>
                <c:pt idx="6357">
                  <c:v>0.25119706000000003</c:v>
                </c:pt>
                <c:pt idx="6358">
                  <c:v>0.25123823000000001</c:v>
                </c:pt>
                <c:pt idx="6359">
                  <c:v>0.25127938999999999</c:v>
                </c:pt>
                <c:pt idx="6360">
                  <c:v>0.25132055000000003</c:v>
                </c:pt>
                <c:pt idx="6361">
                  <c:v>0.25136171000000002</c:v>
                </c:pt>
                <c:pt idx="6362">
                  <c:v>0.25140287</c:v>
                </c:pt>
                <c:pt idx="6363">
                  <c:v>0.25144402999999999</c:v>
                </c:pt>
                <c:pt idx="6364">
                  <c:v>0.25148519000000003</c:v>
                </c:pt>
                <c:pt idx="6365">
                  <c:v>0.25152635000000001</c:v>
                </c:pt>
                <c:pt idx="6366">
                  <c:v>0.25156750999999999</c:v>
                </c:pt>
                <c:pt idx="6367">
                  <c:v>0.25160866999999998</c:v>
                </c:pt>
                <c:pt idx="6368">
                  <c:v>0.25164983000000002</c:v>
                </c:pt>
                <c:pt idx="6369">
                  <c:v>0.25169099</c:v>
                </c:pt>
                <c:pt idx="6370">
                  <c:v>0.25173214999999999</c:v>
                </c:pt>
                <c:pt idx="6371">
                  <c:v>0.25177332000000002</c:v>
                </c:pt>
                <c:pt idx="6372">
                  <c:v>0.25181448000000001</c:v>
                </c:pt>
                <c:pt idx="6373">
                  <c:v>0.25185563999999999</c:v>
                </c:pt>
                <c:pt idx="6374">
                  <c:v>0.25189679999999998</c:v>
                </c:pt>
                <c:pt idx="6375">
                  <c:v>0.25193796000000002</c:v>
                </c:pt>
                <c:pt idx="6376">
                  <c:v>0.25197912</c:v>
                </c:pt>
                <c:pt idx="6377">
                  <c:v>0.25202027999999999</c:v>
                </c:pt>
                <c:pt idx="6378">
                  <c:v>0.25206143999999997</c:v>
                </c:pt>
                <c:pt idx="6379">
                  <c:v>0.25210260000000001</c:v>
                </c:pt>
                <c:pt idx="6380">
                  <c:v>0.25214375999999999</c:v>
                </c:pt>
                <c:pt idx="6381">
                  <c:v>0.25218492000000003</c:v>
                </c:pt>
                <c:pt idx="6382">
                  <c:v>0.25222608000000002</c:v>
                </c:pt>
                <c:pt idx="6383">
                  <c:v>0.25226724</c:v>
                </c:pt>
                <c:pt idx="6384">
                  <c:v>0.25230839999999999</c:v>
                </c:pt>
                <c:pt idx="6385">
                  <c:v>0.25234957000000002</c:v>
                </c:pt>
                <c:pt idx="6386">
                  <c:v>0.25239073000000001</c:v>
                </c:pt>
                <c:pt idx="6387">
                  <c:v>0.25243188999999999</c:v>
                </c:pt>
                <c:pt idx="6388">
                  <c:v>0.25247305000000003</c:v>
                </c:pt>
                <c:pt idx="6389">
                  <c:v>0.25251421000000002</c:v>
                </c:pt>
                <c:pt idx="6390">
                  <c:v>0.25255537</c:v>
                </c:pt>
                <c:pt idx="6391">
                  <c:v>0.25259652999999999</c:v>
                </c:pt>
                <c:pt idx="6392">
                  <c:v>0.25263769000000003</c:v>
                </c:pt>
                <c:pt idx="6393">
                  <c:v>0.25267885000000001</c:v>
                </c:pt>
                <c:pt idx="6394">
                  <c:v>0.25272000999999999</c:v>
                </c:pt>
                <c:pt idx="6395">
                  <c:v>0.25276116999999998</c:v>
                </c:pt>
                <c:pt idx="6396">
                  <c:v>0.25280232999999996</c:v>
                </c:pt>
                <c:pt idx="6397">
                  <c:v>0.25284349</c:v>
                </c:pt>
                <c:pt idx="6398">
                  <c:v>0.25288464999999999</c:v>
                </c:pt>
                <c:pt idx="6399">
                  <c:v>0.25292581999999997</c:v>
                </c:pt>
                <c:pt idx="6400">
                  <c:v>0.25296698000000001</c:v>
                </c:pt>
                <c:pt idx="6401">
                  <c:v>0.25300813999999999</c:v>
                </c:pt>
                <c:pt idx="6402">
                  <c:v>0.25304929999999998</c:v>
                </c:pt>
                <c:pt idx="6403">
                  <c:v>0.25309045999999996</c:v>
                </c:pt>
                <c:pt idx="6404">
                  <c:v>0.25313162</c:v>
                </c:pt>
                <c:pt idx="6405">
                  <c:v>0.25317278000000004</c:v>
                </c:pt>
                <c:pt idx="6406">
                  <c:v>0.25321394000000003</c:v>
                </c:pt>
                <c:pt idx="6407">
                  <c:v>0.25325510000000001</c:v>
                </c:pt>
                <c:pt idx="6408">
                  <c:v>0.25329626</c:v>
                </c:pt>
                <c:pt idx="6409">
                  <c:v>0.25333742000000004</c:v>
                </c:pt>
                <c:pt idx="6410">
                  <c:v>0.25337858000000002</c:v>
                </c:pt>
                <c:pt idx="6411">
                  <c:v>0.25341974</c:v>
                </c:pt>
                <c:pt idx="6412">
                  <c:v>0.25346091000000004</c:v>
                </c:pt>
                <c:pt idx="6413">
                  <c:v>0.25350207000000002</c:v>
                </c:pt>
                <c:pt idx="6414">
                  <c:v>0.25354323000000001</c:v>
                </c:pt>
                <c:pt idx="6415">
                  <c:v>0.25358438999999999</c:v>
                </c:pt>
                <c:pt idx="6416">
                  <c:v>0.25362554999999998</c:v>
                </c:pt>
                <c:pt idx="6417">
                  <c:v>0.25366671000000002</c:v>
                </c:pt>
                <c:pt idx="6418">
                  <c:v>0.25370787</c:v>
                </c:pt>
                <c:pt idx="6419">
                  <c:v>0.25374902999999999</c:v>
                </c:pt>
                <c:pt idx="6420">
                  <c:v>0.25379018999999997</c:v>
                </c:pt>
                <c:pt idx="6421">
                  <c:v>0.25383135000000001</c:v>
                </c:pt>
                <c:pt idx="6422">
                  <c:v>0.25387251</c:v>
                </c:pt>
                <c:pt idx="6423">
                  <c:v>0.25391366999999998</c:v>
                </c:pt>
                <c:pt idx="6424">
                  <c:v>0.25395482999999996</c:v>
                </c:pt>
                <c:pt idx="6425">
                  <c:v>0.25399599</c:v>
                </c:pt>
                <c:pt idx="6426">
                  <c:v>0.25403715999999998</c:v>
                </c:pt>
                <c:pt idx="6427">
                  <c:v>0.25407831999999997</c:v>
                </c:pt>
                <c:pt idx="6428">
                  <c:v>0.25411948000000001</c:v>
                </c:pt>
                <c:pt idx="6429">
                  <c:v>0.25416063999999999</c:v>
                </c:pt>
                <c:pt idx="6430">
                  <c:v>0.25420179999999998</c:v>
                </c:pt>
                <c:pt idx="6431">
                  <c:v>0.25424295999999996</c:v>
                </c:pt>
                <c:pt idx="6432">
                  <c:v>0.25428412</c:v>
                </c:pt>
                <c:pt idx="6433">
                  <c:v>0.25432527999999999</c:v>
                </c:pt>
                <c:pt idx="6434">
                  <c:v>0.25436644000000003</c:v>
                </c:pt>
                <c:pt idx="6435">
                  <c:v>0.25440760000000001</c:v>
                </c:pt>
                <c:pt idx="6436">
                  <c:v>0.25444876</c:v>
                </c:pt>
                <c:pt idx="6437">
                  <c:v>0.25448991999999998</c:v>
                </c:pt>
                <c:pt idx="6438">
                  <c:v>0.25453108000000002</c:v>
                </c:pt>
                <c:pt idx="6439">
                  <c:v>0.25457224000000001</c:v>
                </c:pt>
                <c:pt idx="6440">
                  <c:v>0.25461340999999998</c:v>
                </c:pt>
                <c:pt idx="6441">
                  <c:v>0.25465457000000002</c:v>
                </c:pt>
                <c:pt idx="6442">
                  <c:v>0.25469573000000001</c:v>
                </c:pt>
                <c:pt idx="6443">
                  <c:v>0.25473688999999999</c:v>
                </c:pt>
                <c:pt idx="6444">
                  <c:v>0.25477804999999998</c:v>
                </c:pt>
                <c:pt idx="6445">
                  <c:v>0.25481921000000002</c:v>
                </c:pt>
                <c:pt idx="6446">
                  <c:v>0.25486037</c:v>
                </c:pt>
                <c:pt idx="6447">
                  <c:v>0.25490152999999999</c:v>
                </c:pt>
                <c:pt idx="6448">
                  <c:v>0.25494268999999997</c:v>
                </c:pt>
                <c:pt idx="6449">
                  <c:v>0.25498385000000001</c:v>
                </c:pt>
                <c:pt idx="6450">
                  <c:v>0.25502501</c:v>
                </c:pt>
                <c:pt idx="6451">
                  <c:v>0.25506616999999998</c:v>
                </c:pt>
                <c:pt idx="6452">
                  <c:v>0.25510732999999997</c:v>
                </c:pt>
                <c:pt idx="6453">
                  <c:v>0.25514849000000001</c:v>
                </c:pt>
                <c:pt idx="6454">
                  <c:v>0.25518965999999998</c:v>
                </c:pt>
                <c:pt idx="6455">
                  <c:v>0.25523081999999997</c:v>
                </c:pt>
                <c:pt idx="6456">
                  <c:v>0.25527198000000001</c:v>
                </c:pt>
                <c:pt idx="6457">
                  <c:v>0.25531313999999999</c:v>
                </c:pt>
                <c:pt idx="6458">
                  <c:v>0.25535430000000003</c:v>
                </c:pt>
                <c:pt idx="6459">
                  <c:v>0.25539546000000002</c:v>
                </c:pt>
                <c:pt idx="6460">
                  <c:v>0.25543662</c:v>
                </c:pt>
                <c:pt idx="6461">
                  <c:v>0.25547777999999999</c:v>
                </c:pt>
                <c:pt idx="6462">
                  <c:v>0.25551894000000003</c:v>
                </c:pt>
                <c:pt idx="6463">
                  <c:v>0.25556010000000001</c:v>
                </c:pt>
                <c:pt idx="6464">
                  <c:v>0.25560126</c:v>
                </c:pt>
                <c:pt idx="6465">
                  <c:v>0.25564241999999998</c:v>
                </c:pt>
                <c:pt idx="6466">
                  <c:v>0.25568358000000002</c:v>
                </c:pt>
                <c:pt idx="6467">
                  <c:v>0.25572475</c:v>
                </c:pt>
                <c:pt idx="6468">
                  <c:v>0.25576590999999999</c:v>
                </c:pt>
                <c:pt idx="6469">
                  <c:v>0.25580707000000003</c:v>
                </c:pt>
                <c:pt idx="6470">
                  <c:v>0.25584823000000001</c:v>
                </c:pt>
                <c:pt idx="6471">
                  <c:v>0.25588938999999999</c:v>
                </c:pt>
                <c:pt idx="6472">
                  <c:v>0.25593054999999998</c:v>
                </c:pt>
                <c:pt idx="6473">
                  <c:v>0.25597171000000002</c:v>
                </c:pt>
                <c:pt idx="6474">
                  <c:v>0.25601287</c:v>
                </c:pt>
                <c:pt idx="6475">
                  <c:v>0.25605402999999999</c:v>
                </c:pt>
                <c:pt idx="6476">
                  <c:v>0.25609518999999997</c:v>
                </c:pt>
                <c:pt idx="6477">
                  <c:v>0.25613635000000001</c:v>
                </c:pt>
                <c:pt idx="6478">
                  <c:v>0.25617751</c:v>
                </c:pt>
                <c:pt idx="6479">
                  <c:v>0.25621867000000004</c:v>
                </c:pt>
                <c:pt idx="6480">
                  <c:v>0.25625983000000002</c:v>
                </c:pt>
                <c:pt idx="6481">
                  <c:v>0.256301</c:v>
                </c:pt>
                <c:pt idx="6482">
                  <c:v>0.25634215999999999</c:v>
                </c:pt>
                <c:pt idx="6483">
                  <c:v>0.25638331999999997</c:v>
                </c:pt>
                <c:pt idx="6484">
                  <c:v>0.25642448000000001</c:v>
                </c:pt>
                <c:pt idx="6485">
                  <c:v>0.25646563999999999</c:v>
                </c:pt>
                <c:pt idx="6486">
                  <c:v>0.25650680000000003</c:v>
                </c:pt>
                <c:pt idx="6487">
                  <c:v>0.25654796000000002</c:v>
                </c:pt>
                <c:pt idx="6488">
                  <c:v>0.25658912</c:v>
                </c:pt>
                <c:pt idx="6489">
                  <c:v>0.25663027999999999</c:v>
                </c:pt>
                <c:pt idx="6490">
                  <c:v>0.25667144000000003</c:v>
                </c:pt>
                <c:pt idx="6491">
                  <c:v>0.25671260000000001</c:v>
                </c:pt>
                <c:pt idx="6492">
                  <c:v>0.25675376</c:v>
                </c:pt>
                <c:pt idx="6493">
                  <c:v>0.25679491999999998</c:v>
                </c:pt>
                <c:pt idx="6494">
                  <c:v>0.25683608000000002</c:v>
                </c:pt>
                <c:pt idx="6495">
                  <c:v>0.25687725</c:v>
                </c:pt>
                <c:pt idx="6496">
                  <c:v>0.25691840999999999</c:v>
                </c:pt>
                <c:pt idx="6497">
                  <c:v>0.25695957000000003</c:v>
                </c:pt>
                <c:pt idx="6498">
                  <c:v>0.25700073000000001</c:v>
                </c:pt>
                <c:pt idx="6499">
                  <c:v>0.25704189</c:v>
                </c:pt>
                <c:pt idx="6500">
                  <c:v>0.25708304999999998</c:v>
                </c:pt>
                <c:pt idx="6501">
                  <c:v>0.25712420999999996</c:v>
                </c:pt>
                <c:pt idx="6502">
                  <c:v>0.25716537</c:v>
                </c:pt>
                <c:pt idx="6503">
                  <c:v>0.25720652999999999</c:v>
                </c:pt>
                <c:pt idx="6504">
                  <c:v>0.25724768999999997</c:v>
                </c:pt>
                <c:pt idx="6505">
                  <c:v>0.25728884999999996</c:v>
                </c:pt>
                <c:pt idx="6506">
                  <c:v>0.25733001</c:v>
                </c:pt>
                <c:pt idx="6507">
                  <c:v>0.25737117000000004</c:v>
                </c:pt>
                <c:pt idx="6508">
                  <c:v>0.25741233999999996</c:v>
                </c:pt>
                <c:pt idx="6509">
                  <c:v>0.2574535</c:v>
                </c:pt>
                <c:pt idx="6510">
                  <c:v>0.25749466000000004</c:v>
                </c:pt>
                <c:pt idx="6511">
                  <c:v>0.25753582000000003</c:v>
                </c:pt>
                <c:pt idx="6512">
                  <c:v>0.25757698000000001</c:v>
                </c:pt>
                <c:pt idx="6513">
                  <c:v>0.25761814</c:v>
                </c:pt>
                <c:pt idx="6514">
                  <c:v>0.25765930000000004</c:v>
                </c:pt>
                <c:pt idx="6515">
                  <c:v>0.25770046000000002</c:v>
                </c:pt>
                <c:pt idx="6516">
                  <c:v>0.25774162</c:v>
                </c:pt>
                <c:pt idx="6517">
                  <c:v>0.25778277999999999</c:v>
                </c:pt>
                <c:pt idx="6518">
                  <c:v>0.25782393999999997</c:v>
                </c:pt>
                <c:pt idx="6519">
                  <c:v>0.25786510000000001</c:v>
                </c:pt>
                <c:pt idx="6520">
                  <c:v>0.25790626</c:v>
                </c:pt>
                <c:pt idx="6521">
                  <c:v>0.25794741999999998</c:v>
                </c:pt>
                <c:pt idx="6522">
                  <c:v>0.25798859000000002</c:v>
                </c:pt>
                <c:pt idx="6523">
                  <c:v>0.25802975</c:v>
                </c:pt>
                <c:pt idx="6524">
                  <c:v>0.25807090999999999</c:v>
                </c:pt>
                <c:pt idx="6525">
                  <c:v>0.25811206999999997</c:v>
                </c:pt>
                <c:pt idx="6526">
                  <c:v>0.25815323000000001</c:v>
                </c:pt>
                <c:pt idx="6527">
                  <c:v>0.25819439</c:v>
                </c:pt>
                <c:pt idx="6528">
                  <c:v>0.25823554999999998</c:v>
                </c:pt>
                <c:pt idx="6529">
                  <c:v>0.25827670999999996</c:v>
                </c:pt>
                <c:pt idx="6530">
                  <c:v>0.25831787</c:v>
                </c:pt>
                <c:pt idx="6531">
                  <c:v>0.25835902999999999</c:v>
                </c:pt>
                <c:pt idx="6532">
                  <c:v>0.25840019000000003</c:v>
                </c:pt>
                <c:pt idx="6533">
                  <c:v>0.25844135000000001</c:v>
                </c:pt>
                <c:pt idx="6534">
                  <c:v>0.25848251</c:v>
                </c:pt>
                <c:pt idx="6535">
                  <c:v>0.25852366999999998</c:v>
                </c:pt>
                <c:pt idx="6536">
                  <c:v>0.25856483999999996</c:v>
                </c:pt>
                <c:pt idx="6537">
                  <c:v>0.258606</c:v>
                </c:pt>
                <c:pt idx="6538">
                  <c:v>0.25864715999999999</c:v>
                </c:pt>
                <c:pt idx="6539">
                  <c:v>0.25868832000000003</c:v>
                </c:pt>
                <c:pt idx="6540">
                  <c:v>0.25872948000000001</c:v>
                </c:pt>
                <c:pt idx="6541">
                  <c:v>0.25877064</c:v>
                </c:pt>
                <c:pt idx="6542">
                  <c:v>0.25881179999999998</c:v>
                </c:pt>
                <c:pt idx="6543">
                  <c:v>0.25885296000000002</c:v>
                </c:pt>
                <c:pt idx="6544">
                  <c:v>0.25889412000000001</c:v>
                </c:pt>
                <c:pt idx="6545">
                  <c:v>0.25893527999999999</c:v>
                </c:pt>
                <c:pt idx="6546">
                  <c:v>0.25897643999999997</c:v>
                </c:pt>
                <c:pt idx="6547">
                  <c:v>0.25901760000000001</c:v>
                </c:pt>
                <c:pt idx="6548">
                  <c:v>0.25905876</c:v>
                </c:pt>
                <c:pt idx="6549">
                  <c:v>0.25909992999999998</c:v>
                </c:pt>
                <c:pt idx="6550">
                  <c:v>0.25914109000000002</c:v>
                </c:pt>
                <c:pt idx="6551">
                  <c:v>0.25918225</c:v>
                </c:pt>
                <c:pt idx="6552">
                  <c:v>0.25922340999999999</c:v>
                </c:pt>
                <c:pt idx="6553">
                  <c:v>0.25926456999999997</c:v>
                </c:pt>
                <c:pt idx="6554">
                  <c:v>0.25930573000000001</c:v>
                </c:pt>
                <c:pt idx="6555">
                  <c:v>0.25934689</c:v>
                </c:pt>
                <c:pt idx="6556">
                  <c:v>0.25938804999999998</c:v>
                </c:pt>
                <c:pt idx="6557">
                  <c:v>0.25942920999999997</c:v>
                </c:pt>
                <c:pt idx="6558">
                  <c:v>0.25947037000000001</c:v>
                </c:pt>
                <c:pt idx="6559">
                  <c:v>0.25951152999999999</c:v>
                </c:pt>
                <c:pt idx="6560">
                  <c:v>0.25955269000000003</c:v>
                </c:pt>
                <c:pt idx="6561">
                  <c:v>0.25959385000000001</c:v>
                </c:pt>
                <c:pt idx="6562">
                  <c:v>0.25963501</c:v>
                </c:pt>
                <c:pt idx="6563">
                  <c:v>0.25967618000000003</c:v>
                </c:pt>
                <c:pt idx="6564">
                  <c:v>0.25971734000000002</c:v>
                </c:pt>
                <c:pt idx="6565">
                  <c:v>0.2597585</c:v>
                </c:pt>
                <c:pt idx="6566">
                  <c:v>0.25979965999999999</c:v>
                </c:pt>
                <c:pt idx="6567">
                  <c:v>0.25984082000000003</c:v>
                </c:pt>
                <c:pt idx="6568">
                  <c:v>0.25988198000000001</c:v>
                </c:pt>
                <c:pt idx="6569">
                  <c:v>0.25992314</c:v>
                </c:pt>
                <c:pt idx="6570">
                  <c:v>0.25996429999999998</c:v>
                </c:pt>
                <c:pt idx="6571">
                  <c:v>0.26000546000000002</c:v>
                </c:pt>
                <c:pt idx="6572">
                  <c:v>0.26004662000000001</c:v>
                </c:pt>
                <c:pt idx="6573">
                  <c:v>0.26008777999999999</c:v>
                </c:pt>
                <c:pt idx="6574">
                  <c:v>0.26012893999999998</c:v>
                </c:pt>
                <c:pt idx="6575">
                  <c:v>0.26017010000000002</c:v>
                </c:pt>
                <c:pt idx="6576">
                  <c:v>0.26021126</c:v>
                </c:pt>
                <c:pt idx="6577">
                  <c:v>0.26025242999999998</c:v>
                </c:pt>
                <c:pt idx="6578">
                  <c:v>0.26029359000000002</c:v>
                </c:pt>
                <c:pt idx="6579">
                  <c:v>0.26033475</c:v>
                </c:pt>
                <c:pt idx="6580">
                  <c:v>0.26037590999999999</c:v>
                </c:pt>
                <c:pt idx="6581">
                  <c:v>0.26041706999999997</c:v>
                </c:pt>
                <c:pt idx="6582">
                  <c:v>0.26045823000000001</c:v>
                </c:pt>
                <c:pt idx="6583">
                  <c:v>0.26049939</c:v>
                </c:pt>
                <c:pt idx="6584">
                  <c:v>0.26054055000000004</c:v>
                </c:pt>
                <c:pt idx="6585">
                  <c:v>0.26058171000000002</c:v>
                </c:pt>
                <c:pt idx="6586">
                  <c:v>0.26062287000000001</c:v>
                </c:pt>
                <c:pt idx="6587">
                  <c:v>0.26066402999999999</c:v>
                </c:pt>
                <c:pt idx="6588">
                  <c:v>0.26070519000000003</c:v>
                </c:pt>
                <c:pt idx="6589">
                  <c:v>0.26074635000000002</c:v>
                </c:pt>
                <c:pt idx="6590">
                  <c:v>0.26078751999999999</c:v>
                </c:pt>
                <c:pt idx="6591">
                  <c:v>0.26082868000000003</c:v>
                </c:pt>
                <c:pt idx="6592">
                  <c:v>0.26086984000000002</c:v>
                </c:pt>
                <c:pt idx="6593">
                  <c:v>0.260911</c:v>
                </c:pt>
                <c:pt idx="6594">
                  <c:v>0.26095215999999999</c:v>
                </c:pt>
                <c:pt idx="6595">
                  <c:v>0.26099332000000003</c:v>
                </c:pt>
                <c:pt idx="6596">
                  <c:v>0.26103448000000001</c:v>
                </c:pt>
                <c:pt idx="6597">
                  <c:v>0.26107564</c:v>
                </c:pt>
                <c:pt idx="6598">
                  <c:v>0.26111679999999998</c:v>
                </c:pt>
                <c:pt idx="6599">
                  <c:v>0.26115796000000002</c:v>
                </c:pt>
                <c:pt idx="6600">
                  <c:v>0.26119912000000001</c:v>
                </c:pt>
                <c:pt idx="6601">
                  <c:v>0.26124027999999999</c:v>
                </c:pt>
                <c:pt idx="6602">
                  <c:v>0.26128143999999998</c:v>
                </c:pt>
                <c:pt idx="6603">
                  <c:v>0.26132259999999996</c:v>
                </c:pt>
                <c:pt idx="6604">
                  <c:v>0.26136377</c:v>
                </c:pt>
                <c:pt idx="6605">
                  <c:v>0.26140492999999998</c:v>
                </c:pt>
                <c:pt idx="6606">
                  <c:v>0.26144608999999996</c:v>
                </c:pt>
                <c:pt idx="6607">
                  <c:v>0.26148725</c:v>
                </c:pt>
                <c:pt idx="6608">
                  <c:v>0.26152840999999999</c:v>
                </c:pt>
                <c:pt idx="6609">
                  <c:v>0.26156956999999997</c:v>
                </c:pt>
                <c:pt idx="6610">
                  <c:v>0.26161072999999996</c:v>
                </c:pt>
                <c:pt idx="6611">
                  <c:v>0.26165189</c:v>
                </c:pt>
                <c:pt idx="6612">
                  <c:v>0.26169305000000004</c:v>
                </c:pt>
                <c:pt idx="6613">
                  <c:v>0.26173421000000002</c:v>
                </c:pt>
                <c:pt idx="6614">
                  <c:v>0.26177537000000001</c:v>
                </c:pt>
                <c:pt idx="6615">
                  <c:v>0.26181652999999999</c:v>
                </c:pt>
                <c:pt idx="6616">
                  <c:v>0.26185769000000003</c:v>
                </c:pt>
                <c:pt idx="6617">
                  <c:v>0.26189885000000002</c:v>
                </c:pt>
                <c:pt idx="6618">
                  <c:v>0.26194002</c:v>
                </c:pt>
                <c:pt idx="6619">
                  <c:v>0.26198118000000004</c:v>
                </c:pt>
                <c:pt idx="6620">
                  <c:v>0.26202234000000002</c:v>
                </c:pt>
                <c:pt idx="6621">
                  <c:v>0.2620635</c:v>
                </c:pt>
                <c:pt idx="6622">
                  <c:v>0.26210465999999999</c:v>
                </c:pt>
                <c:pt idx="6623">
                  <c:v>0.26214581999999997</c:v>
                </c:pt>
                <c:pt idx="6624">
                  <c:v>0.26218698000000001</c:v>
                </c:pt>
                <c:pt idx="6625">
                  <c:v>0.26222814</c:v>
                </c:pt>
                <c:pt idx="6626">
                  <c:v>0.26226929999999998</c:v>
                </c:pt>
                <c:pt idx="6627">
                  <c:v>0.26231045999999997</c:v>
                </c:pt>
                <c:pt idx="6628">
                  <c:v>0.26235162000000001</c:v>
                </c:pt>
                <c:pt idx="6629">
                  <c:v>0.26239277999999999</c:v>
                </c:pt>
                <c:pt idx="6630">
                  <c:v>0.26243393999999998</c:v>
                </c:pt>
                <c:pt idx="6631">
                  <c:v>0.26247511000000001</c:v>
                </c:pt>
                <c:pt idx="6632">
                  <c:v>0.26251627</c:v>
                </c:pt>
                <c:pt idx="6633">
                  <c:v>0.26255742999999998</c:v>
                </c:pt>
                <c:pt idx="6634">
                  <c:v>0.26259858999999997</c:v>
                </c:pt>
                <c:pt idx="6635">
                  <c:v>0.26263975000000001</c:v>
                </c:pt>
                <c:pt idx="6636">
                  <c:v>0.26268090999999999</c:v>
                </c:pt>
                <c:pt idx="6637">
                  <c:v>0.26272207000000003</c:v>
                </c:pt>
                <c:pt idx="6638">
                  <c:v>0.26276323000000001</c:v>
                </c:pt>
                <c:pt idx="6639">
                  <c:v>0.26280439</c:v>
                </c:pt>
                <c:pt idx="6640">
                  <c:v>0.26284554999999998</c:v>
                </c:pt>
                <c:pt idx="6641">
                  <c:v>0.26288671000000002</c:v>
                </c:pt>
                <c:pt idx="6642">
                  <c:v>0.26292787000000001</c:v>
                </c:pt>
                <c:pt idx="6643">
                  <c:v>0.26296902999999999</c:v>
                </c:pt>
                <c:pt idx="6644">
                  <c:v>0.26301018999999998</c:v>
                </c:pt>
                <c:pt idx="6645">
                  <c:v>0.26305136000000001</c:v>
                </c:pt>
                <c:pt idx="6646">
                  <c:v>0.26309252</c:v>
                </c:pt>
                <c:pt idx="6647">
                  <c:v>0.26313367999999998</c:v>
                </c:pt>
                <c:pt idx="6648">
                  <c:v>0.26317484000000002</c:v>
                </c:pt>
                <c:pt idx="6649">
                  <c:v>0.26321600000000001</c:v>
                </c:pt>
                <c:pt idx="6650">
                  <c:v>0.26325715999999999</c:v>
                </c:pt>
                <c:pt idx="6651">
                  <c:v>0.26329831999999997</c:v>
                </c:pt>
                <c:pt idx="6652">
                  <c:v>0.26333948000000001</c:v>
                </c:pt>
                <c:pt idx="6653">
                  <c:v>0.26338064</c:v>
                </c:pt>
                <c:pt idx="6654">
                  <c:v>0.26342179999999998</c:v>
                </c:pt>
                <c:pt idx="6655">
                  <c:v>0.26346295999999997</c:v>
                </c:pt>
                <c:pt idx="6656">
                  <c:v>0.26350412000000001</c:v>
                </c:pt>
                <c:pt idx="6657">
                  <c:v>0.26354527999999999</c:v>
                </c:pt>
                <c:pt idx="6658">
                  <c:v>0.26358644000000003</c:v>
                </c:pt>
                <c:pt idx="6659">
                  <c:v>0.26362761000000001</c:v>
                </c:pt>
                <c:pt idx="6660">
                  <c:v>0.26366877</c:v>
                </c:pt>
                <c:pt idx="6661">
                  <c:v>0.26370992999999998</c:v>
                </c:pt>
                <c:pt idx="6662">
                  <c:v>0.26375108999999997</c:v>
                </c:pt>
                <c:pt idx="6663">
                  <c:v>0.26379225000000001</c:v>
                </c:pt>
                <c:pt idx="6664">
                  <c:v>0.26383340999999999</c:v>
                </c:pt>
                <c:pt idx="6665">
                  <c:v>0.26387457000000003</c:v>
                </c:pt>
                <c:pt idx="6666">
                  <c:v>0.26391573000000002</c:v>
                </c:pt>
                <c:pt idx="6667">
                  <c:v>0.26395689</c:v>
                </c:pt>
                <c:pt idx="6668">
                  <c:v>0.26399804999999998</c:v>
                </c:pt>
                <c:pt idx="6669">
                  <c:v>0.26403921000000002</c:v>
                </c:pt>
                <c:pt idx="6670">
                  <c:v>0.26408037000000001</c:v>
                </c:pt>
                <c:pt idx="6671">
                  <c:v>0.26412152999999999</c:v>
                </c:pt>
                <c:pt idx="6672">
                  <c:v>0.26416268999999998</c:v>
                </c:pt>
                <c:pt idx="6673">
                  <c:v>0.26420386000000001</c:v>
                </c:pt>
                <c:pt idx="6674">
                  <c:v>0.26424502</c:v>
                </c:pt>
                <c:pt idx="6675">
                  <c:v>0.26428617999999998</c:v>
                </c:pt>
                <c:pt idx="6676">
                  <c:v>0.26432734000000002</c:v>
                </c:pt>
                <c:pt idx="6677">
                  <c:v>0.26436850000000001</c:v>
                </c:pt>
                <c:pt idx="6678">
                  <c:v>0.26440965999999999</c:v>
                </c:pt>
                <c:pt idx="6679">
                  <c:v>0.26445081999999998</c:v>
                </c:pt>
                <c:pt idx="6680">
                  <c:v>0.26449198000000002</c:v>
                </c:pt>
                <c:pt idx="6681">
                  <c:v>0.26453314</c:v>
                </c:pt>
                <c:pt idx="6682">
                  <c:v>0.26457429999999998</c:v>
                </c:pt>
                <c:pt idx="6683">
                  <c:v>0.26461545999999997</c:v>
                </c:pt>
                <c:pt idx="6684">
                  <c:v>0.26465662000000001</c:v>
                </c:pt>
                <c:pt idx="6685">
                  <c:v>0.26469777999999999</c:v>
                </c:pt>
                <c:pt idx="6686">
                  <c:v>0.26473894999999997</c:v>
                </c:pt>
                <c:pt idx="6687">
                  <c:v>0.26478011000000001</c:v>
                </c:pt>
                <c:pt idx="6688">
                  <c:v>0.26482127</c:v>
                </c:pt>
                <c:pt idx="6689">
                  <c:v>0.26486243000000004</c:v>
                </c:pt>
                <c:pt idx="6690">
                  <c:v>0.26490359000000002</c:v>
                </c:pt>
                <c:pt idx="6691">
                  <c:v>0.26494475000000001</c:v>
                </c:pt>
                <c:pt idx="6692">
                  <c:v>0.26498590999999999</c:v>
                </c:pt>
                <c:pt idx="6693">
                  <c:v>0.26502707000000003</c:v>
                </c:pt>
                <c:pt idx="6694">
                  <c:v>0.26506823000000002</c:v>
                </c:pt>
                <c:pt idx="6695">
                  <c:v>0.26510939</c:v>
                </c:pt>
                <c:pt idx="6696">
                  <c:v>0.26515054999999998</c:v>
                </c:pt>
                <c:pt idx="6697">
                  <c:v>0.26519171000000002</c:v>
                </c:pt>
                <c:pt idx="6698">
                  <c:v>0.26523287000000001</c:v>
                </c:pt>
                <c:pt idx="6699">
                  <c:v>0.26527402999999999</c:v>
                </c:pt>
                <c:pt idx="6700">
                  <c:v>0.26531520000000003</c:v>
                </c:pt>
                <c:pt idx="6701">
                  <c:v>0.26535636000000001</c:v>
                </c:pt>
                <c:pt idx="6702">
                  <c:v>0.26539752</c:v>
                </c:pt>
                <c:pt idx="6703">
                  <c:v>0.26543867999999998</c:v>
                </c:pt>
                <c:pt idx="6704">
                  <c:v>0.26547984000000002</c:v>
                </c:pt>
                <c:pt idx="6705">
                  <c:v>0.26552100000000001</c:v>
                </c:pt>
                <c:pt idx="6706">
                  <c:v>0.26556215999999999</c:v>
                </c:pt>
                <c:pt idx="6707">
                  <c:v>0.26560331999999998</c:v>
                </c:pt>
                <c:pt idx="6708">
                  <c:v>0.26564447999999996</c:v>
                </c:pt>
                <c:pt idx="6709">
                  <c:v>0.26568564</c:v>
                </c:pt>
                <c:pt idx="6710">
                  <c:v>0.26572679999999999</c:v>
                </c:pt>
                <c:pt idx="6711">
                  <c:v>0.26576796000000003</c:v>
                </c:pt>
                <c:pt idx="6712">
                  <c:v>0.26580912000000001</c:v>
                </c:pt>
                <c:pt idx="6713">
                  <c:v>0.26585027999999999</c:v>
                </c:pt>
                <c:pt idx="6714">
                  <c:v>0.26589144999999997</c:v>
                </c:pt>
                <c:pt idx="6715">
                  <c:v>0.26593260999999996</c:v>
                </c:pt>
                <c:pt idx="6716">
                  <c:v>0.26597377</c:v>
                </c:pt>
                <c:pt idx="6717">
                  <c:v>0.26601493000000004</c:v>
                </c:pt>
                <c:pt idx="6718">
                  <c:v>0.26605609000000002</c:v>
                </c:pt>
                <c:pt idx="6719">
                  <c:v>0.26609725000000001</c:v>
                </c:pt>
                <c:pt idx="6720">
                  <c:v>0.26613840999999999</c:v>
                </c:pt>
                <c:pt idx="6721">
                  <c:v>0.26617957000000003</c:v>
                </c:pt>
                <c:pt idx="6722">
                  <c:v>0.26622073000000002</c:v>
                </c:pt>
                <c:pt idx="6723">
                  <c:v>0.26626189</c:v>
                </c:pt>
                <c:pt idx="6724">
                  <c:v>0.26630304999999999</c:v>
                </c:pt>
                <c:pt idx="6725">
                  <c:v>0.26634420999999997</c:v>
                </c:pt>
                <c:pt idx="6726">
                  <c:v>0.26638537000000001</c:v>
                </c:pt>
                <c:pt idx="6727">
                  <c:v>0.26642653999999999</c:v>
                </c:pt>
                <c:pt idx="6728">
                  <c:v>0.26646769999999997</c:v>
                </c:pt>
                <c:pt idx="6729">
                  <c:v>0.26650886000000001</c:v>
                </c:pt>
                <c:pt idx="6730">
                  <c:v>0.26655002</c:v>
                </c:pt>
                <c:pt idx="6731">
                  <c:v>0.26659117999999998</c:v>
                </c:pt>
                <c:pt idx="6732">
                  <c:v>0.26663233999999997</c:v>
                </c:pt>
                <c:pt idx="6733">
                  <c:v>0.26667350000000001</c:v>
                </c:pt>
                <c:pt idx="6734">
                  <c:v>0.26671465999999999</c:v>
                </c:pt>
                <c:pt idx="6735">
                  <c:v>0.26675581999999998</c:v>
                </c:pt>
                <c:pt idx="6736">
                  <c:v>0.26679697999999996</c:v>
                </c:pt>
                <c:pt idx="6737">
                  <c:v>0.26683814</c:v>
                </c:pt>
                <c:pt idx="6738">
                  <c:v>0.26687930000000004</c:v>
                </c:pt>
                <c:pt idx="6739">
                  <c:v>0.26692046000000003</c:v>
                </c:pt>
                <c:pt idx="6740">
                  <c:v>0.26696162000000001</c:v>
                </c:pt>
                <c:pt idx="6741">
                  <c:v>0.26700278999999999</c:v>
                </c:pt>
                <c:pt idx="6742">
                  <c:v>0.26704395000000003</c:v>
                </c:pt>
                <c:pt idx="6743">
                  <c:v>0.26708511000000001</c:v>
                </c:pt>
                <c:pt idx="6744">
                  <c:v>0.26712627</c:v>
                </c:pt>
                <c:pt idx="6745">
                  <c:v>0.26716742999999998</c:v>
                </c:pt>
                <c:pt idx="6746">
                  <c:v>0.26720859000000002</c:v>
                </c:pt>
                <c:pt idx="6747">
                  <c:v>0.26724975000000001</c:v>
                </c:pt>
                <c:pt idx="6748">
                  <c:v>0.26729090999999999</c:v>
                </c:pt>
                <c:pt idx="6749">
                  <c:v>0.26733206999999998</c:v>
                </c:pt>
                <c:pt idx="6750">
                  <c:v>0.26737323000000002</c:v>
                </c:pt>
                <c:pt idx="6751">
                  <c:v>0.26741439</c:v>
                </c:pt>
                <c:pt idx="6752">
                  <c:v>0.26745554999999999</c:v>
                </c:pt>
                <c:pt idx="6753">
                  <c:v>0.26749670999999997</c:v>
                </c:pt>
                <c:pt idx="6754">
                  <c:v>0.26753787000000001</c:v>
                </c:pt>
                <c:pt idx="6755">
                  <c:v>0.26757903999999999</c:v>
                </c:pt>
                <c:pt idx="6756">
                  <c:v>0.26762019999999997</c:v>
                </c:pt>
                <c:pt idx="6757">
                  <c:v>0.26766136000000001</c:v>
                </c:pt>
                <c:pt idx="6758">
                  <c:v>0.26770252</c:v>
                </c:pt>
                <c:pt idx="6759">
                  <c:v>0.26774367999999998</c:v>
                </c:pt>
                <c:pt idx="6760">
                  <c:v>0.26778483999999997</c:v>
                </c:pt>
                <c:pt idx="6761">
                  <c:v>0.26782600000000001</c:v>
                </c:pt>
                <c:pt idx="6762">
                  <c:v>0.26786715999999999</c:v>
                </c:pt>
                <c:pt idx="6763">
                  <c:v>0.26790832000000003</c:v>
                </c:pt>
                <c:pt idx="6764">
                  <c:v>0.26794948000000002</c:v>
                </c:pt>
                <c:pt idx="6765">
                  <c:v>0.26799064</c:v>
                </c:pt>
                <c:pt idx="6766">
                  <c:v>0.26803179999999999</c:v>
                </c:pt>
                <c:pt idx="6767">
                  <c:v>0.26807296000000003</c:v>
                </c:pt>
                <c:pt idx="6768">
                  <c:v>0.26811413000000001</c:v>
                </c:pt>
                <c:pt idx="6769">
                  <c:v>0.26815528999999999</c:v>
                </c:pt>
                <c:pt idx="6770">
                  <c:v>0.26819645000000003</c:v>
                </c:pt>
                <c:pt idx="6771">
                  <c:v>0.26823761000000002</c:v>
                </c:pt>
                <c:pt idx="6772">
                  <c:v>0.26827877</c:v>
                </c:pt>
                <c:pt idx="6773">
                  <c:v>0.26831992999999998</c:v>
                </c:pt>
                <c:pt idx="6774">
                  <c:v>0.26836109000000002</c:v>
                </c:pt>
                <c:pt idx="6775">
                  <c:v>0.26840225000000001</c:v>
                </c:pt>
                <c:pt idx="6776">
                  <c:v>0.26844340999999999</c:v>
                </c:pt>
                <c:pt idx="6777">
                  <c:v>0.26848456999999998</c:v>
                </c:pt>
                <c:pt idx="6778">
                  <c:v>0.26852573000000002</c:v>
                </c:pt>
                <c:pt idx="6779">
                  <c:v>0.26856689</c:v>
                </c:pt>
                <c:pt idx="6780">
                  <c:v>0.26860804999999999</c:v>
                </c:pt>
                <c:pt idx="6781">
                  <c:v>0.26864920999999997</c:v>
                </c:pt>
                <c:pt idx="6782">
                  <c:v>0.26869038000000001</c:v>
                </c:pt>
                <c:pt idx="6783">
                  <c:v>0.26873153999999999</c:v>
                </c:pt>
                <c:pt idx="6784">
                  <c:v>0.26877269999999998</c:v>
                </c:pt>
                <c:pt idx="6785">
                  <c:v>0.26881386000000002</c:v>
                </c:pt>
                <c:pt idx="6786">
                  <c:v>0.26885502</c:v>
                </c:pt>
                <c:pt idx="6787">
                  <c:v>0.26889617999999998</c:v>
                </c:pt>
                <c:pt idx="6788">
                  <c:v>0.26893733999999997</c:v>
                </c:pt>
                <c:pt idx="6789">
                  <c:v>0.26897850000000001</c:v>
                </c:pt>
                <c:pt idx="6790">
                  <c:v>0.26901965999999999</c:v>
                </c:pt>
                <c:pt idx="6791">
                  <c:v>0.26906082000000003</c:v>
                </c:pt>
                <c:pt idx="6792">
                  <c:v>0.26910198000000002</c:v>
                </c:pt>
                <c:pt idx="6793">
                  <c:v>0.26914314</c:v>
                </c:pt>
                <c:pt idx="6794">
                  <c:v>0.26918429999999999</c:v>
                </c:pt>
                <c:pt idx="6795">
                  <c:v>0.26922546000000003</c:v>
                </c:pt>
                <c:pt idx="6796">
                  <c:v>0.26926663000000001</c:v>
                </c:pt>
                <c:pt idx="6797">
                  <c:v>0.26930778999999999</c:v>
                </c:pt>
                <c:pt idx="6798">
                  <c:v>0.26934895000000003</c:v>
                </c:pt>
                <c:pt idx="6799">
                  <c:v>0.26939011000000002</c:v>
                </c:pt>
                <c:pt idx="6800">
                  <c:v>0.26943127</c:v>
                </c:pt>
                <c:pt idx="6801">
                  <c:v>0.26947242999999999</c:v>
                </c:pt>
                <c:pt idx="6802">
                  <c:v>0.26951359000000003</c:v>
                </c:pt>
                <c:pt idx="6803">
                  <c:v>0.26955475000000001</c:v>
                </c:pt>
                <c:pt idx="6804">
                  <c:v>0.26959590999999999</c:v>
                </c:pt>
                <c:pt idx="6805">
                  <c:v>0.26963706999999998</c:v>
                </c:pt>
                <c:pt idx="6806">
                  <c:v>0.26967823000000002</c:v>
                </c:pt>
                <c:pt idx="6807">
                  <c:v>0.26971939</c:v>
                </c:pt>
                <c:pt idx="6808">
                  <c:v>0.26976054999999999</c:v>
                </c:pt>
                <c:pt idx="6809">
                  <c:v>0.26980172000000002</c:v>
                </c:pt>
                <c:pt idx="6810">
                  <c:v>0.26984288000000001</c:v>
                </c:pt>
                <c:pt idx="6811">
                  <c:v>0.26988403999999999</c:v>
                </c:pt>
                <c:pt idx="6812">
                  <c:v>0.26992519999999998</c:v>
                </c:pt>
                <c:pt idx="6813">
                  <c:v>0.26996635999999996</c:v>
                </c:pt>
                <c:pt idx="6814">
                  <c:v>0.27000752</c:v>
                </c:pt>
                <c:pt idx="6815">
                  <c:v>0.27004867999999999</c:v>
                </c:pt>
                <c:pt idx="6816">
                  <c:v>0.27008984000000003</c:v>
                </c:pt>
                <c:pt idx="6817">
                  <c:v>0.27013100000000001</c:v>
                </c:pt>
                <c:pt idx="6818">
                  <c:v>0.27017215999999999</c:v>
                </c:pt>
                <c:pt idx="6819">
                  <c:v>0.27021332000000003</c:v>
                </c:pt>
                <c:pt idx="6820">
                  <c:v>0.27025448000000002</c:v>
                </c:pt>
                <c:pt idx="6821">
                  <c:v>0.27029564</c:v>
                </c:pt>
                <c:pt idx="6822">
                  <c:v>0.27033679999999999</c:v>
                </c:pt>
                <c:pt idx="6823">
                  <c:v>0.27037797000000002</c:v>
                </c:pt>
                <c:pt idx="6824">
                  <c:v>0.27041913000000001</c:v>
                </c:pt>
                <c:pt idx="6825">
                  <c:v>0.27046028999999999</c:v>
                </c:pt>
                <c:pt idx="6826">
                  <c:v>0.27050145000000003</c:v>
                </c:pt>
                <c:pt idx="6827">
                  <c:v>0.27054261000000002</c:v>
                </c:pt>
                <c:pt idx="6828">
                  <c:v>0.27058377</c:v>
                </c:pt>
                <c:pt idx="6829">
                  <c:v>0.27062492999999999</c:v>
                </c:pt>
                <c:pt idx="6830">
                  <c:v>0.27066608999999997</c:v>
                </c:pt>
                <c:pt idx="6831">
                  <c:v>0.27070725000000001</c:v>
                </c:pt>
                <c:pt idx="6832">
                  <c:v>0.27074840999999999</c:v>
                </c:pt>
                <c:pt idx="6833">
                  <c:v>0.27078956999999998</c:v>
                </c:pt>
                <c:pt idx="6834">
                  <c:v>0.27083072999999996</c:v>
                </c:pt>
                <c:pt idx="6835">
                  <c:v>0.27087189</c:v>
                </c:pt>
                <c:pt idx="6836">
                  <c:v>0.27091304999999999</c:v>
                </c:pt>
                <c:pt idx="6837">
                  <c:v>0.27095421999999997</c:v>
                </c:pt>
                <c:pt idx="6838">
                  <c:v>0.27099538000000001</c:v>
                </c:pt>
                <c:pt idx="6839">
                  <c:v>0.27103653999999999</c:v>
                </c:pt>
                <c:pt idx="6840">
                  <c:v>0.27107769999999998</c:v>
                </c:pt>
                <c:pt idx="6841">
                  <c:v>0.27111885999999996</c:v>
                </c:pt>
                <c:pt idx="6842">
                  <c:v>0.27116002</c:v>
                </c:pt>
                <c:pt idx="6843">
                  <c:v>0.27120118000000004</c:v>
                </c:pt>
                <c:pt idx="6844">
                  <c:v>0.27124234000000003</c:v>
                </c:pt>
                <c:pt idx="6845">
                  <c:v>0.27128350000000001</c:v>
                </c:pt>
                <c:pt idx="6846">
                  <c:v>0.27132466</c:v>
                </c:pt>
                <c:pt idx="6847">
                  <c:v>0.27136581999999998</c:v>
                </c:pt>
                <c:pt idx="6848">
                  <c:v>0.27140698000000002</c:v>
                </c:pt>
                <c:pt idx="6849">
                  <c:v>0.27144814</c:v>
                </c:pt>
                <c:pt idx="6850">
                  <c:v>0.27148930999999998</c:v>
                </c:pt>
                <c:pt idx="6851">
                  <c:v>0.27153047000000002</c:v>
                </c:pt>
                <c:pt idx="6852">
                  <c:v>0.27157163000000001</c:v>
                </c:pt>
                <c:pt idx="6853">
                  <c:v>0.27161278999999999</c:v>
                </c:pt>
                <c:pt idx="6854">
                  <c:v>0.27165394999999998</c:v>
                </c:pt>
                <c:pt idx="6855">
                  <c:v>0.27169511000000002</c:v>
                </c:pt>
                <c:pt idx="6856">
                  <c:v>0.27173627</c:v>
                </c:pt>
                <c:pt idx="6857">
                  <c:v>0.27177742999999999</c:v>
                </c:pt>
                <c:pt idx="6858">
                  <c:v>0.27181858999999997</c:v>
                </c:pt>
                <c:pt idx="6859">
                  <c:v>0.27185975000000001</c:v>
                </c:pt>
                <c:pt idx="6860">
                  <c:v>0.27190091</c:v>
                </c:pt>
                <c:pt idx="6861">
                  <c:v>0.27194206999999998</c:v>
                </c:pt>
                <c:pt idx="6862">
                  <c:v>0.27198322999999996</c:v>
                </c:pt>
                <c:pt idx="6863">
                  <c:v>0.27202439</c:v>
                </c:pt>
                <c:pt idx="6864">
                  <c:v>0.27206555999999998</c:v>
                </c:pt>
                <c:pt idx="6865">
                  <c:v>0.27210671999999997</c:v>
                </c:pt>
                <c:pt idx="6866">
                  <c:v>0.27214788000000001</c:v>
                </c:pt>
                <c:pt idx="6867">
                  <c:v>0.27218903999999999</c:v>
                </c:pt>
                <c:pt idx="6868">
                  <c:v>0.27223020000000003</c:v>
                </c:pt>
                <c:pt idx="6869">
                  <c:v>0.27227136000000002</c:v>
                </c:pt>
                <c:pt idx="6870">
                  <c:v>0.27231252</c:v>
                </c:pt>
                <c:pt idx="6871">
                  <c:v>0.27235367999999999</c:v>
                </c:pt>
                <c:pt idx="6872">
                  <c:v>0.27239484000000003</c:v>
                </c:pt>
                <c:pt idx="6873">
                  <c:v>0.27243600000000001</c:v>
                </c:pt>
                <c:pt idx="6874">
                  <c:v>0.27247716</c:v>
                </c:pt>
                <c:pt idx="6875">
                  <c:v>0.27251831999999998</c:v>
                </c:pt>
                <c:pt idx="6876">
                  <c:v>0.27255948000000002</c:v>
                </c:pt>
                <c:pt idx="6877">
                  <c:v>0.27260064000000001</c:v>
                </c:pt>
                <c:pt idx="6878">
                  <c:v>0.27264180999999998</c:v>
                </c:pt>
                <c:pt idx="6879">
                  <c:v>0.27268297000000002</c:v>
                </c:pt>
                <c:pt idx="6880">
                  <c:v>0.27272413000000001</c:v>
                </c:pt>
                <c:pt idx="6881">
                  <c:v>0.27276528999999999</c:v>
                </c:pt>
                <c:pt idx="6882">
                  <c:v>0.27280644999999998</c:v>
                </c:pt>
                <c:pt idx="6883">
                  <c:v>0.27284761000000002</c:v>
                </c:pt>
                <c:pt idx="6884">
                  <c:v>0.27288877</c:v>
                </c:pt>
                <c:pt idx="6885">
                  <c:v>0.27292992999999999</c:v>
                </c:pt>
                <c:pt idx="6886">
                  <c:v>0.27297108999999997</c:v>
                </c:pt>
                <c:pt idx="6887">
                  <c:v>0.27301225000000001</c:v>
                </c:pt>
                <c:pt idx="6888">
                  <c:v>0.27305341</c:v>
                </c:pt>
                <c:pt idx="6889">
                  <c:v>0.27309456999999998</c:v>
                </c:pt>
                <c:pt idx="6890">
                  <c:v>0.27313573000000002</c:v>
                </c:pt>
                <c:pt idx="6891">
                  <c:v>0.2731769</c:v>
                </c:pt>
                <c:pt idx="6892">
                  <c:v>0.27321805999999998</c:v>
                </c:pt>
                <c:pt idx="6893">
                  <c:v>0.27325921999999997</c:v>
                </c:pt>
                <c:pt idx="6894">
                  <c:v>0.27330038000000001</c:v>
                </c:pt>
                <c:pt idx="6895">
                  <c:v>0.27334153999999999</c:v>
                </c:pt>
                <c:pt idx="6896">
                  <c:v>0.27338270000000003</c:v>
                </c:pt>
                <c:pt idx="6897">
                  <c:v>0.27342386000000002</c:v>
                </c:pt>
                <c:pt idx="6898">
                  <c:v>0.27346502</c:v>
                </c:pt>
                <c:pt idx="6899">
                  <c:v>0.27350617999999999</c:v>
                </c:pt>
                <c:pt idx="6900">
                  <c:v>0.27354734000000003</c:v>
                </c:pt>
                <c:pt idx="6901">
                  <c:v>0.27358850000000001</c:v>
                </c:pt>
                <c:pt idx="6902">
                  <c:v>0.27362966</c:v>
                </c:pt>
                <c:pt idx="6903">
                  <c:v>0.27367081999999998</c:v>
                </c:pt>
                <c:pt idx="6904">
                  <c:v>0.27371198000000002</c:v>
                </c:pt>
                <c:pt idx="6905">
                  <c:v>0.27375315</c:v>
                </c:pt>
                <c:pt idx="6906">
                  <c:v>0.27379430999999999</c:v>
                </c:pt>
                <c:pt idx="6907">
                  <c:v>0.27383547000000003</c:v>
                </c:pt>
                <c:pt idx="6908">
                  <c:v>0.27387663000000001</c:v>
                </c:pt>
                <c:pt idx="6909">
                  <c:v>0.27391778999999999</c:v>
                </c:pt>
                <c:pt idx="6910">
                  <c:v>0.27395894999999998</c:v>
                </c:pt>
                <c:pt idx="6911">
                  <c:v>0.27400011000000002</c:v>
                </c:pt>
                <c:pt idx="6912">
                  <c:v>0.27404127</c:v>
                </c:pt>
                <c:pt idx="6913">
                  <c:v>0.27408242999999999</c:v>
                </c:pt>
                <c:pt idx="6914">
                  <c:v>0.27412358999999997</c:v>
                </c:pt>
                <c:pt idx="6915">
                  <c:v>0.27416474999999996</c:v>
                </c:pt>
                <c:pt idx="6916">
                  <c:v>0.27420591</c:v>
                </c:pt>
                <c:pt idx="6917">
                  <c:v>0.27424707000000004</c:v>
                </c:pt>
                <c:pt idx="6918">
                  <c:v>0.27428823000000002</c:v>
                </c:pt>
                <c:pt idx="6919">
                  <c:v>0.2743294</c:v>
                </c:pt>
                <c:pt idx="6920">
                  <c:v>0.27437055999999999</c:v>
                </c:pt>
                <c:pt idx="6921">
                  <c:v>0.27441172000000003</c:v>
                </c:pt>
                <c:pt idx="6922">
                  <c:v>0.27445288000000001</c:v>
                </c:pt>
                <c:pt idx="6923">
                  <c:v>0.27449403999999999</c:v>
                </c:pt>
                <c:pt idx="6924">
                  <c:v>0.27453520000000003</c:v>
                </c:pt>
                <c:pt idx="6925">
                  <c:v>0.27457636000000002</c:v>
                </c:pt>
                <c:pt idx="6926">
                  <c:v>0.27463014999999996</c:v>
                </c:pt>
                <c:pt idx="6927">
                  <c:v>0.27468408</c:v>
                </c:pt>
                <c:pt idx="6928">
                  <c:v>0.27473814000000002</c:v>
                </c:pt>
                <c:pt idx="6929">
                  <c:v>0.27479234000000002</c:v>
                </c:pt>
                <c:pt idx="6930">
                  <c:v>0.27484667000000002</c:v>
                </c:pt>
                <c:pt idx="6931">
                  <c:v>0.27490112999999999</c:v>
                </c:pt>
                <c:pt idx="6932">
                  <c:v>0.27495573000000001</c:v>
                </c:pt>
                <c:pt idx="6933">
                  <c:v>0.27501045000000002</c:v>
                </c:pt>
                <c:pt idx="6934">
                  <c:v>0.27506531000000001</c:v>
                </c:pt>
                <c:pt idx="6935">
                  <c:v>0.27512028999999999</c:v>
                </c:pt>
                <c:pt idx="6936">
                  <c:v>0.27517539000000002</c:v>
                </c:pt>
                <c:pt idx="6937">
                  <c:v>0.27523063000000003</c:v>
                </c:pt>
                <c:pt idx="6938">
                  <c:v>0.27528598999999998</c:v>
                </c:pt>
                <c:pt idx="6939">
                  <c:v>0.27534147000000003</c:v>
                </c:pt>
                <c:pt idx="6940">
                  <c:v>0.27539707000000002</c:v>
                </c:pt>
                <c:pt idx="6941">
                  <c:v>0.27545279</c:v>
                </c:pt>
                <c:pt idx="6942">
                  <c:v>0.27550864000000003</c:v>
                </c:pt>
                <c:pt idx="6943">
                  <c:v>0.27556459999999999</c:v>
                </c:pt>
                <c:pt idx="6944">
                  <c:v>0.27562068000000001</c:v>
                </c:pt>
                <c:pt idx="6945">
                  <c:v>0.27567688000000001</c:v>
                </c:pt>
                <c:pt idx="6946">
                  <c:v>0.27573319000000002</c:v>
                </c:pt>
                <c:pt idx="6947">
                  <c:v>0.27578962000000001</c:v>
                </c:pt>
                <c:pt idx="6948">
                  <c:v>0.27584616000000001</c:v>
                </c:pt>
                <c:pt idx="6949">
                  <c:v>0.27590281</c:v>
                </c:pt>
                <c:pt idx="6950">
                  <c:v>0.27595956999999999</c:v>
                </c:pt>
                <c:pt idx="6951">
                  <c:v>0.27601644000000003</c:v>
                </c:pt>
                <c:pt idx="6952">
                  <c:v>0.27607342000000001</c:v>
                </c:pt>
                <c:pt idx="6953">
                  <c:v>0.27613051</c:v>
                </c:pt>
                <c:pt idx="6954">
                  <c:v>0.27618770000000004</c:v>
                </c:pt>
                <c:pt idx="6955">
                  <c:v>0.27624500000000002</c:v>
                </c:pt>
                <c:pt idx="6956">
                  <c:v>0.2763024</c:v>
                </c:pt>
                <c:pt idx="6957">
                  <c:v>0.27635990999999999</c:v>
                </c:pt>
                <c:pt idx="6958">
                  <c:v>0.27641750999999998</c:v>
                </c:pt>
                <c:pt idx="6959">
                  <c:v>0.27647521999999997</c:v>
                </c:pt>
                <c:pt idx="6960">
                  <c:v>0.27653303000000001</c:v>
                </c:pt>
                <c:pt idx="6961">
                  <c:v>0.27659093000000001</c:v>
                </c:pt>
                <c:pt idx="6962">
                  <c:v>0.27664893000000002</c:v>
                </c:pt>
                <c:pt idx="6963">
                  <c:v>0.27670703000000002</c:v>
                </c:pt>
                <c:pt idx="6964">
                  <c:v>0.27676521999999998</c:v>
                </c:pt>
                <c:pt idx="6965">
                  <c:v>0.27682350999999999</c:v>
                </c:pt>
                <c:pt idx="6966">
                  <c:v>0.27688189000000002</c:v>
                </c:pt>
                <c:pt idx="6967">
                  <c:v>0.27694036</c:v>
                </c:pt>
                <c:pt idx="6968">
                  <c:v>0.27699891999999998</c:v>
                </c:pt>
                <c:pt idx="6969">
                  <c:v>0.27705756999999998</c:v>
                </c:pt>
                <c:pt idx="6970">
                  <c:v>0.27711629999999998</c:v>
                </c:pt>
                <c:pt idx="6971">
                  <c:v>0.27717512999999999</c:v>
                </c:pt>
                <c:pt idx="6972">
                  <c:v>0.27723403999999996</c:v>
                </c:pt>
                <c:pt idx="6973">
                  <c:v>0.27729303</c:v>
                </c:pt>
                <c:pt idx="6974">
                  <c:v>0.27735210999999999</c:v>
                </c:pt>
                <c:pt idx="6975">
                  <c:v>0.27741126999999999</c:v>
                </c:pt>
                <c:pt idx="6976">
                  <c:v>0.27747051</c:v>
                </c:pt>
                <c:pt idx="6977">
                  <c:v>0.27752982999999998</c:v>
                </c:pt>
                <c:pt idx="6978">
                  <c:v>0.27758923000000002</c:v>
                </c:pt>
                <c:pt idx="6979">
                  <c:v>0.27764871000000002</c:v>
                </c:pt>
                <c:pt idx="6980">
                  <c:v>0.27770826999999998</c:v>
                </c:pt>
                <c:pt idx="6981">
                  <c:v>0.27776789999999996</c:v>
                </c:pt>
                <c:pt idx="6982">
                  <c:v>0.27782760000000001</c:v>
                </c:pt>
                <c:pt idx="6983">
                  <c:v>0.27788737999999996</c:v>
                </c:pt>
                <c:pt idx="6984">
                  <c:v>0.27794722999999999</c:v>
                </c:pt>
                <c:pt idx="6985">
                  <c:v>0.27800714999999998</c:v>
                </c:pt>
                <c:pt idx="6986">
                  <c:v>0.27806713999999999</c:v>
                </c:pt>
                <c:pt idx="6987">
                  <c:v>0.27812719999999996</c:v>
                </c:pt>
                <c:pt idx="6988">
                  <c:v>0.27818733000000001</c:v>
                </c:pt>
                <c:pt idx="6989">
                  <c:v>0.27824752000000003</c:v>
                </c:pt>
                <c:pt idx="6990">
                  <c:v>0.27830778</c:v>
                </c:pt>
                <c:pt idx="6991">
                  <c:v>0.27836810000000001</c:v>
                </c:pt>
                <c:pt idx="6992">
                  <c:v>0.27842847999999998</c:v>
                </c:pt>
                <c:pt idx="6993">
                  <c:v>0.27848893000000002</c:v>
                </c:pt>
                <c:pt idx="6994">
                  <c:v>0.27854943999999998</c:v>
                </c:pt>
                <c:pt idx="6995">
                  <c:v>0.27861000000000002</c:v>
                </c:pt>
                <c:pt idx="6996">
                  <c:v>0.27867063000000003</c:v>
                </c:pt>
                <c:pt idx="6997">
                  <c:v>0.27873131000000001</c:v>
                </c:pt>
                <c:pt idx="6998">
                  <c:v>0.27879205000000001</c:v>
                </c:pt>
                <c:pt idx="6999">
                  <c:v>0.27885284999999999</c:v>
                </c:pt>
                <c:pt idx="7000">
                  <c:v>0.27891368999999999</c:v>
                </c:pt>
                <c:pt idx="7001">
                  <c:v>0.27897459000000002</c:v>
                </c:pt>
                <c:pt idx="7002">
                  <c:v>0.27903555000000002</c:v>
                </c:pt>
                <c:pt idx="7003">
                  <c:v>0.27909655</c:v>
                </c:pt>
                <c:pt idx="7004">
                  <c:v>0.27915760000000001</c:v>
                </c:pt>
                <c:pt idx="7005">
                  <c:v>0.27921869999999999</c:v>
                </c:pt>
                <c:pt idx="7006">
                  <c:v>0.27927985</c:v>
                </c:pt>
                <c:pt idx="7007">
                  <c:v>0.27934104000000004</c:v>
                </c:pt>
                <c:pt idx="7008">
                  <c:v>0.27940228</c:v>
                </c:pt>
                <c:pt idx="7009">
                  <c:v>0.27946356</c:v>
                </c:pt>
                <c:pt idx="7010">
                  <c:v>0.27952487999999998</c:v>
                </c:pt>
                <c:pt idx="7011">
                  <c:v>0.27958625000000004</c:v>
                </c:pt>
                <c:pt idx="7012">
                  <c:v>0.27964765000000003</c:v>
                </c:pt>
                <c:pt idx="7013">
                  <c:v>0.27970909999999999</c:v>
                </c:pt>
                <c:pt idx="7014">
                  <c:v>0.27977057999999999</c:v>
                </c:pt>
                <c:pt idx="7015">
                  <c:v>0.27983209999999997</c:v>
                </c:pt>
                <c:pt idx="7016">
                  <c:v>0.27989364999999999</c:v>
                </c:pt>
                <c:pt idx="7017">
                  <c:v>0.27995523999999999</c:v>
                </c:pt>
                <c:pt idx="7018">
                  <c:v>0.28001685999999998</c:v>
                </c:pt>
                <c:pt idx="7019">
                  <c:v>0.28007852</c:v>
                </c:pt>
                <c:pt idx="7020">
                  <c:v>0.28014020000000001</c:v>
                </c:pt>
                <c:pt idx="7021">
                  <c:v>0.28020191999999999</c:v>
                </c:pt>
                <c:pt idx="7022">
                  <c:v>0.28026365999999997</c:v>
                </c:pt>
                <c:pt idx="7023">
                  <c:v>0.28032542999999999</c:v>
                </c:pt>
                <c:pt idx="7024">
                  <c:v>0.28038722999999999</c:v>
                </c:pt>
                <c:pt idx="7025">
                  <c:v>0.28044906000000003</c:v>
                </c:pt>
                <c:pt idx="7026">
                  <c:v>0.28051091</c:v>
                </c:pt>
                <c:pt idx="7027">
                  <c:v>0.28057278000000002</c:v>
                </c:pt>
                <c:pt idx="7028">
                  <c:v>0.28063466999999997</c:v>
                </c:pt>
                <c:pt idx="7029">
                  <c:v>0.28069659000000002</c:v>
                </c:pt>
                <c:pt idx="7030">
                  <c:v>0.28075852000000001</c:v>
                </c:pt>
                <c:pt idx="7031">
                  <c:v>0.28082046999999999</c:v>
                </c:pt>
                <c:pt idx="7032">
                  <c:v>0.28088244000000001</c:v>
                </c:pt>
                <c:pt idx="7033">
                  <c:v>0.28094442999999997</c:v>
                </c:pt>
                <c:pt idx="7034">
                  <c:v>0.28100643000000003</c:v>
                </c:pt>
                <c:pt idx="7035">
                  <c:v>0.28106845000000003</c:v>
                </c:pt>
                <c:pt idx="7036">
                  <c:v>0.28113047000000002</c:v>
                </c:pt>
                <c:pt idx="7037">
                  <c:v>0.28119251000000001</c:v>
                </c:pt>
                <c:pt idx="7038">
                  <c:v>0.28125456999999998</c:v>
                </c:pt>
                <c:pt idx="7039">
                  <c:v>0.28131663000000001</c:v>
                </c:pt>
                <c:pt idx="7040">
                  <c:v>0.28137868999999999</c:v>
                </c:pt>
                <c:pt idx="7041">
                  <c:v>0.28144077000000001</c:v>
                </c:pt>
                <c:pt idx="7042">
                  <c:v>0.28150285000000003</c:v>
                </c:pt>
                <c:pt idx="7043">
                  <c:v>0.28156493999999999</c:v>
                </c:pt>
                <c:pt idx="7044">
                  <c:v>0.28162703</c:v>
                </c:pt>
                <c:pt idx="7045">
                  <c:v>0.28168912000000002</c:v>
                </c:pt>
                <c:pt idx="7046">
                  <c:v>0.28175122000000002</c:v>
                </c:pt>
                <c:pt idx="7047">
                  <c:v>0.28181330999999998</c:v>
                </c:pt>
                <c:pt idx="7048">
                  <c:v>0.28187540999999999</c:v>
                </c:pt>
                <c:pt idx="7049">
                  <c:v>0.28193750000000001</c:v>
                </c:pt>
                <c:pt idx="7050">
                  <c:v>0.28199959000000002</c:v>
                </c:pt>
                <c:pt idx="7051">
                  <c:v>0.28206168000000004</c:v>
                </c:pt>
                <c:pt idx="7052">
                  <c:v>0.28212376</c:v>
                </c:pt>
                <c:pt idx="7053">
                  <c:v>0.28218582999999997</c:v>
                </c:pt>
                <c:pt idx="7054">
                  <c:v>0.2822479</c:v>
                </c:pt>
                <c:pt idx="7055">
                  <c:v>0.28230994999999998</c:v>
                </c:pt>
                <c:pt idx="7056">
                  <c:v>0.28237200000000001</c:v>
                </c:pt>
                <c:pt idx="7057">
                  <c:v>0.28243404</c:v>
                </c:pt>
                <c:pt idx="7058">
                  <c:v>0.28249605999999999</c:v>
                </c:pt>
                <c:pt idx="7059">
                  <c:v>0.28255806999999999</c:v>
                </c:pt>
                <c:pt idx="7060">
                  <c:v>0.28262007</c:v>
                </c:pt>
                <c:pt idx="7061">
                  <c:v>0.28268204999999996</c:v>
                </c:pt>
                <c:pt idx="7062">
                  <c:v>0.28274400999999999</c:v>
                </c:pt>
                <c:pt idx="7063">
                  <c:v>0.28280595999999997</c:v>
                </c:pt>
                <c:pt idx="7064">
                  <c:v>0.28286789000000001</c:v>
                </c:pt>
                <c:pt idx="7065">
                  <c:v>0.28292980000000001</c:v>
                </c:pt>
                <c:pt idx="7066">
                  <c:v>0.28299168000000002</c:v>
                </c:pt>
                <c:pt idx="7067">
                  <c:v>0.28305354999999999</c:v>
                </c:pt>
                <c:pt idx="7068">
                  <c:v>0.28311539000000002</c:v>
                </c:pt>
                <c:pt idx="7069">
                  <c:v>0.28317720000000002</c:v>
                </c:pt>
                <c:pt idx="7070">
                  <c:v>0.28323899000000002</c:v>
                </c:pt>
                <c:pt idx="7071">
                  <c:v>0.28330075999999998</c:v>
                </c:pt>
                <c:pt idx="7072">
                  <c:v>0.28336248999999997</c:v>
                </c:pt>
                <c:pt idx="7073">
                  <c:v>0.28342420000000002</c:v>
                </c:pt>
                <c:pt idx="7074">
                  <c:v>0.28348586999999997</c:v>
                </c:pt>
                <c:pt idx="7075">
                  <c:v>0.28354752</c:v>
                </c:pt>
                <c:pt idx="7076">
                  <c:v>0.28360912999999999</c:v>
                </c:pt>
                <c:pt idx="7077">
                  <c:v>0.28367070999999999</c:v>
                </c:pt>
                <c:pt idx="7078">
                  <c:v>0.28373225000000002</c:v>
                </c:pt>
                <c:pt idx="7079">
                  <c:v>0.28379375000000001</c:v>
                </c:pt>
                <c:pt idx="7080">
                  <c:v>0.28385522000000002</c:v>
                </c:pt>
                <c:pt idx="7081">
                  <c:v>0.28391665999999999</c:v>
                </c:pt>
                <c:pt idx="7082">
                  <c:v>0.28397805000000004</c:v>
                </c:pt>
                <c:pt idx="7083">
                  <c:v>0.2840394</c:v>
                </c:pt>
                <c:pt idx="7084">
                  <c:v>0.28410070999999998</c:v>
                </c:pt>
                <c:pt idx="7085">
                  <c:v>0.28416196999999999</c:v>
                </c:pt>
                <c:pt idx="7086">
                  <c:v>0.28422320000000001</c:v>
                </c:pt>
                <c:pt idx="7087">
                  <c:v>0.28428438</c:v>
                </c:pt>
                <c:pt idx="7088">
                  <c:v>0.28434550999999997</c:v>
                </c:pt>
                <c:pt idx="7089">
                  <c:v>0.28440659000000001</c:v>
                </c:pt>
                <c:pt idx="7090">
                  <c:v>0.28446763000000003</c:v>
                </c:pt>
                <c:pt idx="7091">
                  <c:v>0.28452860999999996</c:v>
                </c:pt>
                <c:pt idx="7092">
                  <c:v>0.28458954999999997</c:v>
                </c:pt>
                <c:pt idx="7093">
                  <c:v>0.28465043000000001</c:v>
                </c:pt>
                <c:pt idx="7094">
                  <c:v>0.28471126000000002</c:v>
                </c:pt>
                <c:pt idx="7095">
                  <c:v>0.28477203000000001</c:v>
                </c:pt>
                <c:pt idx="7096">
                  <c:v>0.28483276000000002</c:v>
                </c:pt>
                <c:pt idx="7097">
                  <c:v>0.28489342000000001</c:v>
                </c:pt>
                <c:pt idx="7098">
                  <c:v>0.28495401999999997</c:v>
                </c:pt>
                <c:pt idx="7099">
                  <c:v>0.28501456999999997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8-4A75-BF68-2C0651E88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6096879"/>
        <c:axId val="906095439"/>
      </c:lineChart>
      <c:catAx>
        <c:axId val="9060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6095439"/>
        <c:crosses val="autoZero"/>
        <c:auto val="1"/>
        <c:lblAlgn val="ctr"/>
        <c:lblOffset val="100"/>
        <c:noMultiLvlLbl val="0"/>
      </c:catAx>
      <c:valAx>
        <c:axId val="90609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06096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0.11565939503463707"/>
          <c:y val="0.13502643457046135"/>
          <c:w val="0.85470126070306784"/>
          <c:h val="0.76801054898280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'Vector de tasas'!$M$1</c:f>
              <c:strCache>
                <c:ptCount val="1"/>
                <c:pt idx="0">
                  <c:v>Tasa Interés téc.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'Vector de tasas'!$K$2:$K$21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'Vector de tasas'!$M$2:$M$21</c:f>
              <c:numCache>
                <c:formatCode>0.00%</c:formatCode>
                <c:ptCount val="20"/>
                <c:pt idx="0" formatCode="0.0000%">
                  <c:v>5.6832553164383431E-2</c:v>
                </c:pt>
                <c:pt idx="1">
                  <c:v>5.5354383183060116E-2</c:v>
                </c:pt>
                <c:pt idx="2">
                  <c:v>5.5048819221311482E-2</c:v>
                </c:pt>
                <c:pt idx="3" formatCode="0.0000%">
                  <c:v>5.6079224918032793E-2</c:v>
                </c:pt>
                <c:pt idx="4" formatCode="0.0000%">
                  <c:v>5.8034724795081961E-2</c:v>
                </c:pt>
                <c:pt idx="5">
                  <c:v>6.0024011366120233E-2</c:v>
                </c:pt>
                <c:pt idx="6">
                  <c:v>6.3460813538251365E-2</c:v>
                </c:pt>
                <c:pt idx="7">
                  <c:v>6.7224944521857871E-2</c:v>
                </c:pt>
                <c:pt idx="8">
                  <c:v>7.1251018825136611E-2</c:v>
                </c:pt>
                <c:pt idx="9">
                  <c:v>7.529414189890718E-2</c:v>
                </c:pt>
                <c:pt idx="10">
                  <c:v>7.9212225423497248E-2</c:v>
                </c:pt>
                <c:pt idx="11" formatCode="0.0000%">
                  <c:v>8.3934514316939893E-2</c:v>
                </c:pt>
                <c:pt idx="12">
                  <c:v>8.9414679139344255E-2</c:v>
                </c:pt>
                <c:pt idx="13" formatCode="0.0000%">
                  <c:v>9.6101781803278677E-2</c:v>
                </c:pt>
                <c:pt idx="14">
                  <c:v>0.10386263566939892</c:v>
                </c:pt>
                <c:pt idx="15">
                  <c:v>0.11149207204918032</c:v>
                </c:pt>
                <c:pt idx="16" formatCode="0.0000%">
                  <c:v>0.11902310565573772</c:v>
                </c:pt>
                <c:pt idx="17">
                  <c:v>0.12655551941256835</c:v>
                </c:pt>
                <c:pt idx="18">
                  <c:v>0.13409503581967216</c:v>
                </c:pt>
                <c:pt idx="19">
                  <c:v>0.14358232040983612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2-4F16-8BA4-F3DFA183D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744863"/>
        <c:axId val="978746303"/>
      </c:scatterChart>
      <c:valAx>
        <c:axId val="978744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8746303"/>
        <c:crosses val="autoZero"/>
        <c:crossBetween val="midCat"/>
      </c:valAx>
      <c:valAx>
        <c:axId val="97874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78744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333375</xdr:colOff>
      <xdr:row>10</xdr:row>
      <xdr:rowOff>123825</xdr:rowOff>
    </xdr:from>
    <xdr:ext cx="1752600" cy="371475"/>
    <xdr:sp macro="" textlink="">
      <xdr:nvSpPr>
        <xdr:cNvPr id="2" name="Shape 7">
          <a:extLst>
            <a:ext uri="{FF2B5EF4-FFF2-40B4-BE49-F238E27FC236}">
              <a16:creationId xmlns:a16="http://schemas.microsoft.com/office/drawing/2014/main" id="{3ED8A87B-5BD6-404D-9C16-E47DB8AF23FA}"/>
            </a:ext>
            <a:ext uri="{147F2762-F138-4A5C-976F-8EAC2B608ADB}">
              <a16:predDERef xmlns:a16="http://schemas.microsoft.com/office/drawing/2014/main" pred="{6FE11F7C-ED51-408B-9958-D0F15A5A300C}"/>
            </a:ext>
          </a:extLst>
        </xdr:cNvPr>
        <xdr:cNvSpPr txBox="1"/>
      </xdr:nvSpPr>
      <xdr:spPr>
        <a:xfrm>
          <a:off x="15078075" y="2895600"/>
          <a:ext cx="1752600" cy="3714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333375</xdr:colOff>
      <xdr:row>10</xdr:row>
      <xdr:rowOff>123825</xdr:rowOff>
    </xdr:from>
    <xdr:ext cx="1752600" cy="371475"/>
    <xdr:sp macro="" textlink="">
      <xdr:nvSpPr>
        <xdr:cNvPr id="2" name="Shape 7">
          <a:extLst>
            <a:ext uri="{FF2B5EF4-FFF2-40B4-BE49-F238E27FC236}">
              <a16:creationId xmlns:a16="http://schemas.microsoft.com/office/drawing/2014/main" id="{738B04F6-DFEB-4E2B-B04B-156B8C40D106}"/>
            </a:ext>
            <a:ext uri="{147F2762-F138-4A5C-976F-8EAC2B608ADB}">
              <a16:predDERef xmlns:a16="http://schemas.microsoft.com/office/drawing/2014/main" pred="{6FE11F7C-ED51-408B-9958-D0F15A5A300C}"/>
            </a:ext>
          </a:extLst>
        </xdr:cNvPr>
        <xdr:cNvSpPr txBox="1"/>
      </xdr:nvSpPr>
      <xdr:spPr>
        <a:xfrm>
          <a:off x="15011400" y="2981325"/>
          <a:ext cx="1752600" cy="3714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i="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</a:t>
          </a:r>
          <a:endParaRPr sz="1400"/>
        </a:p>
      </xdr:txBody>
    </xdr:sp>
    <xdr:clientData fLocksWithSheet="0"/>
  </xdr:oneCellAnchor>
  <xdr:oneCellAnchor>
    <xdr:from>
      <xdr:col>52</xdr:col>
      <xdr:colOff>0</xdr:colOff>
      <xdr:row>0</xdr:row>
      <xdr:rowOff>0</xdr:rowOff>
    </xdr:from>
    <xdr:ext cx="12073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6C9DB19-1D74-4D7B-961A-A9449DB8D113}"/>
                </a:ext>
                <a:ext uri="{147F2762-F138-4A5C-976F-8EAC2B608ADB}">
                  <a16:predDERef xmlns:a16="http://schemas.microsoft.com/office/drawing/2014/main" pred="{EA095937-F79D-4B06-9FF5-1C1C9144D9C8}"/>
                </a:ext>
              </a:extLst>
            </xdr:cNvPr>
            <xdr:cNvSpPr txBox="1"/>
          </xdr:nvSpPr>
          <xdr:spPr>
            <a:xfrm>
              <a:off x="46310550" y="0"/>
              <a:ext cx="12073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𝛼</m:t>
                    </m:r>
                  </m:oMath>
                </m:oMathPara>
              </a14:m>
              <a:endParaRPr lang="es-MX" sz="1100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6C9DB19-1D74-4D7B-961A-A9449DB8D113}"/>
                </a:ext>
                <a:ext uri="{147F2762-F138-4A5C-976F-8EAC2B608ADB}">
                  <a16:predDERef xmlns:a16="http://schemas.microsoft.com/office/drawing/2014/main" pred="{EA095937-F79D-4B06-9FF5-1C1C9144D9C8}"/>
                </a:ext>
              </a:extLst>
            </xdr:cNvPr>
            <xdr:cNvSpPr txBox="1"/>
          </xdr:nvSpPr>
          <xdr:spPr>
            <a:xfrm>
              <a:off x="46310550" y="0"/>
              <a:ext cx="12073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𝛼</a:t>
              </a:r>
              <a:endParaRPr lang="es-MX" sz="1100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52</xdr:col>
      <xdr:colOff>0</xdr:colOff>
      <xdr:row>0</xdr:row>
      <xdr:rowOff>0</xdr:rowOff>
    </xdr:from>
    <xdr:ext cx="12163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97E4DB6-E86F-4F4B-9076-6DE77A38B267}"/>
                </a:ext>
                <a:ext uri="{147F2762-F138-4A5C-976F-8EAC2B608ADB}">
                  <a16:predDERef xmlns:a16="http://schemas.microsoft.com/office/drawing/2014/main" pred="{932CAB62-3DD6-4BA3-BD99-0A9D228F6385}"/>
                </a:ext>
              </a:extLst>
            </xdr:cNvPr>
            <xdr:cNvSpPr txBox="1"/>
          </xdr:nvSpPr>
          <xdr:spPr>
            <a:xfrm>
              <a:off x="46310550" y="0"/>
              <a:ext cx="1216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𝛽</m:t>
                    </m:r>
                  </m:oMath>
                </m:oMathPara>
              </a14:m>
              <a:endParaRPr lang="es-MX" sz="1100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97E4DB6-E86F-4F4B-9076-6DE77A38B267}"/>
                </a:ext>
                <a:ext uri="{147F2762-F138-4A5C-976F-8EAC2B608ADB}">
                  <a16:predDERef xmlns:a16="http://schemas.microsoft.com/office/drawing/2014/main" pred="{932CAB62-3DD6-4BA3-BD99-0A9D228F6385}"/>
                </a:ext>
              </a:extLst>
            </xdr:cNvPr>
            <xdr:cNvSpPr txBox="1"/>
          </xdr:nvSpPr>
          <xdr:spPr>
            <a:xfrm>
              <a:off x="46310550" y="0"/>
              <a:ext cx="12163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𝛽</a:t>
              </a:r>
              <a:endParaRPr lang="es-MX" sz="1100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52</xdr:col>
      <xdr:colOff>0</xdr:colOff>
      <xdr:row>0</xdr:row>
      <xdr:rowOff>0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0B31AC6-D74B-4D4F-A661-27A2D0947C49}"/>
                </a:ext>
                <a:ext uri="{147F2762-F138-4A5C-976F-8EAC2B608ADB}">
                  <a16:predDERef xmlns:a16="http://schemas.microsoft.com/office/drawing/2014/main" pred="{B29A478C-F94F-4B52-A647-A526DC44F8F6}"/>
                </a:ext>
              </a:extLst>
            </xdr:cNvPr>
            <xdr:cNvSpPr txBox="1"/>
          </xdr:nvSpPr>
          <xdr:spPr>
            <a:xfrm>
              <a:off x="47024925" y="0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100" i="1">
                        <a:solidFill>
                          <a:schemeClr val="bg1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MX" sz="1100">
                <a:solidFill>
                  <a:schemeClr val="bg1"/>
                </a:solidFill>
              </a:endParaRPr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0B31AC6-D74B-4D4F-A661-27A2D0947C49}"/>
                </a:ext>
                <a:ext uri="{147F2762-F138-4A5C-976F-8EAC2B608ADB}">
                  <a16:predDERef xmlns:a16="http://schemas.microsoft.com/office/drawing/2014/main" pred="{B29A478C-F94F-4B52-A647-A526DC44F8F6}"/>
                </a:ext>
              </a:extLst>
            </xdr:cNvPr>
            <xdr:cNvSpPr txBox="1"/>
          </xdr:nvSpPr>
          <xdr:spPr>
            <a:xfrm>
              <a:off x="47024925" y="0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i="0">
                  <a:solidFill>
                    <a:schemeClr val="bg1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MX" sz="1100">
                <a:solidFill>
                  <a:schemeClr val="bg1"/>
                </a:solidFill>
              </a:endParaRPr>
            </a:p>
          </xdr:txBody>
        </xdr:sp>
      </mc:Fallback>
    </mc:AlternateContent>
    <xdr:clientData/>
  </xdr:oneCellAnchor>
  <xdr:oneCellAnchor>
    <xdr:from>
      <xdr:col>44</xdr:col>
      <xdr:colOff>85725</xdr:colOff>
      <xdr:row>22</xdr:row>
      <xdr:rowOff>147637</xdr:rowOff>
    </xdr:from>
    <xdr:ext cx="65" cy="172227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E88624C1-F10B-4AFF-B51C-E458163FC568}"/>
            </a:ext>
          </a:extLst>
        </xdr:cNvPr>
        <xdr:cNvSpPr txBox="1"/>
      </xdr:nvSpPr>
      <xdr:spPr>
        <a:xfrm>
          <a:off x="40309800" y="60531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MX" sz="1100"/>
        </a:p>
      </xdr:txBody>
    </xdr:sp>
    <xdr:clientData/>
  </xdr:oneCellAnchor>
  <xdr:twoCellAnchor>
    <xdr:from>
      <xdr:col>5</xdr:col>
      <xdr:colOff>1</xdr:colOff>
      <xdr:row>48</xdr:row>
      <xdr:rowOff>4761</xdr:rowOff>
    </xdr:from>
    <xdr:to>
      <xdr:col>14</xdr:col>
      <xdr:colOff>8505</xdr:colOff>
      <xdr:row>60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7F47C32-FEEC-4FD1-A367-2B5F23D79D6F}"/>
            </a:ext>
            <a:ext uri="{147F2762-F138-4A5C-976F-8EAC2B608ADB}">
              <a16:predDERef xmlns:a16="http://schemas.microsoft.com/office/drawing/2014/main" pred="{828A9D34-9EB5-4244-A3BE-295D9A3E9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3117</xdr:colOff>
      <xdr:row>48</xdr:row>
      <xdr:rowOff>3289</xdr:rowOff>
    </xdr:from>
    <xdr:to>
      <xdr:col>21</xdr:col>
      <xdr:colOff>8504</xdr:colOff>
      <xdr:row>60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DFE401B-FEF3-4442-8798-4F8900088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1104899</xdr:colOff>
      <xdr:row>1</xdr:row>
      <xdr:rowOff>180975</xdr:rowOff>
    </xdr:from>
    <xdr:to>
      <xdr:col>23</xdr:col>
      <xdr:colOff>9524</xdr:colOff>
      <xdr:row>21</xdr:row>
      <xdr:rowOff>76200</xdr:rowOff>
    </xdr:to>
    <xdr:graphicFrame macro="">
      <xdr:nvGraphicFramePr>
        <xdr:cNvPr id="6" name="Gráfico 2">
          <a:extLst>
            <a:ext uri="{FF2B5EF4-FFF2-40B4-BE49-F238E27FC236}">
              <a16:creationId xmlns:a16="http://schemas.microsoft.com/office/drawing/2014/main" id="{74C8AE15-97B1-47B2-81C5-00FD92237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22</xdr:row>
      <xdr:rowOff>195261</xdr:rowOff>
    </xdr:from>
    <xdr:to>
      <xdr:col>21</xdr:col>
      <xdr:colOff>38100</xdr:colOff>
      <xdr:row>39</xdr:row>
      <xdr:rowOff>95249</xdr:rowOff>
    </xdr:to>
    <xdr:graphicFrame macro="">
      <xdr:nvGraphicFramePr>
        <xdr:cNvPr id="7" name="Gráfico 4">
          <a:extLst>
            <a:ext uri="{FF2B5EF4-FFF2-40B4-BE49-F238E27FC236}">
              <a16:creationId xmlns:a16="http://schemas.microsoft.com/office/drawing/2014/main" id="{A345A8FF-F105-4A3F-4439-D864A1D90057}"/>
            </a:ext>
            <a:ext uri="{147F2762-F138-4A5C-976F-8EAC2B608ADB}">
              <a16:predDERef xmlns:a16="http://schemas.microsoft.com/office/drawing/2014/main" pred="{74C8AE15-97B1-47B2-81C5-00FD92237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37C167-9F0D-4FD3-83E9-5A07D84CB1B3}" name="Tabla2" displayName="Tabla2" ref="B1:E22" totalsRowShown="0" headerRowDxfId="8">
  <autoFilter ref="B1:E22" xr:uid="{4337C167-9F0D-4FD3-83E9-5A07D84CB1B3}"/>
  <tableColumns count="4">
    <tableColumn id="1" xr3:uid="{50FFCAC8-870D-4E3E-833A-62F22A9B5B3E}" name="m" dataDxfId="7"/>
    <tableColumn id="2" xr3:uid="{B521EF35-3D89-4621-A532-CB2854D33534}" name="Rescate" dataDxfId="6"/>
    <tableColumn id="3" xr3:uid="{0A31BE73-66A1-4BEE-BBBF-C89CFC03BDC4}" name="Saldado" dataDxfId="5"/>
    <tableColumn id="4" xr3:uid="{D1ED8F49-2E3E-4DA4-B974-53A81CE17E25}" name="Nueva SA" dataDxfId="4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AB9ADE-5928-4C88-9A6D-165BDE2A2574}" name="Tabla1" displayName="Tabla1" ref="K1:N21" totalsRowShown="0">
  <autoFilter ref="K1:N21" xr:uid="{77AB9ADE-5928-4C88-9A6D-165BDE2A2574}"/>
  <tableColumns count="4">
    <tableColumn id="1" xr3:uid="{2D6BD603-D58A-4564-B5F7-4BE1FFCCB6FB}" name="AÑO" dataDxfId="3"/>
    <tableColumn id="3" xr3:uid="{4D923875-E823-42C7-A3A3-BE58B2EF0DA9}" name="Curva Gub." dataDxfId="2">
      <calculatedColumnFormula>M2*2</calculatedColumnFormula>
    </tableColumn>
    <tableColumn id="5" xr3:uid="{1A43D3E1-30C7-491C-A076-845DEC18EBE4}" name="Tasa Interés téc." dataDxfId="1"/>
    <tableColumn id="4" xr3:uid="{4C38B087-365B-449A-9952-390EC923A7E0}" name="Tasa para Ret. De primas" dataDxfId="0">
      <calculatedColumnFormula>L2/3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4601-724F-45D8-B684-6B99F12D4A48}">
  <dimension ref="A20:P42"/>
  <sheetViews>
    <sheetView showGridLines="0" tabSelected="1" zoomScale="25" zoomScaleNormal="25" workbookViewId="0">
      <selection activeCell="V34" sqref="V34"/>
    </sheetView>
  </sheetViews>
  <sheetFormatPr baseColWidth="10" defaultColWidth="10.7109375" defaultRowHeight="15" x14ac:dyDescent="0.25"/>
  <sheetData>
    <row r="20" spans="1:16" x14ac:dyDescent="0.25">
      <c r="A20" s="147" t="s">
        <v>131</v>
      </c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</row>
    <row r="21" spans="1:16" x14ac:dyDescent="0.25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</row>
    <row r="22" spans="1:16" x14ac:dyDescent="0.25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</row>
    <row r="23" spans="1:16" x14ac:dyDescent="0.25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</row>
    <row r="24" spans="1:16" x14ac:dyDescent="0.2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</row>
    <row r="25" spans="1:16" x14ac:dyDescent="0.25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</row>
    <row r="26" spans="1:16" x14ac:dyDescent="0.25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</row>
    <row r="27" spans="1:16" x14ac:dyDescent="0.25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7"/>
    </row>
    <row r="28" spans="1:16" x14ac:dyDescent="0.25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7"/>
    </row>
    <row r="29" spans="1:16" x14ac:dyDescent="0.25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7"/>
    </row>
    <row r="30" spans="1:16" x14ac:dyDescent="0.25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</row>
    <row r="31" spans="1:16" x14ac:dyDescent="0.25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7"/>
    </row>
    <row r="32" spans="1:16" x14ac:dyDescent="0.25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</row>
    <row r="33" spans="1:16" x14ac:dyDescent="0.25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</row>
    <row r="34" spans="1:16" x14ac:dyDescent="0.25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7"/>
    </row>
    <row r="35" spans="1:16" x14ac:dyDescent="0.25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7"/>
    </row>
    <row r="36" spans="1:16" x14ac:dyDescent="0.25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7"/>
    </row>
    <row r="37" spans="1:16" x14ac:dyDescent="0.25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7"/>
    </row>
    <row r="38" spans="1:16" x14ac:dyDescent="0.25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7"/>
    </row>
    <row r="39" spans="1:16" x14ac:dyDescent="0.25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7"/>
    </row>
    <row r="40" spans="1:16" x14ac:dyDescent="0.25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7"/>
    </row>
    <row r="41" spans="1:16" x14ac:dyDescent="0.25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  <c r="N41" s="147"/>
      <c r="O41" s="147"/>
      <c r="P41" s="147"/>
    </row>
    <row r="42" spans="1:16" x14ac:dyDescent="0.25">
      <c r="A42" s="147"/>
      <c r="B42" s="147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</row>
  </sheetData>
  <mergeCells count="1">
    <mergeCell ref="A20:P4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5E01D-AB5F-4E64-AC7E-4D41E33BA2B3}">
  <dimension ref="A2:CR986"/>
  <sheetViews>
    <sheetView showGridLines="0" zoomScale="10" zoomScaleNormal="10" workbookViewId="0">
      <selection activeCell="AK47" sqref="AK47"/>
    </sheetView>
  </sheetViews>
  <sheetFormatPr baseColWidth="10" defaultColWidth="14.42578125" defaultRowHeight="15" x14ac:dyDescent="0.25"/>
  <cols>
    <col min="1" max="1" width="1.5703125" style="15" customWidth="1"/>
    <col min="2" max="2" width="5.85546875" style="15" bestFit="1" customWidth="1"/>
    <col min="3" max="3" width="13" style="15" bestFit="1" customWidth="1"/>
    <col min="4" max="4" width="1.28515625" style="15" customWidth="1"/>
    <col min="5" max="5" width="14.42578125" style="15"/>
    <col min="6" max="6" width="3.28515625" style="15" customWidth="1"/>
    <col min="7" max="7" width="12" style="15" bestFit="1" customWidth="1"/>
    <col min="8" max="8" width="14.140625" style="15" customWidth="1"/>
    <col min="9" max="9" width="14.42578125" style="15"/>
    <col min="10" max="10" width="19.5703125" style="15" bestFit="1" customWidth="1"/>
    <col min="11" max="11" width="9.28515625" style="15" customWidth="1"/>
    <col min="12" max="12" width="14.7109375" style="15" customWidth="1"/>
    <col min="13" max="13" width="21.7109375" style="15" bestFit="1" customWidth="1"/>
    <col min="14" max="16" width="21.7109375" style="15" customWidth="1"/>
    <col min="17" max="17" width="13.7109375" style="15" customWidth="1"/>
    <col min="18" max="18" width="14.140625" style="15" customWidth="1"/>
    <col min="19" max="19" width="14.7109375" style="15" customWidth="1"/>
    <col min="20" max="20" width="12.28515625" style="15" customWidth="1"/>
    <col min="21" max="21" width="25" style="15" bestFit="1" customWidth="1"/>
    <col min="22" max="22" width="9.28515625" style="15" customWidth="1"/>
    <col min="23" max="23" width="13.140625" style="15" customWidth="1"/>
    <col min="24" max="24" width="19.5703125" style="15" customWidth="1"/>
    <col min="25" max="25" width="18.7109375" customWidth="1"/>
    <col min="26" max="26" width="18.5703125" customWidth="1"/>
    <col min="29" max="29" width="15.85546875" bestFit="1" customWidth="1"/>
    <col min="97" max="16384" width="14.42578125" style="15"/>
  </cols>
  <sheetData>
    <row r="2" spans="2:56" x14ac:dyDescent="0.25">
      <c r="AA2" s="153"/>
    </row>
    <row r="3" spans="2:56" x14ac:dyDescent="0.25">
      <c r="F3" s="35"/>
      <c r="AA3" s="153"/>
    </row>
    <row r="4" spans="2:56" x14ac:dyDescent="0.25">
      <c r="F4" s="35"/>
      <c r="G4" s="16" t="s">
        <v>0</v>
      </c>
      <c r="H4" s="36" t="s">
        <v>1</v>
      </c>
      <c r="S4" s="37"/>
      <c r="AA4" s="153"/>
    </row>
    <row r="5" spans="2:56" ht="29.25" thickBot="1" x14ac:dyDescent="0.3">
      <c r="B5" s="3" t="s">
        <v>2</v>
      </c>
      <c r="C5" s="4" t="s">
        <v>3</v>
      </c>
      <c r="J5" s="38"/>
      <c r="W5" s="115"/>
      <c r="AA5" s="153"/>
    </row>
    <row r="6" spans="2:56" ht="18" customHeight="1" thickBot="1" x14ac:dyDescent="0.3">
      <c r="B6" s="40">
        <v>0</v>
      </c>
      <c r="C6" s="41">
        <v>4.3300000000000001E-4</v>
      </c>
      <c r="D6" s="42"/>
      <c r="E6" s="42"/>
      <c r="G6" s="2" t="s">
        <v>4</v>
      </c>
      <c r="H6" s="43">
        <v>300000</v>
      </c>
      <c r="I6" s="44"/>
      <c r="J6" s="2" t="s">
        <v>5</v>
      </c>
      <c r="K6" s="5">
        <v>20</v>
      </c>
      <c r="L6" s="14" t="str">
        <f>IF(H10+K6&gt;101,"FUERA DE RANGO","")</f>
        <v/>
      </c>
      <c r="M6" s="6" t="s">
        <v>6</v>
      </c>
      <c r="N6" s="109">
        <f>N8*N10</f>
        <v>2521.865832070052</v>
      </c>
      <c r="U6" s="66"/>
      <c r="V6" s="66"/>
      <c r="AA6" s="153"/>
      <c r="AB6" t="s">
        <v>33</v>
      </c>
    </row>
    <row r="7" spans="2:56" x14ac:dyDescent="0.25">
      <c r="B7" s="40">
        <v>1</v>
      </c>
      <c r="C7" s="41">
        <v>4.3300000000000001E-4</v>
      </c>
      <c r="D7" s="42"/>
      <c r="E7" s="42"/>
      <c r="AA7" s="153"/>
    </row>
    <row r="8" spans="2:56" x14ac:dyDescent="0.25">
      <c r="B8" s="40">
        <v>2</v>
      </c>
      <c r="C8" s="41">
        <v>4.3399999999999998E-4</v>
      </c>
      <c r="D8" s="42"/>
      <c r="E8" s="42"/>
      <c r="M8" s="7" t="s">
        <v>8</v>
      </c>
      <c r="N8" s="45">
        <f>T14</f>
        <v>10.100864225684916</v>
      </c>
      <c r="U8" s="73"/>
      <c r="V8" s="73"/>
      <c r="AA8" s="153"/>
    </row>
    <row r="9" spans="2:56" ht="37.5" customHeight="1" thickBot="1" x14ac:dyDescent="0.3">
      <c r="B9" s="40">
        <v>3</v>
      </c>
      <c r="C9" s="41">
        <v>4.3399999999999998E-4</v>
      </c>
      <c r="D9" s="42"/>
      <c r="E9" s="42"/>
      <c r="R9" s="115"/>
      <c r="W9" s="115"/>
      <c r="X9" s="115"/>
      <c r="AA9" s="153"/>
    </row>
    <row r="10" spans="2:56" ht="43.5" thickBot="1" x14ac:dyDescent="0.3">
      <c r="B10" s="40">
        <v>4</v>
      </c>
      <c r="C10" s="41">
        <v>4.35E-4</v>
      </c>
      <c r="D10" s="42"/>
      <c r="E10" s="42"/>
      <c r="G10" s="2" t="s">
        <v>9</v>
      </c>
      <c r="H10" s="8">
        <v>20</v>
      </c>
      <c r="I10" s="44" t="str">
        <f>IF(AND(H10&gt;11,H10&lt;111),"","FUERA DE RANGO DE ACEPTACIÓN")</f>
        <v/>
      </c>
      <c r="J10" s="2" t="s">
        <v>10</v>
      </c>
      <c r="K10" s="5">
        <v>20</v>
      </c>
      <c r="L10" s="44"/>
      <c r="M10" s="9" t="s">
        <v>11</v>
      </c>
      <c r="N10" s="108">
        <f>H6*L14/(T14-P14*M14)</f>
        <v>249.66832299926793</v>
      </c>
      <c r="P10" s="1" t="s">
        <v>34</v>
      </c>
      <c r="Q10" s="108">
        <f>N10/(1-X13-Y13-Z13)</f>
        <v>395.81978372098479</v>
      </c>
      <c r="R10" s="37"/>
      <c r="U10" s="66"/>
      <c r="V10" s="66"/>
      <c r="AA10" s="153"/>
    </row>
    <row r="11" spans="2:56" x14ac:dyDescent="0.25">
      <c r="B11" s="40">
        <v>5</v>
      </c>
      <c r="C11" s="41">
        <v>4.3600000000000003E-4</v>
      </c>
      <c r="D11" s="42"/>
      <c r="E11" s="42"/>
      <c r="J11" s="46" t="str">
        <f>IF(K10&gt;K6,"El plazo de pago de primas es incorrecto","")</f>
        <v/>
      </c>
      <c r="AA11" s="153"/>
    </row>
    <row r="12" spans="2:56" ht="25.5" customHeight="1" x14ac:dyDescent="0.25">
      <c r="B12" s="40">
        <v>6</v>
      </c>
      <c r="C12" s="41">
        <v>4.3800000000000002E-4</v>
      </c>
      <c r="D12" s="42"/>
      <c r="E12" s="42"/>
      <c r="W12" s="70"/>
      <c r="X12" s="1" t="s">
        <v>35</v>
      </c>
      <c r="Y12" s="106" t="s">
        <v>36</v>
      </c>
      <c r="Z12" s="106" t="s">
        <v>37</v>
      </c>
      <c r="AA12" s="154"/>
      <c r="AB12" s="116"/>
      <c r="AC12" s="116"/>
      <c r="AD12" s="116"/>
      <c r="AE12" s="116"/>
      <c r="AF12" s="116"/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6"/>
      <c r="BD12" s="116"/>
    </row>
    <row r="13" spans="2:56" ht="38.25" customHeight="1" x14ac:dyDescent="0.25">
      <c r="B13" s="40">
        <v>7</v>
      </c>
      <c r="C13" s="41">
        <v>4.4000000000000002E-4</v>
      </c>
      <c r="D13" s="42"/>
      <c r="E13" s="42"/>
      <c r="W13" s="70"/>
      <c r="X13" s="99" cm="1">
        <f t="array" ref="X13">(SUM(X16:X35*S16:S35*J16:J35))/SUM(S16:S35*J16:J35)</f>
        <v>9.1986294836376784E-2</v>
      </c>
      <c r="Y13" s="105" cm="1">
        <f t="array" ref="Y13">(SUM(Y16:Y35*S16:S35*J16:J35))/SUM(S16:S35*J16:J35)</f>
        <v>0.13862554362826487</v>
      </c>
      <c r="Z13" s="120" cm="1">
        <f t="array" ref="Z13">(SUM(Z16:Z35*S16:S35*J16:J35))/(SUM(J16:J35*S16:S35))</f>
        <v>0.13862554362826487</v>
      </c>
      <c r="AA13" s="154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</row>
    <row r="14" spans="2:56" ht="18.75" x14ac:dyDescent="0.25">
      <c r="B14" s="40">
        <v>8</v>
      </c>
      <c r="C14" s="41">
        <v>4.4299999999999998E-4</v>
      </c>
      <c r="D14" s="47"/>
      <c r="E14" s="47"/>
      <c r="J14" s="142" t="s">
        <v>12</v>
      </c>
      <c r="K14" s="143"/>
      <c r="L14" s="61">
        <f>SUM(L16:L45)</f>
        <v>5.8203252952434628E-3</v>
      </c>
      <c r="M14" s="62">
        <f>M16</f>
        <v>6.7389807727364706E-2</v>
      </c>
      <c r="N14" s="144" t="s">
        <v>13</v>
      </c>
      <c r="O14" s="145"/>
      <c r="P14" s="63">
        <f>SUM(P16:P45)</f>
        <v>46.107793146547849</v>
      </c>
      <c r="Q14" s="64"/>
      <c r="R14" s="142" t="s">
        <v>13</v>
      </c>
      <c r="S14" s="143"/>
      <c r="T14" s="65">
        <f>SUM(T16:T45)</f>
        <v>10.100864225684916</v>
      </c>
      <c r="U14" s="77"/>
      <c r="V14" s="100"/>
      <c r="W14" s="78"/>
      <c r="X14" s="146" t="s">
        <v>38</v>
      </c>
      <c r="Y14" s="146"/>
      <c r="Z14" s="146"/>
      <c r="AA14" s="154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</row>
    <row r="15" spans="2:56" ht="45" x14ac:dyDescent="0.25">
      <c r="B15" s="40">
        <v>9</v>
      </c>
      <c r="C15" s="41">
        <v>4.46E-4</v>
      </c>
      <c r="D15" s="47"/>
      <c r="E15" s="47"/>
      <c r="F15" s="10" t="s">
        <v>16</v>
      </c>
      <c r="G15" s="10" t="s">
        <v>17</v>
      </c>
      <c r="H15" s="10" t="s">
        <v>18</v>
      </c>
      <c r="I15" s="10" t="s">
        <v>19</v>
      </c>
      <c r="J15" s="10" t="s">
        <v>20</v>
      </c>
      <c r="K15" s="10" t="s">
        <v>21</v>
      </c>
      <c r="L15" s="11" t="s">
        <v>22</v>
      </c>
      <c r="M15" s="12" t="s">
        <v>23</v>
      </c>
      <c r="N15" s="20" t="s">
        <v>39</v>
      </c>
      <c r="O15" s="20" t="s">
        <v>7</v>
      </c>
      <c r="P15" s="20" t="s">
        <v>40</v>
      </c>
      <c r="Q15" s="31" t="s">
        <v>24</v>
      </c>
      <c r="R15" s="17" t="s">
        <v>25</v>
      </c>
      <c r="S15" s="18" t="s">
        <v>26</v>
      </c>
      <c r="T15" s="19" t="s">
        <v>27</v>
      </c>
      <c r="U15" s="82" t="s">
        <v>41</v>
      </c>
      <c r="V15" s="101"/>
      <c r="W15" s="39" t="s">
        <v>16</v>
      </c>
      <c r="X15" s="107" t="s">
        <v>42</v>
      </c>
      <c r="Y15" s="107" t="s">
        <v>43</v>
      </c>
      <c r="Z15" s="107" t="s">
        <v>44</v>
      </c>
      <c r="AA15" s="154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</row>
    <row r="16" spans="2:56" ht="24" customHeight="1" x14ac:dyDescent="0.25">
      <c r="B16" s="40">
        <v>10</v>
      </c>
      <c r="C16" s="41">
        <v>4.4900000000000002E-4</v>
      </c>
      <c r="D16" s="47"/>
      <c r="E16" s="47"/>
      <c r="F16" s="57">
        <v>0</v>
      </c>
      <c r="G16" s="57">
        <f>H10</f>
        <v>20</v>
      </c>
      <c r="H16" s="50">
        <f>IFERROR(VLOOKUP(G16,$B$5:$C$117,2,FALSE),"")</f>
        <v>5.1699999999999999E-4</v>
      </c>
      <c r="I16" s="50">
        <f>IF(F16&lt;&gt;"",1-H16,"")</f>
        <v>0.99948300000000001</v>
      </c>
      <c r="J16" s="51">
        <f>IF(F16&lt;&gt;"",1,"")</f>
        <v>1</v>
      </c>
      <c r="K16" s="52">
        <f>IF(F16&lt;&gt;"",(1+U16)^-(F16+1),"")</f>
        <v>0.94622369173412146</v>
      </c>
      <c r="L16" s="13">
        <f t="shared" ref="L16:L45" si="0">IFERROR(J16*H16*K16,"")</f>
        <v>4.8919764862654074E-4</v>
      </c>
      <c r="M16" s="53">
        <f>(1-VLOOKUP(K6-1,$F$15:$K$45,3,FALSE))*VLOOKUP(K6-1,$F$15:$K$45,5,FALSE)*VLOOKUP(K6-1,$F$15:$K$45,6,FALSE)</f>
        <v>6.7389807727364706E-2</v>
      </c>
      <c r="N16" s="29">
        <v>1</v>
      </c>
      <c r="O16" s="135">
        <v>3.7888368776255621E-2</v>
      </c>
      <c r="P16" s="54">
        <f>IF(N16&lt;&gt;"",(1+O16)^(N16),"")</f>
        <v>1.0378883687762557</v>
      </c>
      <c r="Q16" s="68">
        <v>0</v>
      </c>
      <c r="R16" s="50">
        <f>IF(Q16&lt;&gt;"",1,"")</f>
        <v>1</v>
      </c>
      <c r="S16" s="52">
        <f t="shared" ref="S16:S45" si="1">IF(Q16&lt;&gt;"",(1+U16)^-(Q16),"")</f>
        <v>1</v>
      </c>
      <c r="T16" s="50">
        <f t="shared" ref="T16:T45" si="2">IFERROR(S16*R16,"")</f>
        <v>1</v>
      </c>
      <c r="U16" s="74">
        <v>5.6832553164383431E-2</v>
      </c>
      <c r="V16" s="102"/>
      <c r="W16" s="39">
        <v>1</v>
      </c>
      <c r="X16" s="99">
        <v>0.2</v>
      </c>
      <c r="Y16" s="105">
        <v>0.2</v>
      </c>
      <c r="Z16" s="105">
        <v>0.2</v>
      </c>
      <c r="AA16" s="154"/>
      <c r="AQ16" s="116"/>
      <c r="AR16" s="116"/>
      <c r="AS16" s="116"/>
      <c r="AT16" s="118"/>
      <c r="AU16" s="116"/>
      <c r="AV16" s="116"/>
      <c r="AW16" s="116"/>
      <c r="AX16" s="119"/>
      <c r="AY16" s="116"/>
      <c r="AZ16" s="116"/>
      <c r="BA16" s="116"/>
      <c r="BB16" s="116"/>
      <c r="BC16" s="116"/>
      <c r="BD16" s="116"/>
    </row>
    <row r="17" spans="2:56" x14ac:dyDescent="0.25">
      <c r="B17" s="40">
        <v>11</v>
      </c>
      <c r="C17" s="41">
        <v>4.5300000000000001E-4</v>
      </c>
      <c r="D17" s="47"/>
      <c r="E17" s="47"/>
      <c r="F17" s="57">
        <f t="shared" ref="F17:F45" si="3">IFERROR(IF(F16+1&lt;$K$6,F16+1,""),"")</f>
        <v>1</v>
      </c>
      <c r="G17" s="57">
        <f t="shared" ref="G17:G45" si="4">IF(F17&lt;&gt;"",G16+1,"")</f>
        <v>21</v>
      </c>
      <c r="H17" s="50">
        <f>IFERROR(VLOOKUP(G17,$B$5:$C$117,2,FALSE),"")</f>
        <v>5.2800000000000004E-4</v>
      </c>
      <c r="I17" s="50">
        <f>IF(F17&lt;&gt;"",1-H17,"")</f>
        <v>0.99947200000000003</v>
      </c>
      <c r="J17" s="13">
        <f t="shared" ref="J17:J45" si="5">IF(F17&lt;&gt;"",J16*I16,"")</f>
        <v>0.99948300000000001</v>
      </c>
      <c r="K17" s="52">
        <f t="shared" ref="K17:K46" si="6">IF(F17&lt;&gt;"",(1+U17)^-(F17+1),"")</f>
        <v>0.89784912458452959</v>
      </c>
      <c r="L17" s="13">
        <f t="shared" si="0"/>
        <v>4.738192465179991E-4</v>
      </c>
      <c r="M17" s="59"/>
      <c r="N17" s="29">
        <f t="shared" ref="N17:N45" si="7">IFERROR(IF(N16+1&lt;=$K$6,N16+1,""),"")</f>
        <v>2</v>
      </c>
      <c r="O17" s="135">
        <v>3.6902922122040077E-2</v>
      </c>
      <c r="P17" s="54">
        <f t="shared" ref="P17:P45" si="8">IF(N17&lt;&gt;"",(1+O17)^(N17),"")</f>
        <v>1.0751676699052255</v>
      </c>
      <c r="Q17" s="69">
        <f t="shared" ref="Q17:Q45" si="9">IFERROR(IF(Q16+1&lt;$K$10,Q16+1,""),"")</f>
        <v>1</v>
      </c>
      <c r="R17" s="50">
        <f t="shared" ref="R17:R45" si="10">IF(Q17&lt;&gt;"",R16*I16,"")</f>
        <v>0.99948300000000001</v>
      </c>
      <c r="S17" s="52">
        <f t="shared" si="1"/>
        <v>0.94754900906735673</v>
      </c>
      <c r="T17" s="50">
        <f t="shared" si="2"/>
        <v>0.94705912622966892</v>
      </c>
      <c r="U17" s="74">
        <v>5.5354383183060116E-2</v>
      </c>
      <c r="V17" s="102"/>
      <c r="W17" s="39">
        <v>2</v>
      </c>
      <c r="X17" s="99">
        <v>0.18</v>
      </c>
      <c r="Y17" s="105">
        <v>0.19</v>
      </c>
      <c r="Z17" s="105">
        <v>0.19</v>
      </c>
      <c r="AA17" s="154"/>
      <c r="AQ17" s="116"/>
      <c r="AR17" s="116"/>
      <c r="AS17" s="116"/>
      <c r="AT17" s="116"/>
      <c r="AU17" s="116"/>
      <c r="AV17" s="116"/>
      <c r="AW17" s="116"/>
      <c r="AX17" s="119"/>
      <c r="AY17" s="116"/>
      <c r="AZ17" s="116"/>
      <c r="BA17" s="116"/>
      <c r="BB17" s="116"/>
      <c r="BC17" s="116"/>
      <c r="BD17" s="116"/>
    </row>
    <row r="18" spans="2:56" ht="24" customHeight="1" x14ac:dyDescent="0.25">
      <c r="B18" s="40">
        <v>12</v>
      </c>
      <c r="C18" s="41">
        <v>4.57E-4</v>
      </c>
      <c r="D18" s="47"/>
      <c r="E18" s="47"/>
      <c r="F18" s="57">
        <f t="shared" si="3"/>
        <v>2</v>
      </c>
      <c r="G18" s="57">
        <f t="shared" si="4"/>
        <v>22</v>
      </c>
      <c r="H18" s="50">
        <f t="shared" ref="H18:H46" si="11">IFERROR(VLOOKUP(G18,$B$5:$C$117,2,FALSE),"")</f>
        <v>5.4000000000000001E-4</v>
      </c>
      <c r="I18" s="50">
        <f t="shared" ref="I18:I45" si="12">IF(F18&lt;&gt;"",1-H18,"")</f>
        <v>0.99946000000000002</v>
      </c>
      <c r="J18" s="13">
        <f t="shared" si="5"/>
        <v>0.99895527297600006</v>
      </c>
      <c r="K18" s="52">
        <f t="shared" si="6"/>
        <v>0.85149545204580945</v>
      </c>
      <c r="L18" s="13">
        <f t="shared" si="0"/>
        <v>4.5932717073757186E-4</v>
      </c>
      <c r="M18" s="59"/>
      <c r="N18" s="29">
        <f t="shared" si="7"/>
        <v>3</v>
      </c>
      <c r="O18" s="135">
        <v>3.6699212814207655E-2</v>
      </c>
      <c r="P18" s="54">
        <f t="shared" si="8"/>
        <v>1.1141875627884805</v>
      </c>
      <c r="Q18" s="69">
        <f t="shared" si="9"/>
        <v>2</v>
      </c>
      <c r="R18" s="50">
        <f t="shared" si="10"/>
        <v>0.99895527297600006</v>
      </c>
      <c r="S18" s="52">
        <f t="shared" si="1"/>
        <v>0.89836927125324806</v>
      </c>
      <c r="T18" s="50">
        <f t="shared" si="2"/>
        <v>0.89743072059803863</v>
      </c>
      <c r="U18" s="74">
        <v>5.5048819221311482E-2</v>
      </c>
      <c r="V18" s="102"/>
      <c r="W18" s="39">
        <v>3</v>
      </c>
      <c r="X18" s="99">
        <v>0.16</v>
      </c>
      <c r="Y18" s="105">
        <v>0.18</v>
      </c>
      <c r="Z18" s="105">
        <v>0.18</v>
      </c>
      <c r="AA18" s="154"/>
      <c r="AQ18" s="116"/>
      <c r="AR18" s="116"/>
      <c r="AS18" s="116"/>
      <c r="AT18" s="116"/>
      <c r="AU18" s="116"/>
      <c r="AV18" s="116"/>
      <c r="AW18" s="116"/>
      <c r="AX18" s="119"/>
      <c r="AY18" s="116"/>
      <c r="AZ18" s="116"/>
      <c r="BA18" s="116"/>
      <c r="BB18" s="116"/>
      <c r="BC18" s="116"/>
      <c r="BD18" s="116"/>
    </row>
    <row r="19" spans="2:56" x14ac:dyDescent="0.25">
      <c r="B19" s="40">
        <v>13</v>
      </c>
      <c r="C19" s="41">
        <v>4.6299999999999998E-4</v>
      </c>
      <c r="D19" s="47"/>
      <c r="E19" s="47"/>
      <c r="F19" s="57">
        <f t="shared" si="3"/>
        <v>3</v>
      </c>
      <c r="G19" s="57">
        <f t="shared" si="4"/>
        <v>23</v>
      </c>
      <c r="H19" s="50">
        <f t="shared" si="11"/>
        <v>5.53E-4</v>
      </c>
      <c r="I19" s="50">
        <f t="shared" si="12"/>
        <v>0.99944699999999997</v>
      </c>
      <c r="J19" s="13">
        <f t="shared" si="5"/>
        <v>0.99841583712859305</v>
      </c>
      <c r="K19" s="52">
        <f t="shared" si="6"/>
        <v>0.80392216493952484</v>
      </c>
      <c r="L19" s="13">
        <f t="shared" si="0"/>
        <v>4.4386468757576258E-4</v>
      </c>
      <c r="M19" s="59"/>
      <c r="N19" s="29">
        <f t="shared" si="7"/>
        <v>4</v>
      </c>
      <c r="O19" s="135">
        <v>3.7386149945355197E-2</v>
      </c>
      <c r="P19" s="54">
        <f t="shared" si="8"/>
        <v>1.1581419207680517</v>
      </c>
      <c r="Q19" s="69">
        <f t="shared" si="9"/>
        <v>3</v>
      </c>
      <c r="R19" s="50">
        <f t="shared" si="10"/>
        <v>0.99841583712859305</v>
      </c>
      <c r="S19" s="52">
        <f t="shared" si="1"/>
        <v>0.84900549684376037</v>
      </c>
      <c r="T19" s="50">
        <f t="shared" si="2"/>
        <v>0.84766053385804008</v>
      </c>
      <c r="U19" s="74">
        <v>5.6079224918032793E-2</v>
      </c>
      <c r="V19" s="102"/>
      <c r="W19" s="39">
        <v>4</v>
      </c>
      <c r="X19" s="99">
        <v>0.14000000000000001</v>
      </c>
      <c r="Y19" s="105">
        <v>0.17</v>
      </c>
      <c r="Z19" s="105">
        <v>0.17</v>
      </c>
      <c r="AA19" s="154"/>
      <c r="AQ19" s="116"/>
      <c r="AR19" s="116"/>
      <c r="AS19" s="116"/>
      <c r="AT19" s="116"/>
      <c r="AU19" s="116"/>
      <c r="AV19" s="116"/>
      <c r="AW19" s="116"/>
      <c r="AX19" s="119"/>
      <c r="AY19" s="116"/>
      <c r="AZ19" s="116"/>
      <c r="BA19" s="116"/>
      <c r="BB19" s="116"/>
      <c r="BC19" s="116"/>
      <c r="BD19" s="116"/>
    </row>
    <row r="20" spans="2:56" x14ac:dyDescent="0.25">
      <c r="B20" s="40">
        <v>14</v>
      </c>
      <c r="C20" s="41">
        <v>4.6799999999999999E-4</v>
      </c>
      <c r="D20" s="47"/>
      <c r="E20" s="47"/>
      <c r="F20" s="57">
        <f t="shared" si="3"/>
        <v>4</v>
      </c>
      <c r="G20" s="57">
        <f t="shared" si="4"/>
        <v>24</v>
      </c>
      <c r="H20" s="50">
        <f t="shared" si="11"/>
        <v>5.6700000000000001E-4</v>
      </c>
      <c r="I20" s="50">
        <f t="shared" si="12"/>
        <v>0.99943300000000002</v>
      </c>
      <c r="J20" s="13">
        <f t="shared" si="5"/>
        <v>0.99786371317066092</v>
      </c>
      <c r="K20" s="52">
        <f t="shared" si="6"/>
        <v>0.75422407733953278</v>
      </c>
      <c r="L20" s="13">
        <f t="shared" si="0"/>
        <v>4.2673147935961268E-4</v>
      </c>
      <c r="M20" s="59"/>
      <c r="N20" s="29">
        <f t="shared" si="7"/>
        <v>5</v>
      </c>
      <c r="O20" s="135">
        <v>3.8689816530054641E-2</v>
      </c>
      <c r="P20" s="54">
        <f t="shared" si="8"/>
        <v>1.2090085405509237</v>
      </c>
      <c r="Q20" s="69">
        <f t="shared" si="9"/>
        <v>4</v>
      </c>
      <c r="R20" s="50">
        <f t="shared" si="10"/>
        <v>0.99786371317066092</v>
      </c>
      <c r="S20" s="52">
        <f t="shared" si="1"/>
        <v>0.79799526410175725</v>
      </c>
      <c r="T20" s="50">
        <f t="shared" si="2"/>
        <v>0.79629051732918166</v>
      </c>
      <c r="U20" s="74">
        <v>5.8034724795081961E-2</v>
      </c>
      <c r="V20" s="102"/>
      <c r="W20" s="39">
        <v>5</v>
      </c>
      <c r="X20" s="99">
        <v>0.12</v>
      </c>
      <c r="Y20" s="105">
        <v>0.16</v>
      </c>
      <c r="Z20" s="105">
        <v>0.16</v>
      </c>
      <c r="AA20" s="155"/>
      <c r="AQ20" s="116"/>
      <c r="AR20" s="116"/>
      <c r="AS20" s="116"/>
      <c r="AT20" s="116"/>
      <c r="AU20" s="116"/>
      <c r="AV20" s="116"/>
      <c r="AW20" s="116"/>
      <c r="AX20" s="119"/>
      <c r="AY20" s="116"/>
      <c r="AZ20" s="116"/>
      <c r="BA20" s="116"/>
      <c r="BB20" s="116"/>
      <c r="BC20" s="116"/>
      <c r="BD20" s="116"/>
    </row>
    <row r="21" spans="2:56" x14ac:dyDescent="0.25">
      <c r="B21" s="40">
        <v>15</v>
      </c>
      <c r="C21" s="41">
        <v>4.75E-4</v>
      </c>
      <c r="D21" s="47"/>
      <c r="E21" s="47"/>
      <c r="F21" s="57">
        <f t="shared" si="3"/>
        <v>5</v>
      </c>
      <c r="G21" s="57">
        <f t="shared" si="4"/>
        <v>25</v>
      </c>
      <c r="H21" s="50">
        <f t="shared" si="11"/>
        <v>5.8200000000000005E-4</v>
      </c>
      <c r="I21" s="50">
        <f t="shared" si="12"/>
        <v>0.99941800000000003</v>
      </c>
      <c r="J21" s="13">
        <f t="shared" si="5"/>
        <v>0.99729792444529319</v>
      </c>
      <c r="K21" s="52">
        <f t="shared" si="6"/>
        <v>0.70486473445651121</v>
      </c>
      <c r="L21" s="13">
        <f t="shared" si="0"/>
        <v>4.0912279955250997E-4</v>
      </c>
      <c r="M21" s="59"/>
      <c r="N21" s="29">
        <f t="shared" si="7"/>
        <v>6</v>
      </c>
      <c r="O21" s="135">
        <v>4.0016007577413491E-2</v>
      </c>
      <c r="P21" s="54">
        <f t="shared" si="8"/>
        <v>1.2654358769857281</v>
      </c>
      <c r="Q21" s="69">
        <f t="shared" si="9"/>
        <v>5</v>
      </c>
      <c r="R21" s="50">
        <f t="shared" si="10"/>
        <v>0.99729792444529319</v>
      </c>
      <c r="S21" s="52">
        <f t="shared" si="1"/>
        <v>0.74717354328910612</v>
      </c>
      <c r="T21" s="50">
        <f t="shared" si="2"/>
        <v>0.74515462392266096</v>
      </c>
      <c r="U21" s="74">
        <v>6.0024011366120233E-2</v>
      </c>
      <c r="V21" s="102"/>
      <c r="W21" s="39">
        <v>6</v>
      </c>
      <c r="X21" s="99">
        <v>0.1</v>
      </c>
      <c r="Y21" s="105">
        <v>0.15</v>
      </c>
      <c r="Z21" s="105">
        <v>0.15</v>
      </c>
      <c r="AA21" s="154"/>
      <c r="AQ21" s="116"/>
      <c r="AR21" s="116"/>
      <c r="AS21" s="116"/>
      <c r="AT21" s="116"/>
      <c r="AU21" s="116"/>
      <c r="AV21" s="116"/>
      <c r="AW21" s="116"/>
      <c r="AX21" s="119"/>
      <c r="AY21" s="116"/>
      <c r="AZ21" s="116"/>
      <c r="BA21" s="116"/>
      <c r="BB21" s="116"/>
      <c r="BC21" s="116"/>
      <c r="BD21" s="116"/>
    </row>
    <row r="22" spans="2:56" ht="15.75" customHeight="1" x14ac:dyDescent="0.25">
      <c r="B22" s="40">
        <v>16</v>
      </c>
      <c r="C22" s="41">
        <v>4.8200000000000001E-4</v>
      </c>
      <c r="D22" s="47"/>
      <c r="E22" s="47"/>
      <c r="F22" s="57">
        <f t="shared" si="3"/>
        <v>6</v>
      </c>
      <c r="G22" s="57">
        <f t="shared" si="4"/>
        <v>26</v>
      </c>
      <c r="H22" s="50">
        <f t="shared" si="11"/>
        <v>5.9800000000000001E-4</v>
      </c>
      <c r="I22" s="50">
        <f t="shared" si="12"/>
        <v>0.99940200000000001</v>
      </c>
      <c r="J22" s="13">
        <f t="shared" si="5"/>
        <v>0.99671749705326607</v>
      </c>
      <c r="K22" s="52">
        <f t="shared" si="6"/>
        <v>0.65005418503180101</v>
      </c>
      <c r="L22" s="13">
        <f t="shared" si="0"/>
        <v>3.8745638739183063E-4</v>
      </c>
      <c r="M22" s="59"/>
      <c r="N22" s="29">
        <f t="shared" si="7"/>
        <v>7</v>
      </c>
      <c r="O22" s="135">
        <v>4.2307209025500912E-2</v>
      </c>
      <c r="P22" s="54">
        <f t="shared" si="8"/>
        <v>1.3365037780136848</v>
      </c>
      <c r="Q22" s="69">
        <f t="shared" si="9"/>
        <v>6</v>
      </c>
      <c r="R22" s="50">
        <f t="shared" si="10"/>
        <v>0.99671749705326607</v>
      </c>
      <c r="S22" s="52">
        <f t="shared" si="1"/>
        <v>0.691307152457864</v>
      </c>
      <c r="T22" s="50">
        <f t="shared" si="2"/>
        <v>0.68903793469282282</v>
      </c>
      <c r="U22" s="74">
        <v>6.3460813538251365E-2</v>
      </c>
      <c r="V22" s="102"/>
      <c r="W22" s="39">
        <v>7</v>
      </c>
      <c r="X22" s="99">
        <v>0.08</v>
      </c>
      <c r="Y22" s="105">
        <v>0.14000000000000001</v>
      </c>
      <c r="Z22" s="105">
        <v>0.14000000000000001</v>
      </c>
      <c r="AA22" s="154"/>
      <c r="AQ22" s="116"/>
      <c r="AR22" s="116"/>
      <c r="AS22" s="116"/>
      <c r="AT22" s="116"/>
      <c r="AU22" s="116"/>
      <c r="AV22" s="116"/>
      <c r="AW22" s="116"/>
      <c r="AX22" s="119"/>
      <c r="AY22" s="116"/>
      <c r="AZ22" s="116"/>
      <c r="BA22" s="116"/>
      <c r="BB22" s="116"/>
      <c r="BC22" s="116"/>
      <c r="BD22" s="116"/>
    </row>
    <row r="23" spans="2:56" ht="15.75" customHeight="1" x14ac:dyDescent="0.25">
      <c r="B23" s="40">
        <v>17</v>
      </c>
      <c r="C23" s="41">
        <v>4.8899999999999996E-4</v>
      </c>
      <c r="D23" s="47"/>
      <c r="E23" s="47"/>
      <c r="F23" s="57">
        <f t="shared" si="3"/>
        <v>7</v>
      </c>
      <c r="G23" s="57">
        <f t="shared" si="4"/>
        <v>27</v>
      </c>
      <c r="H23" s="50">
        <f t="shared" si="11"/>
        <v>6.1600000000000001E-4</v>
      </c>
      <c r="I23" s="50">
        <f t="shared" si="12"/>
        <v>0.99938400000000005</v>
      </c>
      <c r="J23" s="13">
        <f t="shared" si="5"/>
        <v>0.99612145999002821</v>
      </c>
      <c r="K23" s="52">
        <f t="shared" si="6"/>
        <v>0.59422683365967455</v>
      </c>
      <c r="L23" s="13">
        <f t="shared" si="0"/>
        <v>3.6462401428396125E-4</v>
      </c>
      <c r="M23" s="59"/>
      <c r="N23" s="29">
        <f t="shared" si="7"/>
        <v>8</v>
      </c>
      <c r="O23" s="135">
        <v>4.4816629681238583E-2</v>
      </c>
      <c r="P23" s="54">
        <f t="shared" si="8"/>
        <v>1.4201055051312899</v>
      </c>
      <c r="Q23" s="69">
        <f t="shared" si="9"/>
        <v>7</v>
      </c>
      <c r="R23" s="50">
        <f t="shared" si="10"/>
        <v>0.99612145999002821</v>
      </c>
      <c r="S23" s="52">
        <f t="shared" si="1"/>
        <v>0.63417369958584535</v>
      </c>
      <c r="T23" s="50">
        <f t="shared" si="2"/>
        <v>0.63171403151872985</v>
      </c>
      <c r="U23" s="74">
        <v>6.7224944521857871E-2</v>
      </c>
      <c r="V23" s="102"/>
      <c r="W23" s="39">
        <v>8</v>
      </c>
      <c r="X23" s="99">
        <v>0.06</v>
      </c>
      <c r="Y23" s="105">
        <v>0.13</v>
      </c>
      <c r="Z23" s="105">
        <v>0.13</v>
      </c>
      <c r="AA23" s="154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8"/>
      <c r="AQ23" s="116"/>
      <c r="AR23" s="116"/>
      <c r="AS23" s="116"/>
      <c r="AT23" s="116"/>
      <c r="AU23" s="116"/>
      <c r="AV23" s="116"/>
      <c r="AW23" s="116"/>
      <c r="AX23" s="119"/>
      <c r="AY23" s="116"/>
      <c r="AZ23" s="116"/>
      <c r="BA23" s="116"/>
      <c r="BB23" s="116"/>
      <c r="BC23" s="116"/>
      <c r="BD23" s="116"/>
    </row>
    <row r="24" spans="2:56" ht="15.75" customHeight="1" x14ac:dyDescent="0.25">
      <c r="B24" s="40">
        <v>18</v>
      </c>
      <c r="C24" s="41">
        <v>4.9799999999999996E-4</v>
      </c>
      <c r="D24" s="47"/>
      <c r="E24" s="47"/>
      <c r="F24" s="57">
        <f t="shared" si="3"/>
        <v>8</v>
      </c>
      <c r="G24" s="57">
        <f t="shared" si="4"/>
        <v>28</v>
      </c>
      <c r="H24" s="50">
        <f t="shared" si="11"/>
        <v>6.3500000000000004E-4</v>
      </c>
      <c r="I24" s="50">
        <f t="shared" si="12"/>
        <v>0.99936499999999995</v>
      </c>
      <c r="J24" s="13">
        <f t="shared" si="5"/>
        <v>0.99550784917067436</v>
      </c>
      <c r="K24" s="52">
        <f t="shared" si="6"/>
        <v>0.53824346827647929</v>
      </c>
      <c r="L24" s="13">
        <f t="shared" si="0"/>
        <v>3.402492543706421E-4</v>
      </c>
      <c r="M24" s="59"/>
      <c r="N24" s="29">
        <f t="shared" si="7"/>
        <v>9</v>
      </c>
      <c r="O24" s="135">
        <v>4.7500679216757741E-2</v>
      </c>
      <c r="P24" s="54">
        <f t="shared" si="8"/>
        <v>1.518409174511115</v>
      </c>
      <c r="Q24" s="69">
        <f t="shared" si="9"/>
        <v>8</v>
      </c>
      <c r="R24" s="50">
        <f t="shared" si="10"/>
        <v>0.99550784917067436</v>
      </c>
      <c r="S24" s="52">
        <f t="shared" si="1"/>
        <v>0.57659386376715349</v>
      </c>
      <c r="T24" s="50">
        <f t="shared" si="2"/>
        <v>0.57400371716384779</v>
      </c>
      <c r="U24" s="74">
        <v>7.1251018825136611E-2</v>
      </c>
      <c r="V24" s="102"/>
      <c r="W24" s="39">
        <v>9</v>
      </c>
      <c r="X24" s="99">
        <v>0.04</v>
      </c>
      <c r="Y24" s="105">
        <v>0.12</v>
      </c>
      <c r="Z24" s="105">
        <v>0.12</v>
      </c>
      <c r="AA24" s="154"/>
      <c r="AB24" s="116"/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8"/>
      <c r="AQ24" s="116"/>
      <c r="AR24" s="116"/>
      <c r="AS24" s="116"/>
      <c r="AT24" s="116"/>
      <c r="AU24" s="116"/>
      <c r="AV24" s="116"/>
      <c r="AW24" s="116"/>
      <c r="AX24" s="119"/>
      <c r="AY24" s="116"/>
      <c r="AZ24" s="116"/>
      <c r="BA24" s="116"/>
      <c r="BB24" s="116"/>
      <c r="BC24" s="116"/>
      <c r="BD24" s="116"/>
    </row>
    <row r="25" spans="2:56" ht="15.75" customHeight="1" x14ac:dyDescent="0.25">
      <c r="B25" s="40">
        <v>19</v>
      </c>
      <c r="C25" s="41">
        <v>5.0699999999999996E-4</v>
      </c>
      <c r="D25" s="47"/>
      <c r="E25" s="47"/>
      <c r="F25" s="57">
        <f t="shared" si="3"/>
        <v>9</v>
      </c>
      <c r="G25" s="57">
        <f t="shared" si="4"/>
        <v>29</v>
      </c>
      <c r="H25" s="50">
        <f t="shared" si="11"/>
        <v>6.5600000000000001E-4</v>
      </c>
      <c r="I25" s="50">
        <f t="shared" si="12"/>
        <v>0.99934400000000001</v>
      </c>
      <c r="J25" s="13">
        <f t="shared" si="5"/>
        <v>0.9948757016864509</v>
      </c>
      <c r="K25" s="52">
        <f t="shared" si="6"/>
        <v>0.48386833459499179</v>
      </c>
      <c r="L25" s="13">
        <f t="shared" si="0"/>
        <v>3.1579108488105477E-4</v>
      </c>
      <c r="M25" s="59"/>
      <c r="N25" s="29">
        <f t="shared" si="7"/>
        <v>10</v>
      </c>
      <c r="O25" s="135">
        <v>5.0196094599271456E-2</v>
      </c>
      <c r="P25" s="54">
        <f t="shared" si="8"/>
        <v>1.6319392554724304</v>
      </c>
      <c r="Q25" s="69">
        <f t="shared" si="9"/>
        <v>9</v>
      </c>
      <c r="R25" s="50">
        <f t="shared" si="10"/>
        <v>0.9948757016864509</v>
      </c>
      <c r="S25" s="52">
        <f t="shared" si="1"/>
        <v>0.52030078564037496</v>
      </c>
      <c r="T25" s="50">
        <f t="shared" si="2"/>
        <v>0.51763460920197968</v>
      </c>
      <c r="U25" s="74">
        <v>7.529414189890718E-2</v>
      </c>
      <c r="V25" s="102"/>
      <c r="W25" s="39">
        <v>10</v>
      </c>
      <c r="X25" s="99">
        <v>0.02</v>
      </c>
      <c r="Y25" s="105">
        <v>0.11</v>
      </c>
      <c r="Z25" s="105">
        <v>0.11</v>
      </c>
      <c r="AA25" s="154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8"/>
      <c r="AQ25" s="116"/>
      <c r="AR25" s="116"/>
      <c r="AS25" s="116"/>
      <c r="AT25" s="116"/>
      <c r="AU25" s="116"/>
      <c r="AV25" s="116"/>
      <c r="AW25" s="116"/>
      <c r="AX25" s="119"/>
      <c r="AY25" s="116"/>
      <c r="AZ25" s="116"/>
      <c r="BA25" s="116"/>
      <c r="BB25" s="116"/>
      <c r="BC25" s="116"/>
      <c r="BD25" s="116"/>
    </row>
    <row r="26" spans="2:56" ht="15.75" customHeight="1" x14ac:dyDescent="0.25">
      <c r="B26" s="40">
        <v>20</v>
      </c>
      <c r="C26" s="41">
        <v>5.1699999999999999E-4</v>
      </c>
      <c r="D26" s="47"/>
      <c r="E26" s="47"/>
      <c r="F26" s="57">
        <f t="shared" si="3"/>
        <v>10</v>
      </c>
      <c r="G26" s="57">
        <f t="shared" si="4"/>
        <v>30</v>
      </c>
      <c r="H26" s="50">
        <f t="shared" si="11"/>
        <v>6.78E-4</v>
      </c>
      <c r="I26" s="13">
        <f t="shared" si="12"/>
        <v>0.99932200000000004</v>
      </c>
      <c r="J26" s="13">
        <f t="shared" si="5"/>
        <v>0.99422306322614462</v>
      </c>
      <c r="K26" s="52">
        <f t="shared" si="6"/>
        <v>0.43233916490417612</v>
      </c>
      <c r="L26" s="13">
        <f t="shared" si="0"/>
        <v>2.9143258370312365E-4</v>
      </c>
      <c r="M26" s="59"/>
      <c r="N26" s="29">
        <f t="shared" si="7"/>
        <v>11</v>
      </c>
      <c r="O26" s="135">
        <v>5.2808150282331497E-2</v>
      </c>
      <c r="P26" s="54">
        <f t="shared" si="8"/>
        <v>1.7613336080692186</v>
      </c>
      <c r="Q26" s="69">
        <f t="shared" si="9"/>
        <v>10</v>
      </c>
      <c r="R26" s="50">
        <f t="shared" si="10"/>
        <v>0.99422306322614462</v>
      </c>
      <c r="S26" s="52">
        <f t="shared" si="1"/>
        <v>0.46658571229397222</v>
      </c>
      <c r="T26" s="50">
        <f t="shared" si="2"/>
        <v>0.46389027613446565</v>
      </c>
      <c r="U26" s="74">
        <v>7.9212225423497248E-2</v>
      </c>
      <c r="V26" s="102"/>
      <c r="W26" s="39">
        <v>11</v>
      </c>
      <c r="X26" s="99">
        <v>0</v>
      </c>
      <c r="Y26" s="105">
        <v>0.1</v>
      </c>
      <c r="Z26" s="105">
        <v>0.1</v>
      </c>
      <c r="AA26" s="154"/>
      <c r="AB26" s="116"/>
      <c r="AC26" s="116"/>
      <c r="AD26" s="116"/>
      <c r="AE26" s="116"/>
      <c r="AF26" s="116"/>
      <c r="AG26" s="116"/>
      <c r="AH26" s="116"/>
      <c r="AI26" s="116"/>
      <c r="AJ26" s="116"/>
      <c r="AK26" s="116"/>
      <c r="AL26" s="116"/>
      <c r="AM26" s="116"/>
      <c r="AN26" s="116"/>
      <c r="AO26" s="116"/>
      <c r="AP26" s="118"/>
      <c r="AQ26" s="116"/>
      <c r="AR26" s="116"/>
      <c r="AS26" s="116"/>
      <c r="AT26" s="116"/>
      <c r="AU26" s="116"/>
      <c r="AV26" s="116"/>
      <c r="AW26" s="116"/>
      <c r="AX26" s="119"/>
      <c r="AY26" s="116"/>
      <c r="AZ26" s="116"/>
      <c r="BA26" s="116"/>
      <c r="BB26" s="116"/>
      <c r="BC26" s="116"/>
      <c r="BD26" s="116"/>
    </row>
    <row r="27" spans="2:56" ht="15.75" customHeight="1" x14ac:dyDescent="0.25">
      <c r="B27" s="40">
        <v>21</v>
      </c>
      <c r="C27" s="41">
        <v>5.2800000000000004E-4</v>
      </c>
      <c r="D27" s="47"/>
      <c r="E27" s="47"/>
      <c r="F27" s="57">
        <f t="shared" si="3"/>
        <v>11</v>
      </c>
      <c r="G27" s="57">
        <f t="shared" si="4"/>
        <v>31</v>
      </c>
      <c r="H27" s="50">
        <f t="shared" si="11"/>
        <v>7.0299999999999996E-4</v>
      </c>
      <c r="I27" s="13">
        <f t="shared" si="12"/>
        <v>0.99929699999999999</v>
      </c>
      <c r="J27" s="13">
        <f t="shared" si="5"/>
        <v>0.99354897998927738</v>
      </c>
      <c r="K27" s="52">
        <f t="shared" si="6"/>
        <v>0.38015740796284136</v>
      </c>
      <c r="L27" s="13">
        <f t="shared" si="0"/>
        <v>2.6552661845654458E-4</v>
      </c>
      <c r="M27" s="59"/>
      <c r="N27" s="29">
        <f t="shared" si="7"/>
        <v>12</v>
      </c>
      <c r="O27" s="135">
        <v>5.5956342877959926E-2</v>
      </c>
      <c r="P27" s="54">
        <f t="shared" si="8"/>
        <v>1.9219919255910864</v>
      </c>
      <c r="Q27" s="69">
        <f t="shared" si="9"/>
        <v>11</v>
      </c>
      <c r="R27" s="50">
        <f t="shared" si="10"/>
        <v>0.99354897998927738</v>
      </c>
      <c r="S27" s="52">
        <f t="shared" si="1"/>
        <v>0.41206573536418928</v>
      </c>
      <c r="T27" s="50">
        <f t="shared" si="2"/>
        <v>0.40940749105962176</v>
      </c>
      <c r="U27" s="74">
        <v>8.3934514316939893E-2</v>
      </c>
      <c r="V27" s="102"/>
      <c r="W27" s="39">
        <v>12</v>
      </c>
      <c r="X27" s="99">
        <v>0</v>
      </c>
      <c r="Y27" s="105">
        <v>0.09</v>
      </c>
      <c r="Z27" s="105">
        <v>0.09</v>
      </c>
      <c r="AA27" s="154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8"/>
      <c r="AQ27" s="116"/>
      <c r="AR27" s="116"/>
      <c r="AS27" s="116"/>
      <c r="AT27" s="116"/>
      <c r="AU27" s="116"/>
      <c r="AV27" s="116"/>
      <c r="AW27" s="116"/>
      <c r="AX27" s="119"/>
      <c r="AY27" s="116"/>
      <c r="AZ27" s="116"/>
      <c r="BA27" s="116"/>
      <c r="BB27" s="116"/>
      <c r="BC27" s="116"/>
      <c r="BD27" s="116"/>
    </row>
    <row r="28" spans="2:56" ht="15.75" customHeight="1" x14ac:dyDescent="0.25">
      <c r="B28" s="40">
        <v>22</v>
      </c>
      <c r="C28" s="41">
        <v>5.4000000000000001E-4</v>
      </c>
      <c r="D28" s="47"/>
      <c r="E28" s="47"/>
      <c r="F28" s="57">
        <f t="shared" si="3"/>
        <v>12</v>
      </c>
      <c r="G28" s="57">
        <f t="shared" si="4"/>
        <v>32</v>
      </c>
      <c r="H28" s="50">
        <f t="shared" si="11"/>
        <v>7.2900000000000005E-4</v>
      </c>
      <c r="I28" s="13">
        <f t="shared" si="12"/>
        <v>0.99927100000000002</v>
      </c>
      <c r="J28" s="13">
        <f t="shared" si="5"/>
        <v>0.99285051505634492</v>
      </c>
      <c r="K28" s="52">
        <f t="shared" si="6"/>
        <v>0.32846424667001789</v>
      </c>
      <c r="L28" s="13">
        <f t="shared" si="0"/>
        <v>2.3773848853677885E-4</v>
      </c>
      <c r="M28" s="59"/>
      <c r="N28" s="29">
        <f t="shared" si="7"/>
        <v>13</v>
      </c>
      <c r="O28" s="135">
        <v>5.9609786092896168E-2</v>
      </c>
      <c r="P28" s="54">
        <f t="shared" si="8"/>
        <v>2.1227433438746131</v>
      </c>
      <c r="Q28" s="69">
        <f t="shared" si="9"/>
        <v>12</v>
      </c>
      <c r="R28" s="50">
        <f t="shared" si="10"/>
        <v>0.99285051505634492</v>
      </c>
      <c r="S28" s="52">
        <f t="shared" si="1"/>
        <v>0.3578337718947639</v>
      </c>
      <c r="T28" s="50">
        <f t="shared" si="2"/>
        <v>0.35527544473027095</v>
      </c>
      <c r="U28" s="74">
        <v>8.9414679139344255E-2</v>
      </c>
      <c r="V28" s="102"/>
      <c r="W28" s="39">
        <v>13</v>
      </c>
      <c r="X28" s="99">
        <v>0</v>
      </c>
      <c r="Y28" s="105">
        <v>0.08</v>
      </c>
      <c r="Z28" s="105">
        <v>0.08</v>
      </c>
      <c r="AA28" s="154"/>
      <c r="AB28" s="116"/>
      <c r="AC28" s="116"/>
      <c r="AD28" s="116"/>
      <c r="AE28" s="116"/>
      <c r="AF28" s="116"/>
      <c r="AG28" s="116"/>
      <c r="AH28" s="116"/>
      <c r="AI28" s="116"/>
      <c r="AJ28" s="116"/>
      <c r="AK28" s="116"/>
      <c r="AL28" s="116"/>
      <c r="AM28" s="116"/>
      <c r="AN28" s="116"/>
      <c r="AO28" s="116"/>
      <c r="AP28" s="118"/>
      <c r="AQ28" s="116"/>
      <c r="AR28" s="116"/>
      <c r="AS28" s="116"/>
      <c r="AT28" s="116"/>
      <c r="AU28" s="116"/>
      <c r="AV28" s="116"/>
      <c r="AW28" s="116"/>
      <c r="AX28" s="119"/>
      <c r="AY28" s="116"/>
      <c r="AZ28" s="116"/>
      <c r="BA28" s="116"/>
      <c r="BB28" s="116"/>
      <c r="BC28" s="116"/>
      <c r="BD28" s="116"/>
    </row>
    <row r="29" spans="2:56" ht="15.75" customHeight="1" x14ac:dyDescent="0.25">
      <c r="B29" s="40">
        <v>23</v>
      </c>
      <c r="C29" s="41">
        <v>5.53E-4</v>
      </c>
      <c r="D29" s="47"/>
      <c r="E29" s="47"/>
      <c r="F29" s="57">
        <f t="shared" si="3"/>
        <v>13</v>
      </c>
      <c r="G29" s="57">
        <f t="shared" si="4"/>
        <v>33</v>
      </c>
      <c r="H29" s="50">
        <f t="shared" si="11"/>
        <v>7.5699999999999997E-4</v>
      </c>
      <c r="I29" s="13">
        <f t="shared" si="12"/>
        <v>0.99924299999999999</v>
      </c>
      <c r="J29" s="13">
        <f t="shared" si="5"/>
        <v>0.9921267270308689</v>
      </c>
      <c r="K29" s="52">
        <f t="shared" si="6"/>
        <v>0.27674999885811163</v>
      </c>
      <c r="L29" s="13">
        <f t="shared" si="0"/>
        <v>2.0785030042368152E-4</v>
      </c>
      <c r="M29" s="59"/>
      <c r="N29" s="29">
        <f t="shared" si="7"/>
        <v>14</v>
      </c>
      <c r="O29" s="135">
        <v>6.4067854535519123E-2</v>
      </c>
      <c r="P29" s="54">
        <f t="shared" si="8"/>
        <v>2.3854511484809184</v>
      </c>
      <c r="Q29" s="69">
        <f t="shared" si="9"/>
        <v>13</v>
      </c>
      <c r="R29" s="50">
        <f t="shared" si="10"/>
        <v>0.9921267270308689</v>
      </c>
      <c r="S29" s="52">
        <f t="shared" si="1"/>
        <v>0.30334616686243154</v>
      </c>
      <c r="T29" s="50">
        <f t="shared" si="2"/>
        <v>0.30095783968658402</v>
      </c>
      <c r="U29" s="74">
        <v>9.6101781803278677E-2</v>
      </c>
      <c r="V29" s="102"/>
      <c r="W29" s="39">
        <v>14</v>
      </c>
      <c r="X29" s="99">
        <v>0</v>
      </c>
      <c r="Y29" s="105">
        <v>7.0000000000000007E-2</v>
      </c>
      <c r="Z29" s="105">
        <v>7.0000000000000007E-2</v>
      </c>
      <c r="AA29" s="154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8"/>
      <c r="AQ29" s="116"/>
      <c r="AR29" s="116"/>
      <c r="AS29" s="116"/>
      <c r="AT29" s="116"/>
      <c r="AU29" s="116"/>
      <c r="AV29" s="116"/>
      <c r="AW29" s="116"/>
      <c r="AX29" s="119"/>
      <c r="AY29" s="116"/>
      <c r="AZ29" s="116"/>
      <c r="BA29" s="116"/>
      <c r="BB29" s="116"/>
      <c r="BC29" s="116"/>
      <c r="BD29" s="116"/>
    </row>
    <row r="30" spans="2:56" ht="15.75" customHeight="1" x14ac:dyDescent="0.25">
      <c r="B30" s="40">
        <v>24</v>
      </c>
      <c r="C30" s="41">
        <v>5.6700000000000001E-4</v>
      </c>
      <c r="D30" s="47"/>
      <c r="E30" s="47"/>
      <c r="F30" s="57">
        <f t="shared" si="3"/>
        <v>14</v>
      </c>
      <c r="G30" s="57">
        <f t="shared" si="4"/>
        <v>34</v>
      </c>
      <c r="H30" s="50">
        <f t="shared" si="11"/>
        <v>7.8799999999999996E-4</v>
      </c>
      <c r="I30" s="13">
        <f t="shared" si="12"/>
        <v>0.99921199999999999</v>
      </c>
      <c r="J30" s="13">
        <f t="shared" si="5"/>
        <v>0.99137568709850654</v>
      </c>
      <c r="K30" s="52">
        <f t="shared" si="6"/>
        <v>0.22712999992795185</v>
      </c>
      <c r="L30" s="13">
        <f t="shared" si="0"/>
        <v>1.7743487387453453E-4</v>
      </c>
      <c r="M30" s="59"/>
      <c r="N30" s="29">
        <f t="shared" si="7"/>
        <v>15</v>
      </c>
      <c r="O30" s="135">
        <v>6.9241757112932609E-2</v>
      </c>
      <c r="P30" s="54">
        <f t="shared" si="8"/>
        <v>2.7298492445156297</v>
      </c>
      <c r="Q30" s="69">
        <f t="shared" si="9"/>
        <v>14</v>
      </c>
      <c r="R30" s="50">
        <f t="shared" si="10"/>
        <v>0.99137568709850654</v>
      </c>
      <c r="S30" s="52">
        <f t="shared" si="1"/>
        <v>0.25072032036005937</v>
      </c>
      <c r="T30" s="50">
        <f t="shared" si="2"/>
        <v>0.24855802986651154</v>
      </c>
      <c r="U30" s="74">
        <v>0.10386263566939892</v>
      </c>
      <c r="V30" s="102"/>
      <c r="W30" s="39">
        <v>15</v>
      </c>
      <c r="X30" s="99">
        <v>0</v>
      </c>
      <c r="Y30" s="105">
        <v>0.06</v>
      </c>
      <c r="Z30" s="105">
        <v>0.06</v>
      </c>
      <c r="AA30" s="154"/>
      <c r="AB30" s="116"/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8"/>
      <c r="AQ30" s="116"/>
      <c r="AR30" s="116"/>
      <c r="AS30" s="116"/>
      <c r="AT30" s="116"/>
      <c r="AU30" s="116"/>
      <c r="AV30" s="116"/>
      <c r="AW30" s="116"/>
      <c r="AX30" s="119"/>
      <c r="AY30" s="116"/>
      <c r="AZ30" s="116"/>
      <c r="BA30" s="116"/>
      <c r="BB30" s="116"/>
      <c r="BC30" s="116"/>
      <c r="BD30" s="116"/>
    </row>
    <row r="31" spans="2:56" ht="15.75" customHeight="1" x14ac:dyDescent="0.25">
      <c r="B31" s="40">
        <v>25</v>
      </c>
      <c r="C31" s="41">
        <v>5.8200000000000005E-4</v>
      </c>
      <c r="D31" s="47"/>
      <c r="E31" s="47"/>
      <c r="F31" s="57">
        <f t="shared" si="3"/>
        <v>15</v>
      </c>
      <c r="G31" s="57">
        <f t="shared" si="4"/>
        <v>35</v>
      </c>
      <c r="H31" s="50">
        <f t="shared" si="11"/>
        <v>8.2100000000000001E-4</v>
      </c>
      <c r="I31" s="13">
        <f t="shared" si="12"/>
        <v>0.99917900000000004</v>
      </c>
      <c r="J31" s="13">
        <f t="shared" si="5"/>
        <v>0.99059448305707287</v>
      </c>
      <c r="K31" s="52">
        <f t="shared" si="6"/>
        <v>0.18428843858015426</v>
      </c>
      <c r="L31" s="13">
        <f t="shared" si="0"/>
        <v>1.4987774576048519E-4</v>
      </c>
      <c r="M31" s="59"/>
      <c r="N31" s="29">
        <f t="shared" si="7"/>
        <v>16</v>
      </c>
      <c r="O31" s="135">
        <v>7.4328048032786878E-2</v>
      </c>
      <c r="P31" s="54">
        <f t="shared" si="8"/>
        <v>3.149130278643228</v>
      </c>
      <c r="Q31" s="69">
        <f t="shared" si="9"/>
        <v>15</v>
      </c>
      <c r="R31" s="50">
        <f t="shared" si="10"/>
        <v>0.99059448305707287</v>
      </c>
      <c r="S31" s="52">
        <f t="shared" si="1"/>
        <v>0.2048351384521637</v>
      </c>
      <c r="T31" s="50">
        <f t="shared" si="2"/>
        <v>0.20290855808694505</v>
      </c>
      <c r="U31" s="74">
        <v>0.11149207204918032</v>
      </c>
      <c r="V31" s="102"/>
      <c r="W31" s="39">
        <v>16</v>
      </c>
      <c r="X31" s="99">
        <v>0</v>
      </c>
      <c r="Y31" s="105">
        <v>0.05</v>
      </c>
      <c r="Z31" s="105">
        <v>0.05</v>
      </c>
      <c r="AA31" s="154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8"/>
      <c r="AQ31" s="116"/>
      <c r="AR31" s="116"/>
      <c r="AS31" s="116"/>
      <c r="AT31" s="116"/>
      <c r="AU31" s="116"/>
      <c r="AV31" s="116"/>
      <c r="AW31" s="116"/>
      <c r="AX31" s="119"/>
      <c r="AY31" s="116"/>
      <c r="AZ31" s="116"/>
      <c r="BA31" s="116"/>
      <c r="BB31" s="116"/>
      <c r="BC31" s="116"/>
      <c r="BD31" s="116"/>
    </row>
    <row r="32" spans="2:56" ht="15.75" customHeight="1" x14ac:dyDescent="0.25">
      <c r="B32" s="40">
        <v>26</v>
      </c>
      <c r="C32" s="41">
        <v>5.9800000000000001E-4</v>
      </c>
      <c r="D32" s="47"/>
      <c r="E32" s="47"/>
      <c r="F32" s="57">
        <f t="shared" si="3"/>
        <v>16</v>
      </c>
      <c r="G32" s="57">
        <f t="shared" si="4"/>
        <v>36</v>
      </c>
      <c r="H32" s="50">
        <f t="shared" si="11"/>
        <v>8.5700000000000001E-4</v>
      </c>
      <c r="I32" s="13">
        <f t="shared" si="12"/>
        <v>0.999143</v>
      </c>
      <c r="J32" s="13">
        <f t="shared" si="5"/>
        <v>0.98978120498648303</v>
      </c>
      <c r="K32" s="52">
        <f t="shared" si="6"/>
        <v>0.14782098188023751</v>
      </c>
      <c r="L32" s="13">
        <f t="shared" si="0"/>
        <v>1.2538803813952451E-4</v>
      </c>
      <c r="M32" s="59"/>
      <c r="N32" s="29">
        <f t="shared" si="7"/>
        <v>17</v>
      </c>
      <c r="O32" s="135">
        <v>7.9348737103825145E-2</v>
      </c>
      <c r="P32" s="54">
        <f t="shared" si="8"/>
        <v>3.6622702674848866</v>
      </c>
      <c r="Q32" s="69">
        <f t="shared" si="9"/>
        <v>16</v>
      </c>
      <c r="R32" s="50">
        <f t="shared" si="10"/>
        <v>0.98978120498648303</v>
      </c>
      <c r="S32" s="52">
        <f t="shared" si="1"/>
        <v>0.16541509422470393</v>
      </c>
      <c r="T32" s="50">
        <f t="shared" si="2"/>
        <v>0.16372475128468009</v>
      </c>
      <c r="U32" s="74">
        <v>0.11902310565573772</v>
      </c>
      <c r="V32" s="102"/>
      <c r="W32" s="39">
        <v>17</v>
      </c>
      <c r="X32" s="99">
        <v>0</v>
      </c>
      <c r="Y32" s="105">
        <v>0.04</v>
      </c>
      <c r="Z32" s="105">
        <v>0.04</v>
      </c>
      <c r="AA32" s="154"/>
      <c r="AB32" s="116"/>
      <c r="AC32" s="116"/>
      <c r="AD32" s="116"/>
      <c r="AE32" s="116"/>
      <c r="AF32" s="116"/>
      <c r="AG32" s="116"/>
      <c r="AH32" s="116"/>
      <c r="AI32" s="116"/>
      <c r="AJ32" s="116"/>
      <c r="AK32" s="116"/>
      <c r="AL32" s="116"/>
      <c r="AM32" s="116"/>
      <c r="AN32" s="116"/>
      <c r="AO32" s="116"/>
      <c r="AP32" s="118"/>
      <c r="AQ32" s="116"/>
      <c r="AR32" s="116"/>
      <c r="AS32" s="116"/>
      <c r="AT32" s="116"/>
      <c r="AU32" s="116"/>
      <c r="AV32" s="116"/>
      <c r="AW32" s="116"/>
      <c r="AX32" s="119"/>
      <c r="AY32" s="116"/>
      <c r="AZ32" s="116"/>
      <c r="BA32" s="116"/>
      <c r="BB32" s="116"/>
      <c r="BC32" s="116"/>
      <c r="BD32" s="116"/>
    </row>
    <row r="33" spans="2:56" ht="15.75" customHeight="1" x14ac:dyDescent="0.25">
      <c r="B33" s="40">
        <v>27</v>
      </c>
      <c r="C33" s="41">
        <v>6.1600000000000001E-4</v>
      </c>
      <c r="D33" s="47"/>
      <c r="E33" s="47"/>
      <c r="F33" s="57">
        <f t="shared" si="3"/>
        <v>17</v>
      </c>
      <c r="G33" s="57">
        <f t="shared" si="4"/>
        <v>37</v>
      </c>
      <c r="H33" s="50">
        <f t="shared" si="11"/>
        <v>8.9599999999999999E-4</v>
      </c>
      <c r="I33" s="13">
        <f t="shared" si="12"/>
        <v>0.99910399999999999</v>
      </c>
      <c r="J33" s="13">
        <f t="shared" si="5"/>
        <v>0.98893296249380958</v>
      </c>
      <c r="K33" s="52">
        <f t="shared" si="6"/>
        <v>0.1170720452967747</v>
      </c>
      <c r="L33" s="13">
        <f t="shared" si="0"/>
        <v>1.0373565850417179E-4</v>
      </c>
      <c r="M33" s="59"/>
      <c r="N33" s="29">
        <f t="shared" si="7"/>
        <v>18</v>
      </c>
      <c r="O33" s="135">
        <v>8.4370346275045568E-2</v>
      </c>
      <c r="P33" s="54">
        <f t="shared" si="8"/>
        <v>4.2973169611808961</v>
      </c>
      <c r="Q33" s="69">
        <f t="shared" si="9"/>
        <v>17</v>
      </c>
      <c r="R33" s="50">
        <f t="shared" si="10"/>
        <v>0.98893296249380958</v>
      </c>
      <c r="S33" s="52">
        <f t="shared" si="1"/>
        <v>0.13188815879799973</v>
      </c>
      <c r="T33" s="50">
        <f t="shared" si="2"/>
        <v>0.13042854759795985</v>
      </c>
      <c r="U33" s="74">
        <v>0.12655551941256835</v>
      </c>
      <c r="V33" s="102"/>
      <c r="W33" s="39">
        <v>18</v>
      </c>
      <c r="X33" s="99">
        <v>0</v>
      </c>
      <c r="Y33" s="105">
        <v>0.03</v>
      </c>
      <c r="Z33" s="105">
        <v>0.03</v>
      </c>
      <c r="AA33" s="154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8"/>
      <c r="AQ33" s="116"/>
      <c r="AR33" s="116"/>
      <c r="AS33" s="116"/>
      <c r="AT33" s="116"/>
      <c r="AU33" s="116"/>
      <c r="AV33" s="116"/>
      <c r="AW33" s="116"/>
      <c r="AX33" s="119"/>
      <c r="AY33" s="116"/>
      <c r="AZ33" s="116"/>
      <c r="BA33" s="116"/>
      <c r="BB33" s="116"/>
      <c r="BC33" s="116"/>
      <c r="BD33" s="116"/>
    </row>
    <row r="34" spans="2:56" ht="15.75" customHeight="1" x14ac:dyDescent="0.25">
      <c r="B34" s="40">
        <v>28</v>
      </c>
      <c r="C34" s="41">
        <v>6.3500000000000004E-4</v>
      </c>
      <c r="D34" s="47"/>
      <c r="E34" s="47"/>
      <c r="F34" s="57">
        <f t="shared" si="3"/>
        <v>18</v>
      </c>
      <c r="G34" s="57">
        <f t="shared" si="4"/>
        <v>38</v>
      </c>
      <c r="H34" s="50">
        <f t="shared" si="11"/>
        <v>9.3800000000000003E-4</v>
      </c>
      <c r="I34" s="13">
        <f t="shared" si="12"/>
        <v>0.99906200000000001</v>
      </c>
      <c r="J34" s="13">
        <f t="shared" si="5"/>
        <v>0.98804687855941509</v>
      </c>
      <c r="K34" s="52">
        <f t="shared" si="6"/>
        <v>9.1550445196199579E-2</v>
      </c>
      <c r="L34" s="13">
        <f t="shared" si="0"/>
        <v>8.4847851447206342E-5</v>
      </c>
      <c r="M34" s="59"/>
      <c r="N34" s="29">
        <f t="shared" si="7"/>
        <v>19</v>
      </c>
      <c r="O34" s="135">
        <v>8.939669054644811E-2</v>
      </c>
      <c r="P34" s="54">
        <f t="shared" si="8"/>
        <v>5.087857984510709</v>
      </c>
      <c r="Q34" s="69">
        <f t="shared" si="9"/>
        <v>18</v>
      </c>
      <c r="R34" s="50">
        <f t="shared" si="10"/>
        <v>0.98804687855941509</v>
      </c>
      <c r="S34" s="52">
        <f t="shared" si="1"/>
        <v>0.10382690542409088</v>
      </c>
      <c r="T34" s="50">
        <f t="shared" si="2"/>
        <v>0.1025858498147566</v>
      </c>
      <c r="U34" s="74">
        <v>0.13409503581967216</v>
      </c>
      <c r="V34" s="102"/>
      <c r="W34" s="39">
        <v>19</v>
      </c>
      <c r="X34" s="99">
        <v>0</v>
      </c>
      <c r="Y34" s="105">
        <v>0.02</v>
      </c>
      <c r="Z34" s="105">
        <v>0.02</v>
      </c>
      <c r="AA34" s="154"/>
      <c r="AB34" s="116"/>
      <c r="AC34" s="116"/>
      <c r="AD34" s="116"/>
      <c r="AE34" s="116"/>
      <c r="AF34" s="116"/>
      <c r="AG34" s="116"/>
      <c r="AH34" s="116"/>
      <c r="AI34" s="116"/>
      <c r="AJ34" s="116"/>
      <c r="AK34" s="116"/>
      <c r="AL34" s="116"/>
      <c r="AM34" s="116"/>
      <c r="AN34" s="116"/>
      <c r="AO34" s="116"/>
      <c r="AP34" s="118"/>
      <c r="AQ34" s="116"/>
      <c r="AR34" s="116"/>
      <c r="AS34" s="116"/>
      <c r="AT34" s="116"/>
      <c r="AU34" s="116"/>
      <c r="AV34" s="116"/>
      <c r="AW34" s="116"/>
      <c r="AX34" s="119"/>
      <c r="AY34" s="116"/>
      <c r="AZ34" s="116"/>
      <c r="BA34" s="116"/>
      <c r="BB34" s="116"/>
      <c r="BC34" s="116"/>
      <c r="BD34" s="116"/>
    </row>
    <row r="35" spans="2:56" ht="15.75" customHeight="1" x14ac:dyDescent="0.25">
      <c r="B35" s="40">
        <v>29</v>
      </c>
      <c r="C35" s="41">
        <v>6.5600000000000001E-4</v>
      </c>
      <c r="D35" s="47"/>
      <c r="E35" s="47"/>
      <c r="F35" s="57">
        <f t="shared" si="3"/>
        <v>19</v>
      </c>
      <c r="G35" s="57">
        <f t="shared" si="4"/>
        <v>39</v>
      </c>
      <c r="H35" s="50">
        <f t="shared" si="11"/>
        <v>9.8299999999999993E-4</v>
      </c>
      <c r="I35" s="13">
        <f t="shared" si="12"/>
        <v>0.99901700000000004</v>
      </c>
      <c r="J35" s="13">
        <f t="shared" si="5"/>
        <v>0.98712009058732642</v>
      </c>
      <c r="K35" s="52">
        <f t="shared" si="6"/>
        <v>6.8336282214992633E-2</v>
      </c>
      <c r="L35" s="13">
        <f t="shared" si="0"/>
        <v>6.6309363099926731E-5</v>
      </c>
      <c r="M35" s="59"/>
      <c r="N35" s="29">
        <f t="shared" si="7"/>
        <v>20</v>
      </c>
      <c r="O35" s="135">
        <v>9.5721546939890753E-2</v>
      </c>
      <c r="P35" s="54">
        <f t="shared" si="8"/>
        <v>6.2230607312934838</v>
      </c>
      <c r="Q35" s="69">
        <f t="shared" si="9"/>
        <v>19</v>
      </c>
      <c r="R35" s="50">
        <f t="shared" si="10"/>
        <v>0.98712009058732642</v>
      </c>
      <c r="S35" s="52">
        <f t="shared" si="1"/>
        <v>7.8148164183602695E-2</v>
      </c>
      <c r="T35" s="50">
        <f t="shared" si="2"/>
        <v>7.7141622908151145E-2</v>
      </c>
      <c r="U35" s="74">
        <v>0.14358232040983612</v>
      </c>
      <c r="V35" s="102"/>
      <c r="W35" s="39">
        <v>20</v>
      </c>
      <c r="X35" s="99">
        <v>0</v>
      </c>
      <c r="Y35" s="105">
        <v>0.01</v>
      </c>
      <c r="Z35" s="105">
        <v>0.01</v>
      </c>
      <c r="AA35" s="154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8"/>
      <c r="AQ35" s="116"/>
      <c r="AR35" s="116"/>
      <c r="AS35" s="116"/>
      <c r="AT35" s="116"/>
      <c r="AU35" s="116"/>
      <c r="AV35" s="116"/>
      <c r="AW35" s="116"/>
      <c r="AX35" s="119"/>
      <c r="AY35" s="116"/>
      <c r="AZ35" s="116"/>
      <c r="BA35" s="116"/>
      <c r="BB35" s="116"/>
      <c r="BC35" s="116"/>
      <c r="BD35" s="116"/>
    </row>
    <row r="36" spans="2:56" ht="15.75" customHeight="1" x14ac:dyDescent="0.25">
      <c r="B36" s="40">
        <v>30</v>
      </c>
      <c r="C36" s="41">
        <v>6.78E-4</v>
      </c>
      <c r="D36" s="47"/>
      <c r="E36" s="47"/>
      <c r="F36" s="57" t="str">
        <f t="shared" si="3"/>
        <v/>
      </c>
      <c r="G36" s="57" t="str">
        <f t="shared" si="4"/>
        <v/>
      </c>
      <c r="H36" s="50" t="str">
        <f t="shared" si="11"/>
        <v/>
      </c>
      <c r="I36" s="13" t="str">
        <f t="shared" si="12"/>
        <v/>
      </c>
      <c r="J36" s="13" t="str">
        <f t="shared" si="5"/>
        <v/>
      </c>
      <c r="K36" s="52" t="str">
        <f t="shared" si="6"/>
        <v/>
      </c>
      <c r="L36" s="13" t="str">
        <f t="shared" si="0"/>
        <v/>
      </c>
      <c r="M36" s="59"/>
      <c r="N36" s="29" t="str">
        <f t="shared" si="7"/>
        <v/>
      </c>
      <c r="O36" s="54"/>
      <c r="P36" s="54" t="str">
        <f t="shared" si="8"/>
        <v/>
      </c>
      <c r="Q36" s="69" t="str">
        <f t="shared" si="9"/>
        <v/>
      </c>
      <c r="R36" s="50" t="str">
        <f t="shared" si="10"/>
        <v/>
      </c>
      <c r="S36" s="52" t="str">
        <f t="shared" si="1"/>
        <v/>
      </c>
      <c r="T36" s="50" t="str">
        <f t="shared" si="2"/>
        <v/>
      </c>
      <c r="U36" s="57"/>
      <c r="V36" s="103"/>
      <c r="W36" s="70"/>
      <c r="Z36" s="116"/>
      <c r="AA36" s="154"/>
      <c r="AB36" s="116"/>
      <c r="AC36" s="116"/>
      <c r="AD36" s="116"/>
      <c r="AE36" s="116"/>
      <c r="AF36" s="116"/>
      <c r="AG36" s="116"/>
      <c r="AH36" s="116"/>
      <c r="AI36" s="116"/>
      <c r="AJ36" s="116"/>
      <c r="AK36" s="116"/>
      <c r="AL36" s="116"/>
      <c r="AM36" s="116"/>
      <c r="AN36" s="116"/>
      <c r="AO36" s="116"/>
      <c r="AP36" s="118"/>
      <c r="AQ36" s="116"/>
      <c r="AR36" s="116"/>
      <c r="AS36" s="116"/>
      <c r="AT36" s="116"/>
      <c r="AU36" s="116"/>
      <c r="AV36" s="116"/>
      <c r="AW36" s="116"/>
      <c r="AX36" s="119"/>
      <c r="AY36" s="116"/>
      <c r="AZ36" s="116"/>
      <c r="BA36" s="116"/>
      <c r="BB36" s="116"/>
      <c r="BC36" s="116"/>
      <c r="BD36" s="116"/>
    </row>
    <row r="37" spans="2:56" ht="15.75" customHeight="1" x14ac:dyDescent="0.25">
      <c r="B37" s="40">
        <v>31</v>
      </c>
      <c r="C37" s="41">
        <v>7.0299999999999996E-4</v>
      </c>
      <c r="D37" s="47"/>
      <c r="E37" s="47"/>
      <c r="F37" s="57" t="str">
        <f t="shared" si="3"/>
        <v/>
      </c>
      <c r="G37" s="57" t="str">
        <f t="shared" si="4"/>
        <v/>
      </c>
      <c r="H37" s="50" t="str">
        <f t="shared" si="11"/>
        <v/>
      </c>
      <c r="I37" s="13" t="str">
        <f t="shared" si="12"/>
        <v/>
      </c>
      <c r="J37" s="13" t="str">
        <f t="shared" si="5"/>
        <v/>
      </c>
      <c r="K37" s="52" t="str">
        <f t="shared" si="6"/>
        <v/>
      </c>
      <c r="L37" s="13" t="str">
        <f t="shared" si="0"/>
        <v/>
      </c>
      <c r="M37" s="59"/>
      <c r="N37" s="29" t="str">
        <f t="shared" si="7"/>
        <v/>
      </c>
      <c r="O37" s="54"/>
      <c r="P37" s="54" t="str">
        <f t="shared" si="8"/>
        <v/>
      </c>
      <c r="Q37" s="69" t="str">
        <f t="shared" si="9"/>
        <v/>
      </c>
      <c r="R37" s="50" t="str">
        <f t="shared" si="10"/>
        <v/>
      </c>
      <c r="S37" s="52" t="str">
        <f t="shared" si="1"/>
        <v/>
      </c>
      <c r="T37" s="50" t="str">
        <f t="shared" si="2"/>
        <v/>
      </c>
      <c r="U37" s="57"/>
      <c r="V37" s="103"/>
      <c r="W37" s="70"/>
      <c r="Z37" s="116"/>
      <c r="AA37" s="154"/>
      <c r="AB37" s="116"/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</row>
    <row r="38" spans="2:56" ht="15.75" customHeight="1" x14ac:dyDescent="0.25">
      <c r="B38" s="40">
        <v>32</v>
      </c>
      <c r="C38" s="41">
        <v>7.2900000000000005E-4</v>
      </c>
      <c r="D38" s="47"/>
      <c r="E38" s="47"/>
      <c r="F38" s="57" t="str">
        <f t="shared" si="3"/>
        <v/>
      </c>
      <c r="G38" s="57" t="str">
        <f t="shared" si="4"/>
        <v/>
      </c>
      <c r="H38" s="50" t="str">
        <f t="shared" si="11"/>
        <v/>
      </c>
      <c r="I38" s="13" t="str">
        <f t="shared" si="12"/>
        <v/>
      </c>
      <c r="J38" s="13" t="str">
        <f t="shared" si="5"/>
        <v/>
      </c>
      <c r="K38" s="52" t="str">
        <f t="shared" si="6"/>
        <v/>
      </c>
      <c r="L38" s="13" t="str">
        <f t="shared" si="0"/>
        <v/>
      </c>
      <c r="M38" s="59"/>
      <c r="N38" s="29" t="str">
        <f t="shared" si="7"/>
        <v/>
      </c>
      <c r="O38" s="54"/>
      <c r="P38" s="54" t="str">
        <f t="shared" si="8"/>
        <v/>
      </c>
      <c r="Q38" s="69" t="str">
        <f t="shared" si="9"/>
        <v/>
      </c>
      <c r="R38" s="50" t="str">
        <f t="shared" si="10"/>
        <v/>
      </c>
      <c r="S38" s="52" t="str">
        <f t="shared" si="1"/>
        <v/>
      </c>
      <c r="T38" s="50" t="str">
        <f t="shared" si="2"/>
        <v/>
      </c>
      <c r="U38" s="57"/>
      <c r="V38" s="103"/>
      <c r="W38" s="70"/>
      <c r="Z38" s="116"/>
      <c r="AA38" s="154"/>
      <c r="AB38" s="116"/>
      <c r="AC38" s="116"/>
      <c r="AD38" s="116"/>
      <c r="AE38" s="116"/>
      <c r="AF38" s="116"/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6"/>
      <c r="BD38" s="116"/>
    </row>
    <row r="39" spans="2:56" ht="15.75" customHeight="1" x14ac:dyDescent="0.25">
      <c r="B39" s="40">
        <v>33</v>
      </c>
      <c r="C39" s="41">
        <v>7.5699999999999997E-4</v>
      </c>
      <c r="D39" s="47"/>
      <c r="E39" s="47"/>
      <c r="F39" s="57" t="str">
        <f t="shared" si="3"/>
        <v/>
      </c>
      <c r="G39" s="57" t="str">
        <f t="shared" si="4"/>
        <v/>
      </c>
      <c r="H39" s="50" t="str">
        <f t="shared" si="11"/>
        <v/>
      </c>
      <c r="I39" s="13" t="str">
        <f t="shared" si="12"/>
        <v/>
      </c>
      <c r="J39" s="13" t="str">
        <f t="shared" si="5"/>
        <v/>
      </c>
      <c r="K39" s="52" t="str">
        <f t="shared" si="6"/>
        <v/>
      </c>
      <c r="L39" s="13" t="str">
        <f t="shared" si="0"/>
        <v/>
      </c>
      <c r="M39" s="59"/>
      <c r="N39" s="29" t="str">
        <f t="shared" si="7"/>
        <v/>
      </c>
      <c r="O39" s="54"/>
      <c r="P39" s="54" t="str">
        <f t="shared" si="8"/>
        <v/>
      </c>
      <c r="Q39" s="69" t="str">
        <f t="shared" si="9"/>
        <v/>
      </c>
      <c r="R39" s="50" t="str">
        <f t="shared" si="10"/>
        <v/>
      </c>
      <c r="S39" s="52" t="str">
        <f t="shared" si="1"/>
        <v/>
      </c>
      <c r="T39" s="50" t="str">
        <f t="shared" si="2"/>
        <v/>
      </c>
      <c r="U39" s="57"/>
      <c r="V39" s="103"/>
      <c r="W39" s="70"/>
      <c r="Z39" s="116"/>
      <c r="AA39" s="154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</row>
    <row r="40" spans="2:56" ht="15.75" customHeight="1" x14ac:dyDescent="0.25">
      <c r="B40" s="40">
        <v>34</v>
      </c>
      <c r="C40" s="41">
        <v>7.8799999999999996E-4</v>
      </c>
      <c r="D40" s="47"/>
      <c r="E40" s="47"/>
      <c r="F40" s="57" t="str">
        <f t="shared" si="3"/>
        <v/>
      </c>
      <c r="G40" s="57" t="str">
        <f t="shared" si="4"/>
        <v/>
      </c>
      <c r="H40" s="50" t="str">
        <f t="shared" si="11"/>
        <v/>
      </c>
      <c r="I40" s="13" t="str">
        <f t="shared" si="12"/>
        <v/>
      </c>
      <c r="J40" s="13" t="str">
        <f t="shared" si="5"/>
        <v/>
      </c>
      <c r="K40" s="52" t="str">
        <f t="shared" si="6"/>
        <v/>
      </c>
      <c r="L40" s="13" t="str">
        <f t="shared" si="0"/>
        <v/>
      </c>
      <c r="M40" s="59"/>
      <c r="N40" s="29" t="str">
        <f t="shared" si="7"/>
        <v/>
      </c>
      <c r="O40" s="54"/>
      <c r="P40" s="54" t="str">
        <f t="shared" si="8"/>
        <v/>
      </c>
      <c r="Q40" s="69" t="str">
        <f t="shared" si="9"/>
        <v/>
      </c>
      <c r="R40" s="50" t="str">
        <f t="shared" si="10"/>
        <v/>
      </c>
      <c r="S40" s="52" t="str">
        <f t="shared" si="1"/>
        <v/>
      </c>
      <c r="T40" s="50" t="str">
        <f t="shared" si="2"/>
        <v/>
      </c>
      <c r="U40" s="57"/>
      <c r="V40" s="103"/>
      <c r="W40" s="70"/>
      <c r="Z40" s="116"/>
      <c r="AA40" s="154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6"/>
      <c r="BD40" s="116"/>
    </row>
    <row r="41" spans="2:56" ht="15.75" customHeight="1" x14ac:dyDescent="0.25">
      <c r="B41" s="40">
        <v>35</v>
      </c>
      <c r="C41" s="41">
        <v>8.2100000000000001E-4</v>
      </c>
      <c r="D41" s="47"/>
      <c r="E41" s="47"/>
      <c r="F41" s="57" t="str">
        <f t="shared" si="3"/>
        <v/>
      </c>
      <c r="G41" s="57" t="str">
        <f t="shared" si="4"/>
        <v/>
      </c>
      <c r="H41" s="50" t="str">
        <f t="shared" si="11"/>
        <v/>
      </c>
      <c r="I41" s="13" t="str">
        <f t="shared" si="12"/>
        <v/>
      </c>
      <c r="J41" s="13" t="str">
        <f t="shared" si="5"/>
        <v/>
      </c>
      <c r="K41" s="52" t="str">
        <f t="shared" si="6"/>
        <v/>
      </c>
      <c r="L41" s="13" t="str">
        <f t="shared" si="0"/>
        <v/>
      </c>
      <c r="M41" s="59"/>
      <c r="N41" s="29" t="str">
        <f t="shared" si="7"/>
        <v/>
      </c>
      <c r="O41" s="54"/>
      <c r="P41" s="54" t="str">
        <f t="shared" si="8"/>
        <v/>
      </c>
      <c r="Q41" s="69" t="str">
        <f t="shared" si="9"/>
        <v/>
      </c>
      <c r="R41" s="50" t="str">
        <f t="shared" si="10"/>
        <v/>
      </c>
      <c r="S41" s="52" t="str">
        <f t="shared" si="1"/>
        <v/>
      </c>
      <c r="T41" s="50" t="str">
        <f t="shared" si="2"/>
        <v/>
      </c>
      <c r="U41" s="57"/>
      <c r="V41" s="103"/>
      <c r="W41" s="70"/>
      <c r="AA41" s="153"/>
    </row>
    <row r="42" spans="2:56" ht="15.75" customHeight="1" x14ac:dyDescent="0.25">
      <c r="B42" s="40">
        <v>36</v>
      </c>
      <c r="C42" s="41">
        <v>8.5700000000000001E-4</v>
      </c>
      <c r="D42" s="47"/>
      <c r="E42" s="47"/>
      <c r="F42" s="57" t="str">
        <f t="shared" si="3"/>
        <v/>
      </c>
      <c r="G42" s="57" t="str">
        <f t="shared" si="4"/>
        <v/>
      </c>
      <c r="H42" s="50" t="str">
        <f t="shared" si="11"/>
        <v/>
      </c>
      <c r="I42" s="13" t="str">
        <f t="shared" si="12"/>
        <v/>
      </c>
      <c r="J42" s="13" t="str">
        <f t="shared" si="5"/>
        <v/>
      </c>
      <c r="K42" s="52" t="str">
        <f t="shared" si="6"/>
        <v/>
      </c>
      <c r="L42" s="13" t="str">
        <f t="shared" si="0"/>
        <v/>
      </c>
      <c r="M42" s="59"/>
      <c r="N42" s="29" t="str">
        <f t="shared" si="7"/>
        <v/>
      </c>
      <c r="O42" s="54"/>
      <c r="P42" s="54" t="str">
        <f t="shared" si="8"/>
        <v/>
      </c>
      <c r="Q42" s="69" t="str">
        <f t="shared" si="9"/>
        <v/>
      </c>
      <c r="R42" s="50" t="str">
        <f t="shared" si="10"/>
        <v/>
      </c>
      <c r="S42" s="52" t="str">
        <f t="shared" si="1"/>
        <v/>
      </c>
      <c r="T42" s="50" t="str">
        <f t="shared" si="2"/>
        <v/>
      </c>
      <c r="U42" s="57"/>
      <c r="V42" s="103"/>
      <c r="W42" s="70"/>
      <c r="AA42" s="153"/>
    </row>
    <row r="43" spans="2:56" ht="15.75" customHeight="1" x14ac:dyDescent="0.25">
      <c r="B43" s="40">
        <v>37</v>
      </c>
      <c r="C43" s="41">
        <v>8.9599999999999999E-4</v>
      </c>
      <c r="D43" s="47"/>
      <c r="E43" s="47"/>
      <c r="F43" s="57" t="str">
        <f t="shared" si="3"/>
        <v/>
      </c>
      <c r="G43" s="57" t="str">
        <f t="shared" si="4"/>
        <v/>
      </c>
      <c r="H43" s="50" t="str">
        <f t="shared" si="11"/>
        <v/>
      </c>
      <c r="I43" s="13" t="str">
        <f t="shared" si="12"/>
        <v/>
      </c>
      <c r="J43" s="13" t="str">
        <f t="shared" si="5"/>
        <v/>
      </c>
      <c r="K43" s="52" t="str">
        <f t="shared" si="6"/>
        <v/>
      </c>
      <c r="L43" s="13" t="str">
        <f t="shared" si="0"/>
        <v/>
      </c>
      <c r="M43" s="59"/>
      <c r="N43" s="29" t="str">
        <f t="shared" si="7"/>
        <v/>
      </c>
      <c r="O43" s="54"/>
      <c r="P43" s="54" t="str">
        <f t="shared" si="8"/>
        <v/>
      </c>
      <c r="Q43" s="69" t="str">
        <f t="shared" si="9"/>
        <v/>
      </c>
      <c r="R43" s="50" t="str">
        <f t="shared" si="10"/>
        <v/>
      </c>
      <c r="S43" s="52" t="str">
        <f t="shared" si="1"/>
        <v/>
      </c>
      <c r="T43" s="50" t="str">
        <f t="shared" si="2"/>
        <v/>
      </c>
      <c r="U43" s="57"/>
      <c r="V43" s="103"/>
      <c r="W43" s="70"/>
      <c r="AA43" s="153"/>
    </row>
    <row r="44" spans="2:56" ht="15.75" customHeight="1" x14ac:dyDescent="0.25">
      <c r="B44" s="40">
        <v>38</v>
      </c>
      <c r="C44" s="41">
        <v>9.3800000000000003E-4</v>
      </c>
      <c r="D44" s="47"/>
      <c r="E44" s="47"/>
      <c r="F44" s="57" t="str">
        <f t="shared" si="3"/>
        <v/>
      </c>
      <c r="G44" s="57" t="str">
        <f t="shared" si="4"/>
        <v/>
      </c>
      <c r="H44" s="50" t="str">
        <f t="shared" si="11"/>
        <v/>
      </c>
      <c r="I44" s="13" t="str">
        <f t="shared" si="12"/>
        <v/>
      </c>
      <c r="J44" s="13" t="str">
        <f t="shared" si="5"/>
        <v/>
      </c>
      <c r="K44" s="52" t="str">
        <f t="shared" si="6"/>
        <v/>
      </c>
      <c r="L44" s="13" t="str">
        <f t="shared" si="0"/>
        <v/>
      </c>
      <c r="M44" s="59"/>
      <c r="N44" s="29" t="str">
        <f t="shared" si="7"/>
        <v/>
      </c>
      <c r="O44" s="54"/>
      <c r="P44" s="54" t="str">
        <f t="shared" si="8"/>
        <v/>
      </c>
      <c r="Q44" s="69" t="str">
        <f t="shared" si="9"/>
        <v/>
      </c>
      <c r="R44" s="50" t="str">
        <f t="shared" si="10"/>
        <v/>
      </c>
      <c r="S44" s="52" t="str">
        <f t="shared" si="1"/>
        <v/>
      </c>
      <c r="T44" s="50" t="str">
        <f t="shared" si="2"/>
        <v/>
      </c>
      <c r="U44" s="57"/>
      <c r="V44" s="103"/>
      <c r="W44" s="70"/>
      <c r="AA44" s="153"/>
    </row>
    <row r="45" spans="2:56" ht="15.75" customHeight="1" x14ac:dyDescent="0.25">
      <c r="B45" s="40">
        <v>39</v>
      </c>
      <c r="C45" s="41">
        <v>9.8299999999999993E-4</v>
      </c>
      <c r="D45" s="47"/>
      <c r="E45" s="47"/>
      <c r="F45" s="57" t="str">
        <f t="shared" si="3"/>
        <v/>
      </c>
      <c r="G45" s="57" t="str">
        <f t="shared" si="4"/>
        <v/>
      </c>
      <c r="H45" s="50" t="str">
        <f t="shared" si="11"/>
        <v/>
      </c>
      <c r="I45" s="13" t="str">
        <f t="shared" si="12"/>
        <v/>
      </c>
      <c r="J45" s="13" t="str">
        <f t="shared" si="5"/>
        <v/>
      </c>
      <c r="K45" s="52" t="str">
        <f t="shared" si="6"/>
        <v/>
      </c>
      <c r="L45" s="13" t="str">
        <f t="shared" si="0"/>
        <v/>
      </c>
      <c r="M45" s="59"/>
      <c r="N45" s="29" t="str">
        <f t="shared" si="7"/>
        <v/>
      </c>
      <c r="O45" s="54"/>
      <c r="P45" s="54" t="str">
        <f t="shared" si="8"/>
        <v/>
      </c>
      <c r="Q45" s="69" t="str">
        <f t="shared" si="9"/>
        <v/>
      </c>
      <c r="R45" s="50" t="str">
        <f t="shared" si="10"/>
        <v/>
      </c>
      <c r="S45" s="52" t="str">
        <f t="shared" si="1"/>
        <v/>
      </c>
      <c r="T45" s="50" t="str">
        <f t="shared" si="2"/>
        <v/>
      </c>
      <c r="U45" s="57"/>
      <c r="V45" s="103"/>
      <c r="W45" s="70"/>
      <c r="AA45" s="153"/>
    </row>
    <row r="46" spans="2:56" ht="15.75" customHeight="1" x14ac:dyDescent="0.25">
      <c r="B46" s="40">
        <v>40</v>
      </c>
      <c r="C46" s="41">
        <v>1.0330000000000001E-3</v>
      </c>
      <c r="D46" s="47"/>
      <c r="E46" s="47"/>
      <c r="F46" s="39" t="s">
        <v>32</v>
      </c>
      <c r="G46" s="39" t="s">
        <v>32</v>
      </c>
      <c r="H46" s="71" t="str">
        <f t="shared" si="11"/>
        <v xml:space="preserve">CNSF 2013-M </v>
      </c>
      <c r="I46" s="39" t="s">
        <v>32</v>
      </c>
      <c r="J46" s="39" t="s">
        <v>32</v>
      </c>
      <c r="K46" s="52" t="e">
        <f t="shared" si="6"/>
        <v>#VALUE!</v>
      </c>
      <c r="L46" s="39" t="s">
        <v>32</v>
      </c>
      <c r="M46" s="39" t="s">
        <v>32</v>
      </c>
      <c r="N46" s="39" t="s">
        <v>32</v>
      </c>
      <c r="O46" s="39" t="s">
        <v>32</v>
      </c>
      <c r="P46" s="39" t="s">
        <v>32</v>
      </c>
      <c r="Q46" s="39" t="s">
        <v>32</v>
      </c>
      <c r="R46" s="39" t="s">
        <v>32</v>
      </c>
      <c r="S46" s="39" t="s">
        <v>32</v>
      </c>
      <c r="T46" s="39" t="s">
        <v>32</v>
      </c>
      <c r="U46" s="39" t="s">
        <v>32</v>
      </c>
      <c r="V46" s="104"/>
      <c r="W46" s="39"/>
      <c r="X46" s="1" t="s">
        <v>32</v>
      </c>
      <c r="Y46" s="1" t="s">
        <v>32</v>
      </c>
      <c r="Z46" s="1" t="s">
        <v>32</v>
      </c>
      <c r="AA46" s="153"/>
    </row>
    <row r="47" spans="2:56" ht="15.75" customHeight="1" x14ac:dyDescent="0.25">
      <c r="B47" s="40">
        <v>41</v>
      </c>
      <c r="C47" s="41">
        <v>1.0870000000000001E-3</v>
      </c>
      <c r="D47" s="47"/>
      <c r="E47" s="47"/>
    </row>
    <row r="48" spans="2:56" ht="15.75" customHeight="1" x14ac:dyDescent="0.25">
      <c r="B48" s="40">
        <v>42</v>
      </c>
      <c r="C48" s="41">
        <v>1.145E-3</v>
      </c>
      <c r="D48" s="47"/>
      <c r="E48" s="47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</row>
    <row r="49" spans="2:5" ht="15.75" customHeight="1" x14ac:dyDescent="0.25">
      <c r="B49" s="40">
        <v>43</v>
      </c>
      <c r="C49" s="41">
        <v>1.2080000000000001E-3</v>
      </c>
      <c r="D49" s="47"/>
      <c r="E49" s="47"/>
    </row>
    <row r="50" spans="2:5" ht="15.75" customHeight="1" x14ac:dyDescent="0.25">
      <c r="B50" s="40">
        <v>44</v>
      </c>
      <c r="C50" s="41">
        <v>1.2780000000000001E-3</v>
      </c>
      <c r="D50" s="47"/>
      <c r="E50" s="47"/>
    </row>
    <row r="51" spans="2:5" ht="15.75" customHeight="1" x14ac:dyDescent="0.25">
      <c r="B51" s="40">
        <v>45</v>
      </c>
      <c r="C51" s="41">
        <v>1.353E-3</v>
      </c>
      <c r="D51" s="47"/>
      <c r="E51" s="47"/>
    </row>
    <row r="52" spans="2:5" ht="15.75" customHeight="1" x14ac:dyDescent="0.25">
      <c r="B52" s="40">
        <v>46</v>
      </c>
      <c r="C52" s="41">
        <v>1.4350000000000001E-3</v>
      </c>
      <c r="D52" s="47"/>
      <c r="E52" s="47"/>
    </row>
    <row r="53" spans="2:5" ht="15.75" customHeight="1" x14ac:dyDescent="0.25">
      <c r="B53" s="40">
        <v>47</v>
      </c>
      <c r="C53" s="41">
        <v>1.5250000000000001E-3</v>
      </c>
      <c r="D53" s="47"/>
      <c r="E53" s="47"/>
    </row>
    <row r="54" spans="2:5" ht="15.75" customHeight="1" x14ac:dyDescent="0.25">
      <c r="B54" s="40">
        <v>48</v>
      </c>
      <c r="C54" s="41">
        <v>1.6230000000000001E-3</v>
      </c>
      <c r="D54" s="47"/>
      <c r="E54" s="47"/>
    </row>
    <row r="55" spans="2:5" ht="15.75" customHeight="1" x14ac:dyDescent="0.25">
      <c r="B55" s="40">
        <v>49</v>
      </c>
      <c r="C55" s="41">
        <v>1.73E-3</v>
      </c>
      <c r="D55" s="47"/>
      <c r="E55" s="47"/>
    </row>
    <row r="56" spans="2:5" x14ac:dyDescent="0.25">
      <c r="B56" s="40">
        <v>50</v>
      </c>
      <c r="C56" s="60">
        <v>1.848E-3</v>
      </c>
    </row>
    <row r="57" spans="2:5" ht="15.75" customHeight="1" x14ac:dyDescent="0.25">
      <c r="B57" s="40">
        <v>51</v>
      </c>
      <c r="C57" s="60">
        <v>1.977E-3</v>
      </c>
    </row>
    <row r="58" spans="2:5" ht="15.75" customHeight="1" x14ac:dyDescent="0.25">
      <c r="B58" s="40">
        <v>52</v>
      </c>
      <c r="C58" s="60">
        <v>2.1189999999999998E-3</v>
      </c>
    </row>
    <row r="59" spans="2:5" ht="15.75" customHeight="1" x14ac:dyDescent="0.25">
      <c r="B59" s="40">
        <v>53</v>
      </c>
      <c r="C59" s="60">
        <v>2.274E-3</v>
      </c>
    </row>
    <row r="60" spans="2:5" ht="15.75" customHeight="1" x14ac:dyDescent="0.25">
      <c r="B60" s="40">
        <v>54</v>
      </c>
      <c r="C60" s="60">
        <v>2.4459999999999998E-3</v>
      </c>
    </row>
    <row r="61" spans="2:5" ht="15.75" customHeight="1" x14ac:dyDescent="0.25">
      <c r="B61" s="40">
        <v>55</v>
      </c>
      <c r="C61" s="60">
        <v>2.6350000000000002E-3</v>
      </c>
    </row>
    <row r="62" spans="2:5" ht="15.75" customHeight="1" x14ac:dyDescent="0.25">
      <c r="B62" s="40">
        <v>56</v>
      </c>
      <c r="C62" s="60">
        <v>2.8440000000000002E-3</v>
      </c>
    </row>
    <row r="63" spans="2:5" ht="15.75" customHeight="1" x14ac:dyDescent="0.25">
      <c r="B63" s="40">
        <v>57</v>
      </c>
      <c r="C63" s="60">
        <v>3.0739999999999999E-3</v>
      </c>
    </row>
    <row r="64" spans="2:5" ht="15.75" customHeight="1" x14ac:dyDescent="0.25">
      <c r="B64" s="40">
        <v>58</v>
      </c>
      <c r="C64" s="60">
        <v>3.3289999999999999E-3</v>
      </c>
    </row>
    <row r="65" spans="2:3" ht="15.75" customHeight="1" x14ac:dyDescent="0.25">
      <c r="B65" s="40">
        <v>59</v>
      </c>
      <c r="C65" s="60">
        <v>3.6120000000000002E-3</v>
      </c>
    </row>
    <row r="66" spans="2:3" ht="15.75" customHeight="1" x14ac:dyDescent="0.25">
      <c r="B66" s="40">
        <v>60</v>
      </c>
      <c r="C66" s="60">
        <v>3.9259999999999998E-3</v>
      </c>
    </row>
    <row r="67" spans="2:3" ht="15.75" customHeight="1" x14ac:dyDescent="0.25">
      <c r="B67" s="40">
        <v>61</v>
      </c>
      <c r="C67" s="60">
        <v>4.2750000000000002E-3</v>
      </c>
    </row>
    <row r="68" spans="2:3" ht="15.75" customHeight="1" x14ac:dyDescent="0.25">
      <c r="B68" s="40">
        <v>62</v>
      </c>
      <c r="C68" s="60">
        <v>4.6639999999999997E-3</v>
      </c>
    </row>
    <row r="69" spans="2:3" ht="15.75" customHeight="1" x14ac:dyDescent="0.25">
      <c r="B69" s="40">
        <v>63</v>
      </c>
      <c r="C69" s="60">
        <v>5.0959999999999998E-3</v>
      </c>
    </row>
    <row r="70" spans="2:3" ht="15.75" customHeight="1" x14ac:dyDescent="0.25">
      <c r="B70" s="40">
        <v>64</v>
      </c>
      <c r="C70" s="60">
        <v>5.5789999999999998E-3</v>
      </c>
    </row>
    <row r="71" spans="2:3" ht="15.75" customHeight="1" x14ac:dyDescent="0.25">
      <c r="B71" s="40">
        <v>65</v>
      </c>
      <c r="C71" s="60">
        <v>6.1190000000000003E-3</v>
      </c>
    </row>
    <row r="72" spans="2:3" ht="15.75" customHeight="1" x14ac:dyDescent="0.25">
      <c r="B72" s="40">
        <v>66</v>
      </c>
      <c r="C72" s="60">
        <v>6.7229999999999998E-3</v>
      </c>
    </row>
    <row r="73" spans="2:3" ht="15.75" customHeight="1" x14ac:dyDescent="0.25">
      <c r="B73" s="40">
        <v>67</v>
      </c>
      <c r="C73" s="60">
        <v>7.4000000000000003E-3</v>
      </c>
    </row>
    <row r="74" spans="2:3" ht="15.75" customHeight="1" x14ac:dyDescent="0.25">
      <c r="B74" s="40">
        <v>68</v>
      </c>
      <c r="C74" s="60">
        <v>8.1600000000000006E-3</v>
      </c>
    </row>
    <row r="75" spans="2:3" ht="15.75" customHeight="1" x14ac:dyDescent="0.25">
      <c r="B75" s="40">
        <v>69</v>
      </c>
      <c r="C75" s="60">
        <v>9.0150000000000004E-3</v>
      </c>
    </row>
    <row r="76" spans="2:3" ht="15.75" customHeight="1" x14ac:dyDescent="0.25">
      <c r="B76" s="40">
        <v>70</v>
      </c>
      <c r="C76" s="60">
        <v>9.9769999999999998E-3</v>
      </c>
    </row>
    <row r="77" spans="2:3" ht="15.75" customHeight="1" x14ac:dyDescent="0.25">
      <c r="B77" s="40">
        <v>71</v>
      </c>
      <c r="C77" s="60">
        <v>1.1061E-2</v>
      </c>
    </row>
    <row r="78" spans="2:3" ht="15.75" customHeight="1" x14ac:dyDescent="0.25">
      <c r="B78" s="40">
        <v>72</v>
      </c>
      <c r="C78" s="60">
        <v>1.2285000000000001E-2</v>
      </c>
    </row>
    <row r="79" spans="2:3" ht="15.75" customHeight="1" x14ac:dyDescent="0.25">
      <c r="B79" s="40">
        <v>73</v>
      </c>
      <c r="C79" s="60">
        <v>1.3668E-2</v>
      </c>
    </row>
    <row r="80" spans="2:3" ht="15.75" customHeight="1" x14ac:dyDescent="0.25">
      <c r="B80" s="40">
        <v>74</v>
      </c>
      <c r="C80" s="60">
        <v>1.5235E-2</v>
      </c>
    </row>
    <row r="81" spans="2:5" ht="15.75" customHeight="1" x14ac:dyDescent="0.25">
      <c r="B81" s="40">
        <v>75</v>
      </c>
      <c r="C81" s="41">
        <v>1.7009E-2</v>
      </c>
      <c r="D81" s="47"/>
      <c r="E81" s="47"/>
    </row>
    <row r="82" spans="2:5" ht="15.75" customHeight="1" x14ac:dyDescent="0.25">
      <c r="B82" s="40">
        <v>76</v>
      </c>
      <c r="C82" s="41">
        <v>1.9023999999999999E-2</v>
      </c>
      <c r="D82" s="47"/>
      <c r="E82" s="47"/>
    </row>
    <row r="83" spans="2:5" ht="15.75" customHeight="1" x14ac:dyDescent="0.25">
      <c r="B83" s="40">
        <v>77</v>
      </c>
      <c r="C83" s="41">
        <v>2.1312000000000001E-2</v>
      </c>
      <c r="D83" s="47"/>
      <c r="E83" s="47"/>
    </row>
    <row r="84" spans="2:5" ht="15.75" customHeight="1" x14ac:dyDescent="0.25">
      <c r="B84" s="40">
        <v>78</v>
      </c>
      <c r="C84" s="41">
        <v>2.3914999999999999E-2</v>
      </c>
      <c r="D84" s="47"/>
      <c r="E84" s="47"/>
    </row>
    <row r="85" spans="2:5" ht="15.75" customHeight="1" x14ac:dyDescent="0.25">
      <c r="B85" s="40">
        <v>79</v>
      </c>
      <c r="C85" s="41">
        <v>2.6879E-2</v>
      </c>
      <c r="D85" s="47"/>
      <c r="E85" s="47"/>
    </row>
    <row r="86" spans="2:5" ht="15.75" customHeight="1" x14ac:dyDescent="0.25">
      <c r="B86" s="40">
        <v>80</v>
      </c>
      <c r="C86" s="41">
        <v>3.0256999999999999E-2</v>
      </c>
      <c r="D86" s="47"/>
      <c r="E86" s="47"/>
    </row>
    <row r="87" spans="2:5" ht="15.75" customHeight="1" x14ac:dyDescent="0.25">
      <c r="B87" s="40">
        <v>81</v>
      </c>
      <c r="C87" s="41">
        <v>3.4110000000000001E-2</v>
      </c>
      <c r="D87" s="47"/>
      <c r="E87" s="47"/>
    </row>
    <row r="88" spans="2:5" ht="15.75" customHeight="1" x14ac:dyDescent="0.25">
      <c r="B88" s="40">
        <v>82</v>
      </c>
      <c r="C88" s="41">
        <v>3.8509000000000002E-2</v>
      </c>
      <c r="D88" s="47"/>
      <c r="E88" s="47"/>
    </row>
    <row r="89" spans="2:5" ht="15.75" customHeight="1" x14ac:dyDescent="0.25">
      <c r="B89" s="40">
        <v>83</v>
      </c>
      <c r="C89" s="41">
        <v>4.3533000000000002E-2</v>
      </c>
      <c r="D89" s="47"/>
      <c r="E89" s="47"/>
    </row>
    <row r="90" spans="2:5" ht="15.75" customHeight="1" x14ac:dyDescent="0.25">
      <c r="B90" s="40">
        <v>84</v>
      </c>
      <c r="C90" s="41">
        <v>4.9273999999999998E-2</v>
      </c>
      <c r="D90" s="47"/>
      <c r="E90" s="47"/>
    </row>
    <row r="91" spans="2:5" ht="15.75" customHeight="1" x14ac:dyDescent="0.25">
      <c r="B91" s="40">
        <v>85</v>
      </c>
      <c r="C91" s="41">
        <v>5.5833000000000001E-2</v>
      </c>
      <c r="D91" s="47"/>
      <c r="E91" s="47"/>
    </row>
    <row r="92" spans="2:5" ht="15.75" customHeight="1" x14ac:dyDescent="0.25">
      <c r="B92" s="40">
        <v>86</v>
      </c>
      <c r="C92" s="41">
        <v>6.3328999999999996E-2</v>
      </c>
      <c r="D92" s="47"/>
      <c r="E92" s="47"/>
    </row>
    <row r="93" spans="2:5" ht="15.75" customHeight="1" x14ac:dyDescent="0.25">
      <c r="B93" s="40">
        <v>87</v>
      </c>
      <c r="C93" s="41">
        <v>7.1888999999999995E-2</v>
      </c>
      <c r="D93" s="47"/>
      <c r="E93" s="47"/>
    </row>
    <row r="94" spans="2:5" ht="15.75" customHeight="1" x14ac:dyDescent="0.25">
      <c r="B94" s="40">
        <v>88</v>
      </c>
      <c r="C94" s="41">
        <v>8.1659999999999996E-2</v>
      </c>
      <c r="D94" s="47"/>
      <c r="E94" s="47"/>
    </row>
    <row r="95" spans="2:5" ht="15.75" customHeight="1" x14ac:dyDescent="0.25">
      <c r="B95" s="40">
        <v>89</v>
      </c>
      <c r="C95" s="41">
        <v>9.2798000000000005E-2</v>
      </c>
      <c r="D95" s="47"/>
      <c r="E95" s="47"/>
    </row>
    <row r="96" spans="2:5" ht="15.75" customHeight="1" x14ac:dyDescent="0.25">
      <c r="B96" s="40">
        <v>90</v>
      </c>
      <c r="C96" s="41">
        <v>0.105476</v>
      </c>
      <c r="D96" s="47"/>
      <c r="E96" s="47"/>
    </row>
    <row r="97" spans="1:24" ht="15.75" customHeight="1" x14ac:dyDescent="0.25">
      <c r="B97" s="40">
        <v>91</v>
      </c>
      <c r="C97" s="41">
        <v>0.119875</v>
      </c>
      <c r="D97" s="47"/>
      <c r="E97" s="47"/>
    </row>
    <row r="98" spans="1:24" x14ac:dyDescent="0.25">
      <c r="B98" s="40">
        <v>92</v>
      </c>
      <c r="C98" s="41">
        <v>0.136184</v>
      </c>
      <c r="D98" s="47"/>
      <c r="E98" s="47"/>
    </row>
    <row r="99" spans="1:24" ht="15.75" customHeight="1" x14ac:dyDescent="0.25">
      <c r="B99" s="40">
        <v>93</v>
      </c>
      <c r="C99" s="41">
        <v>0.15459400000000001</v>
      </c>
      <c r="D99" s="47"/>
      <c r="E99" s="47"/>
    </row>
    <row r="100" spans="1:24" ht="15.75" customHeight="1" x14ac:dyDescent="0.25">
      <c r="B100" s="40">
        <v>94</v>
      </c>
      <c r="C100" s="41">
        <v>0.175291</v>
      </c>
      <c r="D100" s="47"/>
      <c r="E100" s="47"/>
    </row>
    <row r="101" spans="1:24" ht="15.75" customHeight="1" x14ac:dyDescent="0.25">
      <c r="B101" s="40">
        <v>95</v>
      </c>
      <c r="C101" s="41">
        <v>0.19844100000000001</v>
      </c>
      <c r="D101" s="47"/>
      <c r="E101" s="47"/>
    </row>
    <row r="102" spans="1:24" ht="15.75" customHeight="1" x14ac:dyDescent="0.25">
      <c r="B102" s="40">
        <v>96</v>
      </c>
      <c r="C102" s="41">
        <v>0.22418399999999999</v>
      </c>
      <c r="D102" s="47"/>
      <c r="E102" s="47"/>
    </row>
    <row r="103" spans="1:24" ht="15.75" customHeight="1" x14ac:dyDescent="0.25">
      <c r="B103" s="40">
        <v>97</v>
      </c>
      <c r="C103" s="41">
        <v>0.25261299999999998</v>
      </c>
      <c r="D103" s="47"/>
      <c r="E103" s="47"/>
    </row>
    <row r="104" spans="1:24" ht="15.75" customHeight="1" x14ac:dyDescent="0.25">
      <c r="B104" s="40">
        <v>98</v>
      </c>
      <c r="C104" s="41">
        <v>0.28376000000000001</v>
      </c>
      <c r="D104" s="47"/>
      <c r="E104" s="47"/>
    </row>
    <row r="105" spans="1:24" ht="15.75" customHeight="1" x14ac:dyDescent="0.25">
      <c r="B105" s="40">
        <v>99</v>
      </c>
      <c r="C105" s="41">
        <v>0.31757600000000002</v>
      </c>
    </row>
    <row r="106" spans="1:24" ht="15.75" customHeight="1" x14ac:dyDescent="0.25">
      <c r="B106" s="40">
        <v>100</v>
      </c>
      <c r="C106" s="41">
        <v>0.35391899999999998</v>
      </c>
    </row>
    <row r="107" spans="1:24" ht="15.75" customHeight="1" x14ac:dyDescent="0.25">
      <c r="B107" s="40">
        <v>101</v>
      </c>
      <c r="C107" s="41">
        <v>0.39254</v>
      </c>
      <c r="W107" s="15" t="s">
        <v>32</v>
      </c>
    </row>
    <row r="108" spans="1:24" ht="15.75" customHeight="1" x14ac:dyDescent="0.25">
      <c r="B108" s="40">
        <v>102</v>
      </c>
      <c r="C108" s="41">
        <v>0.43307800000000002</v>
      </c>
    </row>
    <row r="109" spans="1:24" ht="15.75" customHeight="1" x14ac:dyDescent="0.25">
      <c r="A109" s="38"/>
      <c r="B109" s="40">
        <v>103</v>
      </c>
      <c r="C109" s="41">
        <v>0.47506799999999999</v>
      </c>
      <c r="D109" s="38"/>
      <c r="E109" s="38"/>
      <c r="W109" s="38"/>
      <c r="X109" s="38"/>
    </row>
    <row r="110" spans="1:24" ht="15.75" customHeight="1" x14ac:dyDescent="0.25">
      <c r="B110" s="40">
        <v>104</v>
      </c>
      <c r="C110" s="41">
        <v>0.51794899999999999</v>
      </c>
    </row>
    <row r="111" spans="1:24" ht="15.75" customHeight="1" x14ac:dyDescent="0.25">
      <c r="B111" s="40">
        <v>105</v>
      </c>
      <c r="C111" s="41">
        <v>0.56109900000000001</v>
      </c>
    </row>
    <row r="112" spans="1:24" ht="15.75" customHeight="1" x14ac:dyDescent="0.25">
      <c r="B112" s="40">
        <v>106</v>
      </c>
      <c r="C112" s="41">
        <v>0.60386099999999998</v>
      </c>
    </row>
    <row r="113" spans="2:3" ht="15.75" customHeight="1" x14ac:dyDescent="0.25">
      <c r="B113" s="40">
        <v>107</v>
      </c>
      <c r="C113" s="41">
        <v>0.64558899999999997</v>
      </c>
    </row>
    <row r="114" spans="2:3" ht="15.75" customHeight="1" x14ac:dyDescent="0.25">
      <c r="B114" s="40">
        <v>108</v>
      </c>
      <c r="C114" s="41">
        <v>0.68568200000000001</v>
      </c>
    </row>
    <row r="115" spans="2:3" ht="15.75" customHeight="1" x14ac:dyDescent="0.25">
      <c r="B115" s="40">
        <v>109</v>
      </c>
      <c r="C115" s="41">
        <v>0.72362000000000004</v>
      </c>
    </row>
    <row r="116" spans="2:3" ht="15.75" customHeight="1" x14ac:dyDescent="0.25">
      <c r="B116" s="40">
        <v>110</v>
      </c>
      <c r="C116" s="41">
        <v>0.75899099999999997</v>
      </c>
    </row>
    <row r="117" spans="2:3" ht="15.75" customHeight="1" x14ac:dyDescent="0.25">
      <c r="B117" s="40">
        <v>111</v>
      </c>
      <c r="C117" s="41">
        <v>1</v>
      </c>
    </row>
    <row r="118" spans="2:3" ht="15.75" customHeight="1" x14ac:dyDescent="0.25"/>
    <row r="119" spans="2:3" ht="15.75" customHeight="1" x14ac:dyDescent="0.25"/>
    <row r="120" spans="2:3" ht="15.75" customHeight="1" x14ac:dyDescent="0.25"/>
    <row r="121" spans="2:3" ht="15.75" customHeight="1" x14ac:dyDescent="0.25"/>
    <row r="122" spans="2:3" ht="15.75" customHeight="1" x14ac:dyDescent="0.25"/>
    <row r="123" spans="2:3" ht="15.75" customHeight="1" x14ac:dyDescent="0.25"/>
    <row r="124" spans="2:3" ht="15.75" customHeight="1" x14ac:dyDescent="0.25"/>
    <row r="125" spans="2:3" ht="15.75" customHeight="1" x14ac:dyDescent="0.25"/>
    <row r="126" spans="2:3" ht="15.75" customHeight="1" x14ac:dyDescent="0.25"/>
    <row r="127" spans="2:3" ht="15.75" customHeight="1" x14ac:dyDescent="0.25"/>
    <row r="128" spans="2:3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60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</sheetData>
  <mergeCells count="4">
    <mergeCell ref="J14:K14"/>
    <mergeCell ref="N14:O14"/>
    <mergeCell ref="R14:S14"/>
    <mergeCell ref="X14:Z14"/>
  </mergeCells>
  <dataValidations count="1">
    <dataValidation type="whole" allowBlank="1" showInputMessage="1" showErrorMessage="1" errorTitle="Edad fuera de rango" error="La edad debe estar entre 20 y 60." promptTitle="Ingrese una edad" prompt="Edad entre 20 y 60" sqref="H10" xr:uid="{18BACCBA-A60F-4BCD-A54D-06A7B99D582B}">
      <formula1>20</formula1>
      <formula2>60</formula2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84242-D06C-4AE7-A452-125E446AF39B}">
  <dimension ref="A2:CH220"/>
  <sheetViews>
    <sheetView showGridLines="0" zoomScale="25" zoomScaleNormal="25" workbookViewId="0">
      <selection activeCell="AM178" sqref="AM178"/>
    </sheetView>
  </sheetViews>
  <sheetFormatPr baseColWidth="10" defaultColWidth="10.7109375" defaultRowHeight="15" x14ac:dyDescent="0.25"/>
  <cols>
    <col min="1" max="1" width="1.5703125" style="15" customWidth="1"/>
    <col min="2" max="2" width="5.85546875" style="15" bestFit="1" customWidth="1"/>
    <col min="3" max="3" width="13" style="15" bestFit="1" customWidth="1"/>
    <col min="4" max="4" width="1.28515625" style="15" customWidth="1"/>
    <col min="5" max="5" width="14.42578125" style="15" customWidth="1"/>
    <col min="6" max="6" width="3.28515625" style="15" customWidth="1"/>
    <col min="7" max="7" width="13.5703125" style="15" customWidth="1"/>
    <col min="8" max="8" width="14.140625" style="15" customWidth="1"/>
    <col min="9" max="9" width="11.5703125" style="15" customWidth="1"/>
    <col min="10" max="10" width="17.7109375" style="15" bestFit="1" customWidth="1"/>
    <col min="11" max="11" width="9.28515625" style="15" customWidth="1"/>
    <col min="12" max="12" width="14.7109375" style="15" customWidth="1"/>
    <col min="13" max="13" width="21.7109375" style="15" bestFit="1" customWidth="1"/>
    <col min="14" max="16" width="21.7109375" style="15" customWidth="1"/>
    <col min="17" max="17" width="13.7109375" style="15" customWidth="1"/>
    <col min="18" max="18" width="13.140625" style="15" customWidth="1"/>
    <col min="19" max="20" width="14.7109375" style="15" customWidth="1"/>
    <col min="21" max="21" width="25" style="15" bestFit="1" customWidth="1"/>
    <col min="22" max="23" width="13.140625" style="15" customWidth="1"/>
    <col min="24" max="24" width="14.140625" style="15" bestFit="1" customWidth="1"/>
    <col min="25" max="27" width="14.140625" style="15" customWidth="1"/>
    <col min="28" max="28" width="8.28515625" style="15" customWidth="1"/>
    <col min="29" max="29" width="10.7109375" style="34"/>
    <col min="30" max="30" width="10.7109375" style="15"/>
    <col min="31" max="31" width="12.28515625" style="15" customWidth="1"/>
    <col min="32" max="32" width="12.5703125" style="15" customWidth="1"/>
    <col min="33" max="35" width="10.7109375" style="15"/>
    <col min="36" max="36" width="13.7109375" style="15" customWidth="1"/>
    <col min="37" max="37" width="12.5703125" style="15" bestFit="1" customWidth="1"/>
    <col min="38" max="38" width="17.140625" style="15" customWidth="1"/>
    <col min="39" max="39" width="13.140625" style="15" customWidth="1"/>
    <col min="40" max="40" width="12" style="15" customWidth="1"/>
    <col min="41" max="41" width="10.7109375" style="15"/>
    <col min="42" max="42" width="14.28515625" style="15" customWidth="1"/>
    <col min="43" max="43" width="25" style="15" bestFit="1" customWidth="1"/>
    <col min="44" max="44" width="10.7109375" style="34"/>
    <col min="45" max="49" width="10.7109375" style="15"/>
    <col min="50" max="50" width="13" style="15" customWidth="1"/>
    <col min="51" max="51" width="10.7109375" style="15"/>
    <col min="52" max="52" width="16.28515625" style="15" customWidth="1"/>
    <col min="53" max="53" width="13.28515625" style="15" customWidth="1"/>
    <col min="54" max="56" width="10.7109375" style="15"/>
    <col min="57" max="57" width="25" style="15" bestFit="1" customWidth="1"/>
    <col min="58" max="58" width="10.7109375" style="34"/>
    <col min="59" max="59" width="12.140625" style="15" bestFit="1" customWidth="1"/>
    <col min="60" max="61" width="10.7109375" style="15"/>
    <col min="62" max="62" width="12.140625" style="15" bestFit="1" customWidth="1"/>
    <col min="63" max="63" width="13.140625" style="15" bestFit="1" customWidth="1"/>
    <col min="64" max="64" width="13.42578125" style="15" bestFit="1" customWidth="1"/>
    <col min="65" max="65" width="10.7109375" style="15"/>
    <col min="66" max="66" width="16.42578125" style="15" customWidth="1"/>
    <col min="67" max="67" width="11.7109375" style="15" bestFit="1" customWidth="1"/>
    <col min="68" max="68" width="12.42578125" style="15" customWidth="1"/>
    <col min="69" max="69" width="10.7109375" style="15"/>
    <col min="70" max="70" width="12" style="15" customWidth="1"/>
    <col min="71" max="71" width="25" style="15" bestFit="1" customWidth="1"/>
    <col min="72" max="72" width="10.7109375" style="34"/>
    <col min="73" max="77" width="10.7109375" style="15"/>
    <col min="78" max="78" width="13.42578125" style="15" bestFit="1" customWidth="1"/>
    <col min="79" max="79" width="10.7109375" style="15"/>
    <col min="80" max="80" width="16.28515625" style="15" customWidth="1"/>
    <col min="81" max="81" width="11.7109375" style="15" bestFit="1" customWidth="1"/>
    <col min="82" max="83" width="10.7109375" style="15"/>
    <col min="84" max="84" width="13.7109375" style="15" customWidth="1"/>
    <col min="85" max="85" width="25" style="15" bestFit="1" customWidth="1"/>
    <col min="86" max="86" width="10.7109375" style="34"/>
  </cols>
  <sheetData>
    <row r="2" spans="2:85" ht="26.25" x14ac:dyDescent="0.4">
      <c r="B2" s="136" t="s">
        <v>45</v>
      </c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10"/>
      <c r="Z2" s="110"/>
      <c r="AA2" s="110"/>
    </row>
    <row r="3" spans="2:85" x14ac:dyDescent="0.25">
      <c r="F3" s="35"/>
    </row>
    <row r="4" spans="2:85" x14ac:dyDescent="0.25">
      <c r="F4" s="35"/>
      <c r="G4" s="16" t="s">
        <v>0</v>
      </c>
      <c r="H4" s="87" t="s">
        <v>1</v>
      </c>
      <c r="S4" s="37"/>
      <c r="AI4" s="115"/>
      <c r="AJ4" s="115"/>
      <c r="AK4" s="115"/>
      <c r="AL4" s="115"/>
      <c r="AM4" s="115"/>
      <c r="AN4" s="115"/>
      <c r="AO4" s="115"/>
      <c r="AP4" s="115"/>
      <c r="AQ4" s="115"/>
      <c r="AW4" s="115"/>
      <c r="AX4" s="115"/>
      <c r="BE4" s="115"/>
      <c r="BK4" s="115"/>
      <c r="BL4" s="115"/>
      <c r="BM4" s="115"/>
      <c r="BN4" s="115"/>
      <c r="BO4" s="115"/>
      <c r="BP4" s="115"/>
      <c r="BQ4" s="115"/>
      <c r="BR4" s="115"/>
      <c r="BS4" s="115"/>
      <c r="BY4" s="115"/>
      <c r="BZ4" s="115"/>
      <c r="CA4" s="115"/>
      <c r="CB4" s="115"/>
      <c r="CC4" s="115"/>
      <c r="CD4" s="115"/>
      <c r="CE4" s="115"/>
      <c r="CF4" s="115"/>
      <c r="CG4" s="115"/>
    </row>
    <row r="5" spans="2:85" x14ac:dyDescent="0.25">
      <c r="B5" s="3" t="s">
        <v>2</v>
      </c>
      <c r="C5" s="4"/>
      <c r="J5" s="38"/>
      <c r="AI5" s="115"/>
      <c r="AJ5" s="115"/>
      <c r="AK5" s="115"/>
      <c r="AL5" s="115"/>
      <c r="AM5" s="115"/>
      <c r="AN5" s="115"/>
      <c r="AO5" s="115"/>
      <c r="AP5" s="115"/>
      <c r="AQ5" s="115"/>
      <c r="AW5" s="115"/>
      <c r="AX5" s="115"/>
      <c r="BE5" s="115"/>
      <c r="BK5" s="115"/>
      <c r="BL5" s="115"/>
      <c r="BM5" s="115"/>
      <c r="BN5" s="115"/>
      <c r="BO5" s="115"/>
      <c r="BP5" s="115"/>
      <c r="BQ5" s="115"/>
      <c r="BR5" s="115"/>
      <c r="BS5" s="115"/>
      <c r="BY5" s="115"/>
      <c r="BZ5" s="115"/>
      <c r="CA5" s="115"/>
      <c r="CB5" s="115"/>
      <c r="CC5" s="115"/>
      <c r="CD5" s="115"/>
      <c r="CE5" s="115"/>
      <c r="CF5" s="115"/>
      <c r="CG5" s="115"/>
    </row>
    <row r="6" spans="2:85" ht="28.5" x14ac:dyDescent="0.25">
      <c r="B6" s="40">
        <v>0</v>
      </c>
      <c r="C6" s="41">
        <v>4.3300000000000001E-4</v>
      </c>
      <c r="D6" s="42"/>
      <c r="E6" s="42"/>
      <c r="G6" s="93" t="s">
        <v>4</v>
      </c>
      <c r="H6" s="95">
        <v>300000</v>
      </c>
      <c r="I6" s="44"/>
      <c r="J6" s="93" t="s">
        <v>5</v>
      </c>
      <c r="K6" s="94">
        <v>20</v>
      </c>
      <c r="L6" s="14" t="str">
        <f>IF(H10+K6&gt;101,"FUERA DE RANGO","")</f>
        <v/>
      </c>
      <c r="M6" s="86" t="s">
        <v>6</v>
      </c>
      <c r="N6" s="91">
        <f>N8*N10</f>
        <v>2521.1883192026066</v>
      </c>
      <c r="P6" s="127" t="s">
        <v>46</v>
      </c>
      <c r="Q6" s="67">
        <f>(H6*L14)/N8</f>
        <v>172.8661577425213</v>
      </c>
      <c r="S6" s="37"/>
      <c r="U6" s="66"/>
      <c r="V6" s="37"/>
      <c r="AI6" s="115"/>
      <c r="AJ6" s="115"/>
      <c r="AK6" s="115"/>
      <c r="AL6" s="115"/>
      <c r="AM6" s="115"/>
      <c r="AQ6" s="115"/>
      <c r="AW6" s="115"/>
      <c r="AX6" s="115"/>
      <c r="BE6" s="115"/>
      <c r="BK6" s="115"/>
      <c r="BL6" s="115"/>
      <c r="BM6" s="115"/>
      <c r="BN6" s="115"/>
      <c r="BS6" s="115"/>
      <c r="BY6" s="115"/>
      <c r="BZ6" s="115"/>
      <c r="CA6" s="115"/>
      <c r="CB6" s="115"/>
      <c r="CG6" s="115"/>
    </row>
    <row r="7" spans="2:85" x14ac:dyDescent="0.25">
      <c r="B7" s="40">
        <v>1</v>
      </c>
      <c r="C7" s="41">
        <v>4.3300000000000001E-4</v>
      </c>
      <c r="D7" s="42"/>
      <c r="E7" s="42"/>
      <c r="R7" s="37"/>
      <c r="AE7" s="39" t="s">
        <v>28</v>
      </c>
      <c r="AF7" s="39">
        <v>0</v>
      </c>
      <c r="AG7" s="115"/>
      <c r="AH7" s="115"/>
      <c r="AI7" s="115"/>
      <c r="AJ7" s="39" t="s">
        <v>28</v>
      </c>
      <c r="AK7" s="39">
        <v>0</v>
      </c>
      <c r="AL7" s="115"/>
      <c r="AQ7" s="115"/>
      <c r="AS7" s="39" t="s">
        <v>28</v>
      </c>
      <c r="AT7" s="39">
        <v>1</v>
      </c>
      <c r="AU7" s="115"/>
      <c r="AV7" s="115"/>
      <c r="AW7" s="115"/>
      <c r="AX7" s="115"/>
      <c r="BE7" s="115"/>
      <c r="BG7" s="39" t="s">
        <v>28</v>
      </c>
      <c r="BH7" s="39">
        <v>2</v>
      </c>
      <c r="BI7" s="115"/>
      <c r="BJ7" s="115"/>
      <c r="BK7" s="115"/>
      <c r="BL7" s="115"/>
      <c r="BM7" s="115"/>
      <c r="BN7" s="115"/>
      <c r="BS7" s="115"/>
      <c r="BU7" s="39" t="s">
        <v>28</v>
      </c>
      <c r="BV7" s="39">
        <v>3</v>
      </c>
      <c r="BW7" s="115"/>
      <c r="BX7" s="115"/>
      <c r="BY7" s="115"/>
      <c r="BZ7" s="115"/>
      <c r="CA7" s="115"/>
      <c r="CB7" s="115"/>
      <c r="CG7" s="115"/>
    </row>
    <row r="8" spans="2:85" ht="38.25" customHeight="1" x14ac:dyDescent="0.25">
      <c r="B8" s="40">
        <v>2</v>
      </c>
      <c r="C8" s="41">
        <v>4.3399999999999998E-4</v>
      </c>
      <c r="D8" s="42"/>
      <c r="E8" s="42"/>
      <c r="G8" s="33" t="s">
        <v>113</v>
      </c>
      <c r="H8" s="67">
        <f>N10*P14</f>
        <v>11501.601752082606</v>
      </c>
      <c r="M8" s="85" t="s">
        <v>8</v>
      </c>
      <c r="N8" s="97">
        <f>T14</f>
        <v>10.100864225684916</v>
      </c>
      <c r="P8" s="127" t="s">
        <v>47</v>
      </c>
      <c r="Q8" s="67">
        <f>(N10*M14*P14)/N8</f>
        <v>76.735090514199115</v>
      </c>
      <c r="S8" s="37"/>
      <c r="T8" s="37"/>
      <c r="U8" s="73"/>
      <c r="V8" s="37"/>
      <c r="W8" s="37"/>
      <c r="X8" s="37"/>
      <c r="AE8" s="115" t="s">
        <v>48</v>
      </c>
      <c r="AF8" s="115"/>
      <c r="AG8" s="115"/>
      <c r="AH8" s="115"/>
      <c r="AJ8" s="115" t="s">
        <v>30</v>
      </c>
      <c r="AK8" s="115"/>
      <c r="AL8" s="115"/>
      <c r="AS8" s="115" t="s">
        <v>29</v>
      </c>
      <c r="AT8" s="115"/>
      <c r="AU8" s="115"/>
      <c r="AV8" s="115"/>
      <c r="AX8" s="15" t="s">
        <v>30</v>
      </c>
      <c r="BG8" s="115" t="s">
        <v>29</v>
      </c>
      <c r="BH8" s="115"/>
      <c r="BI8" s="115"/>
      <c r="BJ8" s="115"/>
      <c r="BL8" s="15" t="s">
        <v>30</v>
      </c>
      <c r="BU8" s="115" t="s">
        <v>29</v>
      </c>
      <c r="BV8" s="115"/>
      <c r="BW8" s="115"/>
      <c r="BX8" s="115"/>
      <c r="BZ8" s="15" t="s">
        <v>30</v>
      </c>
    </row>
    <row r="9" spans="2:85" ht="15.75" thickBot="1" x14ac:dyDescent="0.3">
      <c r="B9" s="40">
        <v>3</v>
      </c>
      <c r="C9" s="41">
        <v>4.3399999999999998E-4</v>
      </c>
      <c r="D9" s="42"/>
      <c r="E9" s="42"/>
      <c r="R9" s="115" t="s">
        <v>49</v>
      </c>
      <c r="AE9" s="39" t="s">
        <v>50</v>
      </c>
      <c r="AF9" s="39" t="s">
        <v>51</v>
      </c>
      <c r="AG9" s="121"/>
      <c r="AH9" s="39" t="s">
        <v>52</v>
      </c>
      <c r="AI9" s="115"/>
      <c r="AJ9" s="39" t="s">
        <v>50</v>
      </c>
      <c r="AK9" s="39" t="s">
        <v>51</v>
      </c>
      <c r="AL9" s="121"/>
      <c r="AM9" s="39" t="s">
        <v>52</v>
      </c>
      <c r="AQ9" s="115"/>
      <c r="AS9" s="39" t="s">
        <v>53</v>
      </c>
      <c r="AT9" s="39" t="s">
        <v>54</v>
      </c>
      <c r="AU9" s="121"/>
      <c r="AV9" s="39" t="s">
        <v>55</v>
      </c>
      <c r="AW9" s="115"/>
      <c r="AX9" s="39" t="s">
        <v>53</v>
      </c>
      <c r="AY9" s="39" t="s">
        <v>54</v>
      </c>
      <c r="AZ9" s="44"/>
      <c r="BE9" s="115"/>
      <c r="BG9" s="39" t="s">
        <v>56</v>
      </c>
      <c r="BH9" s="39" t="s">
        <v>57</v>
      </c>
      <c r="BI9" s="121"/>
      <c r="BJ9" s="39" t="s">
        <v>58</v>
      </c>
      <c r="BK9" s="115"/>
      <c r="BL9" s="39" t="s">
        <v>56</v>
      </c>
      <c r="BM9" s="39" t="s">
        <v>57</v>
      </c>
      <c r="BN9" s="44"/>
      <c r="BS9" s="115"/>
      <c r="BU9" s="39" t="s">
        <v>59</v>
      </c>
      <c r="BV9" s="39" t="s">
        <v>60</v>
      </c>
      <c r="BW9" s="121"/>
      <c r="BX9" s="39" t="s">
        <v>61</v>
      </c>
      <c r="BY9" s="115"/>
      <c r="BZ9" s="39" t="s">
        <v>59</v>
      </c>
      <c r="CA9" s="39" t="s">
        <v>60</v>
      </c>
      <c r="CB9" s="44"/>
      <c r="CG9" s="115"/>
    </row>
    <row r="10" spans="2:85" ht="29.25" thickBot="1" x14ac:dyDescent="0.3">
      <c r="B10" s="40">
        <v>4</v>
      </c>
      <c r="C10" s="41">
        <v>4.35E-4</v>
      </c>
      <c r="D10" s="42"/>
      <c r="E10" s="42"/>
      <c r="G10" s="93" t="s">
        <v>9</v>
      </c>
      <c r="H10" s="96">
        <v>20</v>
      </c>
      <c r="I10" s="44" t="str">
        <f>IF(AND(H10&gt;11,H10&lt;111),"","FUERA DE RANGO DE ACEPTACIÓN")</f>
        <v/>
      </c>
      <c r="J10" s="93" t="s">
        <v>10</v>
      </c>
      <c r="K10" s="94">
        <v>20</v>
      </c>
      <c r="L10" s="44"/>
      <c r="M10" s="92" t="s">
        <v>114</v>
      </c>
      <c r="N10" s="67">
        <f>H6*L14/(T14-P14*M14)</f>
        <v>249.6012482567204</v>
      </c>
      <c r="Q10" s="37"/>
      <c r="R10" s="37"/>
      <c r="U10" s="66"/>
      <c r="AE10" s="122">
        <f>($H$6*AK13)</f>
        <v>1746.0975885730388</v>
      </c>
      <c r="AF10" s="122">
        <f>($Q$6*AP13)</f>
        <v>1746.0975885730388</v>
      </c>
      <c r="AG10" s="121"/>
      <c r="AH10" s="122">
        <f>AE10-AF10</f>
        <v>0</v>
      </c>
      <c r="AI10" s="115"/>
      <c r="AJ10" s="122">
        <f>$H$8*AL13</f>
        <v>775.09073062956782</v>
      </c>
      <c r="AK10" s="122">
        <f>($Q$8*AP13)</f>
        <v>775.09073062956782</v>
      </c>
      <c r="AL10" s="121"/>
      <c r="AM10" s="37">
        <f>AJ10-AK10</f>
        <v>0</v>
      </c>
      <c r="AQ10" s="115"/>
      <c r="AS10" s="122">
        <f>($H$6*AY13)</f>
        <v>1779.289276793997</v>
      </c>
      <c r="AT10" s="122">
        <f>($Q$6*BD13)</f>
        <v>1732.5922979019435</v>
      </c>
      <c r="AU10" s="121"/>
      <c r="AV10" s="122">
        <f>AS10-AT10</f>
        <v>46.696978892053494</v>
      </c>
      <c r="AW10" s="115"/>
      <c r="AX10" s="122">
        <f>$H$8*AZ13</f>
        <v>1038.9298978672459</v>
      </c>
      <c r="AY10" s="122">
        <f>($Q$8*BD13)</f>
        <v>769.09574748422222</v>
      </c>
      <c r="AZ10" s="121"/>
      <c r="BA10" s="152">
        <f>AX10-AY10</f>
        <v>269.83415038302371</v>
      </c>
      <c r="BB10" s="115"/>
      <c r="BC10" s="115"/>
      <c r="BD10" s="115"/>
      <c r="BE10" s="115"/>
      <c r="BG10" s="122">
        <f>($H$6*BM13)</f>
        <v>1808.7259333645393</v>
      </c>
      <c r="BH10" s="122">
        <f>($Q$6*BR13)</f>
        <v>1714.6901492189024</v>
      </c>
      <c r="BI10" s="121"/>
      <c r="BJ10" s="122">
        <f>BG10-BH10</f>
        <v>94.035784145636853</v>
      </c>
      <c r="BK10" s="115"/>
      <c r="BL10" s="122">
        <f>$H$8*BN13</f>
        <v>1329.2551683716968</v>
      </c>
      <c r="BM10" s="122">
        <f>($Q$8*BR13)</f>
        <v>761.14900407572964</v>
      </c>
      <c r="BN10" s="121"/>
      <c r="BO10" s="152">
        <f>BL10-BM10</f>
        <v>568.10616429596712</v>
      </c>
      <c r="BP10" s="115"/>
      <c r="BQ10" s="115"/>
      <c r="BR10" s="115"/>
      <c r="BS10" s="115"/>
      <c r="BU10" s="122">
        <f>($H$6*CA13)</f>
        <v>1833.574064231696</v>
      </c>
      <c r="BV10" s="122">
        <f>($Q$6*CF13)</f>
        <v>1691.9809863648718</v>
      </c>
      <c r="BW10" s="121"/>
      <c r="BX10" s="122">
        <f>BU10-BV10</f>
        <v>141.59307786682416</v>
      </c>
      <c r="BY10" s="115"/>
      <c r="BZ10" s="122">
        <f>$H$8*CB13</f>
        <v>1679.2904451436407</v>
      </c>
      <c r="CA10" s="122">
        <f>($Q$8*CF13)</f>
        <v>751.06843255228978</v>
      </c>
      <c r="CB10" s="121"/>
      <c r="CC10" s="37">
        <f>BZ10-CA10</f>
        <v>928.2220125913509</v>
      </c>
      <c r="CD10" s="115"/>
      <c r="CE10" s="115"/>
      <c r="CF10" s="115"/>
      <c r="CG10" s="115"/>
    </row>
    <row r="11" spans="2:85" x14ac:dyDescent="0.25">
      <c r="B11" s="40">
        <v>5</v>
      </c>
      <c r="C11" s="41">
        <v>4.3600000000000003E-4</v>
      </c>
      <c r="D11" s="42"/>
      <c r="E11" s="42"/>
      <c r="J11" s="46" t="str">
        <f>IF(K10&gt;K6,"El plazo de pago de primas es incorrecto","")</f>
        <v/>
      </c>
      <c r="W11" s="37"/>
      <c r="AE11" s="115"/>
      <c r="AG11" s="115"/>
      <c r="AH11" s="115"/>
      <c r="AI11" s="115"/>
      <c r="AJ11" s="115"/>
      <c r="AK11" s="115"/>
      <c r="AL11" s="115"/>
      <c r="AM11" s="115"/>
      <c r="AN11" s="115"/>
      <c r="AO11" s="115"/>
      <c r="AP11" s="115"/>
      <c r="AQ11" s="115"/>
      <c r="AS11" s="115"/>
      <c r="AT11" s="115"/>
      <c r="AU11" s="115"/>
      <c r="AV11" s="115"/>
      <c r="AW11" s="115"/>
      <c r="AX11" s="115"/>
      <c r="AY11" s="115"/>
      <c r="AZ11" s="115"/>
      <c r="BA11" s="115"/>
      <c r="BB11" s="115"/>
      <c r="BC11" s="115"/>
      <c r="BD11" s="115"/>
      <c r="BE11" s="115"/>
      <c r="BG11" s="115"/>
      <c r="BH11" s="115"/>
      <c r="BI11" s="115"/>
      <c r="BJ11" s="115"/>
      <c r="BK11" s="115"/>
      <c r="BL11" s="115"/>
      <c r="BM11" s="115"/>
      <c r="BN11" s="115"/>
      <c r="BO11" s="115"/>
      <c r="BP11" s="115"/>
      <c r="BQ11" s="115"/>
      <c r="BR11" s="115"/>
      <c r="BS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5"/>
      <c r="CE11" s="115"/>
      <c r="CF11" s="115"/>
      <c r="CG11" s="115"/>
    </row>
    <row r="12" spans="2:85" x14ac:dyDescent="0.25">
      <c r="B12" s="40">
        <v>6</v>
      </c>
      <c r="C12" s="41">
        <v>4.3800000000000002E-4</v>
      </c>
      <c r="D12" s="42"/>
      <c r="E12" s="42"/>
      <c r="F12" s="15">
        <v>1</v>
      </c>
      <c r="G12" s="15">
        <v>2</v>
      </c>
      <c r="H12" s="15">
        <v>3</v>
      </c>
      <c r="I12" s="15">
        <v>4</v>
      </c>
      <c r="J12" s="15">
        <v>5</v>
      </c>
      <c r="K12" s="15">
        <v>6</v>
      </c>
      <c r="L12" s="15">
        <v>7</v>
      </c>
      <c r="M12" s="15">
        <v>8</v>
      </c>
      <c r="N12" s="15">
        <v>9</v>
      </c>
      <c r="O12" s="15">
        <v>10</v>
      </c>
      <c r="P12" s="15">
        <v>11</v>
      </c>
      <c r="Q12" s="15">
        <v>12</v>
      </c>
      <c r="R12" s="15">
        <v>13</v>
      </c>
      <c r="S12" s="15">
        <v>14</v>
      </c>
      <c r="T12" s="15">
        <v>15</v>
      </c>
      <c r="U12" s="15">
        <v>16</v>
      </c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  <c r="AO12" s="115"/>
      <c r="AP12" s="115"/>
      <c r="AQ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G12" s="115"/>
      <c r="BH12" s="115"/>
      <c r="BI12" s="115"/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U12" s="115"/>
      <c r="BV12" s="115"/>
      <c r="BW12" s="115"/>
      <c r="BX12" s="115"/>
      <c r="BY12" s="115"/>
      <c r="BZ12" s="115"/>
      <c r="CA12" s="115"/>
      <c r="CB12" s="115"/>
      <c r="CC12" s="115"/>
      <c r="CD12" s="115"/>
      <c r="CE12" s="115"/>
      <c r="CF12" s="115"/>
      <c r="CG12" s="115"/>
    </row>
    <row r="13" spans="2:85" ht="15.75" thickBot="1" x14ac:dyDescent="0.3">
      <c r="B13" s="40">
        <v>7</v>
      </c>
      <c r="C13" s="41">
        <v>4.4000000000000002E-4</v>
      </c>
      <c r="D13" s="42"/>
      <c r="E13" s="42"/>
      <c r="AE13" s="115"/>
      <c r="AF13" s="115"/>
      <c r="AG13" s="115"/>
      <c r="AH13" s="115"/>
      <c r="AI13" s="137" t="s">
        <v>12</v>
      </c>
      <c r="AJ13" s="137"/>
      <c r="AK13" s="48">
        <f>SUM(AK15:AK44)</f>
        <v>5.8203252952434628E-3</v>
      </c>
      <c r="AL13" s="30">
        <f>AL15</f>
        <v>6.7389807727364706E-2</v>
      </c>
      <c r="AM13" s="117"/>
      <c r="AN13" s="137" t="s">
        <v>13</v>
      </c>
      <c r="AO13" s="138"/>
      <c r="AP13" s="123">
        <f>SUM(AP15:AP44)</f>
        <v>10.100864225684916</v>
      </c>
      <c r="AQ13" s="83"/>
      <c r="AS13" s="115"/>
      <c r="AT13" s="115"/>
      <c r="AU13" s="115"/>
      <c r="AV13" s="115"/>
      <c r="AW13" s="137" t="s">
        <v>12</v>
      </c>
      <c r="AX13" s="138"/>
      <c r="AY13" s="48">
        <f>SUM(AY15:AY44)</f>
        <v>5.9309642559799902E-3</v>
      </c>
      <c r="AZ13" s="125">
        <f>AZ15</f>
        <v>9.0329148953459976E-2</v>
      </c>
      <c r="BA13" s="117"/>
      <c r="BB13" s="137" t="s">
        <v>13</v>
      </c>
      <c r="BC13" s="138"/>
      <c r="BD13" s="123">
        <f>SUM(BD15:BD44)</f>
        <v>10.022738519372805</v>
      </c>
      <c r="BE13" s="83"/>
      <c r="BG13" s="115"/>
      <c r="BH13" s="115"/>
      <c r="BI13" s="115"/>
      <c r="BJ13" s="115"/>
      <c r="BK13" s="137" t="s">
        <v>12</v>
      </c>
      <c r="BL13" s="138"/>
      <c r="BM13" s="48">
        <f>SUM(BM15:BM44)</f>
        <v>6.0290864445484644E-3</v>
      </c>
      <c r="BN13" s="49">
        <f>BN15</f>
        <v>0.11557130885104826</v>
      </c>
      <c r="BO13" s="117"/>
      <c r="BP13" s="137" t="s">
        <v>13</v>
      </c>
      <c r="BQ13" s="138"/>
      <c r="BR13" s="124">
        <f>SUM(BR15:BR44)</f>
        <v>9.9191777708907001</v>
      </c>
      <c r="BS13" s="29"/>
      <c r="BU13" s="115"/>
      <c r="BV13" s="115"/>
      <c r="BW13" s="115"/>
      <c r="BX13" s="115"/>
      <c r="BY13" s="137" t="s">
        <v>12</v>
      </c>
      <c r="BZ13" s="138"/>
      <c r="CA13" s="48">
        <f>SUM(CA15:CA44)</f>
        <v>6.1119135474389866E-3</v>
      </c>
      <c r="CB13" s="49">
        <f>CB15</f>
        <v>0.1460049201268484</v>
      </c>
      <c r="CC13" s="117"/>
      <c r="CD13" s="137" t="s">
        <v>13</v>
      </c>
      <c r="CE13" s="138"/>
      <c r="CF13" s="123">
        <f>SUM(CF15:CF44)</f>
        <v>9.7878092997533059</v>
      </c>
      <c r="CG13" s="83"/>
    </row>
    <row r="14" spans="2:85" ht="45.75" thickBot="1" x14ac:dyDescent="0.3">
      <c r="B14" s="40">
        <v>8</v>
      </c>
      <c r="C14" s="41">
        <v>4.4299999999999998E-4</v>
      </c>
      <c r="D14" s="47"/>
      <c r="E14" s="47"/>
      <c r="F14" s="115"/>
      <c r="G14" s="115"/>
      <c r="H14" s="115"/>
      <c r="I14" s="115"/>
      <c r="J14" s="137" t="s">
        <v>12</v>
      </c>
      <c r="K14" s="137"/>
      <c r="L14" s="150">
        <f>SUM(L16:L45)</f>
        <v>5.8203252952434628E-3</v>
      </c>
      <c r="M14" s="149">
        <f>M16</f>
        <v>6.7389807727364706E-2</v>
      </c>
      <c r="N14" s="139" t="s">
        <v>127</v>
      </c>
      <c r="O14" s="139"/>
      <c r="P14" s="149">
        <f>SUM(P16:P45)</f>
        <v>46.079904777771603</v>
      </c>
      <c r="Q14" s="117"/>
      <c r="R14" s="137" t="s">
        <v>13</v>
      </c>
      <c r="S14" s="138"/>
      <c r="T14" s="151">
        <f>SUM(T16:T45)</f>
        <v>10.100864225684916</v>
      </c>
      <c r="U14" s="83"/>
      <c r="W14" s="140" t="s">
        <v>62</v>
      </c>
      <c r="X14" s="141"/>
      <c r="Y14" s="111"/>
      <c r="Z14" s="111"/>
      <c r="AA14" s="111"/>
      <c r="AE14" s="10" t="s">
        <v>16</v>
      </c>
      <c r="AF14" s="10" t="s">
        <v>17</v>
      </c>
      <c r="AG14" s="10" t="s">
        <v>18</v>
      </c>
      <c r="AH14" s="10" t="s">
        <v>19</v>
      </c>
      <c r="AI14" s="10" t="s">
        <v>20</v>
      </c>
      <c r="AJ14" s="128" t="s">
        <v>21</v>
      </c>
      <c r="AK14" s="130" t="s">
        <v>22</v>
      </c>
      <c r="AL14" s="130" t="s">
        <v>23</v>
      </c>
      <c r="AM14" s="31" t="s">
        <v>24</v>
      </c>
      <c r="AN14" s="17" t="s">
        <v>25</v>
      </c>
      <c r="AO14" s="18" t="s">
        <v>26</v>
      </c>
      <c r="AP14" s="81" t="s">
        <v>27</v>
      </c>
      <c r="AQ14" s="82" t="s">
        <v>41</v>
      </c>
      <c r="AS14" s="10" t="s">
        <v>16</v>
      </c>
      <c r="AT14" s="10" t="s">
        <v>17</v>
      </c>
      <c r="AU14" s="10" t="s">
        <v>18</v>
      </c>
      <c r="AV14" s="10" t="s">
        <v>19</v>
      </c>
      <c r="AW14" s="10" t="s">
        <v>20</v>
      </c>
      <c r="AX14" s="10" t="s">
        <v>21</v>
      </c>
      <c r="AY14" s="11" t="s">
        <v>22</v>
      </c>
      <c r="AZ14" s="12" t="s">
        <v>23</v>
      </c>
      <c r="BA14" s="31" t="s">
        <v>24</v>
      </c>
      <c r="BB14" s="17" t="s">
        <v>25</v>
      </c>
      <c r="BC14" s="18" t="s">
        <v>26</v>
      </c>
      <c r="BD14" s="81" t="s">
        <v>27</v>
      </c>
      <c r="BE14" s="82" t="s">
        <v>41</v>
      </c>
      <c r="BG14" s="10" t="s">
        <v>16</v>
      </c>
      <c r="BH14" s="10" t="s">
        <v>17</v>
      </c>
      <c r="BI14" s="10" t="s">
        <v>18</v>
      </c>
      <c r="BJ14" s="10" t="s">
        <v>19</v>
      </c>
      <c r="BK14" s="10" t="s">
        <v>20</v>
      </c>
      <c r="BL14" s="10" t="s">
        <v>21</v>
      </c>
      <c r="BM14" s="11" t="s">
        <v>22</v>
      </c>
      <c r="BN14" s="12" t="s">
        <v>23</v>
      </c>
      <c r="BO14" s="31" t="s">
        <v>24</v>
      </c>
      <c r="BP14" s="17" t="s">
        <v>25</v>
      </c>
      <c r="BQ14" s="18" t="s">
        <v>26</v>
      </c>
      <c r="BR14" s="88" t="s">
        <v>27</v>
      </c>
      <c r="BS14" s="89" t="s">
        <v>41</v>
      </c>
      <c r="BU14" s="10" t="s">
        <v>16</v>
      </c>
      <c r="BV14" s="10" t="s">
        <v>17</v>
      </c>
      <c r="BW14" s="10" t="s">
        <v>18</v>
      </c>
      <c r="BX14" s="10" t="s">
        <v>19</v>
      </c>
      <c r="BY14" s="10" t="s">
        <v>20</v>
      </c>
      <c r="BZ14" s="10" t="s">
        <v>21</v>
      </c>
      <c r="CA14" s="11" t="s">
        <v>22</v>
      </c>
      <c r="CB14" s="12" t="s">
        <v>23</v>
      </c>
      <c r="CC14" s="31" t="s">
        <v>24</v>
      </c>
      <c r="CD14" s="17" t="s">
        <v>25</v>
      </c>
      <c r="CE14" s="18" t="s">
        <v>26</v>
      </c>
      <c r="CF14" s="81" t="s">
        <v>27</v>
      </c>
      <c r="CG14" s="134" t="s">
        <v>41</v>
      </c>
    </row>
    <row r="15" spans="2:85" ht="45" x14ac:dyDescent="0.25">
      <c r="B15" s="40">
        <v>9</v>
      </c>
      <c r="C15" s="41">
        <v>4.46E-4</v>
      </c>
      <c r="D15" s="47"/>
      <c r="E15" s="47"/>
      <c r="F15" s="10" t="s">
        <v>16</v>
      </c>
      <c r="G15" s="10" t="s">
        <v>17</v>
      </c>
      <c r="H15" s="10" t="s">
        <v>18</v>
      </c>
      <c r="I15" s="10" t="s">
        <v>19</v>
      </c>
      <c r="J15" s="10" t="s">
        <v>20</v>
      </c>
      <c r="K15" s="10" t="s">
        <v>21</v>
      </c>
      <c r="L15" s="11" t="s">
        <v>22</v>
      </c>
      <c r="M15" s="12" t="s">
        <v>23</v>
      </c>
      <c r="N15" s="84" t="s">
        <v>39</v>
      </c>
      <c r="O15" s="84" t="s">
        <v>126</v>
      </c>
      <c r="P15" s="12" t="s">
        <v>40</v>
      </c>
      <c r="Q15" s="31" t="s">
        <v>24</v>
      </c>
      <c r="R15" s="17" t="s">
        <v>25</v>
      </c>
      <c r="S15" s="18" t="s">
        <v>26</v>
      </c>
      <c r="T15" s="81" t="s">
        <v>27</v>
      </c>
      <c r="U15" s="82" t="s">
        <v>41</v>
      </c>
      <c r="W15" s="33" t="s">
        <v>28</v>
      </c>
      <c r="X15" s="33" t="s">
        <v>63</v>
      </c>
      <c r="Y15" s="111"/>
      <c r="Z15" s="33" t="s">
        <v>28</v>
      </c>
      <c r="AA15" s="111" t="s">
        <v>64</v>
      </c>
      <c r="AE15" s="57">
        <v>0</v>
      </c>
      <c r="AF15" s="57">
        <f>$H$10+'Vector de tasas'!O71</f>
        <v>20</v>
      </c>
      <c r="AG15" s="50">
        <f>IFERROR(VLOOKUP(AF15+AE15,$B$5:$C$117,2,FALSE),"")</f>
        <v>5.1699999999999999E-4</v>
      </c>
      <c r="AH15" s="50">
        <f t="shared" ref="AH15:AH44" si="0">IF(AE15&lt;&gt;"",1-AG15,"")</f>
        <v>0.99948300000000001</v>
      </c>
      <c r="AI15" s="51">
        <f>IF(AE15&lt;&gt;"",1,"")</f>
        <v>1</v>
      </c>
      <c r="AJ15" s="52">
        <f t="shared" ref="AJ15:AJ44" si="1">IF(AE15&lt;&gt;"",(1+AQ15)^-(AE15+1),"")</f>
        <v>0.94622369173412146</v>
      </c>
      <c r="AK15" s="129">
        <f t="shared" ref="AK15:AK44" si="2">IFERROR(AI15*AG15*AJ15,"")</f>
        <v>4.8919764862654074E-4</v>
      </c>
      <c r="AL15" s="56">
        <f>(1-VLOOKUP($K$6-1,$AE$14:$AJ$44,3,FALSE))*VLOOKUP($K$6-1,$AE$14:$AJ$44,5,FALSE)*VLOOKUP($K$6-1,$AE$14:$AJ$44,6,FALSE)</f>
        <v>6.7389807727364706E-2</v>
      </c>
      <c r="AM15" s="68">
        <v>0</v>
      </c>
      <c r="AN15" s="50">
        <f>IF(AM15&lt;&gt;"",1,"")</f>
        <v>1</v>
      </c>
      <c r="AO15" s="52">
        <f t="shared" ref="AO15:AO44" si="3">IF(AM15&lt;&gt;"",(1+AQ15)^-(AM15),"")</f>
        <v>1</v>
      </c>
      <c r="AP15" s="50">
        <f t="shared" ref="AP15:AP44" si="4">IFERROR(AO15*AN15,"")</f>
        <v>1</v>
      </c>
      <c r="AQ15" s="72">
        <f t="shared" ref="AQ15:AQ44" si="5">IFERROR(VLOOKUP(AE15,$F$15:$U$35,16,FALSE),"")</f>
        <v>5.6832553164383431E-2</v>
      </c>
      <c r="AS15" s="57">
        <v>0</v>
      </c>
      <c r="AT15" s="57">
        <f>$H$10+AT7</f>
        <v>21</v>
      </c>
      <c r="AU15" s="50">
        <f>IFERROR(VLOOKUP(AT15+AS15,$B$5:$C$117,2,FALSE),"")</f>
        <v>5.2800000000000004E-4</v>
      </c>
      <c r="AV15" s="50">
        <f t="shared" ref="AV15:AV44" si="6">IF(AS15&lt;&gt;"",1-AU15,"")</f>
        <v>0.99947200000000003</v>
      </c>
      <c r="AW15" s="51">
        <f>IF(AS15&lt;&gt;"",1,"")</f>
        <v>1</v>
      </c>
      <c r="AX15" s="52">
        <f>IF(AS15&lt;&gt;"",(1+BE15)^-(AS15+1),"")</f>
        <v>0.94622369173412146</v>
      </c>
      <c r="AY15" s="13">
        <f t="shared" ref="AY15:AY44" si="7">IFERROR(AW15*AU15*AX15,"")</f>
        <v>4.996061092356162E-4</v>
      </c>
      <c r="AZ15" s="55">
        <f>(1-VLOOKUP(K6-2,$AS$14:$AX$44,3,FALSE))*VLOOKUP(K6-2,$AS$14:$AX$44,5,FALSE)*VLOOKUP(K6-2,$AS$14:$AX$44,6,FALSE)</f>
        <v>9.0329148953459976E-2</v>
      </c>
      <c r="BA15" s="68">
        <v>0</v>
      </c>
      <c r="BB15" s="50">
        <f>IF(BA15&lt;&gt;"",1,"")</f>
        <v>1</v>
      </c>
      <c r="BC15" s="52">
        <f t="shared" ref="BC15:BC44" si="8">IF(BA15&lt;&gt;"",(1+BE15)^-(BA15),"")</f>
        <v>1</v>
      </c>
      <c r="BD15" s="50">
        <f t="shared" ref="BD15:BD44" si="9">IFERROR(BC15*BB15,"")</f>
        <v>1</v>
      </c>
      <c r="BE15" s="72">
        <f t="shared" ref="BE15:BE44" si="10">IFERROR(VLOOKUP(AS15,$F$15:$U$35,16,FALSE),"")</f>
        <v>5.6832553164383431E-2</v>
      </c>
      <c r="BG15" s="57">
        <v>0</v>
      </c>
      <c r="BH15" s="57">
        <f>$H$10+BH7</f>
        <v>22</v>
      </c>
      <c r="BI15" s="50">
        <f>IFERROR(VLOOKUP(BH15+BG15,$B$5:$C$117,2,FALSE),"")</f>
        <v>5.4000000000000001E-4</v>
      </c>
      <c r="BJ15" s="50">
        <f t="shared" ref="BJ15:BJ44" si="11">IF(BG15&lt;&gt;"",1-BI15,"")</f>
        <v>0.99946000000000002</v>
      </c>
      <c r="BK15" s="51">
        <f>IF(BG15&lt;&gt;"",1,"")</f>
        <v>1</v>
      </c>
      <c r="BL15" s="52">
        <f t="shared" ref="BL15:BL44" si="12">IF(BG15&lt;&gt;"",(1+BS15)^-(BG15+1),"")</f>
        <v>0.94622369173412146</v>
      </c>
      <c r="BM15" s="53">
        <f t="shared" ref="BM15:BM44" si="13">IFERROR(BK15*BI15*BL15,"")</f>
        <v>5.1096079353642556E-4</v>
      </c>
      <c r="BN15" s="54">
        <f>(1-VLOOKUP($K$6-3,$BG$14:$BL$44,3,FALSE))*VLOOKUP($K$6-3,$BG$14:$BL$44,5,FALSE)*VLOOKUP($K$6-3,$BG$14:$BL$44,6,FALSE)</f>
        <v>0.11557130885104826</v>
      </c>
      <c r="BO15" s="29">
        <v>0</v>
      </c>
      <c r="BP15" s="58">
        <f>IF(BO15&lt;&gt;"",1,"")</f>
        <v>1</v>
      </c>
      <c r="BQ15" s="52">
        <f t="shared" ref="BQ15:BQ44" si="14">IF(BO15&lt;&gt;"",(1+BS15)^-(BO15),"")</f>
        <v>1</v>
      </c>
      <c r="BR15" s="75">
        <f>IFERROR(BQ15*BP15,"")</f>
        <v>1</v>
      </c>
      <c r="BS15" s="76">
        <f t="shared" ref="BS15:BS44" si="15">IFERROR(VLOOKUP(BG15,$F$15:$U$35,16,FALSE),"")</f>
        <v>5.6832553164383431E-2</v>
      </c>
      <c r="BU15" s="57">
        <v>0</v>
      </c>
      <c r="BV15" s="57">
        <f>$H$10+BV7</f>
        <v>23</v>
      </c>
      <c r="BW15" s="50">
        <f>IFERROR(VLOOKUP(BV15+BU15,$B$5:$C$117,2,FALSE),"")</f>
        <v>5.53E-4</v>
      </c>
      <c r="BX15" s="50">
        <f t="shared" ref="BX15:BX44" si="16">IF(BU15&lt;&gt;"",1-BW15,"")</f>
        <v>0.99944699999999997</v>
      </c>
      <c r="BY15" s="51">
        <f>IF(BU15&lt;&gt;"",1,"")</f>
        <v>1</v>
      </c>
      <c r="BZ15" s="52">
        <f t="shared" ref="BZ15:BZ44" si="17">IF(BU15&lt;&gt;"",(1+CG15)^-(BU15+1),"")</f>
        <v>0.94622369173412146</v>
      </c>
      <c r="CA15" s="13">
        <f t="shared" ref="CA15:CA44" si="18">IFERROR(BY15*BW15*BZ15,"")</f>
        <v>5.2326170152896916E-4</v>
      </c>
      <c r="CB15" s="53">
        <f>(1-VLOOKUP($K$6-4,$BU$14:$BZ$44,3,FALSE))*VLOOKUP($K$6-4,$BU$14:$BZ$44,5,FALSE)*VLOOKUP($K$6-4,$BU$14:$BZ$44,6,FALSE)</f>
        <v>0.1460049201268484</v>
      </c>
      <c r="CC15" s="90">
        <v>0</v>
      </c>
      <c r="CD15" s="50">
        <f>IF(CC15&lt;&gt;"",1,"")</f>
        <v>1</v>
      </c>
      <c r="CE15" s="52">
        <f t="shared" ref="CE15:CE44" si="19">IF(CC15&lt;&gt;"",(1+CG15)^-(CC15),"")</f>
        <v>1</v>
      </c>
      <c r="CF15" s="50">
        <f t="shared" ref="CF15:CF44" si="20">IFERROR(CE15*CD15,"")</f>
        <v>1</v>
      </c>
      <c r="CG15" s="72">
        <f t="shared" ref="CG15:CG44" si="21">IFERROR(VLOOKUP(BU15,$F$15:$U$35,16,FALSE),"")</f>
        <v>5.6832553164383431E-2</v>
      </c>
    </row>
    <row r="16" spans="2:85" x14ac:dyDescent="0.25">
      <c r="B16" s="40">
        <v>10</v>
      </c>
      <c r="C16" s="41">
        <v>4.4900000000000002E-4</v>
      </c>
      <c r="D16" s="47"/>
      <c r="E16" s="47"/>
      <c r="F16" s="57">
        <v>0</v>
      </c>
      <c r="G16" s="57">
        <f>H10</f>
        <v>20</v>
      </c>
      <c r="H16" s="50">
        <f t="shared" ref="H16:H46" si="22">IFERROR(VLOOKUP(G16,$B$5:$C$117,2,FALSE),"")</f>
        <v>5.1699999999999999E-4</v>
      </c>
      <c r="I16" s="50">
        <f t="shared" ref="I16:I45" si="23">IF(F16&lt;&gt;"",1-H16,"")</f>
        <v>0.99948300000000001</v>
      </c>
      <c r="J16" s="51">
        <f>IF(F16&lt;&gt;"",1,"")</f>
        <v>1</v>
      </c>
      <c r="K16" s="52">
        <f t="shared" ref="K16:K45" si="24">IF(F16&lt;&gt;"",(1+U16)^-(F16+1),"")</f>
        <v>0.94622369173412146</v>
      </c>
      <c r="L16" s="13">
        <f>IFERROR(J16*H16*K16,"")</f>
        <v>4.8919764862654074E-4</v>
      </c>
      <c r="M16" s="53">
        <f>(1-VLOOKUP(K6-1,$F$15:$K$45,3,FALSE))*VLOOKUP(K6-1,$F$15:$K$45,5,FALSE)*VLOOKUP(K6-1,$F$15:$K$45,6,FALSE)</f>
        <v>6.7389807727364706E-2</v>
      </c>
      <c r="N16" s="29">
        <v>1</v>
      </c>
      <c r="O16" s="148">
        <v>0.01</v>
      </c>
      <c r="P16" s="54">
        <f>IF(N16&lt;&gt;"",(1+O16)^(N16),"")</f>
        <v>1.01</v>
      </c>
      <c r="Q16" s="68">
        <v>0</v>
      </c>
      <c r="R16" s="50">
        <f>IF(Q16&lt;&gt;"",1,"")</f>
        <v>1</v>
      </c>
      <c r="S16" s="52">
        <f>IF(Q16&lt;&gt;"",(1+U16)^-(Q16),"")</f>
        <v>1</v>
      </c>
      <c r="T16" s="50">
        <f>IFERROR(S16*R16,"")</f>
        <v>1</v>
      </c>
      <c r="U16" s="74">
        <v>5.6832553164383431E-2</v>
      </c>
      <c r="W16" s="32">
        <v>0</v>
      </c>
      <c r="X16" s="79">
        <v>0</v>
      </c>
      <c r="Y16" s="112"/>
      <c r="Z16" s="32">
        <v>0</v>
      </c>
      <c r="AA16" s="112">
        <f>AM10</f>
        <v>0</v>
      </c>
      <c r="AE16" s="57">
        <f>IFERROR(IF(AE15+1&lt;reservas!$K$6,AE15+1,""),"")</f>
        <v>1</v>
      </c>
      <c r="AF16" s="57">
        <f t="shared" ref="AF16:AF44" si="25">IF(AE16&lt;&gt;"",AF15+1,"")</f>
        <v>21</v>
      </c>
      <c r="AG16" s="50">
        <f>IFERROR(VLOOKUP(AF16,$B$5:$C$117,2,FALSE),"")</f>
        <v>5.2800000000000004E-4</v>
      </c>
      <c r="AH16" s="50">
        <f t="shared" si="0"/>
        <v>0.99947200000000003</v>
      </c>
      <c r="AI16" s="13">
        <f t="shared" ref="AI16:AI44" si="26">IF(AE16&lt;&gt;"",AI15*AH15,"")</f>
        <v>0.99948300000000001</v>
      </c>
      <c r="AJ16" s="52">
        <f t="shared" si="1"/>
        <v>0.89784912458452959</v>
      </c>
      <c r="AK16" s="13">
        <f t="shared" si="2"/>
        <v>4.738192465179991E-4</v>
      </c>
      <c r="AL16" s="59"/>
      <c r="AM16" s="69">
        <f>IFERROR(IF(AM15+1&lt;$K$10,AM15+1,""),"")</f>
        <v>1</v>
      </c>
      <c r="AN16" s="50">
        <f t="shared" ref="AN16:AN44" si="27">IF(AM16&lt;&gt;"",AN15*AH15,"")</f>
        <v>0.99948300000000001</v>
      </c>
      <c r="AO16" s="52">
        <f t="shared" si="3"/>
        <v>0.94754900906735673</v>
      </c>
      <c r="AP16" s="50">
        <f t="shared" si="4"/>
        <v>0.94705912622966892</v>
      </c>
      <c r="AQ16" s="72">
        <f t="shared" si="5"/>
        <v>5.5354383183060116E-2</v>
      </c>
      <c r="AS16" s="57">
        <f>IFERROR(IF(AS15+2&lt;reservas!$K$6,AS15+1,""),"")</f>
        <v>1</v>
      </c>
      <c r="AT16" s="57">
        <f>IF(AS16&lt;&gt;"",AT15+1,"")</f>
        <v>22</v>
      </c>
      <c r="AU16" s="50">
        <f>IFERROR(VLOOKUP(AT16,$B$5:$C$117,2,FALSE),"")</f>
        <v>5.4000000000000001E-4</v>
      </c>
      <c r="AV16" s="50">
        <f t="shared" si="6"/>
        <v>0.99946000000000002</v>
      </c>
      <c r="AW16" s="13">
        <f t="shared" ref="AW16:AW44" si="28">IF(AS16&lt;&gt;"",AW15*AV15,"")</f>
        <v>0.99947200000000003</v>
      </c>
      <c r="AX16" s="52">
        <f t="shared" ref="AX16:AX44" si="29">IF(AS16&lt;&gt;"",(1+BE16)^-(AS16+1),"")</f>
        <v>0.89784912458452959</v>
      </c>
      <c r="AY16" s="13">
        <f t="shared" si="7"/>
        <v>4.8458253253324445E-4</v>
      </c>
      <c r="AZ16" s="59"/>
      <c r="BA16" s="69">
        <f>IFERROR(IF(BA15+2&lt;$K$10,BA15+1,""),"")</f>
        <v>1</v>
      </c>
      <c r="BB16" s="50">
        <f t="shared" ref="BB16:BB44" si="30">IF(BA16&lt;&gt;"",BB15*AV15,"")</f>
        <v>0.99947200000000003</v>
      </c>
      <c r="BC16" s="52">
        <f t="shared" si="8"/>
        <v>0.94754900906735673</v>
      </c>
      <c r="BD16" s="50">
        <f t="shared" si="9"/>
        <v>0.94704870319056922</v>
      </c>
      <c r="BE16" s="72">
        <f t="shared" si="10"/>
        <v>5.5354383183060116E-2</v>
      </c>
      <c r="BG16" s="57">
        <f>IFERROR(IF(BG15+3&lt;reservas!$K$6,BG15+1,""),"")</f>
        <v>1</v>
      </c>
      <c r="BH16" s="57">
        <f>IF(BG16&lt;&gt;"",BH15+1,"")</f>
        <v>23</v>
      </c>
      <c r="BI16" s="50">
        <f>IFERROR(VLOOKUP(BH16,$B$5:$C$117,2,FALSE),"")</f>
        <v>5.53E-4</v>
      </c>
      <c r="BJ16" s="50">
        <f t="shared" si="11"/>
        <v>0.99944699999999997</v>
      </c>
      <c r="BK16" s="13">
        <f t="shared" ref="BK16:BK44" si="31">IF(BG16&lt;&gt;"",BK15*BJ15,"")</f>
        <v>0.99946000000000002</v>
      </c>
      <c r="BL16" s="52">
        <f t="shared" si="12"/>
        <v>0.89784912458452959</v>
      </c>
      <c r="BM16" s="53">
        <f t="shared" si="13"/>
        <v>4.9624245018966152E-4</v>
      </c>
      <c r="BN16" s="54"/>
      <c r="BO16" s="29">
        <f>IFERROR(IF(BO15+3&lt;$K$10,BO15+1,""),"")</f>
        <v>1</v>
      </c>
      <c r="BP16" s="58">
        <f t="shared" ref="BP16:BP44" si="32">IF(BO16&lt;&gt;"",BP15*BJ15,"")</f>
        <v>0.99946000000000002</v>
      </c>
      <c r="BQ16" s="52">
        <f t="shared" si="14"/>
        <v>0.94754900906735673</v>
      </c>
      <c r="BR16" s="75">
        <f t="shared" ref="BR16:BR44" si="33">IFERROR(BQ16*BP16,"")</f>
        <v>0.94703733260246037</v>
      </c>
      <c r="BS16" s="76">
        <f t="shared" si="15"/>
        <v>5.5354383183060116E-2</v>
      </c>
      <c r="BU16" s="57">
        <f>IFERROR(IF(BU15+4&lt;reservas!$K$6,BU15+1,""),"")</f>
        <v>1</v>
      </c>
      <c r="BV16" s="57">
        <f t="shared" ref="BV16:BV44" si="34">IF(BU16&lt;&gt;"",BV15+1,"")</f>
        <v>24</v>
      </c>
      <c r="BW16" s="50">
        <f>IFERROR(VLOOKUP(BV16,$B$5:$C$117,2,FALSE),"")</f>
        <v>5.6700000000000001E-4</v>
      </c>
      <c r="BX16" s="50">
        <f t="shared" si="16"/>
        <v>0.99943300000000002</v>
      </c>
      <c r="BY16" s="13">
        <f t="shared" ref="BY16:BY44" si="35">IF(BU16&lt;&gt;"",BY15*BX15,"")</f>
        <v>0.99944699999999997</v>
      </c>
      <c r="BZ16" s="52">
        <f t="shared" si="17"/>
        <v>0.89784912458452959</v>
      </c>
      <c r="CA16" s="13">
        <f t="shared" si="18"/>
        <v>5.0879893214856567E-4</v>
      </c>
      <c r="CB16" s="38"/>
      <c r="CC16" s="57">
        <f>IFERROR(IF(CC15+4&lt;$K$10,CC15+1,""),"")</f>
        <v>1</v>
      </c>
      <c r="CD16" s="50">
        <f t="shared" ref="CD16:CD44" si="36">IF(CC16&lt;&gt;"",CD15*BX15,"")</f>
        <v>0.99944699999999997</v>
      </c>
      <c r="CE16" s="52">
        <f t="shared" si="19"/>
        <v>0.94754900906735673</v>
      </c>
      <c r="CF16" s="50">
        <f t="shared" si="20"/>
        <v>0.94702501446534249</v>
      </c>
      <c r="CG16" s="72">
        <f t="shared" si="21"/>
        <v>5.5354383183060116E-2</v>
      </c>
    </row>
    <row r="17" spans="2:85" x14ac:dyDescent="0.25">
      <c r="B17" s="40">
        <v>11</v>
      </c>
      <c r="C17" s="41">
        <v>4.5300000000000001E-4</v>
      </c>
      <c r="D17" s="47"/>
      <c r="E17" s="47"/>
      <c r="F17" s="57">
        <f t="shared" ref="F17:F45" si="37">IFERROR(IF(F16+1&lt;$K$6,F16+1,""),"")</f>
        <v>1</v>
      </c>
      <c r="G17" s="57">
        <f t="shared" ref="G17:G45" si="38">IF(F17&lt;&gt;"",G16+1,"")</f>
        <v>21</v>
      </c>
      <c r="H17" s="50">
        <f t="shared" si="22"/>
        <v>5.2800000000000004E-4</v>
      </c>
      <c r="I17" s="50">
        <f t="shared" si="23"/>
        <v>0.99947200000000003</v>
      </c>
      <c r="J17" s="13">
        <f t="shared" ref="J17:J45" si="39">IF(F17&lt;&gt;"",J16*I16,"")</f>
        <v>0.99948300000000001</v>
      </c>
      <c r="K17" s="52">
        <f t="shared" si="24"/>
        <v>0.89784912458452959</v>
      </c>
      <c r="L17" s="13">
        <f t="shared" ref="L17:L45" si="40">IFERROR(J17*H17*K17,"")</f>
        <v>4.738192465179991E-4</v>
      </c>
      <c r="M17" s="59"/>
      <c r="N17" s="29">
        <f t="shared" ref="N17:N45" si="41">IFERROR(IF(N16+1&lt;=$K$6,N16+1,""),"")</f>
        <v>2</v>
      </c>
      <c r="O17" s="148">
        <v>3.6902922122040077E-2</v>
      </c>
      <c r="P17" s="54">
        <f t="shared" ref="P17:P45" si="42">IF(N17&lt;&gt;"",(1+O17)^(N17),"")</f>
        <v>1.0751676699052255</v>
      </c>
      <c r="Q17" s="69">
        <f t="shared" ref="Q17:Q45" si="43">IFERROR(IF(Q16+1&lt;$K$10,Q16+1,""),"")</f>
        <v>1</v>
      </c>
      <c r="R17" s="50">
        <f t="shared" ref="R17:R45" si="44">IF(Q17&lt;&gt;"",R16*I16,"")</f>
        <v>0.99948300000000001</v>
      </c>
      <c r="S17" s="52">
        <f t="shared" ref="S17:S45" si="45">IF(Q17&lt;&gt;"",(1+U17)^-(Q17),"")</f>
        <v>0.94754900906735673</v>
      </c>
      <c r="T17" s="50">
        <f t="shared" ref="T17:T45" si="46">IFERROR(S17*R17,"")</f>
        <v>0.94705912622966892</v>
      </c>
      <c r="U17" s="74">
        <v>5.5354383183060116E-2</v>
      </c>
      <c r="W17" s="32">
        <v>1</v>
      </c>
      <c r="X17" s="79">
        <f>AV10</f>
        <v>46.696978892053494</v>
      </c>
      <c r="Y17" s="112"/>
      <c r="Z17" s="32">
        <v>1</v>
      </c>
      <c r="AA17" s="112">
        <f>BA10</f>
        <v>269.83415038302371</v>
      </c>
      <c r="AE17" s="57">
        <f>IFERROR(IF(AE16+1&lt;reservas!$K$6,AE16+1,""),"")</f>
        <v>2</v>
      </c>
      <c r="AF17" s="57">
        <f t="shared" si="25"/>
        <v>22</v>
      </c>
      <c r="AG17" s="50">
        <f t="shared" ref="AG17:AG44" si="47">IFERROR(VLOOKUP(AF17,$B$5:$C$117,2,FALSE),"")</f>
        <v>5.4000000000000001E-4</v>
      </c>
      <c r="AH17" s="50">
        <f t="shared" si="0"/>
        <v>0.99946000000000002</v>
      </c>
      <c r="AI17" s="13">
        <f t="shared" si="26"/>
        <v>0.99895527297600006</v>
      </c>
      <c r="AJ17" s="52">
        <f t="shared" si="1"/>
        <v>0.85149545204580945</v>
      </c>
      <c r="AK17" s="13">
        <f t="shared" si="2"/>
        <v>4.5932717073757186E-4</v>
      </c>
      <c r="AL17" s="59"/>
      <c r="AM17" s="69">
        <f t="shared" ref="AM17:AM44" si="48">IFERROR(IF(AM16+1&lt;$K$10,AM16+1,""),"")</f>
        <v>2</v>
      </c>
      <c r="AN17" s="50">
        <f t="shared" si="27"/>
        <v>0.99895527297600006</v>
      </c>
      <c r="AO17" s="52">
        <f t="shared" si="3"/>
        <v>0.89836927125324806</v>
      </c>
      <c r="AP17" s="50">
        <f t="shared" si="4"/>
        <v>0.89743072059803863</v>
      </c>
      <c r="AQ17" s="72">
        <f t="shared" si="5"/>
        <v>5.5048819221311482E-2</v>
      </c>
      <c r="AS17" s="57">
        <f>IFERROR(IF(AS16+2&lt;reservas!$K$6,AS16+1,""),"")</f>
        <v>2</v>
      </c>
      <c r="AT17" s="57">
        <f t="shared" ref="AT17:AT44" si="49">IF(AS17&lt;&gt;"",AT16+1,"")</f>
        <v>23</v>
      </c>
      <c r="AU17" s="50">
        <f t="shared" ref="AU17:AU44" si="50">IFERROR(VLOOKUP(AT17,$B$5:$C$117,2,FALSE),"")</f>
        <v>5.53E-4</v>
      </c>
      <c r="AV17" s="50">
        <f t="shared" si="6"/>
        <v>0.99944699999999997</v>
      </c>
      <c r="AW17" s="13">
        <f t="shared" si="28"/>
        <v>0.9989322851200001</v>
      </c>
      <c r="AX17" s="52">
        <f t="shared" si="29"/>
        <v>0.85149545204580945</v>
      </c>
      <c r="AY17" s="13">
        <f t="shared" si="7"/>
        <v>4.7037422261781857E-4</v>
      </c>
      <c r="AZ17" s="59"/>
      <c r="BA17" s="69">
        <f t="shared" ref="BA17:BA44" si="51">IFERROR(IF(BA16+2&lt;$K$10,BA16+1,""),"")</f>
        <v>2</v>
      </c>
      <c r="BB17" s="50">
        <f t="shared" si="30"/>
        <v>0.9989322851200001</v>
      </c>
      <c r="BC17" s="52">
        <f t="shared" si="8"/>
        <v>0.89836927125324806</v>
      </c>
      <c r="BD17" s="50">
        <f t="shared" si="9"/>
        <v>0.8974100690145963</v>
      </c>
      <c r="BE17" s="72">
        <f t="shared" si="10"/>
        <v>5.5048819221311482E-2</v>
      </c>
      <c r="BG17" s="57">
        <f>IFERROR(IF(BG16+3&lt;reservas!$K$6,BG16+1,""),"")</f>
        <v>2</v>
      </c>
      <c r="BH17" s="57">
        <f t="shared" ref="BH17:BH44" si="52">IF(BG17&lt;&gt;"",BH16+1,"")</f>
        <v>24</v>
      </c>
      <c r="BI17" s="50">
        <f t="shared" ref="BI17:BI44" si="53">IFERROR(VLOOKUP(BH17,$B$5:$C$117,2,FALSE),"")</f>
        <v>5.6700000000000001E-4</v>
      </c>
      <c r="BJ17" s="50">
        <f t="shared" si="11"/>
        <v>0.99943300000000002</v>
      </c>
      <c r="BK17" s="13">
        <f t="shared" si="31"/>
        <v>0.99890729861999994</v>
      </c>
      <c r="BL17" s="52">
        <f t="shared" si="12"/>
        <v>0.85149545204580945</v>
      </c>
      <c r="BM17" s="53">
        <f t="shared" si="13"/>
        <v>4.8227036735509738E-4</v>
      </c>
      <c r="BN17" s="54"/>
      <c r="BO17" s="29">
        <f t="shared" ref="BO17:BO44" si="54">IFERROR(IF(BO16+3&lt;$K$10,BO16+1,""),"")</f>
        <v>2</v>
      </c>
      <c r="BP17" s="58">
        <f t="shared" si="32"/>
        <v>0.99890729861999994</v>
      </c>
      <c r="BQ17" s="52">
        <f t="shared" si="14"/>
        <v>0.89836927125324806</v>
      </c>
      <c r="BR17" s="75">
        <f t="shared" si="33"/>
        <v>0.89738762191080002</v>
      </c>
      <c r="BS17" s="76">
        <f t="shared" si="15"/>
        <v>5.5048819221311482E-2</v>
      </c>
      <c r="BU17" s="57">
        <f>IFERROR(IF(BU16+4&lt;reservas!$K$6,BU16+1,""),"")</f>
        <v>2</v>
      </c>
      <c r="BV17" s="57">
        <f t="shared" si="34"/>
        <v>25</v>
      </c>
      <c r="BW17" s="50">
        <f t="shared" ref="BW17:BW44" si="55">IFERROR(VLOOKUP(BV17,$B$5:$C$117,2,FALSE),"")</f>
        <v>5.8200000000000005E-4</v>
      </c>
      <c r="BX17" s="50">
        <f t="shared" si="16"/>
        <v>0.99941800000000003</v>
      </c>
      <c r="BY17" s="13">
        <f t="shared" si="35"/>
        <v>0.99888031355100004</v>
      </c>
      <c r="BZ17" s="52">
        <f t="shared" si="17"/>
        <v>0.85149545204580945</v>
      </c>
      <c r="CA17" s="13">
        <f t="shared" si="18"/>
        <v>4.9501546968177949E-4</v>
      </c>
      <c r="CB17" s="38"/>
      <c r="CC17" s="57">
        <f t="shared" ref="CC17:CC44" si="56">IFERROR(IF(CC16+4&lt;$K$10,CC16+1,""),"")</f>
        <v>2</v>
      </c>
      <c r="CD17" s="50">
        <f t="shared" si="36"/>
        <v>0.99888031355100004</v>
      </c>
      <c r="CE17" s="52">
        <f t="shared" si="19"/>
        <v>0.89836927125324806</v>
      </c>
      <c r="CF17" s="50">
        <f t="shared" si="20"/>
        <v>0.89736337935402788</v>
      </c>
      <c r="CG17" s="72">
        <f t="shared" si="21"/>
        <v>5.5048819221311482E-2</v>
      </c>
    </row>
    <row r="18" spans="2:85" x14ac:dyDescent="0.25">
      <c r="B18" s="40">
        <v>12</v>
      </c>
      <c r="C18" s="41">
        <v>4.57E-4</v>
      </c>
      <c r="D18" s="47"/>
      <c r="E18" s="47"/>
      <c r="F18" s="57">
        <f t="shared" si="37"/>
        <v>2</v>
      </c>
      <c r="G18" s="57">
        <f t="shared" si="38"/>
        <v>22</v>
      </c>
      <c r="H18" s="50">
        <f t="shared" si="22"/>
        <v>5.4000000000000001E-4</v>
      </c>
      <c r="I18" s="50">
        <f t="shared" si="23"/>
        <v>0.99946000000000002</v>
      </c>
      <c r="J18" s="13">
        <f t="shared" si="39"/>
        <v>0.99895527297600006</v>
      </c>
      <c r="K18" s="52">
        <f t="shared" si="24"/>
        <v>0.85149545204580945</v>
      </c>
      <c r="L18" s="13">
        <f t="shared" si="40"/>
        <v>4.5932717073757186E-4</v>
      </c>
      <c r="M18" s="59"/>
      <c r="N18" s="29">
        <f t="shared" si="41"/>
        <v>3</v>
      </c>
      <c r="O18" s="148">
        <v>3.6699212814207655E-2</v>
      </c>
      <c r="P18" s="54">
        <f t="shared" si="42"/>
        <v>1.1141875627884805</v>
      </c>
      <c r="Q18" s="69">
        <f t="shared" si="43"/>
        <v>2</v>
      </c>
      <c r="R18" s="50">
        <f t="shared" si="44"/>
        <v>0.99895527297600006</v>
      </c>
      <c r="S18" s="52">
        <f t="shared" si="45"/>
        <v>0.89836927125324806</v>
      </c>
      <c r="T18" s="50">
        <f t="shared" si="46"/>
        <v>0.89743072059803863</v>
      </c>
      <c r="U18" s="74">
        <v>5.5048819221311482E-2</v>
      </c>
      <c r="W18" s="32">
        <v>2</v>
      </c>
      <c r="X18" s="79">
        <f>BJ10</f>
        <v>94.035784145636853</v>
      </c>
      <c r="Y18" s="112"/>
      <c r="Z18" s="32">
        <v>2</v>
      </c>
      <c r="AA18" s="112">
        <f>BO10</f>
        <v>568.10616429596712</v>
      </c>
      <c r="AE18" s="57">
        <f>IFERROR(IF(AE17+1&lt;reservas!$K$6,AE17+1,""),"")</f>
        <v>3</v>
      </c>
      <c r="AF18" s="57">
        <f t="shared" si="25"/>
        <v>23</v>
      </c>
      <c r="AG18" s="50">
        <f t="shared" si="47"/>
        <v>5.53E-4</v>
      </c>
      <c r="AH18" s="50">
        <f t="shared" si="0"/>
        <v>0.99944699999999997</v>
      </c>
      <c r="AI18" s="13">
        <f t="shared" si="26"/>
        <v>0.99841583712859305</v>
      </c>
      <c r="AJ18" s="52">
        <f t="shared" si="1"/>
        <v>0.80392216493952484</v>
      </c>
      <c r="AK18" s="13">
        <f t="shared" si="2"/>
        <v>4.4386468757576258E-4</v>
      </c>
      <c r="AL18" s="59"/>
      <c r="AM18" s="69">
        <f t="shared" si="48"/>
        <v>3</v>
      </c>
      <c r="AN18" s="50">
        <f t="shared" si="27"/>
        <v>0.99841583712859305</v>
      </c>
      <c r="AO18" s="52">
        <f t="shared" si="3"/>
        <v>0.84900549684376037</v>
      </c>
      <c r="AP18" s="50">
        <f t="shared" si="4"/>
        <v>0.84766053385804008</v>
      </c>
      <c r="AQ18" s="72">
        <f t="shared" si="5"/>
        <v>5.6079224918032793E-2</v>
      </c>
      <c r="AS18" s="57">
        <f>IFERROR(IF(AS17+2&lt;reservas!$K$6,AS17+1,""),"")</f>
        <v>3</v>
      </c>
      <c r="AT18" s="57">
        <f t="shared" si="49"/>
        <v>24</v>
      </c>
      <c r="AU18" s="50">
        <f t="shared" si="50"/>
        <v>5.6700000000000001E-4</v>
      </c>
      <c r="AV18" s="50">
        <f t="shared" si="6"/>
        <v>0.99943300000000002</v>
      </c>
      <c r="AW18" s="13">
        <f t="shared" si="28"/>
        <v>0.99837987556632868</v>
      </c>
      <c r="AX18" s="52">
        <f t="shared" si="29"/>
        <v>0.80392216493952484</v>
      </c>
      <c r="AY18" s="13">
        <f t="shared" si="7"/>
        <v>4.5508537613548971E-4</v>
      </c>
      <c r="AZ18" s="59"/>
      <c r="BA18" s="69">
        <f t="shared" si="51"/>
        <v>3</v>
      </c>
      <c r="BB18" s="50">
        <f t="shared" si="30"/>
        <v>0.99837987556632868</v>
      </c>
      <c r="BC18" s="52">
        <f t="shared" si="8"/>
        <v>0.84900549684376037</v>
      </c>
      <c r="BD18" s="50">
        <f t="shared" si="9"/>
        <v>0.84763000229400254</v>
      </c>
      <c r="BE18" s="72">
        <f t="shared" si="10"/>
        <v>5.6079224918032793E-2</v>
      </c>
      <c r="BG18" s="57">
        <f>IFERROR(IF(BG17+3&lt;reservas!$K$6,BG17+1,""),"")</f>
        <v>3</v>
      </c>
      <c r="BH18" s="57">
        <f t="shared" si="52"/>
        <v>25</v>
      </c>
      <c r="BI18" s="50">
        <f t="shared" si="53"/>
        <v>5.8200000000000005E-4</v>
      </c>
      <c r="BJ18" s="50">
        <f t="shared" si="11"/>
        <v>0.99941800000000003</v>
      </c>
      <c r="BK18" s="13">
        <f t="shared" si="31"/>
        <v>0.99834091818168247</v>
      </c>
      <c r="BL18" s="52">
        <f t="shared" si="12"/>
        <v>0.80392216493952484</v>
      </c>
      <c r="BM18" s="53">
        <f t="shared" si="13"/>
        <v>4.6710644431413682E-4</v>
      </c>
      <c r="BN18" s="54"/>
      <c r="BO18" s="29">
        <f t="shared" si="54"/>
        <v>3</v>
      </c>
      <c r="BP18" s="58">
        <f t="shared" si="32"/>
        <v>0.99834091818168247</v>
      </c>
      <c r="BQ18" s="52">
        <f t="shared" si="14"/>
        <v>0.84900549684376037</v>
      </c>
      <c r="BR18" s="75">
        <f t="shared" si="33"/>
        <v>0.84759692726029523</v>
      </c>
      <c r="BS18" s="76">
        <f t="shared" si="15"/>
        <v>5.6079224918032793E-2</v>
      </c>
      <c r="BU18" s="57">
        <f>IFERROR(IF(BU17+4&lt;reservas!$K$6,BU17+1,""),"")</f>
        <v>3</v>
      </c>
      <c r="BV18" s="57">
        <f t="shared" si="34"/>
        <v>26</v>
      </c>
      <c r="BW18" s="50">
        <f t="shared" si="55"/>
        <v>5.9800000000000001E-4</v>
      </c>
      <c r="BX18" s="50">
        <f t="shared" si="16"/>
        <v>0.99940200000000001</v>
      </c>
      <c r="BY18" s="13">
        <f t="shared" si="35"/>
        <v>0.99829896520851336</v>
      </c>
      <c r="BZ18" s="52">
        <f t="shared" si="17"/>
        <v>0.80392216493952484</v>
      </c>
      <c r="CA18" s="13">
        <f t="shared" si="18"/>
        <v>4.7992768988965463E-4</v>
      </c>
      <c r="CB18" s="38"/>
      <c r="CC18" s="57">
        <f t="shared" si="56"/>
        <v>3</v>
      </c>
      <c r="CD18" s="50">
        <f t="shared" si="36"/>
        <v>0.99829896520851336</v>
      </c>
      <c r="CE18" s="52">
        <f t="shared" si="19"/>
        <v>0.84900549684376037</v>
      </c>
      <c r="CF18" s="50">
        <f t="shared" si="20"/>
        <v>0.84756130895546578</v>
      </c>
      <c r="CG18" s="72">
        <f t="shared" si="21"/>
        <v>5.6079224918032793E-2</v>
      </c>
    </row>
    <row r="19" spans="2:85" x14ac:dyDescent="0.25">
      <c r="B19" s="40">
        <v>13</v>
      </c>
      <c r="C19" s="41">
        <v>4.6299999999999998E-4</v>
      </c>
      <c r="D19" s="47"/>
      <c r="E19" s="47"/>
      <c r="F19" s="57">
        <f t="shared" si="37"/>
        <v>3</v>
      </c>
      <c r="G19" s="57">
        <f t="shared" si="38"/>
        <v>23</v>
      </c>
      <c r="H19" s="50">
        <f t="shared" si="22"/>
        <v>5.53E-4</v>
      </c>
      <c r="I19" s="50">
        <f t="shared" si="23"/>
        <v>0.99944699999999997</v>
      </c>
      <c r="J19" s="13">
        <f t="shared" si="39"/>
        <v>0.99841583712859305</v>
      </c>
      <c r="K19" s="52">
        <f t="shared" si="24"/>
        <v>0.80392216493952484</v>
      </c>
      <c r="L19" s="13">
        <f t="shared" si="40"/>
        <v>4.4386468757576258E-4</v>
      </c>
      <c r="M19" s="59"/>
      <c r="N19" s="29">
        <f t="shared" si="41"/>
        <v>4</v>
      </c>
      <c r="O19" s="148">
        <v>3.7386149945355197E-2</v>
      </c>
      <c r="P19" s="54">
        <f t="shared" si="42"/>
        <v>1.1581419207680517</v>
      </c>
      <c r="Q19" s="69">
        <f t="shared" si="43"/>
        <v>3</v>
      </c>
      <c r="R19" s="50">
        <f t="shared" si="44"/>
        <v>0.99841583712859305</v>
      </c>
      <c r="S19" s="52">
        <f t="shared" si="45"/>
        <v>0.84900549684376037</v>
      </c>
      <c r="T19" s="50">
        <f t="shared" si="46"/>
        <v>0.84766053385804008</v>
      </c>
      <c r="U19" s="74">
        <v>5.6079224918032793E-2</v>
      </c>
      <c r="W19" s="32">
        <v>3</v>
      </c>
      <c r="X19" s="79">
        <f>BX10</f>
        <v>141.59307786682416</v>
      </c>
      <c r="Y19" s="112"/>
      <c r="Z19" s="32">
        <v>3</v>
      </c>
      <c r="AA19" s="112">
        <f>CC10</f>
        <v>928.2220125913509</v>
      </c>
      <c r="AE19" s="57">
        <f>IFERROR(IF(AE18+1&lt;reservas!$K$6,AE18+1,""),"")</f>
        <v>4</v>
      </c>
      <c r="AF19" s="57">
        <f t="shared" si="25"/>
        <v>24</v>
      </c>
      <c r="AG19" s="50">
        <f t="shared" si="47"/>
        <v>5.6700000000000001E-4</v>
      </c>
      <c r="AH19" s="50">
        <f t="shared" si="0"/>
        <v>0.99943300000000002</v>
      </c>
      <c r="AI19" s="13">
        <f t="shared" si="26"/>
        <v>0.99786371317066092</v>
      </c>
      <c r="AJ19" s="52">
        <f t="shared" si="1"/>
        <v>0.75422407733953278</v>
      </c>
      <c r="AK19" s="13">
        <f t="shared" si="2"/>
        <v>4.2673147935961268E-4</v>
      </c>
      <c r="AL19" s="59"/>
      <c r="AM19" s="69">
        <f t="shared" si="48"/>
        <v>4</v>
      </c>
      <c r="AN19" s="50">
        <f t="shared" si="27"/>
        <v>0.99786371317066092</v>
      </c>
      <c r="AO19" s="52">
        <f t="shared" si="3"/>
        <v>0.79799526410175725</v>
      </c>
      <c r="AP19" s="50">
        <f t="shared" si="4"/>
        <v>0.79629051732918166</v>
      </c>
      <c r="AQ19" s="72">
        <f t="shared" si="5"/>
        <v>5.8034724795081961E-2</v>
      </c>
      <c r="AS19" s="57">
        <f>IFERROR(IF(AS18+2&lt;reservas!$K$6,AS18+1,""),"")</f>
        <v>4</v>
      </c>
      <c r="AT19" s="57">
        <f t="shared" si="49"/>
        <v>25</v>
      </c>
      <c r="AU19" s="50">
        <f t="shared" si="50"/>
        <v>5.8200000000000005E-4</v>
      </c>
      <c r="AV19" s="50">
        <f t="shared" si="6"/>
        <v>0.99941800000000003</v>
      </c>
      <c r="AW19" s="13">
        <f t="shared" si="28"/>
        <v>0.99781379417688254</v>
      </c>
      <c r="AX19" s="52">
        <f t="shared" si="29"/>
        <v>0.75422407733953278</v>
      </c>
      <c r="AY19" s="13">
        <f t="shared" si="7"/>
        <v>4.3799875957297574E-4</v>
      </c>
      <c r="AZ19" s="59"/>
      <c r="BA19" s="69">
        <f t="shared" si="51"/>
        <v>4</v>
      </c>
      <c r="BB19" s="50">
        <f t="shared" si="30"/>
        <v>0.99781379417688254</v>
      </c>
      <c r="BC19" s="52">
        <f t="shared" si="8"/>
        <v>0.79799526410175725</v>
      </c>
      <c r="BD19" s="50">
        <f t="shared" si="9"/>
        <v>0.79625068220855788</v>
      </c>
      <c r="BE19" s="72">
        <f t="shared" si="10"/>
        <v>5.8034724795081961E-2</v>
      </c>
      <c r="BG19" s="57">
        <f>IFERROR(IF(BG18+3&lt;reservas!$K$6,BG18+1,""),"")</f>
        <v>4</v>
      </c>
      <c r="BH19" s="57">
        <f t="shared" si="52"/>
        <v>26</v>
      </c>
      <c r="BI19" s="50">
        <f t="shared" si="53"/>
        <v>5.9800000000000001E-4</v>
      </c>
      <c r="BJ19" s="50">
        <f t="shared" si="11"/>
        <v>0.99940200000000001</v>
      </c>
      <c r="BK19" s="13">
        <f t="shared" si="31"/>
        <v>0.99775988376730074</v>
      </c>
      <c r="BL19" s="52">
        <f t="shared" si="12"/>
        <v>0.75422407733953278</v>
      </c>
      <c r="BM19" s="53">
        <f t="shared" si="13"/>
        <v>4.500156475889935E-4</v>
      </c>
      <c r="BN19" s="54"/>
      <c r="BO19" s="29">
        <f t="shared" si="54"/>
        <v>4</v>
      </c>
      <c r="BP19" s="58">
        <f t="shared" si="32"/>
        <v>0.99775988376730074</v>
      </c>
      <c r="BQ19" s="52">
        <f t="shared" si="14"/>
        <v>0.79799526410175725</v>
      </c>
      <c r="BR19" s="75">
        <f t="shared" si="33"/>
        <v>0.79620766195702575</v>
      </c>
      <c r="BS19" s="76">
        <f t="shared" si="15"/>
        <v>5.8034724795081961E-2</v>
      </c>
      <c r="BU19" s="57">
        <f>IFERROR(IF(BU18+4&lt;reservas!$K$6,BU18+1,""),"")</f>
        <v>4</v>
      </c>
      <c r="BV19" s="57">
        <f t="shared" si="34"/>
        <v>27</v>
      </c>
      <c r="BW19" s="50">
        <f t="shared" si="55"/>
        <v>6.1600000000000001E-4</v>
      </c>
      <c r="BX19" s="50">
        <f t="shared" si="16"/>
        <v>0.99938400000000005</v>
      </c>
      <c r="BY19" s="13">
        <f t="shared" si="35"/>
        <v>0.99770198242731867</v>
      </c>
      <c r="BZ19" s="52">
        <f t="shared" si="17"/>
        <v>0.75422407733953278</v>
      </c>
      <c r="CA19" s="13">
        <f t="shared" si="18"/>
        <v>4.635343680081374E-4</v>
      </c>
      <c r="CB19" s="38"/>
      <c r="CC19" s="57">
        <f t="shared" si="56"/>
        <v>4</v>
      </c>
      <c r="CD19" s="50">
        <f t="shared" si="36"/>
        <v>0.99770198242731867</v>
      </c>
      <c r="CE19" s="52">
        <f t="shared" si="19"/>
        <v>0.79799526410175725</v>
      </c>
      <c r="CF19" s="50">
        <f t="shared" si="20"/>
        <v>0.79616145696193497</v>
      </c>
      <c r="CG19" s="72">
        <f t="shared" si="21"/>
        <v>5.8034724795081961E-2</v>
      </c>
    </row>
    <row r="20" spans="2:85" x14ac:dyDescent="0.25">
      <c r="B20" s="40">
        <v>14</v>
      </c>
      <c r="C20" s="41">
        <v>4.6799999999999999E-4</v>
      </c>
      <c r="D20" s="47"/>
      <c r="E20" s="47"/>
      <c r="F20" s="57">
        <f t="shared" si="37"/>
        <v>4</v>
      </c>
      <c r="G20" s="57">
        <f t="shared" si="38"/>
        <v>24</v>
      </c>
      <c r="H20" s="50">
        <f t="shared" si="22"/>
        <v>5.6700000000000001E-4</v>
      </c>
      <c r="I20" s="50">
        <f t="shared" si="23"/>
        <v>0.99943300000000002</v>
      </c>
      <c r="J20" s="13">
        <f t="shared" si="39"/>
        <v>0.99786371317066092</v>
      </c>
      <c r="K20" s="52">
        <f t="shared" si="24"/>
        <v>0.75422407733953278</v>
      </c>
      <c r="L20" s="13">
        <f t="shared" si="40"/>
        <v>4.2673147935961268E-4</v>
      </c>
      <c r="M20" s="59"/>
      <c r="N20" s="29">
        <f t="shared" si="41"/>
        <v>5</v>
      </c>
      <c r="O20" s="148">
        <v>3.8689816530054641E-2</v>
      </c>
      <c r="P20" s="54">
        <f t="shared" si="42"/>
        <v>1.2090085405509237</v>
      </c>
      <c r="Q20" s="69">
        <f t="shared" si="43"/>
        <v>4</v>
      </c>
      <c r="R20" s="50">
        <f t="shared" si="44"/>
        <v>0.99786371317066092</v>
      </c>
      <c r="S20" s="52">
        <f t="shared" si="45"/>
        <v>0.79799526410175725</v>
      </c>
      <c r="T20" s="50">
        <f t="shared" si="46"/>
        <v>0.79629051732918166</v>
      </c>
      <c r="U20" s="74">
        <v>5.8034724795081961E-2</v>
      </c>
      <c r="W20" s="32">
        <v>4</v>
      </c>
      <c r="X20" s="79">
        <f>AH52</f>
        <v>188.55517402369014</v>
      </c>
      <c r="Y20" s="112"/>
      <c r="Z20" s="32">
        <v>4</v>
      </c>
      <c r="AA20" s="112">
        <f>AM52</f>
        <v>1356.2922137204534</v>
      </c>
      <c r="AE20" s="57">
        <f>IFERROR(IF(AE19+1&lt;reservas!$K$6,AE19+1,""),"")</f>
        <v>5</v>
      </c>
      <c r="AF20" s="57">
        <f t="shared" si="25"/>
        <v>25</v>
      </c>
      <c r="AG20" s="50">
        <f t="shared" si="47"/>
        <v>5.8200000000000005E-4</v>
      </c>
      <c r="AH20" s="50">
        <f t="shared" si="0"/>
        <v>0.99941800000000003</v>
      </c>
      <c r="AI20" s="13">
        <f t="shared" si="26"/>
        <v>0.99729792444529319</v>
      </c>
      <c r="AJ20" s="52">
        <f t="shared" si="1"/>
        <v>0.70486473445651121</v>
      </c>
      <c r="AK20" s="13">
        <f t="shared" si="2"/>
        <v>4.0912279955250997E-4</v>
      </c>
      <c r="AL20" s="59"/>
      <c r="AM20" s="69">
        <f t="shared" si="48"/>
        <v>5</v>
      </c>
      <c r="AN20" s="50">
        <f t="shared" si="27"/>
        <v>0.99729792444529319</v>
      </c>
      <c r="AO20" s="52">
        <f t="shared" si="3"/>
        <v>0.74717354328910612</v>
      </c>
      <c r="AP20" s="50">
        <f t="shared" si="4"/>
        <v>0.74515462392266096</v>
      </c>
      <c r="AQ20" s="72">
        <f t="shared" si="5"/>
        <v>6.0024011366120233E-2</v>
      </c>
      <c r="AS20" s="57">
        <f>IFERROR(IF(AS19+2&lt;reservas!$K$6,AS19+1,""),"")</f>
        <v>5</v>
      </c>
      <c r="AT20" s="57">
        <f t="shared" si="49"/>
        <v>26</v>
      </c>
      <c r="AU20" s="50">
        <f t="shared" si="50"/>
        <v>5.9800000000000001E-4</v>
      </c>
      <c r="AV20" s="50">
        <f t="shared" si="6"/>
        <v>0.99940200000000001</v>
      </c>
      <c r="AW20" s="13">
        <f t="shared" si="28"/>
        <v>0.99723306654867161</v>
      </c>
      <c r="AX20" s="52">
        <f t="shared" si="29"/>
        <v>0.70486473445651121</v>
      </c>
      <c r="AY20" s="13">
        <f t="shared" si="7"/>
        <v>4.2034282354516087E-4</v>
      </c>
      <c r="AZ20" s="59"/>
      <c r="BA20" s="69">
        <f t="shared" si="51"/>
        <v>5</v>
      </c>
      <c r="BB20" s="50">
        <f t="shared" si="30"/>
        <v>0.99723306654867161</v>
      </c>
      <c r="BC20" s="52">
        <f t="shared" si="8"/>
        <v>0.74717354328910612</v>
      </c>
      <c r="BD20" s="50">
        <f t="shared" si="9"/>
        <v>0.74510616381823191</v>
      </c>
      <c r="BE20" s="72">
        <f t="shared" si="10"/>
        <v>6.0024011366120233E-2</v>
      </c>
      <c r="BG20" s="57">
        <f>IFERROR(IF(BG19+3&lt;reservas!$K$6,BG19+1,""),"")</f>
        <v>5</v>
      </c>
      <c r="BH20" s="57">
        <f t="shared" si="52"/>
        <v>27</v>
      </c>
      <c r="BI20" s="50">
        <f t="shared" si="53"/>
        <v>6.1600000000000001E-4</v>
      </c>
      <c r="BJ20" s="50">
        <f t="shared" si="11"/>
        <v>0.99938400000000005</v>
      </c>
      <c r="BK20" s="13">
        <f t="shared" si="31"/>
        <v>0.99716322335680785</v>
      </c>
      <c r="BL20" s="52">
        <f t="shared" si="12"/>
        <v>0.70486473445651121</v>
      </c>
      <c r="BM20" s="53">
        <f t="shared" si="13"/>
        <v>4.3296495743497617E-4</v>
      </c>
      <c r="BN20" s="54"/>
      <c r="BO20" s="29">
        <f t="shared" si="54"/>
        <v>5</v>
      </c>
      <c r="BP20" s="58">
        <f t="shared" si="32"/>
        <v>0.99716322335680785</v>
      </c>
      <c r="BQ20" s="52">
        <f t="shared" si="14"/>
        <v>0.74717354328910612</v>
      </c>
      <c r="BR20" s="75">
        <f t="shared" si="33"/>
        <v>0.74505397883309243</v>
      </c>
      <c r="BS20" s="76">
        <f t="shared" si="15"/>
        <v>6.0024011366120233E-2</v>
      </c>
      <c r="BU20" s="57">
        <f>IFERROR(IF(BU19+4&lt;reservas!$K$6,BU19+1,""),"")</f>
        <v>5</v>
      </c>
      <c r="BV20" s="57">
        <f t="shared" si="34"/>
        <v>28</v>
      </c>
      <c r="BW20" s="50">
        <f t="shared" si="55"/>
        <v>6.3500000000000004E-4</v>
      </c>
      <c r="BX20" s="50">
        <f t="shared" si="16"/>
        <v>0.99936499999999995</v>
      </c>
      <c r="BY20" s="13">
        <f t="shared" si="35"/>
        <v>0.99708739800614354</v>
      </c>
      <c r="BZ20" s="52">
        <f t="shared" si="17"/>
        <v>0.70486473445651121</v>
      </c>
      <c r="CA20" s="13">
        <f t="shared" si="18"/>
        <v>4.4628545745621412E-4</v>
      </c>
      <c r="CB20" s="38"/>
      <c r="CC20" s="57">
        <f t="shared" si="56"/>
        <v>5</v>
      </c>
      <c r="CD20" s="50">
        <f t="shared" si="36"/>
        <v>0.99708739800614354</v>
      </c>
      <c r="CE20" s="52">
        <f t="shared" si="19"/>
        <v>0.74717354328910612</v>
      </c>
      <c r="CF20" s="50">
        <f t="shared" si="20"/>
        <v>0.74499732413716546</v>
      </c>
      <c r="CG20" s="72">
        <f t="shared" si="21"/>
        <v>6.0024011366120233E-2</v>
      </c>
    </row>
    <row r="21" spans="2:85" x14ac:dyDescent="0.25">
      <c r="B21" s="40">
        <v>15</v>
      </c>
      <c r="C21" s="41">
        <v>4.75E-4</v>
      </c>
      <c r="D21" s="47"/>
      <c r="E21" s="47"/>
      <c r="F21" s="57">
        <f t="shared" si="37"/>
        <v>5</v>
      </c>
      <c r="G21" s="57">
        <f t="shared" si="38"/>
        <v>25</v>
      </c>
      <c r="H21" s="50">
        <f t="shared" si="22"/>
        <v>5.8200000000000005E-4</v>
      </c>
      <c r="I21" s="50">
        <f t="shared" si="23"/>
        <v>0.99941800000000003</v>
      </c>
      <c r="J21" s="13">
        <f t="shared" si="39"/>
        <v>0.99729792444529319</v>
      </c>
      <c r="K21" s="52">
        <f t="shared" si="24"/>
        <v>0.70486473445651121</v>
      </c>
      <c r="L21" s="13">
        <f t="shared" si="40"/>
        <v>4.0912279955250997E-4</v>
      </c>
      <c r="M21" s="59"/>
      <c r="N21" s="29">
        <f t="shared" si="41"/>
        <v>6</v>
      </c>
      <c r="O21" s="148">
        <v>4.0016007577413491E-2</v>
      </c>
      <c r="P21" s="54">
        <f t="shared" si="42"/>
        <v>1.2654358769857281</v>
      </c>
      <c r="Q21" s="69">
        <f t="shared" si="43"/>
        <v>5</v>
      </c>
      <c r="R21" s="50">
        <f t="shared" si="44"/>
        <v>0.99729792444529319</v>
      </c>
      <c r="S21" s="52">
        <f t="shared" si="45"/>
        <v>0.74717354328910612</v>
      </c>
      <c r="T21" s="50">
        <f t="shared" si="46"/>
        <v>0.74515462392266096</v>
      </c>
      <c r="U21" s="74">
        <v>6.0024011366120233E-2</v>
      </c>
      <c r="W21" s="32">
        <v>5</v>
      </c>
      <c r="X21" s="79">
        <f>AV52</f>
        <v>233.9573384744258</v>
      </c>
      <c r="Y21" s="112"/>
      <c r="Z21" s="32">
        <v>5</v>
      </c>
      <c r="AA21" s="112">
        <f>BA52</f>
        <v>1860.3491006835393</v>
      </c>
      <c r="AE21" s="57">
        <f>IFERROR(IF(AE20+1&lt;reservas!$K$6,AE20+1,""),"")</f>
        <v>6</v>
      </c>
      <c r="AF21" s="57">
        <f t="shared" si="25"/>
        <v>26</v>
      </c>
      <c r="AG21" s="50">
        <f t="shared" si="47"/>
        <v>5.9800000000000001E-4</v>
      </c>
      <c r="AH21" s="50">
        <f t="shared" si="0"/>
        <v>0.99940200000000001</v>
      </c>
      <c r="AI21" s="13">
        <f t="shared" si="26"/>
        <v>0.99671749705326607</v>
      </c>
      <c r="AJ21" s="52">
        <f t="shared" si="1"/>
        <v>0.65005418503180101</v>
      </c>
      <c r="AK21" s="13">
        <f t="shared" si="2"/>
        <v>3.8745638739183063E-4</v>
      </c>
      <c r="AL21" s="59"/>
      <c r="AM21" s="69">
        <f t="shared" si="48"/>
        <v>6</v>
      </c>
      <c r="AN21" s="50">
        <f t="shared" si="27"/>
        <v>0.99671749705326607</v>
      </c>
      <c r="AO21" s="52">
        <f t="shared" si="3"/>
        <v>0.691307152457864</v>
      </c>
      <c r="AP21" s="50">
        <f t="shared" si="4"/>
        <v>0.68903793469282282</v>
      </c>
      <c r="AQ21" s="72">
        <f t="shared" si="5"/>
        <v>6.3460813538251365E-2</v>
      </c>
      <c r="AS21" s="57">
        <f>IFERROR(IF(AS20+2&lt;reservas!$K$6,AS20+1,""),"")</f>
        <v>6</v>
      </c>
      <c r="AT21" s="57">
        <f t="shared" si="49"/>
        <v>27</v>
      </c>
      <c r="AU21" s="50">
        <f t="shared" si="50"/>
        <v>6.1600000000000001E-4</v>
      </c>
      <c r="AV21" s="50">
        <f t="shared" si="6"/>
        <v>0.99938400000000005</v>
      </c>
      <c r="AW21" s="13">
        <f t="shared" si="28"/>
        <v>0.99663672117487556</v>
      </c>
      <c r="AX21" s="52">
        <f t="shared" si="29"/>
        <v>0.65005418503180101</v>
      </c>
      <c r="AY21" s="13">
        <f t="shared" si="7"/>
        <v>3.9908660887855765E-4</v>
      </c>
      <c r="AZ21" s="59"/>
      <c r="BA21" s="69">
        <f t="shared" si="51"/>
        <v>6</v>
      </c>
      <c r="BB21" s="50">
        <f t="shared" si="30"/>
        <v>0.99663672117487556</v>
      </c>
      <c r="BC21" s="52">
        <f t="shared" si="8"/>
        <v>0.691307152457864</v>
      </c>
      <c r="BD21" s="50">
        <f t="shared" si="9"/>
        <v>0.68898209375034536</v>
      </c>
      <c r="BE21" s="72">
        <f t="shared" si="10"/>
        <v>6.3460813538251365E-2</v>
      </c>
      <c r="BG21" s="57">
        <f>IFERROR(IF(BG20+3&lt;reservas!$K$6,BG20+1,""),"")</f>
        <v>6</v>
      </c>
      <c r="BH21" s="57">
        <f t="shared" si="52"/>
        <v>28</v>
      </c>
      <c r="BI21" s="50">
        <f t="shared" si="53"/>
        <v>6.3500000000000004E-4</v>
      </c>
      <c r="BJ21" s="50">
        <f t="shared" si="11"/>
        <v>0.99936499999999995</v>
      </c>
      <c r="BK21" s="13">
        <f t="shared" si="31"/>
        <v>0.99654897081122007</v>
      </c>
      <c r="BL21" s="52">
        <f t="shared" si="12"/>
        <v>0.65005418503180101</v>
      </c>
      <c r="BM21" s="53">
        <f t="shared" si="13"/>
        <v>4.1135987645625455E-4</v>
      </c>
      <c r="BN21" s="54"/>
      <c r="BO21" s="29">
        <f t="shared" si="54"/>
        <v>6</v>
      </c>
      <c r="BP21" s="58">
        <f t="shared" si="32"/>
        <v>0.99654897081122007</v>
      </c>
      <c r="BQ21" s="52">
        <f t="shared" si="14"/>
        <v>0.691307152457864</v>
      </c>
      <c r="BR21" s="75">
        <f t="shared" si="33"/>
        <v>0.68892143129631955</v>
      </c>
      <c r="BS21" s="76">
        <f t="shared" si="15"/>
        <v>6.3460813538251365E-2</v>
      </c>
      <c r="BU21" s="57">
        <f>IFERROR(IF(BU20+4&lt;reservas!$K$6,BU20+1,""),"")</f>
        <v>6</v>
      </c>
      <c r="BV21" s="57">
        <f t="shared" si="34"/>
        <v>29</v>
      </c>
      <c r="BW21" s="50">
        <f t="shared" si="55"/>
        <v>6.5600000000000001E-4</v>
      </c>
      <c r="BX21" s="50">
        <f t="shared" si="16"/>
        <v>0.99934400000000001</v>
      </c>
      <c r="BY21" s="13">
        <f t="shared" si="35"/>
        <v>0.99645424750840961</v>
      </c>
      <c r="BZ21" s="52">
        <f t="shared" si="17"/>
        <v>0.65005418503180101</v>
      </c>
      <c r="CA21" s="13">
        <f t="shared" si="18"/>
        <v>4.2492351048332457E-4</v>
      </c>
      <c r="CB21" s="38"/>
      <c r="CC21" s="57">
        <f t="shared" si="56"/>
        <v>6</v>
      </c>
      <c r="CD21" s="50">
        <f t="shared" si="36"/>
        <v>0.99645424750840961</v>
      </c>
      <c r="CE21" s="52">
        <f t="shared" si="19"/>
        <v>0.691307152457864</v>
      </c>
      <c r="CF21" s="50">
        <f t="shared" si="20"/>
        <v>0.68885594839958231</v>
      </c>
      <c r="CG21" s="72">
        <f t="shared" si="21"/>
        <v>6.3460813538251365E-2</v>
      </c>
    </row>
    <row r="22" spans="2:85" x14ac:dyDescent="0.25">
      <c r="B22" s="40">
        <v>16</v>
      </c>
      <c r="C22" s="41">
        <v>4.8200000000000001E-4</v>
      </c>
      <c r="D22" s="47"/>
      <c r="E22" s="47"/>
      <c r="F22" s="57">
        <f t="shared" si="37"/>
        <v>6</v>
      </c>
      <c r="G22" s="57">
        <f t="shared" si="38"/>
        <v>26</v>
      </c>
      <c r="H22" s="50">
        <f t="shared" si="22"/>
        <v>5.9800000000000001E-4</v>
      </c>
      <c r="I22" s="50">
        <f t="shared" si="23"/>
        <v>0.99940200000000001</v>
      </c>
      <c r="J22" s="13">
        <f t="shared" si="39"/>
        <v>0.99671749705326607</v>
      </c>
      <c r="K22" s="52">
        <f t="shared" si="24"/>
        <v>0.65005418503180101</v>
      </c>
      <c r="L22" s="13">
        <f t="shared" si="40"/>
        <v>3.8745638739183063E-4</v>
      </c>
      <c r="M22" s="59"/>
      <c r="N22" s="29">
        <f t="shared" si="41"/>
        <v>7</v>
      </c>
      <c r="O22" s="148">
        <v>4.2307209025500912E-2</v>
      </c>
      <c r="P22" s="54">
        <f t="shared" si="42"/>
        <v>1.3365037780136848</v>
      </c>
      <c r="Q22" s="69">
        <f t="shared" si="43"/>
        <v>6</v>
      </c>
      <c r="R22" s="50">
        <f t="shared" si="44"/>
        <v>0.99671749705326607</v>
      </c>
      <c r="S22" s="52">
        <f t="shared" si="45"/>
        <v>0.691307152457864</v>
      </c>
      <c r="T22" s="50">
        <f t="shared" si="46"/>
        <v>0.68903793469282282</v>
      </c>
      <c r="U22" s="74">
        <v>6.3460813538251365E-2</v>
      </c>
      <c r="W22" s="32">
        <v>6</v>
      </c>
      <c r="X22" s="79">
        <f>BJ52</f>
        <v>276.64897377826014</v>
      </c>
      <c r="Y22" s="112"/>
      <c r="Z22" s="32">
        <v>6</v>
      </c>
      <c r="AA22" s="112">
        <f>BO52</f>
        <v>2445.634857767353</v>
      </c>
      <c r="AE22" s="57">
        <f>IFERROR(IF(AE21+1&lt;reservas!$K$6,AE21+1,""),"")</f>
        <v>7</v>
      </c>
      <c r="AF22" s="57">
        <f t="shared" si="25"/>
        <v>27</v>
      </c>
      <c r="AG22" s="50">
        <f t="shared" si="47"/>
        <v>6.1600000000000001E-4</v>
      </c>
      <c r="AH22" s="50">
        <f t="shared" si="0"/>
        <v>0.99938400000000005</v>
      </c>
      <c r="AI22" s="13">
        <f t="shared" si="26"/>
        <v>0.99612145999002821</v>
      </c>
      <c r="AJ22" s="52">
        <f t="shared" si="1"/>
        <v>0.59422683365967455</v>
      </c>
      <c r="AK22" s="13">
        <f t="shared" si="2"/>
        <v>3.6462401428396125E-4</v>
      </c>
      <c r="AL22" s="59"/>
      <c r="AM22" s="69">
        <f t="shared" si="48"/>
        <v>7</v>
      </c>
      <c r="AN22" s="50">
        <f t="shared" si="27"/>
        <v>0.99612145999002821</v>
      </c>
      <c r="AO22" s="52">
        <f t="shared" si="3"/>
        <v>0.63417369958584535</v>
      </c>
      <c r="AP22" s="50">
        <f t="shared" si="4"/>
        <v>0.63171403151872985</v>
      </c>
      <c r="AQ22" s="72">
        <f t="shared" si="5"/>
        <v>6.7224944521857871E-2</v>
      </c>
      <c r="AS22" s="57">
        <f>IFERROR(IF(AS21+2&lt;reservas!$K$6,AS21+1,""),"")</f>
        <v>7</v>
      </c>
      <c r="AT22" s="57">
        <f t="shared" si="49"/>
        <v>28</v>
      </c>
      <c r="AU22" s="50">
        <f t="shared" si="50"/>
        <v>6.3500000000000004E-4</v>
      </c>
      <c r="AV22" s="50">
        <f t="shared" si="6"/>
        <v>0.99936499999999995</v>
      </c>
      <c r="AW22" s="13">
        <f t="shared" si="28"/>
        <v>0.99602279295463192</v>
      </c>
      <c r="AX22" s="52">
        <f t="shared" si="29"/>
        <v>0.59422683365967455</v>
      </c>
      <c r="AY22" s="13">
        <f t="shared" si="7"/>
        <v>3.7583330377403832E-4</v>
      </c>
      <c r="AZ22" s="59"/>
      <c r="BA22" s="69">
        <f t="shared" si="51"/>
        <v>7</v>
      </c>
      <c r="BB22" s="50">
        <f t="shared" si="30"/>
        <v>0.99602279295463192</v>
      </c>
      <c r="BC22" s="52">
        <f t="shared" si="8"/>
        <v>0.63417369958584535</v>
      </c>
      <c r="BD22" s="50">
        <f t="shared" si="9"/>
        <v>0.63165145947986534</v>
      </c>
      <c r="BE22" s="72">
        <f t="shared" si="10"/>
        <v>6.7224944521857871E-2</v>
      </c>
      <c r="BG22" s="57">
        <f>IFERROR(IF(BG21+3&lt;reservas!$K$6,BG21+1,""),"")</f>
        <v>7</v>
      </c>
      <c r="BH22" s="57">
        <f t="shared" si="52"/>
        <v>29</v>
      </c>
      <c r="BI22" s="50">
        <f t="shared" si="53"/>
        <v>6.5600000000000001E-4</v>
      </c>
      <c r="BJ22" s="50">
        <f t="shared" si="11"/>
        <v>0.99934400000000001</v>
      </c>
      <c r="BK22" s="13">
        <f t="shared" si="31"/>
        <v>0.99591616221475487</v>
      </c>
      <c r="BL22" s="52">
        <f t="shared" si="12"/>
        <v>0.59422683365967455</v>
      </c>
      <c r="BM22" s="53">
        <f t="shared" si="13"/>
        <v>3.8822087062716985E-4</v>
      </c>
      <c r="BN22" s="54"/>
      <c r="BO22" s="29">
        <f t="shared" si="54"/>
        <v>7</v>
      </c>
      <c r="BP22" s="58">
        <f t="shared" si="32"/>
        <v>0.99591616221475487</v>
      </c>
      <c r="BQ22" s="52">
        <f t="shared" si="14"/>
        <v>0.63417369958584535</v>
      </c>
      <c r="BR22" s="75">
        <f t="shared" si="33"/>
        <v>0.63158383706906795</v>
      </c>
      <c r="BS22" s="76">
        <f t="shared" si="15"/>
        <v>6.7224944521857871E-2</v>
      </c>
      <c r="BU22" s="57">
        <f>IFERROR(IF(BU21+4&lt;reservas!$K$6,BU21+1,""),"")</f>
        <v>7</v>
      </c>
      <c r="BV22" s="57">
        <f t="shared" si="34"/>
        <v>30</v>
      </c>
      <c r="BW22" s="50">
        <f t="shared" si="55"/>
        <v>6.78E-4</v>
      </c>
      <c r="BX22" s="50">
        <f t="shared" si="16"/>
        <v>0.99932200000000004</v>
      </c>
      <c r="BY22" s="13">
        <f t="shared" si="35"/>
        <v>0.9958005735220441</v>
      </c>
      <c r="BZ22" s="52">
        <f t="shared" si="17"/>
        <v>0.59422683365967455</v>
      </c>
      <c r="CA22" s="13">
        <f t="shared" si="18"/>
        <v>4.0119390395361372E-4</v>
      </c>
      <c r="CB22" s="38"/>
      <c r="CC22" s="57">
        <f t="shared" si="56"/>
        <v>7</v>
      </c>
      <c r="CD22" s="50">
        <f t="shared" si="36"/>
        <v>0.9958005735220441</v>
      </c>
      <c r="CE22" s="52">
        <f t="shared" si="19"/>
        <v>0.63417369958584535</v>
      </c>
      <c r="CF22" s="50">
        <f t="shared" si="20"/>
        <v>0.63151053376018129</v>
      </c>
      <c r="CG22" s="72">
        <f t="shared" si="21"/>
        <v>6.7224944521857871E-2</v>
      </c>
    </row>
    <row r="23" spans="2:85" x14ac:dyDescent="0.25">
      <c r="B23" s="40">
        <v>17</v>
      </c>
      <c r="C23" s="41">
        <v>4.8899999999999996E-4</v>
      </c>
      <c r="D23" s="47"/>
      <c r="E23" s="47"/>
      <c r="F23" s="57">
        <f t="shared" si="37"/>
        <v>7</v>
      </c>
      <c r="G23" s="57">
        <f t="shared" si="38"/>
        <v>27</v>
      </c>
      <c r="H23" s="50">
        <f t="shared" si="22"/>
        <v>6.1600000000000001E-4</v>
      </c>
      <c r="I23" s="50">
        <f t="shared" si="23"/>
        <v>0.99938400000000005</v>
      </c>
      <c r="J23" s="13">
        <f t="shared" si="39"/>
        <v>0.99612145999002821</v>
      </c>
      <c r="K23" s="52">
        <f t="shared" si="24"/>
        <v>0.59422683365967455</v>
      </c>
      <c r="L23" s="13">
        <f t="shared" si="40"/>
        <v>3.6462401428396125E-4</v>
      </c>
      <c r="M23" s="59"/>
      <c r="N23" s="29">
        <f t="shared" si="41"/>
        <v>8</v>
      </c>
      <c r="O23" s="148">
        <v>4.4816629681238583E-2</v>
      </c>
      <c r="P23" s="54">
        <f t="shared" si="42"/>
        <v>1.4201055051312899</v>
      </c>
      <c r="Q23" s="69">
        <f t="shared" si="43"/>
        <v>7</v>
      </c>
      <c r="R23" s="50">
        <f t="shared" si="44"/>
        <v>0.99612145999002821</v>
      </c>
      <c r="S23" s="52">
        <f t="shared" si="45"/>
        <v>0.63417369958584535</v>
      </c>
      <c r="T23" s="50">
        <f t="shared" si="46"/>
        <v>0.63171403151872985</v>
      </c>
      <c r="U23" s="74">
        <v>6.7224944521857871E-2</v>
      </c>
      <c r="W23" s="32">
        <v>7</v>
      </c>
      <c r="X23" s="79">
        <f>BX52</f>
        <v>315.30136209318698</v>
      </c>
      <c r="Y23" s="112"/>
      <c r="Z23" s="32">
        <v>7</v>
      </c>
      <c r="AA23" s="112">
        <f>CC52</f>
        <v>3059.4930943774925</v>
      </c>
      <c r="AE23" s="57">
        <f>IFERROR(IF(AE22+1&lt;reservas!$K$6,AE22+1,""),"")</f>
        <v>8</v>
      </c>
      <c r="AF23" s="57">
        <f t="shared" si="25"/>
        <v>28</v>
      </c>
      <c r="AG23" s="50">
        <f t="shared" si="47"/>
        <v>6.3500000000000004E-4</v>
      </c>
      <c r="AH23" s="50">
        <f t="shared" si="0"/>
        <v>0.99936499999999995</v>
      </c>
      <c r="AI23" s="13">
        <f t="shared" si="26"/>
        <v>0.99550784917067436</v>
      </c>
      <c r="AJ23" s="52">
        <f t="shared" si="1"/>
        <v>0.53824346827647929</v>
      </c>
      <c r="AK23" s="13">
        <f t="shared" si="2"/>
        <v>3.402492543706421E-4</v>
      </c>
      <c r="AL23" s="59"/>
      <c r="AM23" s="69">
        <f t="shared" si="48"/>
        <v>8</v>
      </c>
      <c r="AN23" s="50">
        <f t="shared" si="27"/>
        <v>0.99550784917067436</v>
      </c>
      <c r="AO23" s="52">
        <f t="shared" si="3"/>
        <v>0.57659386376715349</v>
      </c>
      <c r="AP23" s="50">
        <f t="shared" si="4"/>
        <v>0.57400371716384779</v>
      </c>
      <c r="AQ23" s="72">
        <f t="shared" si="5"/>
        <v>7.1251018825136611E-2</v>
      </c>
      <c r="AS23" s="57">
        <f>IFERROR(IF(AS22+2&lt;reservas!$K$6,AS22+1,""),"")</f>
        <v>8</v>
      </c>
      <c r="AT23" s="57">
        <f t="shared" si="49"/>
        <v>29</v>
      </c>
      <c r="AU23" s="50">
        <f t="shared" si="50"/>
        <v>6.5600000000000001E-4</v>
      </c>
      <c r="AV23" s="50">
        <f t="shared" si="6"/>
        <v>0.99934400000000001</v>
      </c>
      <c r="AW23" s="13">
        <f t="shared" si="28"/>
        <v>0.99539031848110571</v>
      </c>
      <c r="AX23" s="52">
        <f t="shared" si="29"/>
        <v>0.53824346827647929</v>
      </c>
      <c r="AY23" s="13">
        <f t="shared" si="7"/>
        <v>3.5146009327411337E-4</v>
      </c>
      <c r="AZ23" s="59"/>
      <c r="BA23" s="69">
        <f t="shared" si="51"/>
        <v>8</v>
      </c>
      <c r="BB23" s="50">
        <f t="shared" si="30"/>
        <v>0.99539031848110571</v>
      </c>
      <c r="BC23" s="52">
        <f t="shared" si="8"/>
        <v>0.57659386376715349</v>
      </c>
      <c r="BD23" s="50">
        <f t="shared" si="9"/>
        <v>0.57393594968943817</v>
      </c>
      <c r="BE23" s="72">
        <f t="shared" si="10"/>
        <v>7.1251018825136611E-2</v>
      </c>
      <c r="BG23" s="57">
        <f>IFERROR(IF(BG22+3&lt;reservas!$K$6,BG22+1,""),"")</f>
        <v>8</v>
      </c>
      <c r="BH23" s="57">
        <f t="shared" si="52"/>
        <v>30</v>
      </c>
      <c r="BI23" s="50">
        <f t="shared" si="53"/>
        <v>6.78E-4</v>
      </c>
      <c r="BJ23" s="50">
        <f t="shared" si="11"/>
        <v>0.99932200000000004</v>
      </c>
      <c r="BK23" s="13">
        <f t="shared" si="31"/>
        <v>0.99526284121234199</v>
      </c>
      <c r="BL23" s="52">
        <f t="shared" si="12"/>
        <v>0.53824346827647929</v>
      </c>
      <c r="BM23" s="53">
        <f t="shared" si="13"/>
        <v>3.6320034453356535E-4</v>
      </c>
      <c r="BN23" s="54"/>
      <c r="BO23" s="29">
        <f t="shared" si="54"/>
        <v>8</v>
      </c>
      <c r="BP23" s="58">
        <f t="shared" si="32"/>
        <v>0.99526284121234199</v>
      </c>
      <c r="BQ23" s="52">
        <f t="shared" si="14"/>
        <v>0.57659386376715349</v>
      </c>
      <c r="BR23" s="75">
        <f t="shared" si="33"/>
        <v>0.5738624470784992</v>
      </c>
      <c r="BS23" s="76">
        <f t="shared" si="15"/>
        <v>7.1251018825136611E-2</v>
      </c>
      <c r="BU23" s="57">
        <f>IFERROR(IF(BU22+4&lt;reservas!$K$6,BU22+1,""),"")</f>
        <v>8</v>
      </c>
      <c r="BV23" s="57">
        <f t="shared" si="34"/>
        <v>31</v>
      </c>
      <c r="BW23" s="50">
        <f t="shared" si="55"/>
        <v>7.0299999999999996E-4</v>
      </c>
      <c r="BX23" s="50">
        <f t="shared" si="16"/>
        <v>0.99929699999999999</v>
      </c>
      <c r="BY23" s="13">
        <f t="shared" si="35"/>
        <v>0.99512542073319621</v>
      </c>
      <c r="BZ23" s="52">
        <f t="shared" si="17"/>
        <v>0.53824346827647929</v>
      </c>
      <c r="CA23" s="13">
        <f t="shared" si="18"/>
        <v>3.7654068975134488E-4</v>
      </c>
      <c r="CB23" s="38"/>
      <c r="CC23" s="57">
        <f t="shared" si="56"/>
        <v>8</v>
      </c>
      <c r="CD23" s="50">
        <f t="shared" si="36"/>
        <v>0.99512542073319621</v>
      </c>
      <c r="CE23" s="52">
        <f t="shared" si="19"/>
        <v>0.57659386376715349</v>
      </c>
      <c r="CF23" s="50">
        <f t="shared" si="20"/>
        <v>0.57378321127346787</v>
      </c>
      <c r="CG23" s="72">
        <f t="shared" si="21"/>
        <v>7.1251018825136611E-2</v>
      </c>
    </row>
    <row r="24" spans="2:85" x14ac:dyDescent="0.25">
      <c r="B24" s="40">
        <v>18</v>
      </c>
      <c r="C24" s="41">
        <v>4.9799999999999996E-4</v>
      </c>
      <c r="D24" s="47"/>
      <c r="E24" s="47"/>
      <c r="F24" s="57">
        <f t="shared" si="37"/>
        <v>8</v>
      </c>
      <c r="G24" s="57">
        <f t="shared" si="38"/>
        <v>28</v>
      </c>
      <c r="H24" s="50">
        <f t="shared" si="22"/>
        <v>6.3500000000000004E-4</v>
      </c>
      <c r="I24" s="50">
        <f t="shared" si="23"/>
        <v>0.99936499999999995</v>
      </c>
      <c r="J24" s="13">
        <f t="shared" si="39"/>
        <v>0.99550784917067436</v>
      </c>
      <c r="K24" s="52">
        <f t="shared" si="24"/>
        <v>0.53824346827647929</v>
      </c>
      <c r="L24" s="13">
        <f t="shared" si="40"/>
        <v>3.402492543706421E-4</v>
      </c>
      <c r="M24" s="59"/>
      <c r="N24" s="29">
        <f t="shared" si="41"/>
        <v>9</v>
      </c>
      <c r="O24" s="148">
        <v>4.7500679216757741E-2</v>
      </c>
      <c r="P24" s="54">
        <f t="shared" si="42"/>
        <v>1.518409174511115</v>
      </c>
      <c r="Q24" s="69">
        <f t="shared" si="43"/>
        <v>8</v>
      </c>
      <c r="R24" s="50">
        <f t="shared" si="44"/>
        <v>0.99550784917067436</v>
      </c>
      <c r="S24" s="52">
        <f t="shared" si="45"/>
        <v>0.57659386376715349</v>
      </c>
      <c r="T24" s="50">
        <f t="shared" si="46"/>
        <v>0.57400371716384779</v>
      </c>
      <c r="U24" s="74">
        <v>7.1251018825136611E-2</v>
      </c>
      <c r="W24" s="32">
        <v>8</v>
      </c>
      <c r="X24" s="79">
        <f>AH94</f>
        <v>348.77681916702227</v>
      </c>
      <c r="Y24" s="112"/>
      <c r="Z24" s="32">
        <v>8</v>
      </c>
      <c r="AA24" s="112">
        <f>AM94</f>
        <v>3678.0482117801225</v>
      </c>
      <c r="AE24" s="57">
        <f>IFERROR(IF(AE23+1&lt;reservas!$K$6,AE23+1,""),"")</f>
        <v>9</v>
      </c>
      <c r="AF24" s="57">
        <f t="shared" si="25"/>
        <v>29</v>
      </c>
      <c r="AG24" s="50">
        <f t="shared" si="47"/>
        <v>6.5600000000000001E-4</v>
      </c>
      <c r="AH24" s="50">
        <f t="shared" si="0"/>
        <v>0.99934400000000001</v>
      </c>
      <c r="AI24" s="13">
        <f t="shared" si="26"/>
        <v>0.9948757016864509</v>
      </c>
      <c r="AJ24" s="52">
        <f t="shared" si="1"/>
        <v>0.48386833459499179</v>
      </c>
      <c r="AK24" s="13">
        <f t="shared" si="2"/>
        <v>3.1579108488105477E-4</v>
      </c>
      <c r="AL24" s="59"/>
      <c r="AM24" s="69">
        <f t="shared" si="48"/>
        <v>9</v>
      </c>
      <c r="AN24" s="50">
        <f t="shared" si="27"/>
        <v>0.9948757016864509</v>
      </c>
      <c r="AO24" s="52">
        <f t="shared" si="3"/>
        <v>0.52030078564037496</v>
      </c>
      <c r="AP24" s="50">
        <f t="shared" si="4"/>
        <v>0.51763460920197968</v>
      </c>
      <c r="AQ24" s="72">
        <f t="shared" si="5"/>
        <v>7.529414189890718E-2</v>
      </c>
      <c r="AS24" s="57">
        <f>IFERROR(IF(AS23+2&lt;reservas!$K$6,AS23+1,""),"")</f>
        <v>9</v>
      </c>
      <c r="AT24" s="57">
        <f t="shared" si="49"/>
        <v>30</v>
      </c>
      <c r="AU24" s="50">
        <f t="shared" si="50"/>
        <v>6.78E-4</v>
      </c>
      <c r="AV24" s="50">
        <f t="shared" si="6"/>
        <v>0.99932200000000004</v>
      </c>
      <c r="AW24" s="13">
        <f t="shared" si="28"/>
        <v>0.99473734243218215</v>
      </c>
      <c r="AX24" s="52">
        <f t="shared" si="29"/>
        <v>0.48386833459499179</v>
      </c>
      <c r="AY24" s="13">
        <f t="shared" si="7"/>
        <v>3.2633624904214925E-4</v>
      </c>
      <c r="AZ24" s="59"/>
      <c r="BA24" s="69">
        <f t="shared" si="51"/>
        <v>9</v>
      </c>
      <c r="BB24" s="50">
        <f t="shared" si="30"/>
        <v>0.99473734243218215</v>
      </c>
      <c r="BC24" s="52">
        <f t="shared" si="8"/>
        <v>0.52030078564037496</v>
      </c>
      <c r="BD24" s="50">
        <f t="shared" si="9"/>
        <v>0.51756262077328308</v>
      </c>
      <c r="BE24" s="72">
        <f t="shared" si="10"/>
        <v>7.529414189890718E-2</v>
      </c>
      <c r="BG24" s="57">
        <f>IFERROR(IF(BG23+3&lt;reservas!$K$6,BG23+1,""),"")</f>
        <v>9</v>
      </c>
      <c r="BH24" s="57">
        <f t="shared" si="52"/>
        <v>31</v>
      </c>
      <c r="BI24" s="50">
        <f t="shared" si="53"/>
        <v>7.0299999999999996E-4</v>
      </c>
      <c r="BJ24" s="50">
        <f t="shared" si="11"/>
        <v>0.99929699999999999</v>
      </c>
      <c r="BK24" s="13">
        <f t="shared" si="31"/>
        <v>0.99458805300600006</v>
      </c>
      <c r="BL24" s="52">
        <f t="shared" si="12"/>
        <v>0.48386833459499179</v>
      </c>
      <c r="BM24" s="53">
        <f t="shared" si="13"/>
        <v>3.3831851436571028E-4</v>
      </c>
      <c r="BN24" s="54"/>
      <c r="BO24" s="29">
        <f t="shared" si="54"/>
        <v>9</v>
      </c>
      <c r="BP24" s="58">
        <f t="shared" si="32"/>
        <v>0.99458805300600006</v>
      </c>
      <c r="BQ24" s="52">
        <f t="shared" si="14"/>
        <v>0.52030078564037496</v>
      </c>
      <c r="BR24" s="75">
        <f t="shared" si="33"/>
        <v>0.51748494536755274</v>
      </c>
      <c r="BS24" s="76">
        <f t="shared" si="15"/>
        <v>7.529414189890718E-2</v>
      </c>
      <c r="BU24" s="57">
        <f>IFERROR(IF(BU23+4&lt;reservas!$K$6,BU23+1,""),"")</f>
        <v>9</v>
      </c>
      <c r="BV24" s="57">
        <f t="shared" si="34"/>
        <v>32</v>
      </c>
      <c r="BW24" s="50">
        <f t="shared" si="55"/>
        <v>7.2900000000000005E-4</v>
      </c>
      <c r="BX24" s="50">
        <f t="shared" si="16"/>
        <v>0.99927100000000002</v>
      </c>
      <c r="BY24" s="13">
        <f t="shared" si="35"/>
        <v>0.99442584756242081</v>
      </c>
      <c r="BZ24" s="52">
        <f t="shared" si="17"/>
        <v>0.48386833459499179</v>
      </c>
      <c r="CA24" s="13">
        <f t="shared" si="18"/>
        <v>3.5077378930017825E-4</v>
      </c>
      <c r="CB24" s="38"/>
      <c r="CC24" s="57">
        <f t="shared" si="56"/>
        <v>9</v>
      </c>
      <c r="CD24" s="50">
        <f t="shared" si="36"/>
        <v>0.99442584756242081</v>
      </c>
      <c r="CE24" s="52">
        <f t="shared" si="19"/>
        <v>0.52030078564037496</v>
      </c>
      <c r="CF24" s="50">
        <f t="shared" si="20"/>
        <v>0.51740054974782335</v>
      </c>
      <c r="CG24" s="72">
        <f t="shared" si="21"/>
        <v>7.529414189890718E-2</v>
      </c>
    </row>
    <row r="25" spans="2:85" x14ac:dyDescent="0.25">
      <c r="B25" s="40">
        <v>19</v>
      </c>
      <c r="C25" s="41">
        <v>5.0699999999999996E-4</v>
      </c>
      <c r="D25" s="47"/>
      <c r="E25" s="47"/>
      <c r="F25" s="57">
        <f t="shared" si="37"/>
        <v>9</v>
      </c>
      <c r="G25" s="57">
        <f t="shared" si="38"/>
        <v>29</v>
      </c>
      <c r="H25" s="50">
        <f t="shared" si="22"/>
        <v>6.5600000000000001E-4</v>
      </c>
      <c r="I25" s="50">
        <f t="shared" si="23"/>
        <v>0.99934400000000001</v>
      </c>
      <c r="J25" s="13">
        <f t="shared" si="39"/>
        <v>0.9948757016864509</v>
      </c>
      <c r="K25" s="52">
        <f t="shared" si="24"/>
        <v>0.48386833459499179</v>
      </c>
      <c r="L25" s="13">
        <f t="shared" si="40"/>
        <v>3.1579108488105477E-4</v>
      </c>
      <c r="M25" s="59"/>
      <c r="N25" s="29">
        <f t="shared" si="41"/>
        <v>10</v>
      </c>
      <c r="O25" s="148">
        <v>5.0196094599271456E-2</v>
      </c>
      <c r="P25" s="54">
        <f t="shared" si="42"/>
        <v>1.6319392554724304</v>
      </c>
      <c r="Q25" s="69">
        <f t="shared" si="43"/>
        <v>9</v>
      </c>
      <c r="R25" s="50">
        <f t="shared" si="44"/>
        <v>0.9948757016864509</v>
      </c>
      <c r="S25" s="52">
        <f t="shared" si="45"/>
        <v>0.52030078564037496</v>
      </c>
      <c r="T25" s="50">
        <f t="shared" si="46"/>
        <v>0.51763460920197968</v>
      </c>
      <c r="U25" s="74">
        <v>7.529414189890718E-2</v>
      </c>
      <c r="W25" s="32">
        <v>9</v>
      </c>
      <c r="X25" s="79">
        <f>AV94</f>
        <v>376.46008059403698</v>
      </c>
      <c r="Y25" s="112"/>
      <c r="Z25" s="32">
        <v>9</v>
      </c>
      <c r="AA25" s="112">
        <f>BA94</f>
        <v>4307.1331938668163</v>
      </c>
      <c r="AE25" s="57">
        <f>IFERROR(IF(AE24+1&lt;reservas!$K$6,AE24+1,""),"")</f>
        <v>10</v>
      </c>
      <c r="AF25" s="57">
        <f t="shared" si="25"/>
        <v>30</v>
      </c>
      <c r="AG25" s="50">
        <f t="shared" si="47"/>
        <v>6.78E-4</v>
      </c>
      <c r="AH25" s="13">
        <f t="shared" si="0"/>
        <v>0.99932200000000004</v>
      </c>
      <c r="AI25" s="13">
        <f t="shared" si="26"/>
        <v>0.99422306322614462</v>
      </c>
      <c r="AJ25" s="52">
        <f t="shared" si="1"/>
        <v>0.43233916490417612</v>
      </c>
      <c r="AK25" s="13">
        <f t="shared" si="2"/>
        <v>2.9143258370312365E-4</v>
      </c>
      <c r="AL25" s="59"/>
      <c r="AM25" s="69">
        <f t="shared" si="48"/>
        <v>10</v>
      </c>
      <c r="AN25" s="50">
        <f t="shared" si="27"/>
        <v>0.99422306322614462</v>
      </c>
      <c r="AO25" s="52">
        <f t="shared" si="3"/>
        <v>0.46658571229397222</v>
      </c>
      <c r="AP25" s="50">
        <f t="shared" si="4"/>
        <v>0.46389027613446565</v>
      </c>
      <c r="AQ25" s="72">
        <f t="shared" si="5"/>
        <v>7.9212225423497248E-2</v>
      </c>
      <c r="AS25" s="57">
        <f>IFERROR(IF(AS24+2&lt;reservas!$K$6,AS24+1,""),"")</f>
        <v>10</v>
      </c>
      <c r="AT25" s="57">
        <f t="shared" si="49"/>
        <v>31</v>
      </c>
      <c r="AU25" s="50">
        <f t="shared" si="50"/>
        <v>7.0299999999999996E-4</v>
      </c>
      <c r="AV25" s="13">
        <f t="shared" si="6"/>
        <v>0.99929699999999999</v>
      </c>
      <c r="AW25" s="13">
        <f t="shared" si="28"/>
        <v>0.99406291051401319</v>
      </c>
      <c r="AX25" s="52">
        <f t="shared" si="29"/>
        <v>0.43233916490417612</v>
      </c>
      <c r="AY25" s="13">
        <f t="shared" si="7"/>
        <v>3.0212994700147175E-4</v>
      </c>
      <c r="AZ25" s="59"/>
      <c r="BA25" s="69">
        <f t="shared" si="51"/>
        <v>10</v>
      </c>
      <c r="BB25" s="50">
        <f t="shared" si="30"/>
        <v>0.99406291051401319</v>
      </c>
      <c r="BC25" s="52">
        <f t="shared" si="8"/>
        <v>0.46658571229397222</v>
      </c>
      <c r="BD25" s="50">
        <f t="shared" si="9"/>
        <v>0.46381555116720002</v>
      </c>
      <c r="BE25" s="72">
        <f t="shared" si="10"/>
        <v>7.9212225423497248E-2</v>
      </c>
      <c r="BG25" s="57">
        <f>IFERROR(IF(BG24+3&lt;reservas!$K$6,BG24+1,""),"")</f>
        <v>10</v>
      </c>
      <c r="BH25" s="57">
        <f t="shared" si="52"/>
        <v>32</v>
      </c>
      <c r="BI25" s="50">
        <f t="shared" si="53"/>
        <v>7.2900000000000005E-4</v>
      </c>
      <c r="BJ25" s="13">
        <f t="shared" si="11"/>
        <v>0.99927100000000002</v>
      </c>
      <c r="BK25" s="13">
        <f t="shared" si="31"/>
        <v>0.99388885760473689</v>
      </c>
      <c r="BL25" s="52">
        <f t="shared" si="12"/>
        <v>0.43233916490417612</v>
      </c>
      <c r="BM25" s="53">
        <f t="shared" si="13"/>
        <v>3.1324917037550584E-4</v>
      </c>
      <c r="BN25" s="54"/>
      <c r="BO25" s="29">
        <f t="shared" si="54"/>
        <v>10</v>
      </c>
      <c r="BP25" s="58">
        <f t="shared" si="32"/>
        <v>0.99388885760473689</v>
      </c>
      <c r="BQ25" s="52">
        <f t="shared" si="14"/>
        <v>0.46658571229397222</v>
      </c>
      <c r="BR25" s="75">
        <f t="shared" si="33"/>
        <v>0.4637343405665485</v>
      </c>
      <c r="BS25" s="76">
        <f t="shared" si="15"/>
        <v>7.9212225423497248E-2</v>
      </c>
      <c r="BU25" s="57">
        <f>IFERROR(IF(BU24+4&lt;reservas!$K$6,BU24+1,""),"")</f>
        <v>10</v>
      </c>
      <c r="BV25" s="57">
        <f t="shared" si="34"/>
        <v>33</v>
      </c>
      <c r="BW25" s="50">
        <f t="shared" si="55"/>
        <v>7.5699999999999997E-4</v>
      </c>
      <c r="BX25" s="13">
        <f t="shared" si="16"/>
        <v>0.99924299999999999</v>
      </c>
      <c r="BY25" s="13">
        <f t="shared" si="35"/>
        <v>0.99370091111954784</v>
      </c>
      <c r="BZ25" s="52">
        <f t="shared" si="17"/>
        <v>0.43233916490417612</v>
      </c>
      <c r="CA25" s="13">
        <f t="shared" si="18"/>
        <v>3.2521917731300382E-4</v>
      </c>
      <c r="CB25" s="38"/>
      <c r="CC25" s="57">
        <f t="shared" si="56"/>
        <v>10</v>
      </c>
      <c r="CD25" s="50">
        <f t="shared" si="36"/>
        <v>0.99370091111954784</v>
      </c>
      <c r="CE25" s="52">
        <f t="shared" si="19"/>
        <v>0.46658571229397222</v>
      </c>
      <c r="CF25" s="50">
        <f t="shared" si="20"/>
        <v>0.46364664742188338</v>
      </c>
      <c r="CG25" s="72">
        <f t="shared" si="21"/>
        <v>7.9212225423497248E-2</v>
      </c>
    </row>
    <row r="26" spans="2:85" x14ac:dyDescent="0.25">
      <c r="B26" s="40">
        <v>20</v>
      </c>
      <c r="C26" s="41">
        <v>5.1699999999999999E-4</v>
      </c>
      <c r="D26" s="47"/>
      <c r="E26" s="47"/>
      <c r="F26" s="57">
        <f t="shared" si="37"/>
        <v>10</v>
      </c>
      <c r="G26" s="57">
        <f t="shared" si="38"/>
        <v>30</v>
      </c>
      <c r="H26" s="50">
        <f t="shared" si="22"/>
        <v>6.78E-4</v>
      </c>
      <c r="I26" s="13">
        <f t="shared" si="23"/>
        <v>0.99932200000000004</v>
      </c>
      <c r="J26" s="13">
        <f t="shared" si="39"/>
        <v>0.99422306322614462</v>
      </c>
      <c r="K26" s="52">
        <f t="shared" si="24"/>
        <v>0.43233916490417612</v>
      </c>
      <c r="L26" s="13">
        <f t="shared" si="40"/>
        <v>2.9143258370312365E-4</v>
      </c>
      <c r="M26" s="59"/>
      <c r="N26" s="29">
        <f t="shared" si="41"/>
        <v>11</v>
      </c>
      <c r="O26" s="148">
        <v>5.2808150282331497E-2</v>
      </c>
      <c r="P26" s="54">
        <f t="shared" si="42"/>
        <v>1.7613336080692186</v>
      </c>
      <c r="Q26" s="69">
        <f t="shared" si="43"/>
        <v>10</v>
      </c>
      <c r="R26" s="50">
        <f t="shared" si="44"/>
        <v>0.99422306322614462</v>
      </c>
      <c r="S26" s="52">
        <f t="shared" si="45"/>
        <v>0.46658571229397222</v>
      </c>
      <c r="T26" s="50">
        <f t="shared" si="46"/>
        <v>0.46389027613446565</v>
      </c>
      <c r="U26" s="74">
        <v>7.9212225423497248E-2</v>
      </c>
      <c r="W26" s="32">
        <v>10</v>
      </c>
      <c r="X26" s="79">
        <f>BJ94</f>
        <v>397.3567576339135</v>
      </c>
      <c r="Y26" s="112"/>
      <c r="Z26" s="32">
        <v>10</v>
      </c>
      <c r="AA26" s="112">
        <f>BO94</f>
        <v>4933.8120226854553</v>
      </c>
      <c r="AE26" s="57">
        <f>IFERROR(IF(AE25+1&lt;reservas!$K$6,AE25+1,""),"")</f>
        <v>11</v>
      </c>
      <c r="AF26" s="57">
        <f t="shared" si="25"/>
        <v>31</v>
      </c>
      <c r="AG26" s="50">
        <f t="shared" si="47"/>
        <v>7.0299999999999996E-4</v>
      </c>
      <c r="AH26" s="13">
        <f t="shared" si="0"/>
        <v>0.99929699999999999</v>
      </c>
      <c r="AI26" s="13">
        <f t="shared" si="26"/>
        <v>0.99354897998927738</v>
      </c>
      <c r="AJ26" s="52">
        <f t="shared" si="1"/>
        <v>0.38015740796284136</v>
      </c>
      <c r="AK26" s="13">
        <f t="shared" si="2"/>
        <v>2.6552661845654458E-4</v>
      </c>
      <c r="AL26" s="59"/>
      <c r="AM26" s="69">
        <f t="shared" si="48"/>
        <v>11</v>
      </c>
      <c r="AN26" s="50">
        <f t="shared" si="27"/>
        <v>0.99354897998927738</v>
      </c>
      <c r="AO26" s="52">
        <f t="shared" si="3"/>
        <v>0.41206573536418928</v>
      </c>
      <c r="AP26" s="50">
        <f t="shared" si="4"/>
        <v>0.40940749105962176</v>
      </c>
      <c r="AQ26" s="72">
        <f t="shared" si="5"/>
        <v>8.3934514316939893E-2</v>
      </c>
      <c r="AS26" s="57">
        <f>IFERROR(IF(AS25+2&lt;reservas!$K$6,AS25+1,""),"")</f>
        <v>11</v>
      </c>
      <c r="AT26" s="57">
        <f t="shared" si="49"/>
        <v>32</v>
      </c>
      <c r="AU26" s="50">
        <f t="shared" si="50"/>
        <v>7.2900000000000005E-4</v>
      </c>
      <c r="AV26" s="13">
        <f t="shared" si="6"/>
        <v>0.99927100000000002</v>
      </c>
      <c r="AW26" s="13">
        <f t="shared" si="28"/>
        <v>0.99336408428792178</v>
      </c>
      <c r="AX26" s="52">
        <f t="shared" si="29"/>
        <v>0.38015740796284136</v>
      </c>
      <c r="AY26" s="13">
        <f t="shared" si="7"/>
        <v>2.7529570756033655E-4</v>
      </c>
      <c r="AZ26" s="59"/>
      <c r="BA26" s="69">
        <f t="shared" si="51"/>
        <v>11</v>
      </c>
      <c r="BB26" s="50">
        <f t="shared" si="30"/>
        <v>0.99336408428792178</v>
      </c>
      <c r="BC26" s="52">
        <f t="shared" si="8"/>
        <v>0.41206573536418928</v>
      </c>
      <c r="BD26" s="50">
        <f t="shared" si="9"/>
        <v>0.40933130187647698</v>
      </c>
      <c r="BE26" s="72">
        <f t="shared" si="10"/>
        <v>8.3934514316939893E-2</v>
      </c>
      <c r="BG26" s="57">
        <f>IFERROR(IF(BG25+3&lt;reservas!$K$6,BG25+1,""),"")</f>
        <v>11</v>
      </c>
      <c r="BH26" s="57">
        <f t="shared" si="52"/>
        <v>33</v>
      </c>
      <c r="BI26" s="50">
        <f t="shared" si="53"/>
        <v>7.5699999999999997E-4</v>
      </c>
      <c r="BJ26" s="13">
        <f t="shared" si="11"/>
        <v>0.99924299999999999</v>
      </c>
      <c r="BK26" s="13">
        <f t="shared" si="31"/>
        <v>0.99316431262754301</v>
      </c>
      <c r="BL26" s="52">
        <f t="shared" si="12"/>
        <v>0.38015740796284136</v>
      </c>
      <c r="BM26" s="53">
        <f t="shared" si="13"/>
        <v>2.8581198947265064E-4</v>
      </c>
      <c r="BN26" s="54"/>
      <c r="BO26" s="29">
        <f t="shared" si="54"/>
        <v>11</v>
      </c>
      <c r="BP26" s="58">
        <f t="shared" si="32"/>
        <v>0.99316431262754301</v>
      </c>
      <c r="BQ26" s="52">
        <f t="shared" si="14"/>
        <v>0.41206573536418928</v>
      </c>
      <c r="BR26" s="75">
        <f t="shared" si="33"/>
        <v>0.40924898282033811</v>
      </c>
      <c r="BS26" s="76">
        <f t="shared" si="15"/>
        <v>8.3934514316939893E-2</v>
      </c>
      <c r="BU26" s="57">
        <f>IFERROR(IF(BU25+4&lt;reservas!$K$6,BU25+1,""),"")</f>
        <v>11</v>
      </c>
      <c r="BV26" s="57">
        <f t="shared" si="34"/>
        <v>34</v>
      </c>
      <c r="BW26" s="50">
        <f t="shared" si="55"/>
        <v>7.8799999999999996E-4</v>
      </c>
      <c r="BX26" s="13">
        <f t="shared" si="16"/>
        <v>0.99921199999999999</v>
      </c>
      <c r="BY26" s="13">
        <f t="shared" si="35"/>
        <v>0.99294867952983035</v>
      </c>
      <c r="BZ26" s="52">
        <f t="shared" si="17"/>
        <v>0.38015740796284136</v>
      </c>
      <c r="CA26" s="13">
        <f t="shared" si="18"/>
        <v>2.9745171544514682E-4</v>
      </c>
      <c r="CB26" s="38"/>
      <c r="CC26" s="57">
        <f t="shared" si="56"/>
        <v>11</v>
      </c>
      <c r="CD26" s="50">
        <f t="shared" si="36"/>
        <v>0.99294867952983035</v>
      </c>
      <c r="CE26" s="52">
        <f t="shared" si="19"/>
        <v>0.41206573536418928</v>
      </c>
      <c r="CF26" s="50">
        <f t="shared" si="20"/>
        <v>0.40916012780936029</v>
      </c>
      <c r="CG26" s="72">
        <f t="shared" si="21"/>
        <v>8.3934514316939893E-2</v>
      </c>
    </row>
    <row r="27" spans="2:85" x14ac:dyDescent="0.25">
      <c r="B27" s="40">
        <v>21</v>
      </c>
      <c r="C27" s="41">
        <v>5.2800000000000004E-4</v>
      </c>
      <c r="D27" s="47"/>
      <c r="E27" s="47"/>
      <c r="F27" s="57">
        <f t="shared" si="37"/>
        <v>11</v>
      </c>
      <c r="G27" s="57">
        <f t="shared" si="38"/>
        <v>31</v>
      </c>
      <c r="H27" s="50">
        <f t="shared" si="22"/>
        <v>7.0299999999999996E-4</v>
      </c>
      <c r="I27" s="13">
        <f t="shared" si="23"/>
        <v>0.99929699999999999</v>
      </c>
      <c r="J27" s="13">
        <f t="shared" si="39"/>
        <v>0.99354897998927738</v>
      </c>
      <c r="K27" s="52">
        <f t="shared" si="24"/>
        <v>0.38015740796284136</v>
      </c>
      <c r="L27" s="13">
        <f t="shared" si="40"/>
        <v>2.6552661845654458E-4</v>
      </c>
      <c r="M27" s="59"/>
      <c r="N27" s="29">
        <f t="shared" si="41"/>
        <v>12</v>
      </c>
      <c r="O27" s="148">
        <v>5.5956342877959926E-2</v>
      </c>
      <c r="P27" s="54">
        <f t="shared" si="42"/>
        <v>1.9219919255910864</v>
      </c>
      <c r="Q27" s="69">
        <f t="shared" si="43"/>
        <v>11</v>
      </c>
      <c r="R27" s="50">
        <f t="shared" si="44"/>
        <v>0.99354897998927738</v>
      </c>
      <c r="S27" s="52">
        <f t="shared" si="45"/>
        <v>0.41206573536418928</v>
      </c>
      <c r="T27" s="50">
        <f t="shared" si="46"/>
        <v>0.40940749105962176</v>
      </c>
      <c r="U27" s="74">
        <v>8.3934514316939893E-2</v>
      </c>
      <c r="W27" s="32">
        <v>11</v>
      </c>
      <c r="X27" s="79">
        <f>BX94</f>
        <v>410.89575533862262</v>
      </c>
      <c r="Y27" s="112"/>
      <c r="Z27" s="32">
        <v>11</v>
      </c>
      <c r="AA27" s="112">
        <f>CC94</f>
        <v>5597.9976865847848</v>
      </c>
      <c r="AE27" s="57">
        <f>IFERROR(IF(AE26+1&lt;reservas!$K$6,AE26+1,""),"")</f>
        <v>12</v>
      </c>
      <c r="AF27" s="57">
        <f t="shared" si="25"/>
        <v>32</v>
      </c>
      <c r="AG27" s="50">
        <f t="shared" si="47"/>
        <v>7.2900000000000005E-4</v>
      </c>
      <c r="AH27" s="13">
        <f t="shared" si="0"/>
        <v>0.99927100000000002</v>
      </c>
      <c r="AI27" s="13">
        <f t="shared" si="26"/>
        <v>0.99285051505634492</v>
      </c>
      <c r="AJ27" s="52">
        <f t="shared" si="1"/>
        <v>0.32846424667001789</v>
      </c>
      <c r="AK27" s="13">
        <f t="shared" si="2"/>
        <v>2.3773848853677885E-4</v>
      </c>
      <c r="AL27" s="59"/>
      <c r="AM27" s="69">
        <f t="shared" si="48"/>
        <v>12</v>
      </c>
      <c r="AN27" s="50">
        <f t="shared" si="27"/>
        <v>0.99285051505634492</v>
      </c>
      <c r="AO27" s="52">
        <f t="shared" si="3"/>
        <v>0.3578337718947639</v>
      </c>
      <c r="AP27" s="50">
        <f t="shared" si="4"/>
        <v>0.35527544473027095</v>
      </c>
      <c r="AQ27" s="72">
        <f t="shared" si="5"/>
        <v>8.9414679139344255E-2</v>
      </c>
      <c r="AS27" s="57">
        <f>IFERROR(IF(AS26+2&lt;reservas!$K$6,AS26+1,""),"")</f>
        <v>12</v>
      </c>
      <c r="AT27" s="57">
        <f t="shared" si="49"/>
        <v>33</v>
      </c>
      <c r="AU27" s="50">
        <f t="shared" si="50"/>
        <v>7.5699999999999997E-4</v>
      </c>
      <c r="AV27" s="13">
        <f t="shared" si="6"/>
        <v>0.99924299999999999</v>
      </c>
      <c r="AW27" s="13">
        <f t="shared" si="28"/>
        <v>0.99263992187047589</v>
      </c>
      <c r="AX27" s="52">
        <f t="shared" si="29"/>
        <v>0.32846424667001789</v>
      </c>
      <c r="AY27" s="13">
        <f t="shared" si="7"/>
        <v>2.4681737018289083E-4</v>
      </c>
      <c r="AZ27" s="59"/>
      <c r="BA27" s="69">
        <f t="shared" si="51"/>
        <v>12</v>
      </c>
      <c r="BB27" s="50">
        <f t="shared" si="30"/>
        <v>0.99263992187047589</v>
      </c>
      <c r="BC27" s="52">
        <f t="shared" si="8"/>
        <v>0.3578337718947639</v>
      </c>
      <c r="BD27" s="50">
        <f t="shared" si="9"/>
        <v>0.35520008737623615</v>
      </c>
      <c r="BE27" s="72">
        <f t="shared" si="10"/>
        <v>8.9414679139344255E-2</v>
      </c>
      <c r="BG27" s="57">
        <f>IFERROR(IF(BG26+3&lt;reservas!$K$6,BG26+1,""),"")</f>
        <v>12</v>
      </c>
      <c r="BH27" s="57">
        <f t="shared" si="52"/>
        <v>34</v>
      </c>
      <c r="BI27" s="50">
        <f t="shared" si="53"/>
        <v>7.8799999999999996E-4</v>
      </c>
      <c r="BJ27" s="13">
        <f t="shared" si="11"/>
        <v>0.99921199999999999</v>
      </c>
      <c r="BK27" s="13">
        <f t="shared" si="31"/>
        <v>0.992412487242884</v>
      </c>
      <c r="BL27" s="52">
        <f t="shared" si="12"/>
        <v>0.32846424667001789</v>
      </c>
      <c r="BM27" s="53">
        <f t="shared" si="13"/>
        <v>2.5686595176642425E-4</v>
      </c>
      <c r="BN27" s="54"/>
      <c r="BO27" s="29">
        <f t="shared" si="54"/>
        <v>12</v>
      </c>
      <c r="BP27" s="58">
        <f t="shared" si="32"/>
        <v>0.992412487242884</v>
      </c>
      <c r="BQ27" s="52">
        <f t="shared" si="14"/>
        <v>0.3578337718947639</v>
      </c>
      <c r="BR27" s="75">
        <f t="shared" si="33"/>
        <v>0.35511870358558545</v>
      </c>
      <c r="BS27" s="76">
        <f t="shared" si="15"/>
        <v>8.9414679139344255E-2</v>
      </c>
      <c r="BU27" s="57">
        <f>IFERROR(IF(BU26+4&lt;reservas!$K$6,BU26+1,""),"")</f>
        <v>12</v>
      </c>
      <c r="BV27" s="57">
        <f t="shared" si="34"/>
        <v>35</v>
      </c>
      <c r="BW27" s="50">
        <f t="shared" si="55"/>
        <v>8.2100000000000001E-4</v>
      </c>
      <c r="BX27" s="13">
        <f t="shared" si="16"/>
        <v>0.99917900000000004</v>
      </c>
      <c r="BY27" s="13">
        <f t="shared" si="35"/>
        <v>0.9921662359703608</v>
      </c>
      <c r="BZ27" s="52">
        <f t="shared" si="17"/>
        <v>0.32846424667001789</v>
      </c>
      <c r="CA27" s="13">
        <f t="shared" si="18"/>
        <v>2.6755662205620349E-4</v>
      </c>
      <c r="CB27" s="38"/>
      <c r="CC27" s="57">
        <f t="shared" si="56"/>
        <v>12</v>
      </c>
      <c r="CD27" s="50">
        <f t="shared" si="36"/>
        <v>0.9921662359703608</v>
      </c>
      <c r="CE27" s="52">
        <f t="shared" si="19"/>
        <v>0.3578337718947639</v>
      </c>
      <c r="CF27" s="50">
        <f t="shared" si="20"/>
        <v>0.35503058656390457</v>
      </c>
      <c r="CG27" s="72">
        <f t="shared" si="21"/>
        <v>8.9414679139344255E-2</v>
      </c>
    </row>
    <row r="28" spans="2:85" x14ac:dyDescent="0.25">
      <c r="B28" s="40">
        <v>22</v>
      </c>
      <c r="C28" s="41">
        <v>5.4000000000000001E-4</v>
      </c>
      <c r="D28" s="47"/>
      <c r="E28" s="47"/>
      <c r="F28" s="57">
        <f t="shared" si="37"/>
        <v>12</v>
      </c>
      <c r="G28" s="57">
        <f t="shared" si="38"/>
        <v>32</v>
      </c>
      <c r="H28" s="50">
        <f t="shared" si="22"/>
        <v>7.2900000000000005E-4</v>
      </c>
      <c r="I28" s="13">
        <f t="shared" si="23"/>
        <v>0.99927100000000002</v>
      </c>
      <c r="J28" s="13">
        <f t="shared" si="39"/>
        <v>0.99285051505634492</v>
      </c>
      <c r="K28" s="52">
        <f t="shared" si="24"/>
        <v>0.32846424667001789</v>
      </c>
      <c r="L28" s="13">
        <f t="shared" si="40"/>
        <v>2.3773848853677885E-4</v>
      </c>
      <c r="M28" s="59"/>
      <c r="N28" s="29">
        <f t="shared" si="41"/>
        <v>13</v>
      </c>
      <c r="O28" s="148">
        <v>5.9609786092896168E-2</v>
      </c>
      <c r="P28" s="54">
        <f t="shared" si="42"/>
        <v>2.1227433438746131</v>
      </c>
      <c r="Q28" s="69">
        <f t="shared" si="43"/>
        <v>12</v>
      </c>
      <c r="R28" s="50">
        <f t="shared" si="44"/>
        <v>0.99285051505634492</v>
      </c>
      <c r="S28" s="52">
        <f t="shared" si="45"/>
        <v>0.3578337718947639</v>
      </c>
      <c r="T28" s="50">
        <f t="shared" si="46"/>
        <v>0.35527544473027095</v>
      </c>
      <c r="U28" s="74">
        <v>8.9414679139344255E-2</v>
      </c>
      <c r="W28" s="32">
        <v>12</v>
      </c>
      <c r="X28" s="79">
        <f>AH136</f>
        <v>415.40565955668126</v>
      </c>
      <c r="Y28" s="112"/>
      <c r="Z28" s="32">
        <v>12</v>
      </c>
      <c r="AA28" s="112">
        <f>AM136</f>
        <v>6285.8804621343043</v>
      </c>
      <c r="AE28" s="57">
        <f>IFERROR(IF(AE27+1&lt;reservas!$K$6,AE27+1,""),"")</f>
        <v>13</v>
      </c>
      <c r="AF28" s="57">
        <f t="shared" si="25"/>
        <v>33</v>
      </c>
      <c r="AG28" s="50">
        <f t="shared" si="47"/>
        <v>7.5699999999999997E-4</v>
      </c>
      <c r="AH28" s="13">
        <f t="shared" si="0"/>
        <v>0.99924299999999999</v>
      </c>
      <c r="AI28" s="13">
        <f t="shared" si="26"/>
        <v>0.9921267270308689</v>
      </c>
      <c r="AJ28" s="52">
        <f t="shared" si="1"/>
        <v>0.27674999885811163</v>
      </c>
      <c r="AK28" s="13">
        <f t="shared" si="2"/>
        <v>2.0785030042368152E-4</v>
      </c>
      <c r="AL28" s="59"/>
      <c r="AM28" s="69">
        <f t="shared" si="48"/>
        <v>13</v>
      </c>
      <c r="AN28" s="50">
        <f t="shared" si="27"/>
        <v>0.9921267270308689</v>
      </c>
      <c r="AO28" s="52">
        <f t="shared" si="3"/>
        <v>0.30334616686243154</v>
      </c>
      <c r="AP28" s="50">
        <f t="shared" si="4"/>
        <v>0.30095783968658402</v>
      </c>
      <c r="AQ28" s="72">
        <f t="shared" si="5"/>
        <v>9.6101781803278677E-2</v>
      </c>
      <c r="AS28" s="57">
        <f>IFERROR(IF(AS27+2&lt;reservas!$K$6,AS27+1,""),"")</f>
        <v>13</v>
      </c>
      <c r="AT28" s="57">
        <f t="shared" si="49"/>
        <v>34</v>
      </c>
      <c r="AU28" s="50">
        <f t="shared" si="50"/>
        <v>7.8799999999999996E-4</v>
      </c>
      <c r="AV28" s="13">
        <f t="shared" si="6"/>
        <v>0.99921199999999999</v>
      </c>
      <c r="AW28" s="13">
        <f t="shared" si="28"/>
        <v>0.99188849344961993</v>
      </c>
      <c r="AX28" s="52">
        <f t="shared" si="29"/>
        <v>0.27674999885811163</v>
      </c>
      <c r="AY28" s="13">
        <f t="shared" si="7"/>
        <v>2.1631004987049044E-4</v>
      </c>
      <c r="AZ28" s="59"/>
      <c r="BA28" s="69">
        <f t="shared" si="51"/>
        <v>13</v>
      </c>
      <c r="BB28" s="50">
        <f t="shared" si="30"/>
        <v>0.99188849344961993</v>
      </c>
      <c r="BC28" s="52">
        <f t="shared" si="8"/>
        <v>0.30334616686243154</v>
      </c>
      <c r="BD28" s="50">
        <f t="shared" si="9"/>
        <v>0.30088557244289427</v>
      </c>
      <c r="BE28" s="72">
        <f t="shared" si="10"/>
        <v>9.6101781803278677E-2</v>
      </c>
      <c r="BG28" s="57">
        <f>IFERROR(IF(BG27+3&lt;reservas!$K$6,BG27+1,""),"")</f>
        <v>13</v>
      </c>
      <c r="BH28" s="57">
        <f t="shared" si="52"/>
        <v>35</v>
      </c>
      <c r="BI28" s="50">
        <f t="shared" si="53"/>
        <v>8.2100000000000001E-4</v>
      </c>
      <c r="BJ28" s="13">
        <f t="shared" si="11"/>
        <v>0.99917900000000004</v>
      </c>
      <c r="BK28" s="13">
        <f t="shared" si="31"/>
        <v>0.9916304662029366</v>
      </c>
      <c r="BL28" s="52">
        <f t="shared" si="12"/>
        <v>0.27674999885811163</v>
      </c>
      <c r="BM28" s="53">
        <f t="shared" si="13"/>
        <v>2.2531009264964107E-4</v>
      </c>
      <c r="BN28" s="54"/>
      <c r="BO28" s="29">
        <f t="shared" si="54"/>
        <v>13</v>
      </c>
      <c r="BP28" s="58">
        <f t="shared" si="32"/>
        <v>0.9916304662029366</v>
      </c>
      <c r="BQ28" s="52">
        <f t="shared" si="14"/>
        <v>0.30334616686243154</v>
      </c>
      <c r="BR28" s="75">
        <f t="shared" si="33"/>
        <v>0.30080730086666679</v>
      </c>
      <c r="BS28" s="76">
        <f t="shared" si="15"/>
        <v>9.6101781803278677E-2</v>
      </c>
      <c r="BU28" s="57">
        <f>IFERROR(IF(BU27+4&lt;reservas!$K$6,BU27+1,""),"")</f>
        <v>13</v>
      </c>
      <c r="BV28" s="57">
        <f t="shared" si="34"/>
        <v>36</v>
      </c>
      <c r="BW28" s="50">
        <f t="shared" si="55"/>
        <v>8.5700000000000001E-4</v>
      </c>
      <c r="BX28" s="13">
        <f t="shared" si="16"/>
        <v>0.999143</v>
      </c>
      <c r="BY28" s="13">
        <f t="shared" si="35"/>
        <v>0.9913516674906292</v>
      </c>
      <c r="BZ28" s="52">
        <f t="shared" si="17"/>
        <v>0.27674999885811163</v>
      </c>
      <c r="CA28" s="13">
        <f t="shared" si="18"/>
        <v>2.3512358292903803E-4</v>
      </c>
      <c r="CB28" s="38"/>
      <c r="CC28" s="57">
        <f t="shared" si="56"/>
        <v>13</v>
      </c>
      <c r="CD28" s="50">
        <f t="shared" si="36"/>
        <v>0.9913516674906292</v>
      </c>
      <c r="CE28" s="52">
        <f t="shared" si="19"/>
        <v>0.30334616686243154</v>
      </c>
      <c r="CF28" s="50">
        <f t="shared" si="20"/>
        <v>0.30072272834596214</v>
      </c>
      <c r="CG28" s="72">
        <f t="shared" si="21"/>
        <v>9.6101781803278677E-2</v>
      </c>
    </row>
    <row r="29" spans="2:85" x14ac:dyDescent="0.25">
      <c r="B29" s="40">
        <v>23</v>
      </c>
      <c r="C29" s="41">
        <v>5.53E-4</v>
      </c>
      <c r="D29" s="47"/>
      <c r="E29" s="47"/>
      <c r="F29" s="57">
        <f t="shared" si="37"/>
        <v>13</v>
      </c>
      <c r="G29" s="57">
        <f t="shared" si="38"/>
        <v>33</v>
      </c>
      <c r="H29" s="50">
        <f t="shared" si="22"/>
        <v>7.5699999999999997E-4</v>
      </c>
      <c r="I29" s="13">
        <f t="shared" si="23"/>
        <v>0.99924299999999999</v>
      </c>
      <c r="J29" s="13">
        <f t="shared" si="39"/>
        <v>0.9921267270308689</v>
      </c>
      <c r="K29" s="52">
        <f t="shared" si="24"/>
        <v>0.27674999885811163</v>
      </c>
      <c r="L29" s="13">
        <f t="shared" si="40"/>
        <v>2.0785030042368152E-4</v>
      </c>
      <c r="M29" s="59"/>
      <c r="N29" s="29">
        <f t="shared" si="41"/>
        <v>14</v>
      </c>
      <c r="O29" s="148">
        <v>6.4067854535519123E-2</v>
      </c>
      <c r="P29" s="54">
        <f t="shared" si="42"/>
        <v>2.3854511484809184</v>
      </c>
      <c r="Q29" s="69">
        <f t="shared" si="43"/>
        <v>13</v>
      </c>
      <c r="R29" s="50">
        <f t="shared" si="44"/>
        <v>0.9921267270308689</v>
      </c>
      <c r="S29" s="52">
        <f t="shared" si="45"/>
        <v>0.30334616686243154</v>
      </c>
      <c r="T29" s="50">
        <f t="shared" si="46"/>
        <v>0.30095783968658402</v>
      </c>
      <c r="U29" s="74">
        <v>9.6101781803278677E-2</v>
      </c>
      <c r="W29" s="32">
        <v>13</v>
      </c>
      <c r="X29" s="79">
        <f>AV136</f>
        <v>409.8779006216223</v>
      </c>
      <c r="Y29" s="112"/>
      <c r="Z29" s="32">
        <v>13</v>
      </c>
      <c r="AA29" s="112">
        <f>BA136</f>
        <v>6977.491502892618</v>
      </c>
      <c r="AE29" s="57">
        <f>IFERROR(IF(AE28+1&lt;reservas!$K$6,AE28+1,""),"")</f>
        <v>14</v>
      </c>
      <c r="AF29" s="57">
        <f t="shared" si="25"/>
        <v>34</v>
      </c>
      <c r="AG29" s="50">
        <f t="shared" si="47"/>
        <v>7.8799999999999996E-4</v>
      </c>
      <c r="AH29" s="13">
        <f t="shared" si="0"/>
        <v>0.99921199999999999</v>
      </c>
      <c r="AI29" s="13">
        <f t="shared" si="26"/>
        <v>0.99137568709850654</v>
      </c>
      <c r="AJ29" s="52">
        <f t="shared" si="1"/>
        <v>0.22712999992795185</v>
      </c>
      <c r="AK29" s="13">
        <f t="shared" si="2"/>
        <v>1.7743487387453453E-4</v>
      </c>
      <c r="AL29" s="59"/>
      <c r="AM29" s="69">
        <f t="shared" si="48"/>
        <v>14</v>
      </c>
      <c r="AN29" s="50">
        <f t="shared" si="27"/>
        <v>0.99137568709850654</v>
      </c>
      <c r="AO29" s="52">
        <f t="shared" si="3"/>
        <v>0.25072032036005937</v>
      </c>
      <c r="AP29" s="50">
        <f t="shared" si="4"/>
        <v>0.24855802986651154</v>
      </c>
      <c r="AQ29" s="72">
        <f t="shared" si="5"/>
        <v>0.10386263566939892</v>
      </c>
      <c r="AS29" s="57">
        <f>IFERROR(IF(AS28+2&lt;reservas!$K$6,AS28+1,""),"")</f>
        <v>14</v>
      </c>
      <c r="AT29" s="57">
        <f t="shared" si="49"/>
        <v>35</v>
      </c>
      <c r="AU29" s="50">
        <f t="shared" si="50"/>
        <v>8.2100000000000001E-4</v>
      </c>
      <c r="AV29" s="13">
        <f t="shared" si="6"/>
        <v>0.99917900000000004</v>
      </c>
      <c r="AW29" s="13">
        <f t="shared" si="28"/>
        <v>0.99110688531678159</v>
      </c>
      <c r="AX29" s="52">
        <f t="shared" si="29"/>
        <v>0.22712999992795185</v>
      </c>
      <c r="AY29" s="13">
        <f t="shared" si="7"/>
        <v>1.8481539767507702E-4</v>
      </c>
      <c r="AZ29" s="59"/>
      <c r="BA29" s="69">
        <f t="shared" si="51"/>
        <v>14</v>
      </c>
      <c r="BB29" s="50">
        <f t="shared" si="30"/>
        <v>0.99110688531678159</v>
      </c>
      <c r="BC29" s="52">
        <f t="shared" si="8"/>
        <v>0.25072032036005937</v>
      </c>
      <c r="BD29" s="50">
        <f t="shared" si="9"/>
        <v>0.2484906357976841</v>
      </c>
      <c r="BE29" s="72">
        <f t="shared" si="10"/>
        <v>0.10386263566939892</v>
      </c>
      <c r="BG29" s="57">
        <f>IFERROR(IF(BG28+3&lt;reservas!$K$6,BG28+1,""),"")</f>
        <v>14</v>
      </c>
      <c r="BH29" s="57">
        <f t="shared" si="52"/>
        <v>36</v>
      </c>
      <c r="BI29" s="50">
        <f t="shared" si="53"/>
        <v>8.5700000000000001E-4</v>
      </c>
      <c r="BJ29" s="13">
        <f t="shared" si="11"/>
        <v>0.999143</v>
      </c>
      <c r="BK29" s="13">
        <f t="shared" si="31"/>
        <v>0.99081633759018406</v>
      </c>
      <c r="BL29" s="52">
        <f t="shared" si="12"/>
        <v>0.22712999992795185</v>
      </c>
      <c r="BM29" s="53">
        <f t="shared" si="13"/>
        <v>1.9286280628544954E-4</v>
      </c>
      <c r="BN29" s="54"/>
      <c r="BO29" s="29">
        <f t="shared" si="54"/>
        <v>14</v>
      </c>
      <c r="BP29" s="58">
        <f t="shared" si="32"/>
        <v>0.99081633759018406</v>
      </c>
      <c r="BQ29" s="52">
        <f t="shared" si="14"/>
        <v>0.25072032036005937</v>
      </c>
      <c r="BR29" s="75">
        <f t="shared" si="33"/>
        <v>0.24841778957859167</v>
      </c>
      <c r="BS29" s="76">
        <f t="shared" si="15"/>
        <v>0.10386263566939892</v>
      </c>
      <c r="BU29" s="57">
        <f>IFERROR(IF(BU28+4&lt;reservas!$K$6,BU28+1,""),"")</f>
        <v>14</v>
      </c>
      <c r="BV29" s="57">
        <f t="shared" si="34"/>
        <v>37</v>
      </c>
      <c r="BW29" s="50">
        <f t="shared" si="55"/>
        <v>8.9599999999999999E-4</v>
      </c>
      <c r="BX29" s="13">
        <f t="shared" si="16"/>
        <v>0.99910399999999999</v>
      </c>
      <c r="BY29" s="13">
        <f t="shared" si="35"/>
        <v>0.99050207911158972</v>
      </c>
      <c r="BZ29" s="52">
        <f t="shared" si="17"/>
        <v>0.22712999992795185</v>
      </c>
      <c r="CA29" s="13">
        <f t="shared" si="18"/>
        <v>2.0157557249289739E-4</v>
      </c>
      <c r="CB29" s="38"/>
      <c r="CC29" s="57">
        <f t="shared" si="56"/>
        <v>14</v>
      </c>
      <c r="CD29" s="50">
        <f t="shared" si="36"/>
        <v>0.99050207911158972</v>
      </c>
      <c r="CE29" s="52">
        <f t="shared" si="19"/>
        <v>0.25072032036005937</v>
      </c>
      <c r="CF29" s="50">
        <f t="shared" si="20"/>
        <v>0.24833899859216263</v>
      </c>
      <c r="CG29" s="72">
        <f t="shared" si="21"/>
        <v>0.10386263566939892</v>
      </c>
    </row>
    <row r="30" spans="2:85" x14ac:dyDescent="0.25">
      <c r="B30" s="40">
        <v>24</v>
      </c>
      <c r="C30" s="41">
        <v>5.6700000000000001E-4</v>
      </c>
      <c r="D30" s="47"/>
      <c r="E30" s="47"/>
      <c r="F30" s="57">
        <f t="shared" si="37"/>
        <v>14</v>
      </c>
      <c r="G30" s="57">
        <f t="shared" si="38"/>
        <v>34</v>
      </c>
      <c r="H30" s="50">
        <f t="shared" si="22"/>
        <v>7.8799999999999996E-4</v>
      </c>
      <c r="I30" s="13">
        <f t="shared" si="23"/>
        <v>0.99921199999999999</v>
      </c>
      <c r="J30" s="13">
        <f t="shared" si="39"/>
        <v>0.99137568709850654</v>
      </c>
      <c r="K30" s="52">
        <f t="shared" si="24"/>
        <v>0.22712999992795185</v>
      </c>
      <c r="L30" s="13">
        <f t="shared" si="40"/>
        <v>1.7743487387453453E-4</v>
      </c>
      <c r="M30" s="59"/>
      <c r="N30" s="29">
        <f t="shared" si="41"/>
        <v>15</v>
      </c>
      <c r="O30" s="148">
        <v>6.9241757112932609E-2</v>
      </c>
      <c r="P30" s="54">
        <f t="shared" si="42"/>
        <v>2.7298492445156297</v>
      </c>
      <c r="Q30" s="69">
        <f t="shared" si="43"/>
        <v>14</v>
      </c>
      <c r="R30" s="50">
        <f t="shared" si="44"/>
        <v>0.99137568709850654</v>
      </c>
      <c r="S30" s="52">
        <f t="shared" si="45"/>
        <v>0.25072032036005937</v>
      </c>
      <c r="T30" s="50">
        <f t="shared" si="46"/>
        <v>0.24855802986651154</v>
      </c>
      <c r="U30" s="74">
        <v>0.10386263566939892</v>
      </c>
      <c r="W30" s="32">
        <v>14</v>
      </c>
      <c r="X30" s="79">
        <f>BJ136</f>
        <v>393.20423403449149</v>
      </c>
      <c r="Y30" s="112"/>
      <c r="Z30" s="32">
        <v>14</v>
      </c>
      <c r="AA30" s="112">
        <f>BO136</f>
        <v>7663.019296448424</v>
      </c>
      <c r="AE30" s="57">
        <f>IFERROR(IF(AE29+1&lt;reservas!$K$6,AE29+1,""),"")</f>
        <v>15</v>
      </c>
      <c r="AF30" s="57">
        <f t="shared" si="25"/>
        <v>35</v>
      </c>
      <c r="AG30" s="50">
        <f t="shared" si="47"/>
        <v>8.2100000000000001E-4</v>
      </c>
      <c r="AH30" s="13">
        <f t="shared" si="0"/>
        <v>0.99917900000000004</v>
      </c>
      <c r="AI30" s="13">
        <f t="shared" si="26"/>
        <v>0.99059448305707287</v>
      </c>
      <c r="AJ30" s="52">
        <f t="shared" si="1"/>
        <v>0.18428843858015426</v>
      </c>
      <c r="AK30" s="13">
        <f t="shared" si="2"/>
        <v>1.4987774576048519E-4</v>
      </c>
      <c r="AL30" s="59"/>
      <c r="AM30" s="69">
        <f t="shared" si="48"/>
        <v>15</v>
      </c>
      <c r="AN30" s="50">
        <f t="shared" si="27"/>
        <v>0.99059448305707287</v>
      </c>
      <c r="AO30" s="52">
        <f t="shared" si="3"/>
        <v>0.2048351384521637</v>
      </c>
      <c r="AP30" s="50">
        <f t="shared" si="4"/>
        <v>0.20290855808694505</v>
      </c>
      <c r="AQ30" s="72">
        <f t="shared" si="5"/>
        <v>0.11149207204918032</v>
      </c>
      <c r="AS30" s="57">
        <f>IFERROR(IF(AS29+2&lt;reservas!$K$6,AS29+1,""),"")</f>
        <v>15</v>
      </c>
      <c r="AT30" s="57">
        <f t="shared" si="49"/>
        <v>36</v>
      </c>
      <c r="AU30" s="50">
        <f t="shared" si="50"/>
        <v>8.5700000000000001E-4</v>
      </c>
      <c r="AV30" s="13">
        <f t="shared" si="6"/>
        <v>0.999143</v>
      </c>
      <c r="AW30" s="13">
        <f t="shared" si="28"/>
        <v>0.9902931865639365</v>
      </c>
      <c r="AX30" s="52">
        <f t="shared" si="29"/>
        <v>0.18428843858015426</v>
      </c>
      <c r="AY30" s="13">
        <f t="shared" si="7"/>
        <v>1.564021444207873E-4</v>
      </c>
      <c r="AZ30" s="59"/>
      <c r="BA30" s="69">
        <f t="shared" si="51"/>
        <v>15</v>
      </c>
      <c r="BB30" s="50">
        <f t="shared" si="30"/>
        <v>0.9902931865639365</v>
      </c>
      <c r="BC30" s="52">
        <f t="shared" si="8"/>
        <v>0.2048351384521637</v>
      </c>
      <c r="BD30" s="50">
        <f t="shared" si="9"/>
        <v>0.2028468419780583</v>
      </c>
      <c r="BE30" s="72">
        <f t="shared" si="10"/>
        <v>0.11149207204918032</v>
      </c>
      <c r="BG30" s="57">
        <f>IFERROR(IF(BG29+3&lt;reservas!$K$6,BG29+1,""),"")</f>
        <v>15</v>
      </c>
      <c r="BH30" s="57">
        <f t="shared" si="52"/>
        <v>37</v>
      </c>
      <c r="BI30" s="50">
        <f t="shared" si="53"/>
        <v>8.9599999999999999E-4</v>
      </c>
      <c r="BJ30" s="13">
        <f t="shared" si="11"/>
        <v>0.99910399999999999</v>
      </c>
      <c r="BK30" s="13">
        <f t="shared" si="31"/>
        <v>0.98996720798886928</v>
      </c>
      <c r="BL30" s="52">
        <f t="shared" si="12"/>
        <v>0.18428843858015426</v>
      </c>
      <c r="BM30" s="53">
        <f t="shared" si="13"/>
        <v>1.6346580186121787E-4</v>
      </c>
      <c r="BN30" s="54"/>
      <c r="BO30" s="29">
        <f t="shared" si="54"/>
        <v>15</v>
      </c>
      <c r="BP30" s="58">
        <f t="shared" si="32"/>
        <v>0.98996720798886928</v>
      </c>
      <c r="BQ30" s="52">
        <f t="shared" si="14"/>
        <v>0.2048351384521637</v>
      </c>
      <c r="BR30" s="75">
        <f t="shared" si="33"/>
        <v>0.20278007011150198</v>
      </c>
      <c r="BS30" s="76">
        <f t="shared" si="15"/>
        <v>0.11149207204918032</v>
      </c>
      <c r="BU30" s="57">
        <f>IFERROR(IF(BU29+4&lt;reservas!$K$6,BU29+1,""),"")</f>
        <v>15</v>
      </c>
      <c r="BV30" s="57">
        <f t="shared" si="34"/>
        <v>38</v>
      </c>
      <c r="BW30" s="50">
        <f t="shared" si="55"/>
        <v>9.3800000000000003E-4</v>
      </c>
      <c r="BX30" s="13">
        <f t="shared" si="16"/>
        <v>0.99906200000000001</v>
      </c>
      <c r="BY30" s="13">
        <f t="shared" si="35"/>
        <v>0.98961458924870571</v>
      </c>
      <c r="BZ30" s="52">
        <f t="shared" si="17"/>
        <v>0.18428843858015426</v>
      </c>
      <c r="CA30" s="13">
        <f t="shared" si="18"/>
        <v>1.7106730674696003E-4</v>
      </c>
      <c r="CB30" s="38"/>
      <c r="CC30" s="57">
        <f t="shared" si="56"/>
        <v>15</v>
      </c>
      <c r="CD30" s="50">
        <f t="shared" si="36"/>
        <v>0.98961458924870571</v>
      </c>
      <c r="CE30" s="52">
        <f t="shared" si="19"/>
        <v>0.2048351384521637</v>
      </c>
      <c r="CF30" s="50">
        <f t="shared" si="20"/>
        <v>0.20270784140303974</v>
      </c>
      <c r="CG30" s="72">
        <f t="shared" si="21"/>
        <v>0.11149207204918032</v>
      </c>
    </row>
    <row r="31" spans="2:85" x14ac:dyDescent="0.25">
      <c r="B31" s="40">
        <v>25</v>
      </c>
      <c r="C31" s="41">
        <v>5.8200000000000005E-4</v>
      </c>
      <c r="D31" s="47"/>
      <c r="E31" s="47"/>
      <c r="F31" s="57">
        <f t="shared" si="37"/>
        <v>15</v>
      </c>
      <c r="G31" s="57">
        <f t="shared" si="38"/>
        <v>35</v>
      </c>
      <c r="H31" s="50">
        <f t="shared" si="22"/>
        <v>8.2100000000000001E-4</v>
      </c>
      <c r="I31" s="13">
        <f t="shared" si="23"/>
        <v>0.99917900000000004</v>
      </c>
      <c r="J31" s="13">
        <f t="shared" si="39"/>
        <v>0.99059448305707287</v>
      </c>
      <c r="K31" s="52">
        <f t="shared" si="24"/>
        <v>0.18428843858015426</v>
      </c>
      <c r="L31" s="13">
        <f t="shared" si="40"/>
        <v>1.4987774576048519E-4</v>
      </c>
      <c r="M31" s="59"/>
      <c r="N31" s="29">
        <f t="shared" si="41"/>
        <v>16</v>
      </c>
      <c r="O31" s="148">
        <v>7.4328048032786878E-2</v>
      </c>
      <c r="P31" s="54">
        <f t="shared" si="42"/>
        <v>3.149130278643228</v>
      </c>
      <c r="Q31" s="69">
        <f t="shared" si="43"/>
        <v>15</v>
      </c>
      <c r="R31" s="50">
        <f t="shared" si="44"/>
        <v>0.99059448305707287</v>
      </c>
      <c r="S31" s="52">
        <f t="shared" si="45"/>
        <v>0.2048351384521637</v>
      </c>
      <c r="T31" s="50">
        <f t="shared" si="46"/>
        <v>0.20290855808694505</v>
      </c>
      <c r="U31" s="74">
        <v>0.11149207204918032</v>
      </c>
      <c r="W31" s="32">
        <v>15</v>
      </c>
      <c r="X31" s="79">
        <f>BX136</f>
        <v>364.06551110044813</v>
      </c>
      <c r="Y31" s="112"/>
      <c r="Z31" s="32">
        <v>15</v>
      </c>
      <c r="AA31" s="112">
        <f>CC136</f>
        <v>8291.6548795818671</v>
      </c>
      <c r="AE31" s="57">
        <f>IFERROR(IF(AE30+1&lt;reservas!$K$6,AE30+1,""),"")</f>
        <v>16</v>
      </c>
      <c r="AF31" s="57">
        <f t="shared" si="25"/>
        <v>36</v>
      </c>
      <c r="AG31" s="50">
        <f t="shared" si="47"/>
        <v>8.5700000000000001E-4</v>
      </c>
      <c r="AH31" s="13">
        <f t="shared" si="0"/>
        <v>0.999143</v>
      </c>
      <c r="AI31" s="13">
        <f t="shared" si="26"/>
        <v>0.98978120498648303</v>
      </c>
      <c r="AJ31" s="52">
        <f t="shared" si="1"/>
        <v>0.14782098188023751</v>
      </c>
      <c r="AK31" s="13">
        <f t="shared" si="2"/>
        <v>1.2538803813952451E-4</v>
      </c>
      <c r="AL31" s="59"/>
      <c r="AM31" s="69">
        <f t="shared" si="48"/>
        <v>16</v>
      </c>
      <c r="AN31" s="50">
        <f t="shared" si="27"/>
        <v>0.98978120498648303</v>
      </c>
      <c r="AO31" s="52">
        <f t="shared" si="3"/>
        <v>0.16541509422470393</v>
      </c>
      <c r="AP31" s="50">
        <f t="shared" si="4"/>
        <v>0.16372475128468009</v>
      </c>
      <c r="AQ31" s="72">
        <f t="shared" si="5"/>
        <v>0.11902310565573772</v>
      </c>
      <c r="AS31" s="57">
        <f>IFERROR(IF(AS30+2&lt;reservas!$K$6,AS30+1,""),"")</f>
        <v>16</v>
      </c>
      <c r="AT31" s="57">
        <f t="shared" si="49"/>
        <v>37</v>
      </c>
      <c r="AU31" s="50">
        <f t="shared" si="50"/>
        <v>8.9599999999999999E-4</v>
      </c>
      <c r="AV31" s="13">
        <f t="shared" si="6"/>
        <v>0.99910399999999999</v>
      </c>
      <c r="AW31" s="13">
        <f t="shared" si="28"/>
        <v>0.98944450530305117</v>
      </c>
      <c r="AX31" s="52">
        <f t="shared" si="29"/>
        <v>0.14782098188023751</v>
      </c>
      <c r="AY31" s="13">
        <f t="shared" si="7"/>
        <v>1.3104954982775299E-4</v>
      </c>
      <c r="AZ31" s="59"/>
      <c r="BA31" s="69">
        <f t="shared" si="51"/>
        <v>16</v>
      </c>
      <c r="BB31" s="50">
        <f t="shared" si="30"/>
        <v>0.98944450530305117</v>
      </c>
      <c r="BC31" s="52">
        <f t="shared" si="8"/>
        <v>0.16541509422470393</v>
      </c>
      <c r="BD31" s="50">
        <f t="shared" si="9"/>
        <v>0.16366905607481977</v>
      </c>
      <c r="BE31" s="72">
        <f t="shared" si="10"/>
        <v>0.11902310565573772</v>
      </c>
      <c r="BG31" s="57">
        <f>IFERROR(IF(BG30+3&lt;reservas!$K$6,BG30+1,""),"")</f>
        <v>16</v>
      </c>
      <c r="BH31" s="57">
        <f t="shared" si="52"/>
        <v>38</v>
      </c>
      <c r="BI31" s="50">
        <f t="shared" si="53"/>
        <v>9.3800000000000003E-4</v>
      </c>
      <c r="BJ31" s="13">
        <f t="shared" si="11"/>
        <v>0.99906200000000001</v>
      </c>
      <c r="BK31" s="13">
        <f t="shared" si="31"/>
        <v>0.98908019737051123</v>
      </c>
      <c r="BL31" s="52">
        <f t="shared" si="12"/>
        <v>0.14782098188023751</v>
      </c>
      <c r="BM31" s="53">
        <f t="shared" si="13"/>
        <v>1.371419839657244E-4</v>
      </c>
      <c r="BN31" s="54"/>
      <c r="BO31" s="29">
        <f t="shared" si="54"/>
        <v>16</v>
      </c>
      <c r="BP31" s="58">
        <f t="shared" si="32"/>
        <v>0.98908019737051123</v>
      </c>
      <c r="BQ31" s="52">
        <f t="shared" si="14"/>
        <v>0.16541509422470393</v>
      </c>
      <c r="BR31" s="75">
        <f t="shared" si="33"/>
        <v>0.16360879404383188</v>
      </c>
      <c r="BS31" s="76">
        <f t="shared" si="15"/>
        <v>0.11902310565573772</v>
      </c>
      <c r="BU31" s="57">
        <f>IFERROR(IF(BU30+4&lt;reservas!$K$6,BU30+1,""),"")</f>
        <v>16</v>
      </c>
      <c r="BV31" s="57">
        <f t="shared" si="34"/>
        <v>39</v>
      </c>
      <c r="BW31" s="50">
        <f t="shared" si="55"/>
        <v>9.8299999999999993E-4</v>
      </c>
      <c r="BX31" s="13">
        <f t="shared" si="16"/>
        <v>0.99901700000000004</v>
      </c>
      <c r="BY31" s="13">
        <f t="shared" si="35"/>
        <v>0.98868633076399048</v>
      </c>
      <c r="BZ31" s="52">
        <f t="shared" si="17"/>
        <v>0.14782098188023751</v>
      </c>
      <c r="CA31" s="13">
        <f t="shared" si="18"/>
        <v>1.4366405825395559E-4</v>
      </c>
      <c r="CB31" s="38"/>
      <c r="CC31" s="57">
        <f t="shared" si="56"/>
        <v>16</v>
      </c>
      <c r="CD31" s="50">
        <f t="shared" si="36"/>
        <v>0.98868633076399048</v>
      </c>
      <c r="CE31" s="52">
        <f t="shared" si="19"/>
        <v>0.16541509422470393</v>
      </c>
      <c r="CF31" s="50">
        <f t="shared" si="20"/>
        <v>0.16354364256200229</v>
      </c>
      <c r="CG31" s="72">
        <f t="shared" si="21"/>
        <v>0.11902310565573772</v>
      </c>
    </row>
    <row r="32" spans="2:85" x14ac:dyDescent="0.25">
      <c r="B32" s="40">
        <v>26</v>
      </c>
      <c r="C32" s="41">
        <v>5.9800000000000001E-4</v>
      </c>
      <c r="D32" s="47"/>
      <c r="E32" s="47"/>
      <c r="F32" s="57">
        <f t="shared" si="37"/>
        <v>16</v>
      </c>
      <c r="G32" s="57">
        <f t="shared" si="38"/>
        <v>36</v>
      </c>
      <c r="H32" s="50">
        <f t="shared" si="22"/>
        <v>8.5700000000000001E-4</v>
      </c>
      <c r="I32" s="13">
        <f t="shared" si="23"/>
        <v>0.999143</v>
      </c>
      <c r="J32" s="13">
        <f t="shared" si="39"/>
        <v>0.98978120498648303</v>
      </c>
      <c r="K32" s="52">
        <f t="shared" si="24"/>
        <v>0.14782098188023751</v>
      </c>
      <c r="L32" s="13">
        <f t="shared" si="40"/>
        <v>1.2538803813952451E-4</v>
      </c>
      <c r="M32" s="59"/>
      <c r="N32" s="29">
        <f t="shared" si="41"/>
        <v>17</v>
      </c>
      <c r="O32" s="148">
        <v>7.9348737103825145E-2</v>
      </c>
      <c r="P32" s="54">
        <f t="shared" si="42"/>
        <v>3.6622702674848866</v>
      </c>
      <c r="Q32" s="69">
        <f t="shared" si="43"/>
        <v>16</v>
      </c>
      <c r="R32" s="50">
        <f t="shared" si="44"/>
        <v>0.98978120498648303</v>
      </c>
      <c r="S32" s="52">
        <f t="shared" si="45"/>
        <v>0.16541509422470393</v>
      </c>
      <c r="T32" s="50">
        <f t="shared" si="46"/>
        <v>0.16372475128468009</v>
      </c>
      <c r="U32" s="74">
        <v>0.11902310565573772</v>
      </c>
      <c r="W32" s="32">
        <v>16</v>
      </c>
      <c r="X32" s="79">
        <f>AH178</f>
        <v>322.11914293957386</v>
      </c>
      <c r="Y32" s="112"/>
      <c r="Z32" s="32">
        <v>16</v>
      </c>
      <c r="AA32" s="112">
        <f>AM178</f>
        <v>8929.2960213657134</v>
      </c>
      <c r="AE32" s="57">
        <f>IFERROR(IF(AE31+1&lt;reservas!$K$6,AE31+1,""),"")</f>
        <v>17</v>
      </c>
      <c r="AF32" s="57">
        <f t="shared" si="25"/>
        <v>37</v>
      </c>
      <c r="AG32" s="50">
        <f t="shared" si="47"/>
        <v>8.9599999999999999E-4</v>
      </c>
      <c r="AH32" s="13">
        <f t="shared" si="0"/>
        <v>0.99910399999999999</v>
      </c>
      <c r="AI32" s="13">
        <f t="shared" si="26"/>
        <v>0.98893296249380958</v>
      </c>
      <c r="AJ32" s="52">
        <f t="shared" si="1"/>
        <v>0.1170720452967747</v>
      </c>
      <c r="AK32" s="13">
        <f t="shared" si="2"/>
        <v>1.0373565850417179E-4</v>
      </c>
      <c r="AL32" s="59"/>
      <c r="AM32" s="69">
        <f t="shared" si="48"/>
        <v>17</v>
      </c>
      <c r="AN32" s="50">
        <f t="shared" si="27"/>
        <v>0.98893296249380958</v>
      </c>
      <c r="AO32" s="52">
        <f t="shared" si="3"/>
        <v>0.13188815879799973</v>
      </c>
      <c r="AP32" s="50">
        <f t="shared" si="4"/>
        <v>0.13042854759795985</v>
      </c>
      <c r="AQ32" s="72">
        <f t="shared" si="5"/>
        <v>0.12655551941256835</v>
      </c>
      <c r="AS32" s="57">
        <f>IFERROR(IF(AS31+2&lt;reservas!$K$6,AS31+1,""),"")</f>
        <v>17</v>
      </c>
      <c r="AT32" s="57">
        <f t="shared" si="49"/>
        <v>38</v>
      </c>
      <c r="AU32" s="50">
        <f t="shared" si="50"/>
        <v>9.3800000000000003E-4</v>
      </c>
      <c r="AV32" s="13">
        <f t="shared" si="6"/>
        <v>0.99906200000000001</v>
      </c>
      <c r="AW32" s="13">
        <f t="shared" si="28"/>
        <v>0.98855796302629961</v>
      </c>
      <c r="AX32" s="52">
        <f t="shared" si="29"/>
        <v>0.1170720452967747</v>
      </c>
      <c r="AY32" s="13">
        <f t="shared" si="7"/>
        <v>1.0855708746309633E-4</v>
      </c>
      <c r="AZ32" s="59"/>
      <c r="BA32" s="69">
        <f t="shared" si="51"/>
        <v>17</v>
      </c>
      <c r="BB32" s="50">
        <f t="shared" si="30"/>
        <v>0.98855796302629961</v>
      </c>
      <c r="BC32" s="52">
        <f t="shared" si="8"/>
        <v>0.13188815879799973</v>
      </c>
      <c r="BD32" s="50">
        <f t="shared" si="9"/>
        <v>0.13037908960863975</v>
      </c>
      <c r="BE32" s="72">
        <f t="shared" si="10"/>
        <v>0.12655551941256835</v>
      </c>
      <c r="BG32" s="57">
        <f>IFERROR(IF(BG31+3&lt;reservas!$K$6,BG31+1,""),"")</f>
        <v>17</v>
      </c>
      <c r="BH32" s="57">
        <f t="shared" si="52"/>
        <v>39</v>
      </c>
      <c r="BI32" s="50">
        <f t="shared" si="53"/>
        <v>9.8299999999999993E-4</v>
      </c>
      <c r="BJ32" s="13">
        <f t="shared" si="11"/>
        <v>0.99901700000000004</v>
      </c>
      <c r="BK32" s="13">
        <f t="shared" si="31"/>
        <v>0.98815244014537773</v>
      </c>
      <c r="BL32" s="52">
        <f t="shared" si="12"/>
        <v>0.1170720452967747</v>
      </c>
      <c r="BM32" s="53">
        <f t="shared" si="13"/>
        <v>1.1371838176986019E-4</v>
      </c>
      <c r="BN32" s="54"/>
      <c r="BO32" s="29">
        <f t="shared" si="54"/>
        <v>17</v>
      </c>
      <c r="BP32" s="58">
        <f t="shared" si="32"/>
        <v>0.98815244014537773</v>
      </c>
      <c r="BQ32" s="52">
        <f t="shared" si="14"/>
        <v>0.13188815879799973</v>
      </c>
      <c r="BR32" s="75">
        <f t="shared" si="33"/>
        <v>0.13032560594252449</v>
      </c>
      <c r="BS32" s="76">
        <f t="shared" si="15"/>
        <v>0.12655551941256835</v>
      </c>
      <c r="BU32" s="57" t="str">
        <f>IFERROR(IF(BU31+4&lt;reservas!$K$6,BU31+1,""),"")</f>
        <v/>
      </c>
      <c r="BV32" s="57" t="str">
        <f t="shared" si="34"/>
        <v/>
      </c>
      <c r="BW32" s="50" t="str">
        <f t="shared" si="55"/>
        <v/>
      </c>
      <c r="BX32" s="13" t="str">
        <f t="shared" si="16"/>
        <v/>
      </c>
      <c r="BY32" s="13" t="str">
        <f t="shared" si="35"/>
        <v/>
      </c>
      <c r="BZ32" s="52" t="str">
        <f t="shared" si="17"/>
        <v/>
      </c>
      <c r="CA32" s="13" t="str">
        <f t="shared" si="18"/>
        <v/>
      </c>
      <c r="CB32" s="38"/>
      <c r="CC32" s="57" t="str">
        <f t="shared" si="56"/>
        <v/>
      </c>
      <c r="CD32" s="50" t="str">
        <f t="shared" si="36"/>
        <v/>
      </c>
      <c r="CE32" s="52" t="str">
        <f t="shared" si="19"/>
        <v/>
      </c>
      <c r="CF32" s="50" t="str">
        <f t="shared" si="20"/>
        <v/>
      </c>
      <c r="CG32" s="72" t="str">
        <f t="shared" si="21"/>
        <v/>
      </c>
    </row>
    <row r="33" spans="2:85" x14ac:dyDescent="0.25">
      <c r="B33" s="40">
        <v>27</v>
      </c>
      <c r="C33" s="41">
        <v>6.1600000000000001E-4</v>
      </c>
      <c r="D33" s="47"/>
      <c r="E33" s="47"/>
      <c r="F33" s="57">
        <f t="shared" si="37"/>
        <v>17</v>
      </c>
      <c r="G33" s="57">
        <f t="shared" si="38"/>
        <v>37</v>
      </c>
      <c r="H33" s="50">
        <f t="shared" si="22"/>
        <v>8.9599999999999999E-4</v>
      </c>
      <c r="I33" s="13">
        <f t="shared" si="23"/>
        <v>0.99910399999999999</v>
      </c>
      <c r="J33" s="13">
        <f t="shared" si="39"/>
        <v>0.98893296249380958</v>
      </c>
      <c r="K33" s="52">
        <f t="shared" si="24"/>
        <v>0.1170720452967747</v>
      </c>
      <c r="L33" s="13">
        <f t="shared" si="40"/>
        <v>1.0373565850417179E-4</v>
      </c>
      <c r="M33" s="59"/>
      <c r="N33" s="29">
        <f t="shared" si="41"/>
        <v>18</v>
      </c>
      <c r="O33" s="148">
        <v>8.4370346275045568E-2</v>
      </c>
      <c r="P33" s="54">
        <f t="shared" si="42"/>
        <v>4.2973169611808961</v>
      </c>
      <c r="Q33" s="69">
        <f t="shared" si="43"/>
        <v>17</v>
      </c>
      <c r="R33" s="50">
        <f t="shared" si="44"/>
        <v>0.98893296249380958</v>
      </c>
      <c r="S33" s="52">
        <f t="shared" si="45"/>
        <v>0.13188815879799973</v>
      </c>
      <c r="T33" s="50">
        <f t="shared" si="46"/>
        <v>0.13042854759795985</v>
      </c>
      <c r="U33" s="74">
        <v>0.12655551941256835</v>
      </c>
      <c r="W33" s="32">
        <v>17</v>
      </c>
      <c r="X33" s="79">
        <f>AV178</f>
        <v>265.88747581135578</v>
      </c>
      <c r="Y33" s="112"/>
      <c r="Z33" s="32">
        <v>17</v>
      </c>
      <c r="AA33" s="112">
        <f>BA178</f>
        <v>9547.808722159778</v>
      </c>
      <c r="AE33" s="57">
        <f>IFERROR(IF(AE32+1&lt;reservas!$K$6,AE32+1,""),"")</f>
        <v>18</v>
      </c>
      <c r="AF33" s="57">
        <f t="shared" si="25"/>
        <v>38</v>
      </c>
      <c r="AG33" s="50">
        <f t="shared" si="47"/>
        <v>9.3800000000000003E-4</v>
      </c>
      <c r="AH33" s="13">
        <f t="shared" si="0"/>
        <v>0.99906200000000001</v>
      </c>
      <c r="AI33" s="13">
        <f t="shared" si="26"/>
        <v>0.98804687855941509</v>
      </c>
      <c r="AJ33" s="52">
        <f t="shared" si="1"/>
        <v>9.1550445196199579E-2</v>
      </c>
      <c r="AK33" s="13">
        <f t="shared" si="2"/>
        <v>8.4847851447206342E-5</v>
      </c>
      <c r="AL33" s="59"/>
      <c r="AM33" s="69">
        <f t="shared" si="48"/>
        <v>18</v>
      </c>
      <c r="AN33" s="50">
        <f t="shared" si="27"/>
        <v>0.98804687855941509</v>
      </c>
      <c r="AO33" s="52">
        <f t="shared" si="3"/>
        <v>0.10382690542409088</v>
      </c>
      <c r="AP33" s="50">
        <f t="shared" si="4"/>
        <v>0.1025858498147566</v>
      </c>
      <c r="AQ33" s="72">
        <f t="shared" si="5"/>
        <v>0.13409503581967216</v>
      </c>
      <c r="AS33" s="57">
        <f>IFERROR(IF(AS32+2&lt;reservas!$K$6,AS32+1,""),"")</f>
        <v>18</v>
      </c>
      <c r="AT33" s="57">
        <f t="shared" si="49"/>
        <v>39</v>
      </c>
      <c r="AU33" s="50">
        <f t="shared" si="50"/>
        <v>9.8299999999999993E-4</v>
      </c>
      <c r="AV33" s="13">
        <f t="shared" si="6"/>
        <v>0.99901700000000004</v>
      </c>
      <c r="AW33" s="13">
        <f t="shared" si="28"/>
        <v>0.98763069565698092</v>
      </c>
      <c r="AX33" s="52">
        <f>IF(AS33&lt;&gt;"",(1+BE33)^-(AS33+1),"")</f>
        <v>9.1550445196199579E-2</v>
      </c>
      <c r="AY33" s="13">
        <f t="shared" si="7"/>
        <v>8.8880923368922802E-5</v>
      </c>
      <c r="AZ33" s="59"/>
      <c r="BA33" s="69">
        <f t="shared" si="51"/>
        <v>18</v>
      </c>
      <c r="BB33" s="50">
        <f t="shared" si="30"/>
        <v>0.98763069565698092</v>
      </c>
      <c r="BC33" s="52">
        <f t="shared" si="8"/>
        <v>0.10382690542409088</v>
      </c>
      <c r="BD33" s="50">
        <f t="shared" si="9"/>
        <v>0.10254263883190645</v>
      </c>
      <c r="BE33" s="72">
        <f t="shared" si="10"/>
        <v>0.13409503581967216</v>
      </c>
      <c r="BG33" s="57" t="str">
        <f>IFERROR(IF(BG32+3&lt;reservas!$K$6,BG32+1,""),"")</f>
        <v/>
      </c>
      <c r="BH33" s="57" t="str">
        <f t="shared" si="52"/>
        <v/>
      </c>
      <c r="BI33" s="50" t="str">
        <f t="shared" si="53"/>
        <v/>
      </c>
      <c r="BJ33" s="13" t="str">
        <f t="shared" si="11"/>
        <v/>
      </c>
      <c r="BK33" s="13" t="str">
        <f t="shared" si="31"/>
        <v/>
      </c>
      <c r="BL33" s="52" t="str">
        <f t="shared" si="12"/>
        <v/>
      </c>
      <c r="BM33" s="53" t="str">
        <f t="shared" si="13"/>
        <v/>
      </c>
      <c r="BN33" s="54"/>
      <c r="BO33" s="29" t="str">
        <f t="shared" si="54"/>
        <v/>
      </c>
      <c r="BP33" s="58" t="str">
        <f t="shared" si="32"/>
        <v/>
      </c>
      <c r="BQ33" s="52" t="str">
        <f t="shared" si="14"/>
        <v/>
      </c>
      <c r="BR33" s="75" t="str">
        <f t="shared" si="33"/>
        <v/>
      </c>
      <c r="BS33" s="76" t="str">
        <f t="shared" si="15"/>
        <v/>
      </c>
      <c r="BU33" s="57" t="str">
        <f>IFERROR(IF(BU32+4&lt;reservas!$K$6,BU32+1,""),"")</f>
        <v/>
      </c>
      <c r="BV33" s="57" t="str">
        <f t="shared" si="34"/>
        <v/>
      </c>
      <c r="BW33" s="50" t="str">
        <f t="shared" si="55"/>
        <v/>
      </c>
      <c r="BX33" s="13" t="str">
        <f t="shared" si="16"/>
        <v/>
      </c>
      <c r="BY33" s="13" t="str">
        <f t="shared" si="35"/>
        <v/>
      </c>
      <c r="BZ33" s="52" t="str">
        <f t="shared" si="17"/>
        <v/>
      </c>
      <c r="CA33" s="13" t="str">
        <f t="shared" si="18"/>
        <v/>
      </c>
      <c r="CB33" s="38"/>
      <c r="CC33" s="57" t="str">
        <f t="shared" si="56"/>
        <v/>
      </c>
      <c r="CD33" s="50" t="str">
        <f t="shared" si="36"/>
        <v/>
      </c>
      <c r="CE33" s="52" t="str">
        <f t="shared" si="19"/>
        <v/>
      </c>
      <c r="CF33" s="50" t="str">
        <f t="shared" si="20"/>
        <v/>
      </c>
      <c r="CG33" s="72" t="str">
        <f t="shared" si="21"/>
        <v/>
      </c>
    </row>
    <row r="34" spans="2:85" x14ac:dyDescent="0.25">
      <c r="B34" s="40">
        <v>28</v>
      </c>
      <c r="C34" s="41">
        <v>6.3500000000000004E-4</v>
      </c>
      <c r="D34" s="47"/>
      <c r="E34" s="47"/>
      <c r="F34" s="57">
        <f t="shared" si="37"/>
        <v>18</v>
      </c>
      <c r="G34" s="57">
        <f t="shared" si="38"/>
        <v>38</v>
      </c>
      <c r="H34" s="50">
        <f t="shared" si="22"/>
        <v>9.3800000000000003E-4</v>
      </c>
      <c r="I34" s="13">
        <f t="shared" si="23"/>
        <v>0.99906200000000001</v>
      </c>
      <c r="J34" s="13">
        <f t="shared" si="39"/>
        <v>0.98804687855941509</v>
      </c>
      <c r="K34" s="52">
        <f t="shared" si="24"/>
        <v>9.1550445196199579E-2</v>
      </c>
      <c r="L34" s="13">
        <f t="shared" si="40"/>
        <v>8.4847851447206342E-5</v>
      </c>
      <c r="M34" s="59"/>
      <c r="N34" s="29">
        <f t="shared" si="41"/>
        <v>19</v>
      </c>
      <c r="O34" s="148">
        <v>8.939669054644811E-2</v>
      </c>
      <c r="P34" s="54">
        <f t="shared" si="42"/>
        <v>5.087857984510709</v>
      </c>
      <c r="Q34" s="69">
        <f t="shared" si="43"/>
        <v>18</v>
      </c>
      <c r="R34" s="50">
        <f t="shared" si="44"/>
        <v>0.98804687855941509</v>
      </c>
      <c r="S34" s="52">
        <f t="shared" si="45"/>
        <v>0.10382690542409088</v>
      </c>
      <c r="T34" s="50">
        <f t="shared" si="46"/>
        <v>0.1025858498147566</v>
      </c>
      <c r="U34" s="74">
        <v>0.13409503581967216</v>
      </c>
      <c r="W34" s="32">
        <v>18</v>
      </c>
      <c r="X34" s="79">
        <f>BJ178</f>
        <v>194.28302347698394</v>
      </c>
      <c r="Y34" s="112"/>
      <c r="Z34" s="32">
        <v>18</v>
      </c>
      <c r="AA34" s="112">
        <f>BO178</f>
        <v>10157.497842349661</v>
      </c>
      <c r="AE34" s="57">
        <f>IFERROR(IF(AE33+1&lt;reservas!$K$6,AE33+1,""),"")</f>
        <v>19</v>
      </c>
      <c r="AF34" s="57">
        <f t="shared" si="25"/>
        <v>39</v>
      </c>
      <c r="AG34" s="50">
        <f t="shared" si="47"/>
        <v>9.8299999999999993E-4</v>
      </c>
      <c r="AH34" s="13">
        <f t="shared" si="0"/>
        <v>0.99901700000000004</v>
      </c>
      <c r="AI34" s="13">
        <f t="shared" si="26"/>
        <v>0.98712009058732642</v>
      </c>
      <c r="AJ34" s="52">
        <f t="shared" si="1"/>
        <v>6.8336282214992633E-2</v>
      </c>
      <c r="AK34" s="13">
        <f t="shared" si="2"/>
        <v>6.6309363099926731E-5</v>
      </c>
      <c r="AL34" s="59"/>
      <c r="AM34" s="69">
        <f t="shared" si="48"/>
        <v>19</v>
      </c>
      <c r="AN34" s="50">
        <f t="shared" si="27"/>
        <v>0.98712009058732642</v>
      </c>
      <c r="AO34" s="52">
        <f t="shared" si="3"/>
        <v>7.8148164183602695E-2</v>
      </c>
      <c r="AP34" s="50">
        <f t="shared" si="4"/>
        <v>7.7141622908151145E-2</v>
      </c>
      <c r="AQ34" s="72">
        <f t="shared" si="5"/>
        <v>0.14358232040983612</v>
      </c>
      <c r="AS34" s="57" t="str">
        <f>IFERROR(IF(AS33+2&lt;reservas!$K$6,AS33+1,""),"")</f>
        <v/>
      </c>
      <c r="AT34" s="57" t="str">
        <f t="shared" si="49"/>
        <v/>
      </c>
      <c r="AU34" s="50" t="str">
        <f t="shared" si="50"/>
        <v/>
      </c>
      <c r="AV34" s="13" t="str">
        <f t="shared" si="6"/>
        <v/>
      </c>
      <c r="AW34" s="13" t="str">
        <f t="shared" si="28"/>
        <v/>
      </c>
      <c r="AX34" s="52" t="str">
        <f t="shared" si="29"/>
        <v/>
      </c>
      <c r="AY34" s="13" t="str">
        <f t="shared" si="7"/>
        <v/>
      </c>
      <c r="AZ34" s="59"/>
      <c r="BA34" s="69" t="str">
        <f t="shared" si="51"/>
        <v/>
      </c>
      <c r="BB34" s="50" t="str">
        <f t="shared" si="30"/>
        <v/>
      </c>
      <c r="BC34" s="52" t="str">
        <f t="shared" si="8"/>
        <v/>
      </c>
      <c r="BD34" s="50" t="str">
        <f t="shared" si="9"/>
        <v/>
      </c>
      <c r="BE34" s="72" t="str">
        <f t="shared" si="10"/>
        <v/>
      </c>
      <c r="BG34" s="57" t="str">
        <f>IFERROR(IF(BG33+3&lt;reservas!$K$6,BG33+1,""),"")</f>
        <v/>
      </c>
      <c r="BH34" s="57" t="str">
        <f t="shared" si="52"/>
        <v/>
      </c>
      <c r="BI34" s="50" t="str">
        <f t="shared" si="53"/>
        <v/>
      </c>
      <c r="BJ34" s="13" t="str">
        <f t="shared" si="11"/>
        <v/>
      </c>
      <c r="BK34" s="13" t="str">
        <f t="shared" si="31"/>
        <v/>
      </c>
      <c r="BL34" s="52" t="str">
        <f t="shared" si="12"/>
        <v/>
      </c>
      <c r="BM34" s="53" t="str">
        <f t="shared" si="13"/>
        <v/>
      </c>
      <c r="BN34" s="54"/>
      <c r="BO34" s="29" t="str">
        <f t="shared" si="54"/>
        <v/>
      </c>
      <c r="BP34" s="58" t="str">
        <f t="shared" si="32"/>
        <v/>
      </c>
      <c r="BQ34" s="52" t="str">
        <f t="shared" si="14"/>
        <v/>
      </c>
      <c r="BR34" s="75" t="str">
        <f t="shared" si="33"/>
        <v/>
      </c>
      <c r="BS34" s="76" t="str">
        <f t="shared" si="15"/>
        <v/>
      </c>
      <c r="BU34" s="57" t="str">
        <f>IFERROR(IF(BU33+4&lt;reservas!$K$6,BU33+1,""),"")</f>
        <v/>
      </c>
      <c r="BV34" s="57" t="str">
        <f t="shared" si="34"/>
        <v/>
      </c>
      <c r="BW34" s="50" t="str">
        <f t="shared" si="55"/>
        <v/>
      </c>
      <c r="BX34" s="13" t="str">
        <f t="shared" si="16"/>
        <v/>
      </c>
      <c r="BY34" s="13" t="str">
        <f t="shared" si="35"/>
        <v/>
      </c>
      <c r="BZ34" s="52" t="str">
        <f t="shared" si="17"/>
        <v/>
      </c>
      <c r="CA34" s="13" t="str">
        <f t="shared" si="18"/>
        <v/>
      </c>
      <c r="CB34" s="38"/>
      <c r="CC34" s="57" t="str">
        <f t="shared" si="56"/>
        <v/>
      </c>
      <c r="CD34" s="50" t="str">
        <f t="shared" si="36"/>
        <v/>
      </c>
      <c r="CE34" s="52" t="str">
        <f t="shared" si="19"/>
        <v/>
      </c>
      <c r="CF34" s="50" t="str">
        <f t="shared" si="20"/>
        <v/>
      </c>
      <c r="CG34" s="72" t="str">
        <f t="shared" si="21"/>
        <v/>
      </c>
    </row>
    <row r="35" spans="2:85" x14ac:dyDescent="0.25">
      <c r="B35" s="40">
        <v>29</v>
      </c>
      <c r="C35" s="41">
        <v>6.5600000000000001E-4</v>
      </c>
      <c r="D35" s="47"/>
      <c r="E35" s="47"/>
      <c r="F35" s="57">
        <f t="shared" si="37"/>
        <v>19</v>
      </c>
      <c r="G35" s="57">
        <f t="shared" si="38"/>
        <v>39</v>
      </c>
      <c r="H35" s="50">
        <f t="shared" si="22"/>
        <v>9.8299999999999993E-4</v>
      </c>
      <c r="I35" s="13">
        <f t="shared" si="23"/>
        <v>0.99901700000000004</v>
      </c>
      <c r="J35" s="13">
        <f t="shared" si="39"/>
        <v>0.98712009058732642</v>
      </c>
      <c r="K35" s="52">
        <f t="shared" si="24"/>
        <v>6.8336282214992633E-2</v>
      </c>
      <c r="L35" s="13">
        <f t="shared" si="40"/>
        <v>6.6309363099926731E-5</v>
      </c>
      <c r="M35" s="59"/>
      <c r="N35" s="29">
        <f t="shared" si="41"/>
        <v>20</v>
      </c>
      <c r="O35" s="148">
        <v>9.5721546939890753E-2</v>
      </c>
      <c r="P35" s="54">
        <f t="shared" si="42"/>
        <v>6.2230607312934838</v>
      </c>
      <c r="Q35" s="69">
        <f t="shared" si="43"/>
        <v>19</v>
      </c>
      <c r="R35" s="50">
        <f t="shared" si="44"/>
        <v>0.98712009058732642</v>
      </c>
      <c r="S35" s="52">
        <f t="shared" si="45"/>
        <v>7.8148164183602695E-2</v>
      </c>
      <c r="T35" s="50">
        <f t="shared" si="46"/>
        <v>7.7141622908151145E-2</v>
      </c>
      <c r="U35" s="74">
        <v>0.14358232040983612</v>
      </c>
      <c r="W35" s="32">
        <v>19</v>
      </c>
      <c r="X35" s="79">
        <f>BX178</f>
        <v>106.17520894987109</v>
      </c>
      <c r="Y35" s="112"/>
      <c r="Z35" s="32">
        <v>19</v>
      </c>
      <c r="AA35" s="112">
        <f>CC178</f>
        <v>10795.654904623536</v>
      </c>
      <c r="AE35" s="57" t="str">
        <f>IFERROR(IF(AE34+1&lt;reservas!$K$6,AE34+1,""),"")</f>
        <v/>
      </c>
      <c r="AF35" s="57" t="str">
        <f t="shared" si="25"/>
        <v/>
      </c>
      <c r="AG35" s="50" t="str">
        <f t="shared" si="47"/>
        <v/>
      </c>
      <c r="AH35" s="13" t="str">
        <f t="shared" si="0"/>
        <v/>
      </c>
      <c r="AI35" s="13" t="str">
        <f t="shared" si="26"/>
        <v/>
      </c>
      <c r="AJ35" s="52" t="str">
        <f t="shared" si="1"/>
        <v/>
      </c>
      <c r="AK35" s="13" t="str">
        <f t="shared" si="2"/>
        <v/>
      </c>
      <c r="AL35" s="59"/>
      <c r="AM35" s="69" t="str">
        <f t="shared" si="48"/>
        <v/>
      </c>
      <c r="AN35" s="50" t="str">
        <f t="shared" si="27"/>
        <v/>
      </c>
      <c r="AO35" s="52" t="str">
        <f t="shared" si="3"/>
        <v/>
      </c>
      <c r="AP35" s="50" t="str">
        <f t="shared" si="4"/>
        <v/>
      </c>
      <c r="AQ35" s="72" t="str">
        <f t="shared" si="5"/>
        <v/>
      </c>
      <c r="AS35" s="57" t="str">
        <f>IFERROR(IF(AS34+2&lt;reservas!$K$6,AS34+1,""),"")</f>
        <v/>
      </c>
      <c r="AT35" s="57" t="str">
        <f t="shared" si="49"/>
        <v/>
      </c>
      <c r="AU35" s="50" t="str">
        <f t="shared" si="50"/>
        <v/>
      </c>
      <c r="AV35" s="13" t="str">
        <f t="shared" si="6"/>
        <v/>
      </c>
      <c r="AW35" s="13" t="str">
        <f t="shared" si="28"/>
        <v/>
      </c>
      <c r="AX35" s="52" t="str">
        <f t="shared" si="29"/>
        <v/>
      </c>
      <c r="AY35" s="13" t="str">
        <f t="shared" si="7"/>
        <v/>
      </c>
      <c r="AZ35" s="59"/>
      <c r="BA35" s="69" t="str">
        <f t="shared" si="51"/>
        <v/>
      </c>
      <c r="BB35" s="50" t="str">
        <f t="shared" si="30"/>
        <v/>
      </c>
      <c r="BC35" s="52" t="str">
        <f t="shared" si="8"/>
        <v/>
      </c>
      <c r="BD35" s="50" t="str">
        <f t="shared" si="9"/>
        <v/>
      </c>
      <c r="BE35" s="72" t="str">
        <f t="shared" si="10"/>
        <v/>
      </c>
      <c r="BG35" s="57" t="str">
        <f>IFERROR(IF(BG34+3&lt;reservas!$K$6,BG34+1,""),"")</f>
        <v/>
      </c>
      <c r="BH35" s="57" t="str">
        <f t="shared" si="52"/>
        <v/>
      </c>
      <c r="BI35" s="50" t="str">
        <f t="shared" si="53"/>
        <v/>
      </c>
      <c r="BJ35" s="13" t="str">
        <f t="shared" si="11"/>
        <v/>
      </c>
      <c r="BK35" s="13" t="str">
        <f t="shared" si="31"/>
        <v/>
      </c>
      <c r="BL35" s="52" t="str">
        <f t="shared" si="12"/>
        <v/>
      </c>
      <c r="BM35" s="53" t="str">
        <f t="shared" si="13"/>
        <v/>
      </c>
      <c r="BN35" s="54"/>
      <c r="BO35" s="29" t="str">
        <f t="shared" si="54"/>
        <v/>
      </c>
      <c r="BP35" s="58" t="str">
        <f t="shared" si="32"/>
        <v/>
      </c>
      <c r="BQ35" s="52" t="str">
        <f t="shared" si="14"/>
        <v/>
      </c>
      <c r="BR35" s="75" t="str">
        <f t="shared" si="33"/>
        <v/>
      </c>
      <c r="BS35" s="76" t="str">
        <f t="shared" si="15"/>
        <v/>
      </c>
      <c r="BU35" s="57" t="str">
        <f>IFERROR(IF(BU34+4&lt;reservas!$K$6,BU34+1,""),"")</f>
        <v/>
      </c>
      <c r="BV35" s="57" t="str">
        <f t="shared" si="34"/>
        <v/>
      </c>
      <c r="BW35" s="50" t="str">
        <f t="shared" si="55"/>
        <v/>
      </c>
      <c r="BX35" s="13" t="str">
        <f t="shared" si="16"/>
        <v/>
      </c>
      <c r="BY35" s="13" t="str">
        <f t="shared" si="35"/>
        <v/>
      </c>
      <c r="BZ35" s="52" t="str">
        <f t="shared" si="17"/>
        <v/>
      </c>
      <c r="CA35" s="13" t="str">
        <f t="shared" si="18"/>
        <v/>
      </c>
      <c r="CB35" s="38"/>
      <c r="CC35" s="57" t="str">
        <f t="shared" si="56"/>
        <v/>
      </c>
      <c r="CD35" s="50" t="str">
        <f t="shared" si="36"/>
        <v/>
      </c>
      <c r="CE35" s="52" t="str">
        <f t="shared" si="19"/>
        <v/>
      </c>
      <c r="CF35" s="50" t="str">
        <f t="shared" si="20"/>
        <v/>
      </c>
      <c r="CG35" s="72" t="str">
        <f t="shared" si="21"/>
        <v/>
      </c>
    </row>
    <row r="36" spans="2:85" x14ac:dyDescent="0.25">
      <c r="B36" s="40">
        <v>30</v>
      </c>
      <c r="C36" s="41">
        <v>6.78E-4</v>
      </c>
      <c r="D36" s="47"/>
      <c r="E36" s="47"/>
      <c r="F36" s="57" t="str">
        <f t="shared" si="37"/>
        <v/>
      </c>
      <c r="G36" s="57" t="str">
        <f t="shared" si="38"/>
        <v/>
      </c>
      <c r="H36" s="50" t="str">
        <f t="shared" si="22"/>
        <v/>
      </c>
      <c r="I36" s="13" t="str">
        <f t="shared" si="23"/>
        <v/>
      </c>
      <c r="J36" s="13" t="str">
        <f t="shared" si="39"/>
        <v/>
      </c>
      <c r="K36" s="52" t="str">
        <f t="shared" si="24"/>
        <v/>
      </c>
      <c r="L36" s="13" t="str">
        <f t="shared" si="40"/>
        <v/>
      </c>
      <c r="M36" s="59"/>
      <c r="N36" s="29" t="str">
        <f t="shared" si="41"/>
        <v/>
      </c>
      <c r="O36" s="135"/>
      <c r="P36" s="54" t="str">
        <f t="shared" si="42"/>
        <v/>
      </c>
      <c r="Q36" s="69" t="str">
        <f t="shared" si="43"/>
        <v/>
      </c>
      <c r="R36" s="50" t="str">
        <f t="shared" si="44"/>
        <v/>
      </c>
      <c r="S36" s="52" t="str">
        <f t="shared" si="45"/>
        <v/>
      </c>
      <c r="T36" s="50" t="str">
        <f t="shared" si="46"/>
        <v/>
      </c>
      <c r="U36" s="57"/>
      <c r="W36" s="32">
        <v>20</v>
      </c>
      <c r="X36" s="80" t="s">
        <v>65</v>
      </c>
      <c r="Y36" s="113"/>
      <c r="Z36" s="32"/>
      <c r="AA36" s="113"/>
      <c r="AE36" s="57" t="str">
        <f>IFERROR(IF(AE35+1&lt;reservas!$K$6,AE35+1,""),"")</f>
        <v/>
      </c>
      <c r="AF36" s="57" t="str">
        <f t="shared" si="25"/>
        <v/>
      </c>
      <c r="AG36" s="50" t="str">
        <f t="shared" si="47"/>
        <v/>
      </c>
      <c r="AH36" s="13" t="str">
        <f t="shared" si="0"/>
        <v/>
      </c>
      <c r="AI36" s="13" t="str">
        <f t="shared" si="26"/>
        <v/>
      </c>
      <c r="AJ36" s="52" t="str">
        <f t="shared" si="1"/>
        <v/>
      </c>
      <c r="AK36" s="13" t="str">
        <f t="shared" si="2"/>
        <v/>
      </c>
      <c r="AL36" s="59"/>
      <c r="AM36" s="69" t="str">
        <f t="shared" si="48"/>
        <v/>
      </c>
      <c r="AN36" s="50" t="str">
        <f t="shared" si="27"/>
        <v/>
      </c>
      <c r="AO36" s="52" t="str">
        <f t="shared" si="3"/>
        <v/>
      </c>
      <c r="AP36" s="50" t="str">
        <f t="shared" si="4"/>
        <v/>
      </c>
      <c r="AQ36" s="72" t="str">
        <f t="shared" si="5"/>
        <v/>
      </c>
      <c r="AS36" s="57" t="str">
        <f>IFERROR(IF(AS35+2&lt;reservas!$K$6,AS35+1,""),"")</f>
        <v/>
      </c>
      <c r="AT36" s="57" t="str">
        <f t="shared" si="49"/>
        <v/>
      </c>
      <c r="AU36" s="50" t="str">
        <f t="shared" si="50"/>
        <v/>
      </c>
      <c r="AV36" s="13" t="str">
        <f t="shared" si="6"/>
        <v/>
      </c>
      <c r="AW36" s="13" t="str">
        <f t="shared" si="28"/>
        <v/>
      </c>
      <c r="AX36" s="52" t="str">
        <f t="shared" si="29"/>
        <v/>
      </c>
      <c r="AY36" s="13" t="str">
        <f t="shared" si="7"/>
        <v/>
      </c>
      <c r="AZ36" s="59"/>
      <c r="BA36" s="69" t="str">
        <f t="shared" si="51"/>
        <v/>
      </c>
      <c r="BB36" s="50" t="str">
        <f t="shared" si="30"/>
        <v/>
      </c>
      <c r="BC36" s="52" t="str">
        <f t="shared" si="8"/>
        <v/>
      </c>
      <c r="BD36" s="50" t="str">
        <f t="shared" si="9"/>
        <v/>
      </c>
      <c r="BE36" s="72" t="str">
        <f t="shared" si="10"/>
        <v/>
      </c>
      <c r="BG36" s="57" t="str">
        <f>IFERROR(IF(BG35+3&lt;reservas!$K$6,BG35+1,""),"")</f>
        <v/>
      </c>
      <c r="BH36" s="57" t="str">
        <f t="shared" si="52"/>
        <v/>
      </c>
      <c r="BI36" s="50" t="str">
        <f t="shared" si="53"/>
        <v/>
      </c>
      <c r="BJ36" s="13" t="str">
        <f t="shared" si="11"/>
        <v/>
      </c>
      <c r="BK36" s="13" t="str">
        <f t="shared" si="31"/>
        <v/>
      </c>
      <c r="BL36" s="52" t="str">
        <f t="shared" si="12"/>
        <v/>
      </c>
      <c r="BM36" s="53" t="str">
        <f t="shared" si="13"/>
        <v/>
      </c>
      <c r="BN36" s="54"/>
      <c r="BO36" s="29" t="str">
        <f t="shared" si="54"/>
        <v/>
      </c>
      <c r="BP36" s="58" t="str">
        <f t="shared" si="32"/>
        <v/>
      </c>
      <c r="BQ36" s="52" t="str">
        <f t="shared" si="14"/>
        <v/>
      </c>
      <c r="BR36" s="75" t="str">
        <f t="shared" si="33"/>
        <v/>
      </c>
      <c r="BS36" s="76" t="str">
        <f t="shared" si="15"/>
        <v/>
      </c>
      <c r="BU36" s="57" t="str">
        <f>IFERROR(IF(BU35+4&lt;reservas!$K$6,BU35+1,""),"")</f>
        <v/>
      </c>
      <c r="BV36" s="57" t="str">
        <f t="shared" si="34"/>
        <v/>
      </c>
      <c r="BW36" s="50" t="str">
        <f t="shared" si="55"/>
        <v/>
      </c>
      <c r="BX36" s="13" t="str">
        <f t="shared" si="16"/>
        <v/>
      </c>
      <c r="BY36" s="13" t="str">
        <f t="shared" si="35"/>
        <v/>
      </c>
      <c r="BZ36" s="52" t="str">
        <f t="shared" si="17"/>
        <v/>
      </c>
      <c r="CA36" s="13" t="str">
        <f t="shared" si="18"/>
        <v/>
      </c>
      <c r="CB36" s="38"/>
      <c r="CC36" s="57" t="str">
        <f t="shared" si="56"/>
        <v/>
      </c>
      <c r="CD36" s="50" t="str">
        <f t="shared" si="36"/>
        <v/>
      </c>
      <c r="CE36" s="52" t="str">
        <f t="shared" si="19"/>
        <v/>
      </c>
      <c r="CF36" s="50" t="str">
        <f t="shared" si="20"/>
        <v/>
      </c>
      <c r="CG36" s="72" t="str">
        <f t="shared" si="21"/>
        <v/>
      </c>
    </row>
    <row r="37" spans="2:85" x14ac:dyDescent="0.25">
      <c r="B37" s="40">
        <v>31</v>
      </c>
      <c r="C37" s="41">
        <v>7.0299999999999996E-4</v>
      </c>
      <c r="D37" s="47"/>
      <c r="E37" s="47"/>
      <c r="F37" s="57" t="str">
        <f t="shared" si="37"/>
        <v/>
      </c>
      <c r="G37" s="57" t="str">
        <f t="shared" si="38"/>
        <v/>
      </c>
      <c r="H37" s="50" t="str">
        <f t="shared" si="22"/>
        <v/>
      </c>
      <c r="I37" s="13" t="str">
        <f t="shared" si="23"/>
        <v/>
      </c>
      <c r="J37" s="13" t="str">
        <f t="shared" si="39"/>
        <v/>
      </c>
      <c r="K37" s="52" t="str">
        <f t="shared" si="24"/>
        <v/>
      </c>
      <c r="L37" s="13" t="str">
        <f t="shared" si="40"/>
        <v/>
      </c>
      <c r="M37" s="59"/>
      <c r="N37" s="29" t="str">
        <f t="shared" si="41"/>
        <v/>
      </c>
      <c r="O37" s="135"/>
      <c r="P37" s="54" t="str">
        <f t="shared" si="42"/>
        <v/>
      </c>
      <c r="Q37" s="69" t="str">
        <f t="shared" si="43"/>
        <v/>
      </c>
      <c r="R37" s="50" t="str">
        <f t="shared" si="44"/>
        <v/>
      </c>
      <c r="S37" s="52" t="str">
        <f t="shared" si="45"/>
        <v/>
      </c>
      <c r="T37" s="50" t="str">
        <f t="shared" si="46"/>
        <v/>
      </c>
      <c r="U37" s="57"/>
      <c r="W37" s="32"/>
      <c r="X37" s="32"/>
      <c r="Y37" s="114"/>
      <c r="Z37" s="114"/>
      <c r="AA37" s="114"/>
      <c r="AE37" s="57" t="str">
        <f>IFERROR(IF(AE36+1&lt;reservas!$K$6,AE36+1,""),"")</f>
        <v/>
      </c>
      <c r="AF37" s="57" t="str">
        <f t="shared" si="25"/>
        <v/>
      </c>
      <c r="AG37" s="50" t="str">
        <f t="shared" si="47"/>
        <v/>
      </c>
      <c r="AH37" s="13" t="str">
        <f t="shared" si="0"/>
        <v/>
      </c>
      <c r="AI37" s="13" t="str">
        <f t="shared" si="26"/>
        <v/>
      </c>
      <c r="AJ37" s="52" t="str">
        <f t="shared" si="1"/>
        <v/>
      </c>
      <c r="AK37" s="13" t="str">
        <f t="shared" si="2"/>
        <v/>
      </c>
      <c r="AL37" s="59"/>
      <c r="AM37" s="69" t="str">
        <f t="shared" si="48"/>
        <v/>
      </c>
      <c r="AN37" s="50" t="str">
        <f t="shared" si="27"/>
        <v/>
      </c>
      <c r="AO37" s="52" t="str">
        <f t="shared" si="3"/>
        <v/>
      </c>
      <c r="AP37" s="50" t="str">
        <f t="shared" si="4"/>
        <v/>
      </c>
      <c r="AQ37" s="72" t="str">
        <f t="shared" si="5"/>
        <v/>
      </c>
      <c r="AS37" s="57" t="str">
        <f>IFERROR(IF(AS36+2&lt;reservas!$K$6,AS36+1,""),"")</f>
        <v/>
      </c>
      <c r="AT37" s="57" t="str">
        <f t="shared" si="49"/>
        <v/>
      </c>
      <c r="AU37" s="50" t="str">
        <f t="shared" si="50"/>
        <v/>
      </c>
      <c r="AV37" s="13" t="str">
        <f t="shared" si="6"/>
        <v/>
      </c>
      <c r="AW37" s="13" t="str">
        <f t="shared" si="28"/>
        <v/>
      </c>
      <c r="AX37" s="52" t="str">
        <f t="shared" si="29"/>
        <v/>
      </c>
      <c r="AY37" s="13" t="str">
        <f t="shared" si="7"/>
        <v/>
      </c>
      <c r="AZ37" s="59"/>
      <c r="BA37" s="69" t="str">
        <f t="shared" si="51"/>
        <v/>
      </c>
      <c r="BB37" s="50" t="str">
        <f t="shared" si="30"/>
        <v/>
      </c>
      <c r="BC37" s="52" t="str">
        <f t="shared" si="8"/>
        <v/>
      </c>
      <c r="BD37" s="50" t="str">
        <f t="shared" si="9"/>
        <v/>
      </c>
      <c r="BE37" s="72" t="str">
        <f t="shared" si="10"/>
        <v/>
      </c>
      <c r="BG37" s="57" t="str">
        <f>IFERROR(IF(BG36+3&lt;reservas!$K$6,BG36+1,""),"")</f>
        <v/>
      </c>
      <c r="BH37" s="57" t="str">
        <f t="shared" si="52"/>
        <v/>
      </c>
      <c r="BI37" s="50" t="str">
        <f t="shared" si="53"/>
        <v/>
      </c>
      <c r="BJ37" s="13" t="str">
        <f t="shared" si="11"/>
        <v/>
      </c>
      <c r="BK37" s="13" t="str">
        <f t="shared" si="31"/>
        <v/>
      </c>
      <c r="BL37" s="52" t="str">
        <f t="shared" si="12"/>
        <v/>
      </c>
      <c r="BM37" s="53" t="str">
        <f t="shared" si="13"/>
        <v/>
      </c>
      <c r="BN37" s="54"/>
      <c r="BO37" s="29" t="str">
        <f t="shared" si="54"/>
        <v/>
      </c>
      <c r="BP37" s="58" t="str">
        <f t="shared" si="32"/>
        <v/>
      </c>
      <c r="BQ37" s="52" t="str">
        <f t="shared" si="14"/>
        <v/>
      </c>
      <c r="BR37" s="75" t="str">
        <f t="shared" si="33"/>
        <v/>
      </c>
      <c r="BS37" s="76" t="str">
        <f t="shared" si="15"/>
        <v/>
      </c>
      <c r="BU37" s="57" t="str">
        <f>IFERROR(IF(BU36+4&lt;reservas!$K$6,BU36+1,""),"")</f>
        <v/>
      </c>
      <c r="BV37" s="57" t="str">
        <f t="shared" si="34"/>
        <v/>
      </c>
      <c r="BW37" s="50" t="str">
        <f t="shared" si="55"/>
        <v/>
      </c>
      <c r="BX37" s="13" t="str">
        <f t="shared" si="16"/>
        <v/>
      </c>
      <c r="BY37" s="13" t="str">
        <f t="shared" si="35"/>
        <v/>
      </c>
      <c r="BZ37" s="52" t="str">
        <f t="shared" si="17"/>
        <v/>
      </c>
      <c r="CA37" s="13" t="str">
        <f t="shared" si="18"/>
        <v/>
      </c>
      <c r="CB37" s="38"/>
      <c r="CC37" s="57" t="str">
        <f t="shared" si="56"/>
        <v/>
      </c>
      <c r="CD37" s="50" t="str">
        <f t="shared" si="36"/>
        <v/>
      </c>
      <c r="CE37" s="52" t="str">
        <f t="shared" si="19"/>
        <v/>
      </c>
      <c r="CF37" s="50" t="str">
        <f t="shared" si="20"/>
        <v/>
      </c>
      <c r="CG37" s="72" t="str">
        <f t="shared" si="21"/>
        <v/>
      </c>
    </row>
    <row r="38" spans="2:85" x14ac:dyDescent="0.25">
      <c r="B38" s="40">
        <v>32</v>
      </c>
      <c r="C38" s="41">
        <v>7.2900000000000005E-4</v>
      </c>
      <c r="D38" s="47"/>
      <c r="E38" s="47"/>
      <c r="F38" s="57" t="str">
        <f t="shared" si="37"/>
        <v/>
      </c>
      <c r="G38" s="57" t="str">
        <f t="shared" si="38"/>
        <v/>
      </c>
      <c r="H38" s="50" t="str">
        <f t="shared" si="22"/>
        <v/>
      </c>
      <c r="I38" s="13" t="str">
        <f t="shared" si="23"/>
        <v/>
      </c>
      <c r="J38" s="13" t="str">
        <f t="shared" si="39"/>
        <v/>
      </c>
      <c r="K38" s="52" t="str">
        <f t="shared" si="24"/>
        <v/>
      </c>
      <c r="L38" s="13" t="str">
        <f t="shared" si="40"/>
        <v/>
      </c>
      <c r="M38" s="59"/>
      <c r="N38" s="29" t="str">
        <f t="shared" si="41"/>
        <v/>
      </c>
      <c r="O38" s="135"/>
      <c r="P38" s="54" t="str">
        <f t="shared" si="42"/>
        <v/>
      </c>
      <c r="Q38" s="69" t="str">
        <f t="shared" si="43"/>
        <v/>
      </c>
      <c r="R38" s="50" t="str">
        <f t="shared" si="44"/>
        <v/>
      </c>
      <c r="S38" s="52" t="str">
        <f t="shared" si="45"/>
        <v/>
      </c>
      <c r="T38" s="50" t="str">
        <f t="shared" si="46"/>
        <v/>
      </c>
      <c r="U38" s="57"/>
      <c r="W38" s="32"/>
      <c r="X38" s="32"/>
      <c r="Y38" s="114"/>
      <c r="Z38" s="114"/>
      <c r="AA38" s="114"/>
      <c r="AE38" s="57" t="str">
        <f>IFERROR(IF(AE37+1&lt;reservas!$K$6,AE37+1,""),"")</f>
        <v/>
      </c>
      <c r="AF38" s="57" t="str">
        <f t="shared" si="25"/>
        <v/>
      </c>
      <c r="AG38" s="50" t="str">
        <f t="shared" si="47"/>
        <v/>
      </c>
      <c r="AH38" s="13" t="str">
        <f t="shared" si="0"/>
        <v/>
      </c>
      <c r="AI38" s="13" t="str">
        <f t="shared" si="26"/>
        <v/>
      </c>
      <c r="AJ38" s="52" t="str">
        <f t="shared" si="1"/>
        <v/>
      </c>
      <c r="AK38" s="13" t="str">
        <f t="shared" si="2"/>
        <v/>
      </c>
      <c r="AL38" s="59"/>
      <c r="AM38" s="69" t="str">
        <f t="shared" si="48"/>
        <v/>
      </c>
      <c r="AN38" s="50" t="str">
        <f t="shared" si="27"/>
        <v/>
      </c>
      <c r="AO38" s="52" t="str">
        <f t="shared" si="3"/>
        <v/>
      </c>
      <c r="AP38" s="50" t="str">
        <f t="shared" si="4"/>
        <v/>
      </c>
      <c r="AQ38" s="72" t="str">
        <f t="shared" si="5"/>
        <v/>
      </c>
      <c r="AS38" s="57" t="str">
        <f>IFERROR(IF(AS37+2&lt;reservas!$K$6,AS37+1,""),"")</f>
        <v/>
      </c>
      <c r="AT38" s="57" t="str">
        <f t="shared" si="49"/>
        <v/>
      </c>
      <c r="AU38" s="50" t="str">
        <f t="shared" si="50"/>
        <v/>
      </c>
      <c r="AV38" s="13" t="str">
        <f t="shared" si="6"/>
        <v/>
      </c>
      <c r="AW38" s="13" t="str">
        <f t="shared" si="28"/>
        <v/>
      </c>
      <c r="AX38" s="52" t="str">
        <f t="shared" si="29"/>
        <v/>
      </c>
      <c r="AY38" s="13" t="str">
        <f t="shared" si="7"/>
        <v/>
      </c>
      <c r="AZ38" s="59"/>
      <c r="BA38" s="69" t="str">
        <f t="shared" si="51"/>
        <v/>
      </c>
      <c r="BB38" s="50" t="str">
        <f t="shared" si="30"/>
        <v/>
      </c>
      <c r="BC38" s="52" t="str">
        <f t="shared" si="8"/>
        <v/>
      </c>
      <c r="BD38" s="50" t="str">
        <f t="shared" si="9"/>
        <v/>
      </c>
      <c r="BE38" s="72" t="str">
        <f t="shared" si="10"/>
        <v/>
      </c>
      <c r="BG38" s="57" t="str">
        <f>IFERROR(IF(BG37+3&lt;reservas!$K$6,BG37+1,""),"")</f>
        <v/>
      </c>
      <c r="BH38" s="57" t="str">
        <f t="shared" si="52"/>
        <v/>
      </c>
      <c r="BI38" s="50" t="str">
        <f t="shared" si="53"/>
        <v/>
      </c>
      <c r="BJ38" s="13" t="str">
        <f t="shared" si="11"/>
        <v/>
      </c>
      <c r="BK38" s="13" t="str">
        <f t="shared" si="31"/>
        <v/>
      </c>
      <c r="BL38" s="52" t="str">
        <f t="shared" si="12"/>
        <v/>
      </c>
      <c r="BM38" s="53" t="str">
        <f t="shared" si="13"/>
        <v/>
      </c>
      <c r="BN38" s="54"/>
      <c r="BO38" s="29" t="str">
        <f t="shared" si="54"/>
        <v/>
      </c>
      <c r="BP38" s="58" t="str">
        <f t="shared" si="32"/>
        <v/>
      </c>
      <c r="BQ38" s="52" t="str">
        <f t="shared" si="14"/>
        <v/>
      </c>
      <c r="BR38" s="75" t="str">
        <f t="shared" si="33"/>
        <v/>
      </c>
      <c r="BS38" s="76" t="str">
        <f t="shared" si="15"/>
        <v/>
      </c>
      <c r="BU38" s="57" t="str">
        <f>IFERROR(IF(BU37+4&lt;reservas!$K$6,BU37+1,""),"")</f>
        <v/>
      </c>
      <c r="BV38" s="57" t="str">
        <f t="shared" si="34"/>
        <v/>
      </c>
      <c r="BW38" s="50" t="str">
        <f t="shared" si="55"/>
        <v/>
      </c>
      <c r="BX38" s="13" t="str">
        <f t="shared" si="16"/>
        <v/>
      </c>
      <c r="BY38" s="13" t="str">
        <f t="shared" si="35"/>
        <v/>
      </c>
      <c r="BZ38" s="52" t="str">
        <f t="shared" si="17"/>
        <v/>
      </c>
      <c r="CA38" s="13" t="str">
        <f t="shared" si="18"/>
        <v/>
      </c>
      <c r="CB38" s="38"/>
      <c r="CC38" s="57" t="str">
        <f t="shared" si="56"/>
        <v/>
      </c>
      <c r="CD38" s="50" t="str">
        <f t="shared" si="36"/>
        <v/>
      </c>
      <c r="CE38" s="52" t="str">
        <f t="shared" si="19"/>
        <v/>
      </c>
      <c r="CF38" s="50" t="str">
        <f t="shared" si="20"/>
        <v/>
      </c>
      <c r="CG38" s="72" t="str">
        <f t="shared" si="21"/>
        <v/>
      </c>
    </row>
    <row r="39" spans="2:85" x14ac:dyDescent="0.25">
      <c r="B39" s="40">
        <v>33</v>
      </c>
      <c r="C39" s="41">
        <v>7.5699999999999997E-4</v>
      </c>
      <c r="D39" s="47"/>
      <c r="E39" s="47"/>
      <c r="F39" s="57" t="str">
        <f t="shared" si="37"/>
        <v/>
      </c>
      <c r="G39" s="57" t="str">
        <f t="shared" si="38"/>
        <v/>
      </c>
      <c r="H39" s="50" t="str">
        <f t="shared" si="22"/>
        <v/>
      </c>
      <c r="I39" s="13" t="str">
        <f t="shared" si="23"/>
        <v/>
      </c>
      <c r="J39" s="13" t="str">
        <f t="shared" si="39"/>
        <v/>
      </c>
      <c r="K39" s="52" t="str">
        <f t="shared" si="24"/>
        <v/>
      </c>
      <c r="L39" s="13" t="str">
        <f t="shared" si="40"/>
        <v/>
      </c>
      <c r="M39" s="59"/>
      <c r="N39" s="29" t="str">
        <f t="shared" si="41"/>
        <v/>
      </c>
      <c r="O39" s="135"/>
      <c r="P39" s="54" t="str">
        <f t="shared" si="42"/>
        <v/>
      </c>
      <c r="Q39" s="69" t="str">
        <f t="shared" si="43"/>
        <v/>
      </c>
      <c r="R39" s="50" t="str">
        <f t="shared" si="44"/>
        <v/>
      </c>
      <c r="S39" s="52" t="str">
        <f t="shared" si="45"/>
        <v/>
      </c>
      <c r="T39" s="50" t="str">
        <f t="shared" si="46"/>
        <v/>
      </c>
      <c r="U39" s="57"/>
      <c r="W39" s="32"/>
      <c r="X39" s="32"/>
      <c r="Y39" s="114"/>
      <c r="Z39" s="114"/>
      <c r="AA39" s="114"/>
      <c r="AE39" s="57" t="str">
        <f>IFERROR(IF(AE38+1&lt;reservas!$K$6,AE38+1,""),"")</f>
        <v/>
      </c>
      <c r="AF39" s="57" t="str">
        <f t="shared" si="25"/>
        <v/>
      </c>
      <c r="AG39" s="50" t="str">
        <f t="shared" si="47"/>
        <v/>
      </c>
      <c r="AH39" s="13" t="str">
        <f t="shared" si="0"/>
        <v/>
      </c>
      <c r="AI39" s="13" t="str">
        <f t="shared" si="26"/>
        <v/>
      </c>
      <c r="AJ39" s="52" t="str">
        <f t="shared" si="1"/>
        <v/>
      </c>
      <c r="AK39" s="13" t="str">
        <f t="shared" si="2"/>
        <v/>
      </c>
      <c r="AL39" s="59"/>
      <c r="AM39" s="69" t="str">
        <f t="shared" si="48"/>
        <v/>
      </c>
      <c r="AN39" s="50" t="str">
        <f t="shared" si="27"/>
        <v/>
      </c>
      <c r="AO39" s="52" t="str">
        <f t="shared" si="3"/>
        <v/>
      </c>
      <c r="AP39" s="50" t="str">
        <f t="shared" si="4"/>
        <v/>
      </c>
      <c r="AQ39" s="72" t="str">
        <f t="shared" si="5"/>
        <v/>
      </c>
      <c r="AS39" s="57" t="str">
        <f>IFERROR(IF(AS38+2&lt;reservas!$K$6,AS38+1,""),"")</f>
        <v/>
      </c>
      <c r="AT39" s="57" t="str">
        <f t="shared" si="49"/>
        <v/>
      </c>
      <c r="AU39" s="50" t="str">
        <f t="shared" si="50"/>
        <v/>
      </c>
      <c r="AV39" s="13" t="str">
        <f t="shared" si="6"/>
        <v/>
      </c>
      <c r="AW39" s="13" t="str">
        <f t="shared" si="28"/>
        <v/>
      </c>
      <c r="AX39" s="52" t="str">
        <f t="shared" si="29"/>
        <v/>
      </c>
      <c r="AY39" s="13" t="str">
        <f t="shared" si="7"/>
        <v/>
      </c>
      <c r="AZ39" s="59"/>
      <c r="BA39" s="69" t="str">
        <f t="shared" si="51"/>
        <v/>
      </c>
      <c r="BB39" s="50" t="str">
        <f t="shared" si="30"/>
        <v/>
      </c>
      <c r="BC39" s="52" t="str">
        <f t="shared" si="8"/>
        <v/>
      </c>
      <c r="BD39" s="50" t="str">
        <f t="shared" si="9"/>
        <v/>
      </c>
      <c r="BE39" s="72" t="str">
        <f t="shared" si="10"/>
        <v/>
      </c>
      <c r="BG39" s="57" t="str">
        <f>IFERROR(IF(BG38+3&lt;reservas!$K$6,BG38+1,""),"")</f>
        <v/>
      </c>
      <c r="BH39" s="57" t="str">
        <f t="shared" si="52"/>
        <v/>
      </c>
      <c r="BI39" s="50" t="str">
        <f t="shared" si="53"/>
        <v/>
      </c>
      <c r="BJ39" s="13" t="str">
        <f t="shared" si="11"/>
        <v/>
      </c>
      <c r="BK39" s="13" t="str">
        <f t="shared" si="31"/>
        <v/>
      </c>
      <c r="BL39" s="52" t="str">
        <f t="shared" si="12"/>
        <v/>
      </c>
      <c r="BM39" s="53" t="str">
        <f t="shared" si="13"/>
        <v/>
      </c>
      <c r="BN39" s="54"/>
      <c r="BO39" s="29" t="str">
        <f t="shared" si="54"/>
        <v/>
      </c>
      <c r="BP39" s="58" t="str">
        <f t="shared" si="32"/>
        <v/>
      </c>
      <c r="BQ39" s="52" t="str">
        <f t="shared" si="14"/>
        <v/>
      </c>
      <c r="BR39" s="75" t="str">
        <f t="shared" si="33"/>
        <v/>
      </c>
      <c r="BS39" s="76" t="str">
        <f t="shared" si="15"/>
        <v/>
      </c>
      <c r="BU39" s="57" t="str">
        <f>IFERROR(IF(BU38+4&lt;reservas!$K$6,BU38+1,""),"")</f>
        <v/>
      </c>
      <c r="BV39" s="57" t="str">
        <f t="shared" si="34"/>
        <v/>
      </c>
      <c r="BW39" s="50" t="str">
        <f t="shared" si="55"/>
        <v/>
      </c>
      <c r="BX39" s="13" t="str">
        <f t="shared" si="16"/>
        <v/>
      </c>
      <c r="BY39" s="13" t="str">
        <f t="shared" si="35"/>
        <v/>
      </c>
      <c r="BZ39" s="52" t="str">
        <f t="shared" si="17"/>
        <v/>
      </c>
      <c r="CA39" s="13" t="str">
        <f t="shared" si="18"/>
        <v/>
      </c>
      <c r="CB39" s="38"/>
      <c r="CC39" s="57" t="str">
        <f t="shared" si="56"/>
        <v/>
      </c>
      <c r="CD39" s="50" t="str">
        <f t="shared" si="36"/>
        <v/>
      </c>
      <c r="CE39" s="52" t="str">
        <f t="shared" si="19"/>
        <v/>
      </c>
      <c r="CF39" s="50" t="str">
        <f t="shared" si="20"/>
        <v/>
      </c>
      <c r="CG39" s="72" t="str">
        <f t="shared" si="21"/>
        <v/>
      </c>
    </row>
    <row r="40" spans="2:85" x14ac:dyDescent="0.25">
      <c r="B40" s="40">
        <v>34</v>
      </c>
      <c r="C40" s="41">
        <v>7.8799999999999996E-4</v>
      </c>
      <c r="D40" s="47"/>
      <c r="E40" s="47"/>
      <c r="F40" s="57" t="str">
        <f t="shared" si="37"/>
        <v/>
      </c>
      <c r="G40" s="57" t="str">
        <f t="shared" si="38"/>
        <v/>
      </c>
      <c r="H40" s="50" t="str">
        <f t="shared" si="22"/>
        <v/>
      </c>
      <c r="I40" s="13" t="str">
        <f t="shared" si="23"/>
        <v/>
      </c>
      <c r="J40" s="13" t="str">
        <f t="shared" si="39"/>
        <v/>
      </c>
      <c r="K40" s="52" t="str">
        <f t="shared" si="24"/>
        <v/>
      </c>
      <c r="L40" s="13" t="str">
        <f t="shared" si="40"/>
        <v/>
      </c>
      <c r="M40" s="59"/>
      <c r="N40" s="29" t="str">
        <f t="shared" si="41"/>
        <v/>
      </c>
      <c r="O40" s="135"/>
      <c r="P40" s="54" t="str">
        <f t="shared" si="42"/>
        <v/>
      </c>
      <c r="Q40" s="69" t="str">
        <f t="shared" si="43"/>
        <v/>
      </c>
      <c r="R40" s="50" t="str">
        <f t="shared" si="44"/>
        <v/>
      </c>
      <c r="S40" s="52" t="str">
        <f t="shared" si="45"/>
        <v/>
      </c>
      <c r="T40" s="50" t="str">
        <f t="shared" si="46"/>
        <v/>
      </c>
      <c r="U40" s="57"/>
      <c r="W40" s="32"/>
      <c r="X40" s="32"/>
      <c r="Y40" s="114"/>
      <c r="Z40" s="114"/>
      <c r="AA40" s="114"/>
      <c r="AE40" s="57" t="str">
        <f>IFERROR(IF(AE39+1&lt;reservas!$K$6,AE39+1,""),"")</f>
        <v/>
      </c>
      <c r="AF40" s="57" t="str">
        <f t="shared" si="25"/>
        <v/>
      </c>
      <c r="AG40" s="50" t="str">
        <f t="shared" si="47"/>
        <v/>
      </c>
      <c r="AH40" s="13" t="str">
        <f t="shared" si="0"/>
        <v/>
      </c>
      <c r="AI40" s="13" t="str">
        <f t="shared" si="26"/>
        <v/>
      </c>
      <c r="AJ40" s="52" t="str">
        <f t="shared" si="1"/>
        <v/>
      </c>
      <c r="AK40" s="13" t="str">
        <f t="shared" si="2"/>
        <v/>
      </c>
      <c r="AL40" s="59"/>
      <c r="AM40" s="69" t="str">
        <f t="shared" si="48"/>
        <v/>
      </c>
      <c r="AN40" s="50" t="str">
        <f t="shared" si="27"/>
        <v/>
      </c>
      <c r="AO40" s="52" t="str">
        <f t="shared" si="3"/>
        <v/>
      </c>
      <c r="AP40" s="50" t="str">
        <f t="shared" si="4"/>
        <v/>
      </c>
      <c r="AQ40" s="72" t="str">
        <f t="shared" si="5"/>
        <v/>
      </c>
      <c r="AS40" s="57" t="str">
        <f>IFERROR(IF(AS39+2&lt;reservas!$K$6,AS39+1,""),"")</f>
        <v/>
      </c>
      <c r="AT40" s="57" t="str">
        <f t="shared" si="49"/>
        <v/>
      </c>
      <c r="AU40" s="50" t="str">
        <f t="shared" si="50"/>
        <v/>
      </c>
      <c r="AV40" s="13" t="str">
        <f t="shared" si="6"/>
        <v/>
      </c>
      <c r="AW40" s="13" t="str">
        <f t="shared" si="28"/>
        <v/>
      </c>
      <c r="AX40" s="52" t="str">
        <f t="shared" si="29"/>
        <v/>
      </c>
      <c r="AY40" s="13" t="str">
        <f t="shared" si="7"/>
        <v/>
      </c>
      <c r="AZ40" s="59"/>
      <c r="BA40" s="69" t="str">
        <f t="shared" si="51"/>
        <v/>
      </c>
      <c r="BB40" s="50" t="str">
        <f t="shared" si="30"/>
        <v/>
      </c>
      <c r="BC40" s="52" t="str">
        <f t="shared" si="8"/>
        <v/>
      </c>
      <c r="BD40" s="50" t="str">
        <f t="shared" si="9"/>
        <v/>
      </c>
      <c r="BE40" s="72" t="str">
        <f t="shared" si="10"/>
        <v/>
      </c>
      <c r="BG40" s="57" t="str">
        <f>IFERROR(IF(BG39+3&lt;reservas!$K$6,BG39+1,""),"")</f>
        <v/>
      </c>
      <c r="BH40" s="57" t="str">
        <f t="shared" si="52"/>
        <v/>
      </c>
      <c r="BI40" s="50" t="str">
        <f t="shared" si="53"/>
        <v/>
      </c>
      <c r="BJ40" s="13" t="str">
        <f t="shared" si="11"/>
        <v/>
      </c>
      <c r="BK40" s="13" t="str">
        <f t="shared" si="31"/>
        <v/>
      </c>
      <c r="BL40" s="52" t="str">
        <f t="shared" si="12"/>
        <v/>
      </c>
      <c r="BM40" s="53" t="str">
        <f t="shared" si="13"/>
        <v/>
      </c>
      <c r="BN40" s="54"/>
      <c r="BO40" s="29" t="str">
        <f t="shared" si="54"/>
        <v/>
      </c>
      <c r="BP40" s="58" t="str">
        <f t="shared" si="32"/>
        <v/>
      </c>
      <c r="BQ40" s="52" t="str">
        <f t="shared" si="14"/>
        <v/>
      </c>
      <c r="BR40" s="75" t="str">
        <f t="shared" si="33"/>
        <v/>
      </c>
      <c r="BS40" s="76" t="str">
        <f t="shared" si="15"/>
        <v/>
      </c>
      <c r="BU40" s="57" t="str">
        <f>IFERROR(IF(BU39+4&lt;reservas!$K$6,BU39+1,""),"")</f>
        <v/>
      </c>
      <c r="BV40" s="57" t="str">
        <f t="shared" si="34"/>
        <v/>
      </c>
      <c r="BW40" s="50" t="str">
        <f t="shared" si="55"/>
        <v/>
      </c>
      <c r="BX40" s="13" t="str">
        <f t="shared" si="16"/>
        <v/>
      </c>
      <c r="BY40" s="13" t="str">
        <f t="shared" si="35"/>
        <v/>
      </c>
      <c r="BZ40" s="52" t="str">
        <f t="shared" si="17"/>
        <v/>
      </c>
      <c r="CA40" s="13" t="str">
        <f t="shared" si="18"/>
        <v/>
      </c>
      <c r="CB40" s="38"/>
      <c r="CC40" s="57" t="str">
        <f t="shared" si="56"/>
        <v/>
      </c>
      <c r="CD40" s="50" t="str">
        <f t="shared" si="36"/>
        <v/>
      </c>
      <c r="CE40" s="52" t="str">
        <f t="shared" si="19"/>
        <v/>
      </c>
      <c r="CF40" s="50" t="str">
        <f t="shared" si="20"/>
        <v/>
      </c>
      <c r="CG40" s="72" t="str">
        <f t="shared" si="21"/>
        <v/>
      </c>
    </row>
    <row r="41" spans="2:85" x14ac:dyDescent="0.25">
      <c r="B41" s="40">
        <v>35</v>
      </c>
      <c r="C41" s="41">
        <v>8.2100000000000001E-4</v>
      </c>
      <c r="D41" s="47"/>
      <c r="E41" s="47"/>
      <c r="F41" s="57" t="str">
        <f t="shared" si="37"/>
        <v/>
      </c>
      <c r="G41" s="57" t="str">
        <f t="shared" si="38"/>
        <v/>
      </c>
      <c r="H41" s="50" t="str">
        <f t="shared" si="22"/>
        <v/>
      </c>
      <c r="I41" s="13" t="str">
        <f t="shared" si="23"/>
        <v/>
      </c>
      <c r="J41" s="13" t="str">
        <f t="shared" si="39"/>
        <v/>
      </c>
      <c r="K41" s="52" t="str">
        <f t="shared" si="24"/>
        <v/>
      </c>
      <c r="L41" s="13" t="str">
        <f t="shared" si="40"/>
        <v/>
      </c>
      <c r="M41" s="59"/>
      <c r="N41" s="29" t="str">
        <f t="shared" si="41"/>
        <v/>
      </c>
      <c r="O41" s="135"/>
      <c r="P41" s="54" t="str">
        <f t="shared" si="42"/>
        <v/>
      </c>
      <c r="Q41" s="69" t="str">
        <f t="shared" si="43"/>
        <v/>
      </c>
      <c r="R41" s="50" t="str">
        <f t="shared" si="44"/>
        <v/>
      </c>
      <c r="S41" s="52" t="str">
        <f t="shared" si="45"/>
        <v/>
      </c>
      <c r="T41" s="50" t="str">
        <f t="shared" si="46"/>
        <v/>
      </c>
      <c r="U41" s="57"/>
      <c r="W41" s="32"/>
      <c r="X41" s="32"/>
      <c r="Y41" s="114"/>
      <c r="Z41" s="114"/>
      <c r="AA41" s="114"/>
      <c r="AE41" s="57" t="str">
        <f>IFERROR(IF(AE40+1&lt;reservas!$K$6,AE40+1,""),"")</f>
        <v/>
      </c>
      <c r="AF41" s="57" t="str">
        <f t="shared" si="25"/>
        <v/>
      </c>
      <c r="AG41" s="50" t="str">
        <f t="shared" si="47"/>
        <v/>
      </c>
      <c r="AH41" s="13" t="str">
        <f t="shared" si="0"/>
        <v/>
      </c>
      <c r="AI41" s="13" t="str">
        <f t="shared" si="26"/>
        <v/>
      </c>
      <c r="AJ41" s="52" t="str">
        <f t="shared" si="1"/>
        <v/>
      </c>
      <c r="AK41" s="13" t="str">
        <f t="shared" si="2"/>
        <v/>
      </c>
      <c r="AL41" s="59"/>
      <c r="AM41" s="69" t="str">
        <f t="shared" si="48"/>
        <v/>
      </c>
      <c r="AN41" s="50" t="str">
        <f t="shared" si="27"/>
        <v/>
      </c>
      <c r="AO41" s="52" t="str">
        <f t="shared" si="3"/>
        <v/>
      </c>
      <c r="AP41" s="50" t="str">
        <f t="shared" si="4"/>
        <v/>
      </c>
      <c r="AQ41" s="72" t="str">
        <f t="shared" si="5"/>
        <v/>
      </c>
      <c r="AS41" s="57" t="str">
        <f>IFERROR(IF(AS40+2&lt;reservas!$K$6,AS40+1,""),"")</f>
        <v/>
      </c>
      <c r="AT41" s="57" t="str">
        <f t="shared" si="49"/>
        <v/>
      </c>
      <c r="AU41" s="50" t="str">
        <f t="shared" si="50"/>
        <v/>
      </c>
      <c r="AV41" s="13" t="str">
        <f t="shared" si="6"/>
        <v/>
      </c>
      <c r="AW41" s="13" t="str">
        <f t="shared" si="28"/>
        <v/>
      </c>
      <c r="AX41" s="52" t="str">
        <f t="shared" si="29"/>
        <v/>
      </c>
      <c r="AY41" s="13" t="str">
        <f t="shared" si="7"/>
        <v/>
      </c>
      <c r="AZ41" s="59"/>
      <c r="BA41" s="69" t="str">
        <f t="shared" si="51"/>
        <v/>
      </c>
      <c r="BB41" s="50" t="str">
        <f t="shared" si="30"/>
        <v/>
      </c>
      <c r="BC41" s="52" t="str">
        <f t="shared" si="8"/>
        <v/>
      </c>
      <c r="BD41" s="50" t="str">
        <f t="shared" si="9"/>
        <v/>
      </c>
      <c r="BE41" s="72" t="str">
        <f t="shared" si="10"/>
        <v/>
      </c>
      <c r="BG41" s="57" t="str">
        <f>IFERROR(IF(BG40+3&lt;reservas!$K$6,BG40+1,""),"")</f>
        <v/>
      </c>
      <c r="BH41" s="57" t="str">
        <f t="shared" si="52"/>
        <v/>
      </c>
      <c r="BI41" s="50" t="str">
        <f t="shared" si="53"/>
        <v/>
      </c>
      <c r="BJ41" s="13" t="str">
        <f t="shared" si="11"/>
        <v/>
      </c>
      <c r="BK41" s="13" t="str">
        <f t="shared" si="31"/>
        <v/>
      </c>
      <c r="BL41" s="52" t="str">
        <f t="shared" si="12"/>
        <v/>
      </c>
      <c r="BM41" s="53" t="str">
        <f t="shared" si="13"/>
        <v/>
      </c>
      <c r="BN41" s="54"/>
      <c r="BO41" s="29" t="str">
        <f t="shared" si="54"/>
        <v/>
      </c>
      <c r="BP41" s="58" t="str">
        <f t="shared" si="32"/>
        <v/>
      </c>
      <c r="BQ41" s="52" t="str">
        <f t="shared" si="14"/>
        <v/>
      </c>
      <c r="BR41" s="75" t="str">
        <f t="shared" si="33"/>
        <v/>
      </c>
      <c r="BS41" s="76" t="str">
        <f t="shared" si="15"/>
        <v/>
      </c>
      <c r="BU41" s="57" t="str">
        <f>IFERROR(IF(BU40+4&lt;reservas!$K$6,BU40+1,""),"")</f>
        <v/>
      </c>
      <c r="BV41" s="57" t="str">
        <f t="shared" si="34"/>
        <v/>
      </c>
      <c r="BW41" s="50" t="str">
        <f t="shared" si="55"/>
        <v/>
      </c>
      <c r="BX41" s="13" t="str">
        <f t="shared" si="16"/>
        <v/>
      </c>
      <c r="BY41" s="13" t="str">
        <f t="shared" si="35"/>
        <v/>
      </c>
      <c r="BZ41" s="52" t="str">
        <f t="shared" si="17"/>
        <v/>
      </c>
      <c r="CA41" s="13" t="str">
        <f t="shared" si="18"/>
        <v/>
      </c>
      <c r="CB41" s="38"/>
      <c r="CC41" s="57" t="str">
        <f t="shared" si="56"/>
        <v/>
      </c>
      <c r="CD41" s="50" t="str">
        <f t="shared" si="36"/>
        <v/>
      </c>
      <c r="CE41" s="52" t="str">
        <f t="shared" si="19"/>
        <v/>
      </c>
      <c r="CF41" s="50" t="str">
        <f t="shared" si="20"/>
        <v/>
      </c>
      <c r="CG41" s="72" t="str">
        <f t="shared" si="21"/>
        <v/>
      </c>
    </row>
    <row r="42" spans="2:85" x14ac:dyDescent="0.25">
      <c r="B42" s="40">
        <v>36</v>
      </c>
      <c r="C42" s="41">
        <v>8.5700000000000001E-4</v>
      </c>
      <c r="D42" s="47"/>
      <c r="E42" s="47"/>
      <c r="F42" s="57" t="str">
        <f t="shared" si="37"/>
        <v/>
      </c>
      <c r="G42" s="57" t="str">
        <f t="shared" si="38"/>
        <v/>
      </c>
      <c r="H42" s="50" t="str">
        <f t="shared" si="22"/>
        <v/>
      </c>
      <c r="I42" s="13" t="str">
        <f t="shared" si="23"/>
        <v/>
      </c>
      <c r="J42" s="13" t="str">
        <f t="shared" si="39"/>
        <v/>
      </c>
      <c r="K42" s="52" t="str">
        <f t="shared" si="24"/>
        <v/>
      </c>
      <c r="L42" s="13" t="str">
        <f t="shared" si="40"/>
        <v/>
      </c>
      <c r="M42" s="59"/>
      <c r="N42" s="29" t="str">
        <f t="shared" si="41"/>
        <v/>
      </c>
      <c r="O42" s="135"/>
      <c r="P42" s="54" t="str">
        <f t="shared" si="42"/>
        <v/>
      </c>
      <c r="Q42" s="69" t="str">
        <f t="shared" si="43"/>
        <v/>
      </c>
      <c r="R42" s="50" t="str">
        <f t="shared" si="44"/>
        <v/>
      </c>
      <c r="S42" s="52" t="str">
        <f t="shared" si="45"/>
        <v/>
      </c>
      <c r="T42" s="50" t="str">
        <f t="shared" si="46"/>
        <v/>
      </c>
      <c r="U42" s="57"/>
      <c r="W42" s="32"/>
      <c r="X42" s="32"/>
      <c r="Y42" s="114"/>
      <c r="Z42" s="114"/>
      <c r="AA42" s="114"/>
      <c r="AE42" s="57" t="str">
        <f>IFERROR(IF(AE41+1&lt;reservas!$K$6,AE41+1,""),"")</f>
        <v/>
      </c>
      <c r="AF42" s="57" t="str">
        <f t="shared" si="25"/>
        <v/>
      </c>
      <c r="AG42" s="50" t="str">
        <f t="shared" si="47"/>
        <v/>
      </c>
      <c r="AH42" s="13" t="str">
        <f t="shared" si="0"/>
        <v/>
      </c>
      <c r="AI42" s="13" t="str">
        <f t="shared" si="26"/>
        <v/>
      </c>
      <c r="AJ42" s="52" t="str">
        <f t="shared" si="1"/>
        <v/>
      </c>
      <c r="AK42" s="13" t="str">
        <f t="shared" si="2"/>
        <v/>
      </c>
      <c r="AL42" s="59"/>
      <c r="AM42" s="69" t="str">
        <f t="shared" si="48"/>
        <v/>
      </c>
      <c r="AN42" s="50" t="str">
        <f t="shared" si="27"/>
        <v/>
      </c>
      <c r="AO42" s="52" t="str">
        <f t="shared" si="3"/>
        <v/>
      </c>
      <c r="AP42" s="50" t="str">
        <f t="shared" si="4"/>
        <v/>
      </c>
      <c r="AQ42" s="72" t="str">
        <f t="shared" si="5"/>
        <v/>
      </c>
      <c r="AS42" s="57" t="str">
        <f>IFERROR(IF(AS41+2&lt;reservas!$K$6,AS41+1,""),"")</f>
        <v/>
      </c>
      <c r="AT42" s="57" t="str">
        <f t="shared" si="49"/>
        <v/>
      </c>
      <c r="AU42" s="50" t="str">
        <f t="shared" si="50"/>
        <v/>
      </c>
      <c r="AV42" s="13" t="str">
        <f t="shared" si="6"/>
        <v/>
      </c>
      <c r="AW42" s="13" t="str">
        <f t="shared" si="28"/>
        <v/>
      </c>
      <c r="AX42" s="52" t="str">
        <f t="shared" si="29"/>
        <v/>
      </c>
      <c r="AY42" s="13" t="str">
        <f t="shared" si="7"/>
        <v/>
      </c>
      <c r="AZ42" s="59"/>
      <c r="BA42" s="69" t="str">
        <f t="shared" si="51"/>
        <v/>
      </c>
      <c r="BB42" s="50" t="str">
        <f t="shared" si="30"/>
        <v/>
      </c>
      <c r="BC42" s="52" t="str">
        <f t="shared" si="8"/>
        <v/>
      </c>
      <c r="BD42" s="50" t="str">
        <f t="shared" si="9"/>
        <v/>
      </c>
      <c r="BE42" s="72" t="str">
        <f t="shared" si="10"/>
        <v/>
      </c>
      <c r="BG42" s="57" t="str">
        <f>IFERROR(IF(BG41+3&lt;reservas!$K$6,BG41+1,""),"")</f>
        <v/>
      </c>
      <c r="BH42" s="57" t="str">
        <f t="shared" si="52"/>
        <v/>
      </c>
      <c r="BI42" s="50" t="str">
        <f t="shared" si="53"/>
        <v/>
      </c>
      <c r="BJ42" s="13" t="str">
        <f t="shared" si="11"/>
        <v/>
      </c>
      <c r="BK42" s="13" t="str">
        <f t="shared" si="31"/>
        <v/>
      </c>
      <c r="BL42" s="52" t="str">
        <f t="shared" si="12"/>
        <v/>
      </c>
      <c r="BM42" s="53" t="str">
        <f t="shared" si="13"/>
        <v/>
      </c>
      <c r="BN42" s="54"/>
      <c r="BO42" s="29" t="str">
        <f t="shared" si="54"/>
        <v/>
      </c>
      <c r="BP42" s="58" t="str">
        <f t="shared" si="32"/>
        <v/>
      </c>
      <c r="BQ42" s="52" t="str">
        <f t="shared" si="14"/>
        <v/>
      </c>
      <c r="BR42" s="75" t="str">
        <f t="shared" si="33"/>
        <v/>
      </c>
      <c r="BS42" s="76" t="str">
        <f t="shared" si="15"/>
        <v/>
      </c>
      <c r="BU42" s="57" t="str">
        <f>IFERROR(IF(BU41+4&lt;reservas!$K$6,BU41+1,""),"")</f>
        <v/>
      </c>
      <c r="BV42" s="57" t="str">
        <f t="shared" si="34"/>
        <v/>
      </c>
      <c r="BW42" s="50" t="str">
        <f t="shared" si="55"/>
        <v/>
      </c>
      <c r="BX42" s="13" t="str">
        <f t="shared" si="16"/>
        <v/>
      </c>
      <c r="BY42" s="13" t="str">
        <f t="shared" si="35"/>
        <v/>
      </c>
      <c r="BZ42" s="52" t="str">
        <f t="shared" si="17"/>
        <v/>
      </c>
      <c r="CA42" s="13" t="str">
        <f t="shared" si="18"/>
        <v/>
      </c>
      <c r="CB42" s="38"/>
      <c r="CC42" s="57" t="str">
        <f t="shared" si="56"/>
        <v/>
      </c>
      <c r="CD42" s="50" t="str">
        <f t="shared" si="36"/>
        <v/>
      </c>
      <c r="CE42" s="52" t="str">
        <f t="shared" si="19"/>
        <v/>
      </c>
      <c r="CF42" s="50" t="str">
        <f t="shared" si="20"/>
        <v/>
      </c>
      <c r="CG42" s="72" t="str">
        <f t="shared" si="21"/>
        <v/>
      </c>
    </row>
    <row r="43" spans="2:85" x14ac:dyDescent="0.25">
      <c r="B43" s="40">
        <v>37</v>
      </c>
      <c r="C43" s="41">
        <v>8.9599999999999999E-4</v>
      </c>
      <c r="D43" s="47"/>
      <c r="E43" s="47"/>
      <c r="F43" s="57" t="str">
        <f t="shared" si="37"/>
        <v/>
      </c>
      <c r="G43" s="57" t="str">
        <f t="shared" si="38"/>
        <v/>
      </c>
      <c r="H43" s="50" t="str">
        <f t="shared" si="22"/>
        <v/>
      </c>
      <c r="I43" s="13" t="str">
        <f t="shared" si="23"/>
        <v/>
      </c>
      <c r="J43" s="13" t="str">
        <f t="shared" si="39"/>
        <v/>
      </c>
      <c r="K43" s="52" t="str">
        <f t="shared" si="24"/>
        <v/>
      </c>
      <c r="L43" s="13" t="str">
        <f t="shared" si="40"/>
        <v/>
      </c>
      <c r="M43" s="59"/>
      <c r="N43" s="29" t="str">
        <f t="shared" si="41"/>
        <v/>
      </c>
      <c r="O43" s="135"/>
      <c r="P43" s="54" t="str">
        <f t="shared" si="42"/>
        <v/>
      </c>
      <c r="Q43" s="69" t="str">
        <f t="shared" si="43"/>
        <v/>
      </c>
      <c r="R43" s="50" t="str">
        <f t="shared" si="44"/>
        <v/>
      </c>
      <c r="S43" s="52" t="str">
        <f t="shared" si="45"/>
        <v/>
      </c>
      <c r="T43" s="50" t="str">
        <f t="shared" si="46"/>
        <v/>
      </c>
      <c r="U43" s="57"/>
      <c r="W43" s="32"/>
      <c r="X43" s="32"/>
      <c r="Y43" s="114"/>
      <c r="Z43" s="114"/>
      <c r="AA43" s="114"/>
      <c r="AE43" s="57" t="str">
        <f>IFERROR(IF(AE42+1&lt;reservas!$K$6,AE42+1,""),"")</f>
        <v/>
      </c>
      <c r="AF43" s="57" t="str">
        <f t="shared" si="25"/>
        <v/>
      </c>
      <c r="AG43" s="50" t="str">
        <f t="shared" si="47"/>
        <v/>
      </c>
      <c r="AH43" s="13" t="str">
        <f t="shared" si="0"/>
        <v/>
      </c>
      <c r="AI43" s="13" t="str">
        <f t="shared" si="26"/>
        <v/>
      </c>
      <c r="AJ43" s="52" t="str">
        <f t="shared" si="1"/>
        <v/>
      </c>
      <c r="AK43" s="13" t="str">
        <f t="shared" si="2"/>
        <v/>
      </c>
      <c r="AL43" s="59"/>
      <c r="AM43" s="69" t="str">
        <f t="shared" si="48"/>
        <v/>
      </c>
      <c r="AN43" s="50" t="str">
        <f t="shared" si="27"/>
        <v/>
      </c>
      <c r="AO43" s="52" t="str">
        <f t="shared" si="3"/>
        <v/>
      </c>
      <c r="AP43" s="50" t="str">
        <f t="shared" si="4"/>
        <v/>
      </c>
      <c r="AQ43" s="72" t="str">
        <f t="shared" si="5"/>
        <v/>
      </c>
      <c r="AS43" s="57" t="str">
        <f>IFERROR(IF(AS42+2&lt;reservas!$K$6,AS42+1,""),"")</f>
        <v/>
      </c>
      <c r="AT43" s="57" t="str">
        <f t="shared" si="49"/>
        <v/>
      </c>
      <c r="AU43" s="50" t="str">
        <f t="shared" si="50"/>
        <v/>
      </c>
      <c r="AV43" s="13" t="str">
        <f t="shared" si="6"/>
        <v/>
      </c>
      <c r="AW43" s="13" t="str">
        <f t="shared" si="28"/>
        <v/>
      </c>
      <c r="AX43" s="52" t="str">
        <f t="shared" si="29"/>
        <v/>
      </c>
      <c r="AY43" s="13" t="str">
        <f t="shared" si="7"/>
        <v/>
      </c>
      <c r="AZ43" s="59"/>
      <c r="BA43" s="69" t="str">
        <f t="shared" si="51"/>
        <v/>
      </c>
      <c r="BB43" s="50" t="str">
        <f t="shared" si="30"/>
        <v/>
      </c>
      <c r="BC43" s="52" t="str">
        <f t="shared" si="8"/>
        <v/>
      </c>
      <c r="BD43" s="50" t="str">
        <f t="shared" si="9"/>
        <v/>
      </c>
      <c r="BE43" s="72" t="str">
        <f t="shared" si="10"/>
        <v/>
      </c>
      <c r="BG43" s="57" t="str">
        <f>IFERROR(IF(BG42+3&lt;reservas!$K$6,BG42+1,""),"")</f>
        <v/>
      </c>
      <c r="BH43" s="57" t="str">
        <f t="shared" si="52"/>
        <v/>
      </c>
      <c r="BI43" s="50" t="str">
        <f t="shared" si="53"/>
        <v/>
      </c>
      <c r="BJ43" s="13" t="str">
        <f t="shared" si="11"/>
        <v/>
      </c>
      <c r="BK43" s="13" t="str">
        <f t="shared" si="31"/>
        <v/>
      </c>
      <c r="BL43" s="52" t="str">
        <f t="shared" si="12"/>
        <v/>
      </c>
      <c r="BM43" s="53" t="str">
        <f t="shared" si="13"/>
        <v/>
      </c>
      <c r="BN43" s="54"/>
      <c r="BO43" s="29" t="str">
        <f t="shared" si="54"/>
        <v/>
      </c>
      <c r="BP43" s="58" t="str">
        <f t="shared" si="32"/>
        <v/>
      </c>
      <c r="BQ43" s="52" t="str">
        <f t="shared" si="14"/>
        <v/>
      </c>
      <c r="BR43" s="75" t="str">
        <f t="shared" si="33"/>
        <v/>
      </c>
      <c r="BS43" s="76" t="str">
        <f t="shared" si="15"/>
        <v/>
      </c>
      <c r="BU43" s="57" t="str">
        <f>IFERROR(IF(BU42+4&lt;reservas!$K$6,BU42+1,""),"")</f>
        <v/>
      </c>
      <c r="BV43" s="57" t="str">
        <f t="shared" si="34"/>
        <v/>
      </c>
      <c r="BW43" s="50" t="str">
        <f t="shared" si="55"/>
        <v/>
      </c>
      <c r="BX43" s="13" t="str">
        <f t="shared" si="16"/>
        <v/>
      </c>
      <c r="BY43" s="13" t="str">
        <f t="shared" si="35"/>
        <v/>
      </c>
      <c r="BZ43" s="52" t="str">
        <f t="shared" si="17"/>
        <v/>
      </c>
      <c r="CA43" s="13" t="str">
        <f t="shared" si="18"/>
        <v/>
      </c>
      <c r="CB43" s="38"/>
      <c r="CC43" s="57" t="str">
        <f t="shared" si="56"/>
        <v/>
      </c>
      <c r="CD43" s="50" t="str">
        <f t="shared" si="36"/>
        <v/>
      </c>
      <c r="CE43" s="52" t="str">
        <f t="shared" si="19"/>
        <v/>
      </c>
      <c r="CF43" s="50" t="str">
        <f t="shared" si="20"/>
        <v/>
      </c>
      <c r="CG43" s="72" t="str">
        <f t="shared" si="21"/>
        <v/>
      </c>
    </row>
    <row r="44" spans="2:85" x14ac:dyDescent="0.25">
      <c r="B44" s="40">
        <v>38</v>
      </c>
      <c r="C44" s="41">
        <v>9.3800000000000003E-4</v>
      </c>
      <c r="D44" s="47"/>
      <c r="E44" s="47"/>
      <c r="F44" s="57" t="str">
        <f t="shared" si="37"/>
        <v/>
      </c>
      <c r="G44" s="57" t="str">
        <f t="shared" si="38"/>
        <v/>
      </c>
      <c r="H44" s="50" t="str">
        <f t="shared" si="22"/>
        <v/>
      </c>
      <c r="I44" s="13" t="str">
        <f t="shared" si="23"/>
        <v/>
      </c>
      <c r="J44" s="13" t="str">
        <f t="shared" si="39"/>
        <v/>
      </c>
      <c r="K44" s="52" t="str">
        <f t="shared" si="24"/>
        <v/>
      </c>
      <c r="L44" s="13" t="str">
        <f t="shared" si="40"/>
        <v/>
      </c>
      <c r="M44" s="59"/>
      <c r="N44" s="29" t="str">
        <f t="shared" si="41"/>
        <v/>
      </c>
      <c r="O44" s="135"/>
      <c r="P44" s="54" t="str">
        <f t="shared" si="42"/>
        <v/>
      </c>
      <c r="Q44" s="69" t="str">
        <f t="shared" si="43"/>
        <v/>
      </c>
      <c r="R44" s="50" t="str">
        <f t="shared" si="44"/>
        <v/>
      </c>
      <c r="S44" s="52" t="str">
        <f t="shared" si="45"/>
        <v/>
      </c>
      <c r="T44" s="50" t="str">
        <f t="shared" si="46"/>
        <v/>
      </c>
      <c r="U44" s="57"/>
      <c r="W44" s="32"/>
      <c r="X44" s="32"/>
      <c r="Y44" s="114"/>
      <c r="Z44" s="114"/>
      <c r="AA44" s="114"/>
      <c r="AE44" s="57" t="str">
        <f>IFERROR(IF(AE43+1&lt;reservas!$K$6,AE43+1,""),"")</f>
        <v/>
      </c>
      <c r="AF44" s="57" t="str">
        <f t="shared" si="25"/>
        <v/>
      </c>
      <c r="AG44" s="50" t="str">
        <f t="shared" si="47"/>
        <v/>
      </c>
      <c r="AH44" s="13" t="str">
        <f t="shared" si="0"/>
        <v/>
      </c>
      <c r="AI44" s="13" t="str">
        <f t="shared" si="26"/>
        <v/>
      </c>
      <c r="AJ44" s="52" t="str">
        <f t="shared" si="1"/>
        <v/>
      </c>
      <c r="AK44" s="13" t="str">
        <f t="shared" si="2"/>
        <v/>
      </c>
      <c r="AL44" s="59"/>
      <c r="AM44" s="69" t="str">
        <f t="shared" si="48"/>
        <v/>
      </c>
      <c r="AN44" s="50" t="str">
        <f t="shared" si="27"/>
        <v/>
      </c>
      <c r="AO44" s="52" t="str">
        <f t="shared" si="3"/>
        <v/>
      </c>
      <c r="AP44" s="50" t="str">
        <f t="shared" si="4"/>
        <v/>
      </c>
      <c r="AQ44" s="72" t="str">
        <f t="shared" si="5"/>
        <v/>
      </c>
      <c r="AS44" s="57" t="str">
        <f>IFERROR(IF(AS43+2&lt;reservas!$K$6,AS43+1,""),"")</f>
        <v/>
      </c>
      <c r="AT44" s="57" t="str">
        <f t="shared" si="49"/>
        <v/>
      </c>
      <c r="AU44" s="50" t="str">
        <f t="shared" si="50"/>
        <v/>
      </c>
      <c r="AV44" s="13" t="str">
        <f t="shared" si="6"/>
        <v/>
      </c>
      <c r="AW44" s="13" t="str">
        <f t="shared" si="28"/>
        <v/>
      </c>
      <c r="AX44" s="52" t="str">
        <f t="shared" si="29"/>
        <v/>
      </c>
      <c r="AY44" s="13" t="str">
        <f t="shared" si="7"/>
        <v/>
      </c>
      <c r="AZ44" s="59"/>
      <c r="BA44" s="69" t="str">
        <f t="shared" si="51"/>
        <v/>
      </c>
      <c r="BB44" s="50" t="str">
        <f t="shared" si="30"/>
        <v/>
      </c>
      <c r="BC44" s="52" t="str">
        <f t="shared" si="8"/>
        <v/>
      </c>
      <c r="BD44" s="50" t="str">
        <f t="shared" si="9"/>
        <v/>
      </c>
      <c r="BE44" s="72" t="str">
        <f t="shared" si="10"/>
        <v/>
      </c>
      <c r="BG44" s="57" t="str">
        <f>IFERROR(IF(BG43+3&lt;reservas!$K$6,BG43+1,""),"")</f>
        <v/>
      </c>
      <c r="BH44" s="57" t="str">
        <f t="shared" si="52"/>
        <v/>
      </c>
      <c r="BI44" s="50" t="str">
        <f t="shared" si="53"/>
        <v/>
      </c>
      <c r="BJ44" s="13" t="str">
        <f t="shared" si="11"/>
        <v/>
      </c>
      <c r="BK44" s="13" t="str">
        <f t="shared" si="31"/>
        <v/>
      </c>
      <c r="BL44" s="52" t="str">
        <f t="shared" si="12"/>
        <v/>
      </c>
      <c r="BM44" s="53" t="str">
        <f t="shared" si="13"/>
        <v/>
      </c>
      <c r="BN44" s="54"/>
      <c r="BO44" s="29" t="str">
        <f t="shared" si="54"/>
        <v/>
      </c>
      <c r="BP44" s="58" t="str">
        <f t="shared" si="32"/>
        <v/>
      </c>
      <c r="BQ44" s="52" t="str">
        <f t="shared" si="14"/>
        <v/>
      </c>
      <c r="BR44" s="75" t="str">
        <f t="shared" si="33"/>
        <v/>
      </c>
      <c r="BS44" s="76" t="str">
        <f t="shared" si="15"/>
        <v/>
      </c>
      <c r="BU44" s="57" t="str">
        <f>IFERROR(IF(BU43+4&lt;reservas!$K$6,BU43+1,""),"")</f>
        <v/>
      </c>
      <c r="BV44" s="57" t="str">
        <f t="shared" si="34"/>
        <v/>
      </c>
      <c r="BW44" s="50" t="str">
        <f t="shared" si="55"/>
        <v/>
      </c>
      <c r="BX44" s="13" t="str">
        <f t="shared" si="16"/>
        <v/>
      </c>
      <c r="BY44" s="13" t="str">
        <f t="shared" si="35"/>
        <v/>
      </c>
      <c r="BZ44" s="52" t="str">
        <f t="shared" si="17"/>
        <v/>
      </c>
      <c r="CA44" s="13" t="str">
        <f t="shared" si="18"/>
        <v/>
      </c>
      <c r="CB44" s="38"/>
      <c r="CC44" s="57" t="str">
        <f t="shared" si="56"/>
        <v/>
      </c>
      <c r="CD44" s="50" t="str">
        <f t="shared" si="36"/>
        <v/>
      </c>
      <c r="CE44" s="52" t="str">
        <f t="shared" si="19"/>
        <v/>
      </c>
      <c r="CF44" s="50" t="str">
        <f t="shared" si="20"/>
        <v/>
      </c>
      <c r="CG44" s="72" t="str">
        <f t="shared" si="21"/>
        <v/>
      </c>
    </row>
    <row r="45" spans="2:85" x14ac:dyDescent="0.25">
      <c r="B45" s="40">
        <v>39</v>
      </c>
      <c r="C45" s="41">
        <v>9.8299999999999993E-4</v>
      </c>
      <c r="D45" s="47"/>
      <c r="E45" s="47"/>
      <c r="F45" s="57" t="str">
        <f t="shared" si="37"/>
        <v/>
      </c>
      <c r="G45" s="57" t="str">
        <f t="shared" si="38"/>
        <v/>
      </c>
      <c r="H45" s="50" t="str">
        <f t="shared" si="22"/>
        <v/>
      </c>
      <c r="I45" s="13" t="str">
        <f t="shared" si="23"/>
        <v/>
      </c>
      <c r="J45" s="13" t="str">
        <f t="shared" si="39"/>
        <v/>
      </c>
      <c r="K45" s="52" t="str">
        <f t="shared" si="24"/>
        <v/>
      </c>
      <c r="L45" s="13" t="str">
        <f t="shared" si="40"/>
        <v/>
      </c>
      <c r="M45" s="59"/>
      <c r="N45" s="29" t="str">
        <f t="shared" si="41"/>
        <v/>
      </c>
      <c r="O45" s="135"/>
      <c r="P45" s="54" t="str">
        <f t="shared" si="42"/>
        <v/>
      </c>
      <c r="Q45" s="69" t="str">
        <f t="shared" si="43"/>
        <v/>
      </c>
      <c r="R45" s="50" t="str">
        <f t="shared" si="44"/>
        <v/>
      </c>
      <c r="S45" s="52" t="str">
        <f t="shared" si="45"/>
        <v/>
      </c>
      <c r="T45" s="50" t="str">
        <f t="shared" si="46"/>
        <v/>
      </c>
      <c r="U45" s="57"/>
      <c r="W45" s="32"/>
      <c r="X45" s="32"/>
      <c r="Y45" s="114"/>
      <c r="Z45" s="114"/>
      <c r="AA45" s="114"/>
      <c r="BU45" s="115"/>
      <c r="BV45" s="115"/>
      <c r="BW45" s="115"/>
      <c r="BX45" s="115"/>
      <c r="BY45" s="115"/>
      <c r="BZ45" s="115"/>
      <c r="CA45" s="115"/>
      <c r="CB45" s="115"/>
      <c r="CC45" s="115"/>
      <c r="CD45" s="115"/>
      <c r="CE45" s="115"/>
      <c r="CF45" s="115"/>
      <c r="CG45" s="115"/>
    </row>
    <row r="46" spans="2:85" x14ac:dyDescent="0.25">
      <c r="B46" s="40">
        <v>40</v>
      </c>
      <c r="C46" s="41">
        <v>1.0330000000000001E-3</v>
      </c>
      <c r="D46" s="47"/>
      <c r="E46" s="47"/>
      <c r="F46" s="39" t="s">
        <v>32</v>
      </c>
      <c r="G46" s="39" t="s">
        <v>32</v>
      </c>
      <c r="H46" s="71">
        <f t="shared" si="22"/>
        <v>0</v>
      </c>
      <c r="I46" s="39" t="s">
        <v>32</v>
      </c>
      <c r="J46" s="39" t="s">
        <v>32</v>
      </c>
      <c r="K46" s="39" t="s">
        <v>32</v>
      </c>
      <c r="L46" s="39" t="s">
        <v>32</v>
      </c>
      <c r="M46" s="39" t="s">
        <v>32</v>
      </c>
      <c r="N46" s="39" t="s">
        <v>32</v>
      </c>
      <c r="O46" s="39" t="s">
        <v>32</v>
      </c>
      <c r="P46" s="39" t="s">
        <v>32</v>
      </c>
      <c r="Q46" s="39" t="s">
        <v>32</v>
      </c>
      <c r="R46" s="39" t="s">
        <v>32</v>
      </c>
      <c r="S46" s="39" t="s">
        <v>32</v>
      </c>
      <c r="T46" s="39" t="s">
        <v>32</v>
      </c>
      <c r="U46" s="39" t="s">
        <v>32</v>
      </c>
      <c r="W46" s="32"/>
      <c r="X46" s="32"/>
      <c r="Y46" s="114"/>
      <c r="Z46" s="114"/>
      <c r="AA46" s="114"/>
      <c r="BU46" s="115"/>
      <c r="BV46" s="115"/>
      <c r="BW46" s="115"/>
      <c r="BX46" s="115"/>
      <c r="BY46" s="115"/>
      <c r="BZ46" s="115"/>
      <c r="CA46" s="115"/>
      <c r="CB46" s="115"/>
      <c r="CC46" s="115"/>
      <c r="CD46" s="115"/>
      <c r="CE46" s="115"/>
      <c r="CF46" s="115"/>
      <c r="CG46" s="115"/>
    </row>
    <row r="47" spans="2:85" x14ac:dyDescent="0.25">
      <c r="B47" s="40">
        <v>41</v>
      </c>
      <c r="C47" s="41">
        <v>1.0870000000000001E-3</v>
      </c>
      <c r="D47" s="47"/>
      <c r="E47" s="47"/>
      <c r="BU47" s="115"/>
      <c r="BV47" s="115"/>
      <c r="BW47" s="115"/>
      <c r="BX47" s="115"/>
      <c r="BY47" s="115"/>
      <c r="BZ47" s="115"/>
      <c r="CA47" s="115"/>
      <c r="CB47" s="115"/>
      <c r="CC47" s="115"/>
      <c r="CD47" s="115"/>
      <c r="CE47" s="115"/>
      <c r="CF47" s="115"/>
      <c r="CG47" s="115"/>
    </row>
    <row r="48" spans="2:85" x14ac:dyDescent="0.25">
      <c r="B48" s="40">
        <v>42</v>
      </c>
      <c r="C48" s="41">
        <v>1.145E-3</v>
      </c>
      <c r="D48" s="47"/>
      <c r="E48" s="47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BU48" s="115"/>
      <c r="BV48" s="115"/>
      <c r="BW48" s="115"/>
      <c r="BX48" s="115"/>
      <c r="BY48" s="115"/>
      <c r="BZ48" s="115"/>
      <c r="CA48" s="115"/>
      <c r="CB48" s="115"/>
      <c r="CC48" s="115"/>
      <c r="CD48" s="115"/>
      <c r="CE48" s="115"/>
      <c r="CF48" s="115"/>
      <c r="CG48" s="115"/>
    </row>
    <row r="49" spans="2:85" x14ac:dyDescent="0.25">
      <c r="B49" s="40">
        <v>43</v>
      </c>
      <c r="C49" s="41">
        <v>1.2080000000000001E-3</v>
      </c>
      <c r="D49" s="47"/>
      <c r="E49" s="47"/>
      <c r="AE49" s="39" t="s">
        <v>28</v>
      </c>
      <c r="AF49" s="39">
        <v>4</v>
      </c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S49" s="39" t="s">
        <v>28</v>
      </c>
      <c r="AT49" s="39">
        <v>5</v>
      </c>
      <c r="AU49" s="115"/>
      <c r="AV49" s="115"/>
      <c r="AW49" s="115"/>
      <c r="AX49" s="115"/>
      <c r="AY49" s="115"/>
      <c r="AZ49" s="115"/>
      <c r="BA49" s="115"/>
      <c r="BB49" s="115"/>
      <c r="BC49" s="115"/>
      <c r="BD49" s="115"/>
      <c r="BE49" s="115"/>
      <c r="BG49" s="39" t="s">
        <v>28</v>
      </c>
      <c r="BH49" s="39">
        <v>6</v>
      </c>
      <c r="BI49" s="115"/>
      <c r="BJ49" s="115"/>
      <c r="BK49" s="115"/>
      <c r="BL49" s="115"/>
      <c r="BM49" s="115"/>
      <c r="BN49" s="115"/>
      <c r="BO49" s="115"/>
      <c r="BP49" s="115"/>
      <c r="BQ49" s="115"/>
      <c r="BR49" s="115"/>
      <c r="BS49" s="115"/>
      <c r="BU49" s="39" t="s">
        <v>28</v>
      </c>
      <c r="BV49" s="39">
        <v>7</v>
      </c>
      <c r="BW49" s="115"/>
      <c r="BX49" s="115"/>
      <c r="BY49" s="115"/>
      <c r="BZ49" s="115"/>
      <c r="CA49" s="115"/>
      <c r="CB49" s="115"/>
      <c r="CC49" s="115"/>
      <c r="CD49" s="115"/>
      <c r="CE49" s="115"/>
      <c r="CF49" s="115"/>
      <c r="CG49" s="115"/>
    </row>
    <row r="50" spans="2:85" x14ac:dyDescent="0.25">
      <c r="B50" s="40">
        <v>44</v>
      </c>
      <c r="C50" s="41">
        <v>1.2780000000000001E-3</v>
      </c>
      <c r="D50" s="47"/>
      <c r="E50" s="47"/>
      <c r="AE50" s="115" t="s">
        <v>29</v>
      </c>
      <c r="AF50" s="115"/>
      <c r="AG50" s="115"/>
      <c r="AH50" s="115"/>
      <c r="AJ50" s="15" t="s">
        <v>30</v>
      </c>
      <c r="AK50" s="115"/>
      <c r="AL50" s="115"/>
      <c r="AM50" s="115"/>
      <c r="AN50" s="115"/>
      <c r="AO50" s="115"/>
      <c r="AP50" s="115"/>
      <c r="AQ50" s="115"/>
      <c r="AS50" s="115" t="s">
        <v>29</v>
      </c>
      <c r="AT50" s="115"/>
      <c r="AU50" s="115"/>
      <c r="AV50" s="115"/>
      <c r="AX50" s="15" t="s">
        <v>30</v>
      </c>
      <c r="AY50" s="115"/>
      <c r="AZ50" s="115"/>
      <c r="BA50" s="115"/>
      <c r="BB50" s="115"/>
      <c r="BC50" s="115"/>
      <c r="BD50" s="115"/>
      <c r="BE50" s="115"/>
      <c r="BG50" s="115" t="s">
        <v>29</v>
      </c>
      <c r="BH50" s="115"/>
      <c r="BI50" s="115"/>
      <c r="BJ50" s="115"/>
      <c r="BL50" s="15" t="s">
        <v>30</v>
      </c>
      <c r="BM50" s="115"/>
      <c r="BN50" s="115"/>
      <c r="BO50" s="115"/>
      <c r="BP50" s="115"/>
      <c r="BQ50" s="115"/>
      <c r="BR50" s="115"/>
      <c r="BS50" s="115"/>
      <c r="BU50" s="115" t="s">
        <v>29</v>
      </c>
      <c r="BV50" s="115"/>
      <c r="BW50" s="115"/>
      <c r="BX50" s="115"/>
      <c r="BZ50" s="15" t="s">
        <v>30</v>
      </c>
      <c r="CA50" s="115"/>
      <c r="CB50" s="115"/>
      <c r="CC50" s="115"/>
      <c r="CD50" s="115"/>
      <c r="CE50" s="115"/>
      <c r="CF50" s="115"/>
      <c r="CG50" s="115"/>
    </row>
    <row r="51" spans="2:85" ht="15.75" thickBot="1" x14ac:dyDescent="0.3">
      <c r="B51" s="40">
        <v>45</v>
      </c>
      <c r="C51" s="41">
        <v>1.353E-3</v>
      </c>
      <c r="D51" s="47"/>
      <c r="E51" s="47"/>
      <c r="AE51" s="39" t="s">
        <v>66</v>
      </c>
      <c r="AF51" s="39" t="s">
        <v>67</v>
      </c>
      <c r="AG51" s="121"/>
      <c r="AH51" s="39" t="s">
        <v>68</v>
      </c>
      <c r="AJ51" s="39" t="s">
        <v>66</v>
      </c>
      <c r="AK51" s="39" t="s">
        <v>67</v>
      </c>
      <c r="AL51" s="44"/>
      <c r="AM51" s="115"/>
      <c r="AN51" s="115"/>
      <c r="AO51" s="115"/>
      <c r="AP51" s="115"/>
      <c r="AS51" s="39" t="s">
        <v>69</v>
      </c>
      <c r="AT51" s="39" t="s">
        <v>70</v>
      </c>
      <c r="AU51" s="121"/>
      <c r="AV51" s="39" t="s">
        <v>71</v>
      </c>
      <c r="AX51" s="39" t="s">
        <v>69</v>
      </c>
      <c r="AY51" s="39" t="s">
        <v>70</v>
      </c>
      <c r="AZ51" s="44"/>
      <c r="BA51" s="115"/>
      <c r="BB51" s="115"/>
      <c r="BC51" s="115"/>
      <c r="BD51" s="115"/>
      <c r="BG51" s="39" t="s">
        <v>72</v>
      </c>
      <c r="BH51" s="39" t="s">
        <v>73</v>
      </c>
      <c r="BI51" s="121"/>
      <c r="BJ51" s="39" t="s">
        <v>74</v>
      </c>
      <c r="BL51" s="39" t="s">
        <v>72</v>
      </c>
      <c r="BM51" s="39" t="s">
        <v>73</v>
      </c>
      <c r="BN51" s="44"/>
      <c r="BO51" s="115"/>
      <c r="BP51" s="115"/>
      <c r="BQ51" s="115"/>
      <c r="BR51" s="115"/>
      <c r="BU51" s="39" t="s">
        <v>75</v>
      </c>
      <c r="BV51" s="39" t="s">
        <v>76</v>
      </c>
      <c r="BW51" s="121"/>
      <c r="BX51" s="39" t="s">
        <v>77</v>
      </c>
      <c r="BZ51" s="39" t="s">
        <v>75</v>
      </c>
      <c r="CA51" s="39" t="s">
        <v>76</v>
      </c>
      <c r="CB51" s="44"/>
      <c r="CC51" s="115"/>
      <c r="CD51" s="115"/>
      <c r="CE51" s="115"/>
      <c r="CF51" s="115"/>
    </row>
    <row r="52" spans="2:85" ht="15.75" thickBot="1" x14ac:dyDescent="0.3">
      <c r="B52" s="40">
        <v>46</v>
      </c>
      <c r="C52" s="41">
        <v>1.4350000000000001E-3</v>
      </c>
      <c r="D52" s="47"/>
      <c r="E52" s="47"/>
      <c r="AE52" s="122">
        <f>($H$6*AK55)</f>
        <v>1852.0823138504013</v>
      </c>
      <c r="AF52" s="122">
        <f>($Q$6*AP55)</f>
        <v>1663.5271398267112</v>
      </c>
      <c r="AG52" s="121"/>
      <c r="AH52" s="122">
        <f>AE52-AF52</f>
        <v>188.55517402369014</v>
      </c>
      <c r="AI52" s="115"/>
      <c r="AJ52" s="122">
        <f>$H$8*AL55</f>
        <v>2094.7300162055499</v>
      </c>
      <c r="AK52" s="122">
        <f>($Q$8*AP55)</f>
        <v>738.43780248509643</v>
      </c>
      <c r="AL52" s="121"/>
      <c r="AM52" s="152">
        <f>AJ52-AK52</f>
        <v>1356.2922137204534</v>
      </c>
      <c r="AN52" s="115"/>
      <c r="AO52" s="115"/>
      <c r="AP52" s="115"/>
      <c r="AS52" s="122">
        <f>($H$6*AY55)</f>
        <v>1862.2736838883509</v>
      </c>
      <c r="AT52" s="122">
        <f>($Q$6*BD55)</f>
        <v>1628.3163454139251</v>
      </c>
      <c r="AU52" s="121"/>
      <c r="AV52" s="122">
        <f>AS52-AT52</f>
        <v>233.9573384744258</v>
      </c>
      <c r="AW52" s="115"/>
      <c r="AX52" s="122">
        <f>$H$8*AZ55</f>
        <v>2583.1568716365737</v>
      </c>
      <c r="AY52" s="122">
        <f>($Q$8*BD55)</f>
        <v>722.80777095303438</v>
      </c>
      <c r="AZ52" s="121"/>
      <c r="BA52" s="152">
        <f>AX52-AY52</f>
        <v>1860.3491006835393</v>
      </c>
      <c r="BB52" s="115"/>
      <c r="BC52" s="115"/>
      <c r="BD52" s="115"/>
      <c r="BG52" s="122">
        <f>($H$6*BM55)</f>
        <v>1861.8857033235699</v>
      </c>
      <c r="BH52" s="122">
        <f>($Q$6*BR55)</f>
        <v>1585.2367295453098</v>
      </c>
      <c r="BI52" s="121"/>
      <c r="BJ52" s="122">
        <f>BG52-BH52</f>
        <v>276.64897377826014</v>
      </c>
      <c r="BK52" s="115"/>
      <c r="BL52" s="122">
        <f>$H$8*BN55</f>
        <v>3149.3196363072693</v>
      </c>
      <c r="BM52" s="122">
        <f>($Q$8*BR55)</f>
        <v>703.68477853991624</v>
      </c>
      <c r="BN52" s="121"/>
      <c r="BO52" s="152">
        <f>BL52-BM52</f>
        <v>2445.634857767353</v>
      </c>
      <c r="BP52" s="115"/>
      <c r="BQ52" s="115"/>
      <c r="BR52" s="115"/>
      <c r="BU52" s="122">
        <f>($H$6*CA55)</f>
        <v>1848.428549976433</v>
      </c>
      <c r="BV52" s="122">
        <f>($Q$6*CF55)</f>
        <v>1533.1271878832461</v>
      </c>
      <c r="BW52" s="121"/>
      <c r="BX52" s="122">
        <f>BU52-BV52</f>
        <v>315.30136209318698</v>
      </c>
      <c r="BY52" s="115"/>
      <c r="BZ52" s="122">
        <f>$H$8*CB55</f>
        <v>3740.0465067303517</v>
      </c>
      <c r="CA52" s="122">
        <f>($Q$8*CF55)</f>
        <v>680.55341235285891</v>
      </c>
      <c r="CB52" s="121"/>
      <c r="CC52" s="152">
        <f>BZ52-CA52</f>
        <v>3059.4930943774925</v>
      </c>
      <c r="CD52" s="115"/>
      <c r="CE52" s="115"/>
      <c r="CF52" s="115"/>
    </row>
    <row r="53" spans="2:85" x14ac:dyDescent="0.25">
      <c r="B53" s="40">
        <v>47</v>
      </c>
      <c r="C53" s="41">
        <v>1.5250000000000001E-3</v>
      </c>
      <c r="D53" s="47"/>
      <c r="E53" s="47"/>
      <c r="AE53" s="115"/>
      <c r="AF53" s="115"/>
      <c r="AG53" s="115"/>
      <c r="AH53" s="115"/>
      <c r="AJ53" s="115"/>
      <c r="AK53" s="115"/>
      <c r="AL53" s="115"/>
      <c r="AM53" s="115"/>
      <c r="AN53" s="115"/>
      <c r="AO53" s="115"/>
      <c r="AP53" s="115"/>
      <c r="AQ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5"/>
      <c r="BC53" s="115"/>
      <c r="BD53" s="115"/>
      <c r="BE53" s="115"/>
      <c r="BG53" s="115"/>
      <c r="BH53" s="115"/>
      <c r="BI53" s="115"/>
      <c r="BJ53" s="115"/>
      <c r="BK53" s="115"/>
      <c r="BL53" s="115"/>
      <c r="BM53" s="115"/>
      <c r="BN53" s="115"/>
      <c r="BO53" s="115"/>
      <c r="BP53" s="115"/>
      <c r="BQ53" s="115"/>
      <c r="BR53" s="115"/>
      <c r="BS53" s="115"/>
      <c r="BU53" s="115"/>
      <c r="BV53" s="115"/>
      <c r="BW53" s="115"/>
      <c r="BX53" s="115"/>
      <c r="BY53" s="115"/>
      <c r="BZ53" s="115"/>
      <c r="CA53" s="115"/>
      <c r="CB53" s="115"/>
      <c r="CC53" s="115"/>
      <c r="CD53" s="115"/>
      <c r="CE53" s="115"/>
      <c r="CF53" s="115"/>
      <c r="CG53" s="115"/>
    </row>
    <row r="54" spans="2:85" x14ac:dyDescent="0.25">
      <c r="B54" s="40">
        <v>48</v>
      </c>
      <c r="C54" s="41">
        <v>1.6230000000000001E-3</v>
      </c>
      <c r="D54" s="47"/>
      <c r="E54" s="47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5"/>
      <c r="BC54" s="115"/>
      <c r="BD54" s="115"/>
      <c r="BE54" s="115"/>
      <c r="BG54" s="115"/>
      <c r="BH54" s="115"/>
      <c r="BI54" s="115"/>
      <c r="BJ54" s="115"/>
      <c r="BK54" s="115"/>
      <c r="BL54" s="115"/>
      <c r="BM54" s="115"/>
      <c r="BN54" s="115"/>
      <c r="BO54" s="115"/>
      <c r="BP54" s="115"/>
      <c r="BQ54" s="115"/>
      <c r="BR54" s="115"/>
      <c r="BS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5"/>
      <c r="CE54" s="115"/>
      <c r="CF54" s="115"/>
      <c r="CG54" s="115"/>
    </row>
    <row r="55" spans="2:85" x14ac:dyDescent="0.25">
      <c r="B55" s="40">
        <v>49</v>
      </c>
      <c r="C55" s="41">
        <v>1.73E-3</v>
      </c>
      <c r="D55" s="47"/>
      <c r="E55" s="47"/>
      <c r="AE55" s="115"/>
      <c r="AF55" s="115"/>
      <c r="AG55" s="115"/>
      <c r="AH55" s="115"/>
      <c r="AI55" s="137" t="s">
        <v>12</v>
      </c>
      <c r="AJ55" s="138"/>
      <c r="AK55" s="48">
        <f>SUM(AK57:AK86)</f>
        <v>6.1736077128346709E-3</v>
      </c>
      <c r="AL55" s="49">
        <f>AL57</f>
        <v>0.18212506930404324</v>
      </c>
      <c r="AM55" s="117"/>
      <c r="AN55" s="137" t="s">
        <v>13</v>
      </c>
      <c r="AO55" s="138"/>
      <c r="AP55" s="123">
        <f>SUM(AP57:AP86)</f>
        <v>9.6232088544738907</v>
      </c>
      <c r="AQ55" s="83"/>
      <c r="AS55" s="115"/>
      <c r="AT55" s="115"/>
      <c r="AU55" s="115"/>
      <c r="AV55" s="115"/>
      <c r="AW55" s="137" t="s">
        <v>12</v>
      </c>
      <c r="AX55" s="138"/>
      <c r="AY55" s="48">
        <f>SUM(AY57:AY86)</f>
        <v>6.2075789462945029E-3</v>
      </c>
      <c r="AZ55" s="49">
        <f>AZ57</f>
        <v>0.22459105499534784</v>
      </c>
      <c r="BA55" s="117"/>
      <c r="BB55" s="137" t="s">
        <v>13</v>
      </c>
      <c r="BC55" s="138"/>
      <c r="BD55" s="123">
        <f>SUM(BD57:BD86)</f>
        <v>9.4195206666145204</v>
      </c>
      <c r="BE55" s="83"/>
      <c r="BG55" s="115"/>
      <c r="BH55" s="115"/>
      <c r="BI55" s="115"/>
      <c r="BJ55" s="115"/>
      <c r="BK55" s="137" t="s">
        <v>12</v>
      </c>
      <c r="BL55" s="138"/>
      <c r="BM55" s="48">
        <f>SUM(BM57:BM86)</f>
        <v>6.206285677745233E-3</v>
      </c>
      <c r="BN55" s="49">
        <f>BN57</f>
        <v>0.27381574359736627</v>
      </c>
      <c r="BO55" s="117"/>
      <c r="BP55" s="137" t="s">
        <v>13</v>
      </c>
      <c r="BQ55" s="138"/>
      <c r="BR55" s="123">
        <f>SUM(BR57:BR86)</f>
        <v>9.170312745115039</v>
      </c>
      <c r="BS55" s="83"/>
      <c r="BU55" s="115"/>
      <c r="BV55" s="115"/>
      <c r="BW55" s="115"/>
      <c r="BX55" s="115"/>
      <c r="BY55" s="137" t="s">
        <v>12</v>
      </c>
      <c r="BZ55" s="138"/>
      <c r="CA55" s="48">
        <f>SUM(CA57:CA86)</f>
        <v>6.1614284999214437E-3</v>
      </c>
      <c r="CB55" s="49">
        <f>CB57</f>
        <v>0.32517614392735672</v>
      </c>
      <c r="CC55" s="117"/>
      <c r="CD55" s="137" t="s">
        <v>13</v>
      </c>
      <c r="CE55" s="138"/>
      <c r="CF55" s="123">
        <f>SUM(CF57:CF86)</f>
        <v>8.8688683077389321</v>
      </c>
      <c r="CG55" s="83"/>
    </row>
    <row r="56" spans="2:85" ht="45" x14ac:dyDescent="0.25">
      <c r="B56" s="40">
        <v>50</v>
      </c>
      <c r="C56" s="60">
        <v>1.848E-3</v>
      </c>
      <c r="AE56" s="10" t="s">
        <v>16</v>
      </c>
      <c r="AF56" s="10" t="s">
        <v>17</v>
      </c>
      <c r="AG56" s="10" t="s">
        <v>18</v>
      </c>
      <c r="AH56" s="10" t="s">
        <v>19</v>
      </c>
      <c r="AI56" s="10" t="s">
        <v>20</v>
      </c>
      <c r="AJ56" s="10" t="s">
        <v>21</v>
      </c>
      <c r="AK56" s="11" t="s">
        <v>22</v>
      </c>
      <c r="AL56" s="12" t="s">
        <v>23</v>
      </c>
      <c r="AM56" s="31" t="s">
        <v>24</v>
      </c>
      <c r="AN56" s="17" t="s">
        <v>25</v>
      </c>
      <c r="AO56" s="18" t="s">
        <v>26</v>
      </c>
      <c r="AP56" s="81" t="s">
        <v>27</v>
      </c>
      <c r="AQ56" s="82" t="s">
        <v>41</v>
      </c>
      <c r="AS56" s="10" t="s">
        <v>16</v>
      </c>
      <c r="AT56" s="10" t="s">
        <v>17</v>
      </c>
      <c r="AU56" s="10" t="s">
        <v>18</v>
      </c>
      <c r="AV56" s="10" t="s">
        <v>19</v>
      </c>
      <c r="AW56" s="10" t="s">
        <v>20</v>
      </c>
      <c r="AX56" s="10" t="s">
        <v>21</v>
      </c>
      <c r="AY56" s="11" t="s">
        <v>22</v>
      </c>
      <c r="AZ56" s="12" t="s">
        <v>23</v>
      </c>
      <c r="BA56" s="31" t="s">
        <v>24</v>
      </c>
      <c r="BB56" s="17" t="s">
        <v>25</v>
      </c>
      <c r="BC56" s="18" t="s">
        <v>26</v>
      </c>
      <c r="BD56" s="81" t="s">
        <v>27</v>
      </c>
      <c r="BE56" s="82" t="s">
        <v>41</v>
      </c>
      <c r="BG56" s="10" t="s">
        <v>16</v>
      </c>
      <c r="BH56" s="10" t="s">
        <v>17</v>
      </c>
      <c r="BI56" s="10" t="s">
        <v>18</v>
      </c>
      <c r="BJ56" s="10" t="s">
        <v>19</v>
      </c>
      <c r="BK56" s="10" t="s">
        <v>20</v>
      </c>
      <c r="BL56" s="10" t="s">
        <v>21</v>
      </c>
      <c r="BM56" s="11" t="s">
        <v>22</v>
      </c>
      <c r="BN56" s="12" t="s">
        <v>23</v>
      </c>
      <c r="BO56" s="31" t="s">
        <v>24</v>
      </c>
      <c r="BP56" s="17" t="s">
        <v>25</v>
      </c>
      <c r="BQ56" s="18" t="s">
        <v>26</v>
      </c>
      <c r="BR56" s="81" t="s">
        <v>27</v>
      </c>
      <c r="BS56" s="82" t="s">
        <v>41</v>
      </c>
      <c r="BU56" s="10" t="s">
        <v>16</v>
      </c>
      <c r="BV56" s="10" t="s">
        <v>17</v>
      </c>
      <c r="BW56" s="10" t="s">
        <v>18</v>
      </c>
      <c r="BX56" s="10" t="s">
        <v>19</v>
      </c>
      <c r="BY56" s="10" t="s">
        <v>20</v>
      </c>
      <c r="BZ56" s="10" t="s">
        <v>21</v>
      </c>
      <c r="CA56" s="11" t="s">
        <v>22</v>
      </c>
      <c r="CB56" s="12" t="s">
        <v>23</v>
      </c>
      <c r="CC56" s="31" t="s">
        <v>24</v>
      </c>
      <c r="CD56" s="17" t="s">
        <v>25</v>
      </c>
      <c r="CE56" s="18" t="s">
        <v>26</v>
      </c>
      <c r="CF56" s="81" t="s">
        <v>27</v>
      </c>
      <c r="CG56" s="82" t="s">
        <v>41</v>
      </c>
    </row>
    <row r="57" spans="2:85" x14ac:dyDescent="0.25">
      <c r="B57" s="40">
        <v>51</v>
      </c>
      <c r="C57" s="60">
        <v>1.977E-3</v>
      </c>
      <c r="AE57" s="57">
        <v>0</v>
      </c>
      <c r="AF57" s="57">
        <f>$H$10+AF49</f>
        <v>24</v>
      </c>
      <c r="AG57" s="50">
        <f>IFERROR(VLOOKUP(AF57+AE57,$B$5:$C$117,2,FALSE),"")</f>
        <v>5.6700000000000001E-4</v>
      </c>
      <c r="AH57" s="50">
        <f t="shared" ref="AH57:AH86" si="57">IF(AE57&lt;&gt;"",1-AG57,"")</f>
        <v>0.99943300000000002</v>
      </c>
      <c r="AI57" s="51">
        <f>IF(AE57&lt;&gt;"",1,"")</f>
        <v>1</v>
      </c>
      <c r="AJ57" s="52">
        <f t="shared" ref="AJ57:AJ86" si="58">IF(AE57&lt;&gt;"",(1+AQ57)^-(AE57+1),"")</f>
        <v>0.94622369173412146</v>
      </c>
      <c r="AK57" s="13">
        <f t="shared" ref="AK57:AK86" si="59">IFERROR(AI57*AG57*AJ57,"")</f>
        <v>5.3650883321324687E-4</v>
      </c>
      <c r="AL57" s="53">
        <f>(1-VLOOKUP($K$6-5,$AE$56:$AJ$86,3,FALSE))*VLOOKUP($K$6-5,$AE$56:$AJ$86,5,FALSE)*VLOOKUP($K$6-5,$AE$56:$AJ$86,6,FALSE)</f>
        <v>0.18212506930404324</v>
      </c>
      <c r="AM57" s="68">
        <v>0</v>
      </c>
      <c r="AN57" s="50">
        <f>IF(AM57&lt;&gt;"",1,"")</f>
        <v>1</v>
      </c>
      <c r="AO57" s="52">
        <f t="shared" ref="AO57:AO86" si="60">IF(AM57&lt;&gt;"",(1+AQ57)^-(AM57),"")</f>
        <v>1</v>
      </c>
      <c r="AP57" s="50">
        <f t="shared" ref="AP57:AP86" si="61">IFERROR(AO57*AN57,"")</f>
        <v>1</v>
      </c>
      <c r="AQ57" s="72">
        <f t="shared" ref="AQ57:AQ86" si="62">IFERROR(VLOOKUP(AE57,$F$15:$U$35,16,FALSE),"")</f>
        <v>5.6832553164383431E-2</v>
      </c>
      <c r="AS57" s="57">
        <v>0</v>
      </c>
      <c r="AT57" s="57">
        <f>$H$10+AT49</f>
        <v>25</v>
      </c>
      <c r="AU57" s="50">
        <f>IFERROR(VLOOKUP(AT57+AS57,$B$5:$C$117,2,FALSE),"")</f>
        <v>5.8200000000000005E-4</v>
      </c>
      <c r="AV57" s="50">
        <f t="shared" ref="AV57:AV86" si="63">IF(AS57&lt;&gt;"",1-AU57,"")</f>
        <v>0.99941800000000003</v>
      </c>
      <c r="AW57" s="51">
        <f>IF(AS57&lt;&gt;"",1,"")</f>
        <v>1</v>
      </c>
      <c r="AX57" s="52">
        <f t="shared" ref="AX57:AX86" si="64">IF(AS57&lt;&gt;"",(1+BE57)^-(AS57+1),"")</f>
        <v>0.94622369173412146</v>
      </c>
      <c r="AY57" s="13">
        <f t="shared" ref="AY57:AY86" si="65">IFERROR(AW57*AU57*AX57,"")</f>
        <v>5.5070218858925871E-4</v>
      </c>
      <c r="AZ57" s="53">
        <f>(1-VLOOKUP($K$6-6,$AS$56:$AX$86,3,FALSE))*VLOOKUP($K$6-6,$AS$56:$AX$86,5,FALSE)*VLOOKUP($K$6-6,$AS$56:$AX$86,6,FALSE)</f>
        <v>0.22459105499534784</v>
      </c>
      <c r="BA57" s="68">
        <v>0</v>
      </c>
      <c r="BB57" s="50">
        <f>IF(BA57&lt;&gt;"",1,"")</f>
        <v>1</v>
      </c>
      <c r="BC57" s="52">
        <f t="shared" ref="BC57:BC86" si="66">IF(BA57&lt;&gt;"",(1+BE57)^-(BA57),"")</f>
        <v>1</v>
      </c>
      <c r="BD57" s="50">
        <f t="shared" ref="BD57:BD86" si="67">IFERROR(BC57*BB57,"")</f>
        <v>1</v>
      </c>
      <c r="BE57" s="72">
        <f t="shared" ref="BE57:BE86" si="68">IFERROR(VLOOKUP(AS57,$F$15:$U$35,16,FALSE),"")</f>
        <v>5.6832553164383431E-2</v>
      </c>
      <c r="BG57" s="57">
        <v>0</v>
      </c>
      <c r="BH57" s="13">
        <f>$H$10+BH49</f>
        <v>26</v>
      </c>
      <c r="BI57" s="50">
        <f>IFERROR(VLOOKUP(BH57+BG57,$B$5:$C$117,2,FALSE),"")</f>
        <v>5.9800000000000001E-4</v>
      </c>
      <c r="BJ57" s="50">
        <f t="shared" ref="BJ57:BJ86" si="69">IF(BG57&lt;&gt;"",1-BI57,"")</f>
        <v>0.99940200000000001</v>
      </c>
      <c r="BK57" s="51">
        <f>IF(BG57&lt;&gt;"",1,"")</f>
        <v>1</v>
      </c>
      <c r="BL57" s="52">
        <f t="shared" ref="BL57:BL86" si="70">IF(BG57&lt;&gt;"",(1+BS57)^-(BG57+1),"")</f>
        <v>0.94622369173412146</v>
      </c>
      <c r="BM57" s="13">
        <f t="shared" ref="BM57:BM86" si="71">IFERROR(BK57*BI57*BL57,"")</f>
        <v>5.6584176765700467E-4</v>
      </c>
      <c r="BN57" s="53">
        <f>(1-VLOOKUP($K$6-7,$BG$56:$BL$86,3,FALSE))*VLOOKUP($K$6-7,$BG$56:$BL$86,5,FALSE)*VLOOKUP($K$6-7,$BG$56:$BL$86,6,FALSE)</f>
        <v>0.27381574359736627</v>
      </c>
      <c r="BO57" s="90">
        <v>0</v>
      </c>
      <c r="BP57" s="50">
        <f>IF(BO57&lt;&gt;"",1,"")</f>
        <v>1</v>
      </c>
      <c r="BQ57" s="52">
        <f t="shared" ref="BQ57:BQ86" si="72">IF(BO57&lt;&gt;"",(1+BS57)^-(BO57),"")</f>
        <v>1</v>
      </c>
      <c r="BR57" s="50">
        <f t="shared" ref="BR57:BR86" si="73">IFERROR(BQ57*BP57,"")</f>
        <v>1</v>
      </c>
      <c r="BS57" s="72">
        <f t="shared" ref="BS57:BS86" si="74">IFERROR(VLOOKUP(BG57,$F$15:$U$35,16,FALSE),"")</f>
        <v>5.6832553164383431E-2</v>
      </c>
      <c r="BU57" s="57">
        <v>0</v>
      </c>
      <c r="BV57" s="57">
        <f>$H$10+BV49</f>
        <v>27</v>
      </c>
      <c r="BW57" s="50">
        <f>IFERROR(VLOOKUP(BV57+BU57,$B$5:$C$117,2,FALSE),"")</f>
        <v>6.1600000000000001E-4</v>
      </c>
      <c r="BX57" s="50">
        <f t="shared" ref="BX57:BX86" si="75">IF(BU57&lt;&gt;"",1-BW57,"")</f>
        <v>0.99938400000000005</v>
      </c>
      <c r="BY57" s="51">
        <f>IF(BU57&lt;&gt;"",1,"")</f>
        <v>1</v>
      </c>
      <c r="BZ57" s="52">
        <f t="shared" ref="BZ57:BZ86" si="76">IF(BU57&lt;&gt;"",(1+CG57)^-(BU57+1),"")</f>
        <v>0.94622369173412146</v>
      </c>
      <c r="CA57" s="13">
        <f t="shared" ref="CA57:CA86" si="77">IFERROR(BY57*BW57*BZ57,"")</f>
        <v>5.8287379410821888E-4</v>
      </c>
      <c r="CB57" s="53">
        <f>(1-VLOOKUP($K$6-8,$BU$56:$BZ$86,3,FALSE))*VLOOKUP($K$6-8,$BU$56:$BZ$86,5,FALSE)*VLOOKUP($K$6-8,$BU$56:$BZ$86,6,FALSE)</f>
        <v>0.32517614392735672</v>
      </c>
      <c r="CC57" s="90">
        <v>0</v>
      </c>
      <c r="CD57" s="50">
        <f>IF(CC57&lt;&gt;"",1,"")</f>
        <v>1</v>
      </c>
      <c r="CE57" s="52">
        <f t="shared" ref="CE57:CE86" si="78">IF(CC57&lt;&gt;"",(1+CG57)^-(CC57),"")</f>
        <v>1</v>
      </c>
      <c r="CF57" s="50">
        <f t="shared" ref="CF57:CF86" si="79">IFERROR(CE57*CD57,"")</f>
        <v>1</v>
      </c>
      <c r="CG57" s="72">
        <f t="shared" ref="CG57:CG86" si="80">IFERROR(VLOOKUP(BU57,$F$15:$U$35,16,FALSE),"")</f>
        <v>5.6832553164383431E-2</v>
      </c>
    </row>
    <row r="58" spans="2:85" x14ac:dyDescent="0.25">
      <c r="B58" s="40">
        <v>52</v>
      </c>
      <c r="C58" s="60">
        <v>2.1189999999999998E-3</v>
      </c>
      <c r="AE58" s="57">
        <f>IFERROR(IF(AE57+5&lt;$K$6,AE57+1,""),"")</f>
        <v>1</v>
      </c>
      <c r="AF58" s="57">
        <f t="shared" ref="AF58:AF86" si="81">IF(AE58&lt;&gt;"",AF57+1,"")</f>
        <v>25</v>
      </c>
      <c r="AG58" s="50">
        <f>IFERROR(VLOOKUP(AF58,$B$5:$C$117,2,FALSE),"")</f>
        <v>5.8200000000000005E-4</v>
      </c>
      <c r="AH58" s="50">
        <f t="shared" si="57"/>
        <v>0.99941800000000003</v>
      </c>
      <c r="AI58" s="13">
        <f t="shared" ref="AI58:AI86" si="82">IF(AE58&lt;&gt;"",AI57*AH57,"")</f>
        <v>0.99943300000000002</v>
      </c>
      <c r="AJ58" s="52">
        <f t="shared" si="58"/>
        <v>0.89784912458452959</v>
      </c>
      <c r="AK58" s="13">
        <f t="shared" si="59"/>
        <v>5.222519056841781E-4</v>
      </c>
      <c r="AL58" s="59"/>
      <c r="AM58" s="69">
        <f>IFERROR(IF(AM57+5&lt;$K$10,AM57+1,""),"")</f>
        <v>1</v>
      </c>
      <c r="AN58" s="50">
        <f t="shared" ref="AN58:AN86" si="83">IF(AM58&lt;&gt;"",AN57*AH57,"")</f>
        <v>0.99943300000000002</v>
      </c>
      <c r="AO58" s="52">
        <f t="shared" si="60"/>
        <v>0.94754900906735673</v>
      </c>
      <c r="AP58" s="50">
        <f t="shared" si="61"/>
        <v>0.94701174877921557</v>
      </c>
      <c r="AQ58" s="72">
        <f t="shared" si="62"/>
        <v>5.5354383183060116E-2</v>
      </c>
      <c r="AS58" s="57">
        <f>IFERROR(IF(AS57+6&lt;$K$6,AS57+1,""),"")</f>
        <v>1</v>
      </c>
      <c r="AT58" s="57">
        <f t="shared" ref="AT58:AT86" si="84">IF(AS58&lt;&gt;"",AT57+1,"")</f>
        <v>26</v>
      </c>
      <c r="AU58" s="50">
        <f>IFERROR(VLOOKUP(AT58,$B$5:$C$117,2,FALSE),"")</f>
        <v>5.9800000000000001E-4</v>
      </c>
      <c r="AV58" s="50">
        <f t="shared" si="63"/>
        <v>0.99940200000000001</v>
      </c>
      <c r="AW58" s="13">
        <f t="shared" ref="AW58:AW86" si="85">IF(AS58&lt;&gt;"",AW57*AV57,"")</f>
        <v>0.99941800000000003</v>
      </c>
      <c r="AX58" s="52">
        <f t="shared" si="64"/>
        <v>0.89784912458452959</v>
      </c>
      <c r="AY58" s="13">
        <f t="shared" si="65"/>
        <v>5.3660129268362478E-4</v>
      </c>
      <c r="AZ58" s="59"/>
      <c r="BA58" s="69">
        <f>IFERROR(IF(BA57+6&lt;$K$10,BA57+1,""),"")</f>
        <v>1</v>
      </c>
      <c r="BB58" s="50">
        <f t="shared" ref="BB58:BB86" si="86">IF(BA58&lt;&gt;"",BB57*AV57,"")</f>
        <v>0.99941800000000003</v>
      </c>
      <c r="BC58" s="52">
        <f t="shared" si="66"/>
        <v>0.94754900906735673</v>
      </c>
      <c r="BD58" s="50">
        <f t="shared" si="67"/>
        <v>0.94699753554407951</v>
      </c>
      <c r="BE58" s="72">
        <f t="shared" si="68"/>
        <v>5.5354383183060116E-2</v>
      </c>
      <c r="BG58" s="57">
        <f>IFERROR(IF(BG57+7&lt;$K$6,BG57+1,""),"")</f>
        <v>1</v>
      </c>
      <c r="BH58" s="13">
        <f>IF(BG58&lt;&gt;"",BH57+1,"")</f>
        <v>27</v>
      </c>
      <c r="BI58" s="50">
        <f>IFERROR(VLOOKUP(BH58,$B$5:$C$117,2,FALSE),"")</f>
        <v>6.1600000000000001E-4</v>
      </c>
      <c r="BJ58" s="50">
        <f t="shared" si="69"/>
        <v>0.99938400000000005</v>
      </c>
      <c r="BK58" s="13">
        <f t="shared" ref="BK58:BK86" si="87">IF(BG58&lt;&gt;"",BK57*BJ57,"")</f>
        <v>0.99940200000000001</v>
      </c>
      <c r="BL58" s="52">
        <f t="shared" si="70"/>
        <v>0.89784912458452959</v>
      </c>
      <c r="BM58" s="13">
        <f t="shared" si="71"/>
        <v>5.527443218577453E-4</v>
      </c>
      <c r="BN58" s="38"/>
      <c r="BO58" s="57">
        <f>IFERROR(IF(BO57+7&lt;$K$10,BO57+1,""),"")</f>
        <v>1</v>
      </c>
      <c r="BP58" s="50">
        <f t="shared" ref="BP58:BP86" si="88">IF(BO58&lt;&gt;"",BP57*BJ57,"")</f>
        <v>0.99940200000000001</v>
      </c>
      <c r="BQ58" s="52">
        <f t="shared" si="72"/>
        <v>0.94754900906735673</v>
      </c>
      <c r="BR58" s="50">
        <f t="shared" si="73"/>
        <v>0.94698237475993441</v>
      </c>
      <c r="BS58" s="72">
        <f t="shared" si="74"/>
        <v>5.5354383183060116E-2</v>
      </c>
      <c r="BU58" s="57">
        <f>IFERROR(IF(BU57+8&lt;$K$6,BU57+1,""),"")</f>
        <v>1</v>
      </c>
      <c r="BV58" s="57">
        <f t="shared" ref="BV58:BV86" si="89">IF(BU58&lt;&gt;"",BV57+1,"")</f>
        <v>28</v>
      </c>
      <c r="BW58" s="50">
        <f>IFERROR(VLOOKUP(BV58,$B$5:$C$117,2,FALSE),"")</f>
        <v>6.3500000000000004E-4</v>
      </c>
      <c r="BX58" s="50">
        <f t="shared" si="75"/>
        <v>0.99936499999999995</v>
      </c>
      <c r="BY58" s="13">
        <f t="shared" ref="BY58:BY86" si="90">IF(BU58&lt;&gt;"",BY57*BX57,"")</f>
        <v>0.99938400000000005</v>
      </c>
      <c r="BZ58" s="52">
        <f t="shared" si="76"/>
        <v>0.89784912458452959</v>
      </c>
      <c r="CA58" s="13">
        <f t="shared" si="77"/>
        <v>5.6978299144760383E-4</v>
      </c>
      <c r="CB58" s="38"/>
      <c r="CC58" s="57">
        <f>IFERROR(IF(CC57+8&lt;$K$10,CC57+1,""),"")</f>
        <v>1</v>
      </c>
      <c r="CD58" s="50">
        <f t="shared" ref="CD58:CD86" si="91">IF(CC58&lt;&gt;"",CD57*BX57,"")</f>
        <v>0.99938400000000005</v>
      </c>
      <c r="CE58" s="52">
        <f t="shared" si="78"/>
        <v>0.94754900906735673</v>
      </c>
      <c r="CF58" s="50">
        <f t="shared" si="79"/>
        <v>0.94696531887777124</v>
      </c>
      <c r="CG58" s="72">
        <f t="shared" si="80"/>
        <v>5.5354383183060116E-2</v>
      </c>
    </row>
    <row r="59" spans="2:85" x14ac:dyDescent="0.25">
      <c r="B59" s="40">
        <v>53</v>
      </c>
      <c r="C59" s="60">
        <v>2.274E-3</v>
      </c>
      <c r="AE59" s="57">
        <f t="shared" ref="AE59:AE86" si="92">IFERROR(IF(AE58+5&lt;$K$6,AE58+1,""),"")</f>
        <v>2</v>
      </c>
      <c r="AF59" s="57">
        <f t="shared" si="81"/>
        <v>26</v>
      </c>
      <c r="AG59" s="50">
        <f t="shared" ref="AG59:AG86" si="93">IFERROR(VLOOKUP(AF59,$B$5:$C$117,2,FALSE),"")</f>
        <v>5.9800000000000001E-4</v>
      </c>
      <c r="AH59" s="50">
        <f t="shared" si="57"/>
        <v>0.99940200000000001</v>
      </c>
      <c r="AI59" s="13">
        <f t="shared" si="82"/>
        <v>0.99885132999400006</v>
      </c>
      <c r="AJ59" s="52">
        <f t="shared" si="58"/>
        <v>0.85149545204580945</v>
      </c>
      <c r="AK59" s="13">
        <f t="shared" si="59"/>
        <v>5.0860938412635988E-4</v>
      </c>
      <c r="AL59" s="59"/>
      <c r="AM59" s="69">
        <f t="shared" ref="AM59:AM86" si="94">IFERROR(IF(AM58+5&lt;$K$10,AM58+1,""),"")</f>
        <v>2</v>
      </c>
      <c r="AN59" s="50">
        <f t="shared" si="83"/>
        <v>0.99885132999400006</v>
      </c>
      <c r="AO59" s="52">
        <f t="shared" si="60"/>
        <v>0.89836927125324806</v>
      </c>
      <c r="AP59" s="50">
        <f t="shared" si="61"/>
        <v>0.89733734141704746</v>
      </c>
      <c r="AQ59" s="72">
        <f t="shared" si="62"/>
        <v>5.5048819221311482E-2</v>
      </c>
      <c r="AS59" s="57">
        <f t="shared" ref="AS59:AS86" si="95">IFERROR(IF(AS58+6&lt;$K$6,AS58+1,""),"")</f>
        <v>2</v>
      </c>
      <c r="AT59" s="57">
        <f t="shared" si="84"/>
        <v>27</v>
      </c>
      <c r="AU59" s="50">
        <f t="shared" ref="AU59:AU86" si="96">IFERROR(VLOOKUP(AT59,$B$5:$C$117,2,FALSE),"")</f>
        <v>6.1600000000000001E-4</v>
      </c>
      <c r="AV59" s="50">
        <f t="shared" si="63"/>
        <v>0.99938400000000005</v>
      </c>
      <c r="AW59" s="13">
        <f t="shared" si="85"/>
        <v>0.99882034803600006</v>
      </c>
      <c r="AX59" s="52">
        <f t="shared" si="64"/>
        <v>0.85149545204580945</v>
      </c>
      <c r="AY59" s="13">
        <f t="shared" si="65"/>
        <v>5.239024459982955E-4</v>
      </c>
      <c r="AZ59" s="59"/>
      <c r="BA59" s="69">
        <f t="shared" ref="BA59:BA86" si="97">IFERROR(IF(BA58+6&lt;$K$10,BA58+1,""),"")</f>
        <v>2</v>
      </c>
      <c r="BB59" s="50">
        <f t="shared" si="86"/>
        <v>0.99882034803600006</v>
      </c>
      <c r="BC59" s="52">
        <f t="shared" si="66"/>
        <v>0.89836927125324806</v>
      </c>
      <c r="BD59" s="50">
        <f t="shared" si="67"/>
        <v>0.89730950817801702</v>
      </c>
      <c r="BE59" s="72">
        <f t="shared" si="68"/>
        <v>5.5048819221311482E-2</v>
      </c>
      <c r="BG59" s="57">
        <f t="shared" ref="BG59:BG86" si="98">IFERROR(IF(BG58+7&lt;$K$6,BG58+1,""),"")</f>
        <v>2</v>
      </c>
      <c r="BH59" s="13">
        <f t="shared" ref="BH59:BH86" si="99">IF(BG59&lt;&gt;"",BH58+1,"")</f>
        <v>28</v>
      </c>
      <c r="BI59" s="50">
        <f t="shared" ref="BI59:BI86" si="100">IFERROR(VLOOKUP(BH59,$B$5:$C$117,2,FALSE),"")</f>
        <v>6.3500000000000004E-4</v>
      </c>
      <c r="BJ59" s="50">
        <f t="shared" si="69"/>
        <v>0.99936499999999995</v>
      </c>
      <c r="BK59" s="13">
        <f t="shared" si="87"/>
        <v>0.99878636836800005</v>
      </c>
      <c r="BL59" s="52">
        <f t="shared" si="70"/>
        <v>0.85149545204580945</v>
      </c>
      <c r="BM59" s="13">
        <f t="shared" si="71"/>
        <v>5.4004340189649615E-4</v>
      </c>
      <c r="BN59" s="38"/>
      <c r="BO59" s="57">
        <f t="shared" ref="BO59:BO86" si="101">IFERROR(IF(BO58+7&lt;$K$10,BO58+1,""),"")</f>
        <v>2</v>
      </c>
      <c r="BP59" s="50">
        <f t="shared" si="88"/>
        <v>0.99878636836800005</v>
      </c>
      <c r="BQ59" s="52">
        <f t="shared" si="72"/>
        <v>0.89836927125324806</v>
      </c>
      <c r="BR59" s="50">
        <f t="shared" si="73"/>
        <v>0.89727898188843835</v>
      </c>
      <c r="BS59" s="72">
        <f t="shared" si="74"/>
        <v>5.5048819221311482E-2</v>
      </c>
      <c r="BU59" s="57">
        <f t="shared" ref="BU59:BU86" si="102">IFERROR(IF(BU58+8&lt;$K$6,BU58+1,""),"")</f>
        <v>2</v>
      </c>
      <c r="BV59" s="57">
        <f t="shared" si="89"/>
        <v>29</v>
      </c>
      <c r="BW59" s="50">
        <f t="shared" ref="BW59:BW86" si="103">IFERROR(VLOOKUP(BV59,$B$5:$C$117,2,FALSE),"")</f>
        <v>6.5600000000000001E-4</v>
      </c>
      <c r="BX59" s="50">
        <f t="shared" si="75"/>
        <v>0.99934400000000001</v>
      </c>
      <c r="BY59" s="13">
        <f t="shared" si="90"/>
        <v>0.99874939115999994</v>
      </c>
      <c r="BZ59" s="52">
        <f t="shared" si="76"/>
        <v>0.85149545204580945</v>
      </c>
      <c r="CA59" s="13">
        <f t="shared" si="77"/>
        <v>5.5788245018490736E-4</v>
      </c>
      <c r="CB59" s="38"/>
      <c r="CC59" s="57">
        <f t="shared" ref="CC59:CC86" si="104">IFERROR(IF(CC58+8&lt;$K$10,CC58+1,""),"")</f>
        <v>2</v>
      </c>
      <c r="CD59" s="50">
        <f t="shared" si="91"/>
        <v>0.99874939115999994</v>
      </c>
      <c r="CE59" s="52">
        <f t="shared" si="78"/>
        <v>0.89836927125324806</v>
      </c>
      <c r="CF59" s="50">
        <f t="shared" si="79"/>
        <v>0.89724576270103429</v>
      </c>
      <c r="CG59" s="72">
        <f t="shared" si="80"/>
        <v>5.5048819221311482E-2</v>
      </c>
    </row>
    <row r="60" spans="2:85" x14ac:dyDescent="0.25">
      <c r="B60" s="40">
        <v>54</v>
      </c>
      <c r="C60" s="60">
        <v>2.4459999999999998E-3</v>
      </c>
      <c r="AE60" s="57">
        <f t="shared" si="92"/>
        <v>3</v>
      </c>
      <c r="AF60" s="57">
        <f t="shared" si="81"/>
        <v>27</v>
      </c>
      <c r="AG60" s="50">
        <f t="shared" si="93"/>
        <v>6.1600000000000001E-4</v>
      </c>
      <c r="AH60" s="50">
        <f t="shared" si="57"/>
        <v>0.99938400000000005</v>
      </c>
      <c r="AI60" s="13">
        <f t="shared" si="82"/>
        <v>0.99825401689866367</v>
      </c>
      <c r="AJ60" s="52">
        <f t="shared" si="58"/>
        <v>0.80392216493952484</v>
      </c>
      <c r="AK60" s="13">
        <f t="shared" si="59"/>
        <v>4.9435141474164649E-4</v>
      </c>
      <c r="AL60" s="59"/>
      <c r="AM60" s="69">
        <f t="shared" si="94"/>
        <v>3</v>
      </c>
      <c r="AN60" s="50">
        <f t="shared" si="83"/>
        <v>0.99825401689866367</v>
      </c>
      <c r="AO60" s="52">
        <f t="shared" si="60"/>
        <v>0.84900549684376037</v>
      </c>
      <c r="AP60" s="50">
        <f t="shared" si="61"/>
        <v>0.84752314759332947</v>
      </c>
      <c r="AQ60" s="72">
        <f t="shared" si="62"/>
        <v>5.6079224918032793E-2</v>
      </c>
      <c r="AS60" s="57">
        <f t="shared" si="95"/>
        <v>3</v>
      </c>
      <c r="AT60" s="57">
        <f t="shared" si="84"/>
        <v>28</v>
      </c>
      <c r="AU60" s="50">
        <f t="shared" si="96"/>
        <v>6.3500000000000004E-4</v>
      </c>
      <c r="AV60" s="50">
        <f t="shared" si="63"/>
        <v>0.99936499999999995</v>
      </c>
      <c r="AW60" s="13">
        <f t="shared" si="85"/>
        <v>0.99820507470160991</v>
      </c>
      <c r="AX60" s="52">
        <f t="shared" si="64"/>
        <v>0.80392216493952484</v>
      </c>
      <c r="AY60" s="13">
        <f t="shared" si="65"/>
        <v>5.095742822894139E-4</v>
      </c>
      <c r="AZ60" s="59"/>
      <c r="BA60" s="69">
        <f t="shared" si="97"/>
        <v>3</v>
      </c>
      <c r="BB60" s="50">
        <f t="shared" si="86"/>
        <v>0.99820507470160991</v>
      </c>
      <c r="BC60" s="52">
        <f t="shared" si="66"/>
        <v>0.84900549684376037</v>
      </c>
      <c r="BD60" s="50">
        <f t="shared" si="67"/>
        <v>0.84748159539900325</v>
      </c>
      <c r="BE60" s="72">
        <f t="shared" si="68"/>
        <v>5.6079224918032793E-2</v>
      </c>
      <c r="BG60" s="57">
        <f t="shared" si="98"/>
        <v>3</v>
      </c>
      <c r="BH60" s="13">
        <f t="shared" si="99"/>
        <v>29</v>
      </c>
      <c r="BI60" s="50">
        <f t="shared" si="100"/>
        <v>6.5600000000000001E-4</v>
      </c>
      <c r="BJ60" s="50">
        <f t="shared" si="69"/>
        <v>0.99934400000000001</v>
      </c>
      <c r="BK60" s="13">
        <f t="shared" si="87"/>
        <v>0.99815213902408628</v>
      </c>
      <c r="BL60" s="52">
        <f t="shared" si="70"/>
        <v>0.80392216493952484</v>
      </c>
      <c r="BM60" s="13">
        <f t="shared" si="71"/>
        <v>5.2639842832437919E-4</v>
      </c>
      <c r="BN60" s="38"/>
      <c r="BO60" s="57">
        <f t="shared" si="101"/>
        <v>3</v>
      </c>
      <c r="BP60" s="50">
        <f t="shared" si="88"/>
        <v>0.99815213902408628</v>
      </c>
      <c r="BQ60" s="52">
        <f t="shared" si="72"/>
        <v>0.84900549684376037</v>
      </c>
      <c r="BR60" s="50">
        <f t="shared" si="73"/>
        <v>0.84743665271780655</v>
      </c>
      <c r="BS60" s="72">
        <f t="shared" si="74"/>
        <v>5.6079224918032793E-2</v>
      </c>
      <c r="BU60" s="57">
        <f t="shared" si="102"/>
        <v>3</v>
      </c>
      <c r="BV60" s="57">
        <f t="shared" si="89"/>
        <v>30</v>
      </c>
      <c r="BW60" s="50">
        <f t="shared" si="103"/>
        <v>6.78E-4</v>
      </c>
      <c r="BX60" s="50">
        <f t="shared" si="75"/>
        <v>0.99932200000000004</v>
      </c>
      <c r="BY60" s="13">
        <f t="shared" si="90"/>
        <v>0.99809421155939904</v>
      </c>
      <c r="BZ60" s="52">
        <f t="shared" si="76"/>
        <v>0.80392216493952484</v>
      </c>
      <c r="CA60" s="13">
        <f t="shared" si="77"/>
        <v>5.4402046025315838E-4</v>
      </c>
      <c r="CB60" s="38"/>
      <c r="CC60" s="57">
        <f t="shared" si="104"/>
        <v>3</v>
      </c>
      <c r="CD60" s="50">
        <f t="shared" si="91"/>
        <v>0.99809421155939904</v>
      </c>
      <c r="CE60" s="52">
        <f t="shared" si="78"/>
        <v>0.84900549684376037</v>
      </c>
      <c r="CF60" s="50">
        <f t="shared" si="79"/>
        <v>0.84738747198186881</v>
      </c>
      <c r="CG60" s="72">
        <f t="shared" si="80"/>
        <v>5.6079224918032793E-2</v>
      </c>
    </row>
    <row r="61" spans="2:85" x14ac:dyDescent="0.25">
      <c r="B61" s="40">
        <v>55</v>
      </c>
      <c r="C61" s="60">
        <v>2.6350000000000002E-3</v>
      </c>
      <c r="AE61" s="57">
        <f t="shared" si="92"/>
        <v>4</v>
      </c>
      <c r="AF61" s="57">
        <f t="shared" si="81"/>
        <v>28</v>
      </c>
      <c r="AG61" s="50">
        <f t="shared" si="93"/>
        <v>6.3500000000000004E-4</v>
      </c>
      <c r="AH61" s="50">
        <f t="shared" si="57"/>
        <v>0.99936499999999995</v>
      </c>
      <c r="AI61" s="13">
        <f t="shared" si="82"/>
        <v>0.99763909242425419</v>
      </c>
      <c r="AJ61" s="52">
        <f t="shared" si="58"/>
        <v>0.75422407733953278</v>
      </c>
      <c r="AK61" s="13">
        <f t="shared" si="59"/>
        <v>4.7780157424097284E-4</v>
      </c>
      <c r="AL61" s="59"/>
      <c r="AM61" s="69">
        <f t="shared" si="94"/>
        <v>4</v>
      </c>
      <c r="AN61" s="50">
        <f t="shared" si="83"/>
        <v>0.99763909242425419</v>
      </c>
      <c r="AO61" s="52">
        <f t="shared" si="60"/>
        <v>0.79799526410175725</v>
      </c>
      <c r="AP61" s="50">
        <f t="shared" si="61"/>
        <v>0.79611127103733015</v>
      </c>
      <c r="AQ61" s="72">
        <f t="shared" si="62"/>
        <v>5.8034724795081961E-2</v>
      </c>
      <c r="AS61" s="57">
        <f t="shared" si="95"/>
        <v>4</v>
      </c>
      <c r="AT61" s="57">
        <f t="shared" si="84"/>
        <v>29</v>
      </c>
      <c r="AU61" s="50">
        <f t="shared" si="96"/>
        <v>6.5600000000000001E-4</v>
      </c>
      <c r="AV61" s="50">
        <f t="shared" si="63"/>
        <v>0.99934400000000001</v>
      </c>
      <c r="AW61" s="13">
        <f t="shared" si="85"/>
        <v>0.9975712144791743</v>
      </c>
      <c r="AX61" s="52">
        <f t="shared" si="64"/>
        <v>0.75422407733953278</v>
      </c>
      <c r="AY61" s="13">
        <f t="shared" si="65"/>
        <v>4.9356930210659724E-4</v>
      </c>
      <c r="AZ61" s="59"/>
      <c r="BA61" s="69">
        <f t="shared" si="97"/>
        <v>4</v>
      </c>
      <c r="BB61" s="50">
        <f t="shared" si="86"/>
        <v>0.9975712144791743</v>
      </c>
      <c r="BC61" s="52">
        <f t="shared" si="66"/>
        <v>0.79799526410175725</v>
      </c>
      <c r="BD61" s="50">
        <f t="shared" si="67"/>
        <v>0.79605710475861946</v>
      </c>
      <c r="BE61" s="72">
        <f t="shared" si="68"/>
        <v>5.8034724795081961E-2</v>
      </c>
      <c r="BG61" s="57">
        <f t="shared" si="98"/>
        <v>4</v>
      </c>
      <c r="BH61" s="13">
        <f t="shared" si="99"/>
        <v>30</v>
      </c>
      <c r="BI61" s="50">
        <f t="shared" si="100"/>
        <v>6.78E-4</v>
      </c>
      <c r="BJ61" s="50">
        <f t="shared" si="69"/>
        <v>0.99932200000000004</v>
      </c>
      <c r="BK61" s="13">
        <f t="shared" si="87"/>
        <v>0.99749735122088645</v>
      </c>
      <c r="BL61" s="52">
        <f t="shared" si="70"/>
        <v>0.75422407733953278</v>
      </c>
      <c r="BM61" s="13">
        <f t="shared" si="71"/>
        <v>5.1008416013503019E-4</v>
      </c>
      <c r="BN61" s="38"/>
      <c r="BO61" s="57">
        <f t="shared" si="101"/>
        <v>4</v>
      </c>
      <c r="BP61" s="50">
        <f t="shared" si="88"/>
        <v>0.99749735122088645</v>
      </c>
      <c r="BQ61" s="52">
        <f t="shared" si="72"/>
        <v>0.79799526410175725</v>
      </c>
      <c r="BR61" s="50">
        <f t="shared" si="73"/>
        <v>0.79599816222831454</v>
      </c>
      <c r="BS61" s="72">
        <f t="shared" si="74"/>
        <v>5.8034724795081961E-2</v>
      </c>
      <c r="BU61" s="57">
        <f t="shared" si="102"/>
        <v>4</v>
      </c>
      <c r="BV61" s="57">
        <f t="shared" si="89"/>
        <v>31</v>
      </c>
      <c r="BW61" s="50">
        <f t="shared" si="103"/>
        <v>7.0299999999999996E-4</v>
      </c>
      <c r="BX61" s="50">
        <f t="shared" si="75"/>
        <v>0.99929699999999999</v>
      </c>
      <c r="BY61" s="13">
        <f t="shared" si="90"/>
        <v>0.99741750368396176</v>
      </c>
      <c r="BZ61" s="52">
        <f t="shared" si="76"/>
        <v>0.75422407733953278</v>
      </c>
      <c r="CA61" s="13">
        <f t="shared" si="77"/>
        <v>5.2885023639615025E-4</v>
      </c>
      <c r="CB61" s="38"/>
      <c r="CC61" s="57">
        <f t="shared" si="104"/>
        <v>4</v>
      </c>
      <c r="CD61" s="50">
        <f t="shared" si="91"/>
        <v>0.99741750368396176</v>
      </c>
      <c r="CE61" s="52">
        <f t="shared" si="78"/>
        <v>0.79799526410175725</v>
      </c>
      <c r="CF61" s="50">
        <f t="shared" si="79"/>
        <v>0.79593444427199855</v>
      </c>
      <c r="CG61" s="72">
        <f t="shared" si="80"/>
        <v>5.8034724795081961E-2</v>
      </c>
    </row>
    <row r="62" spans="2:85" x14ac:dyDescent="0.25">
      <c r="B62" s="40">
        <v>56</v>
      </c>
      <c r="C62" s="60">
        <v>2.8440000000000002E-3</v>
      </c>
      <c r="AE62" s="57">
        <f t="shared" si="92"/>
        <v>5</v>
      </c>
      <c r="AF62" s="57">
        <f t="shared" si="81"/>
        <v>29</v>
      </c>
      <c r="AG62" s="50">
        <f t="shared" si="93"/>
        <v>6.5600000000000001E-4</v>
      </c>
      <c r="AH62" s="50">
        <f t="shared" si="57"/>
        <v>0.99934400000000001</v>
      </c>
      <c r="AI62" s="13">
        <f t="shared" si="82"/>
        <v>0.99700559160056479</v>
      </c>
      <c r="AJ62" s="52">
        <f t="shared" si="58"/>
        <v>0.70486473445651121</v>
      </c>
      <c r="AK62" s="13">
        <f t="shared" si="59"/>
        <v>4.6100667751332395E-4</v>
      </c>
      <c r="AL62" s="59"/>
      <c r="AM62" s="69">
        <f t="shared" si="94"/>
        <v>5</v>
      </c>
      <c r="AN62" s="50">
        <f t="shared" si="83"/>
        <v>0.99700559160056479</v>
      </c>
      <c r="AO62" s="52">
        <f t="shared" si="60"/>
        <v>0.74717354328910612</v>
      </c>
      <c r="AP62" s="50">
        <f t="shared" si="61"/>
        <v>0.74493620055524545</v>
      </c>
      <c r="AQ62" s="72">
        <f t="shared" si="62"/>
        <v>6.0024011366120233E-2</v>
      </c>
      <c r="AS62" s="57">
        <f t="shared" si="95"/>
        <v>5</v>
      </c>
      <c r="AT62" s="57">
        <f t="shared" si="84"/>
        <v>30</v>
      </c>
      <c r="AU62" s="50">
        <f t="shared" si="96"/>
        <v>6.78E-4</v>
      </c>
      <c r="AV62" s="50">
        <f t="shared" si="63"/>
        <v>0.99932200000000004</v>
      </c>
      <c r="AW62" s="13">
        <f t="shared" si="85"/>
        <v>0.99691680776247593</v>
      </c>
      <c r="AX62" s="52">
        <f t="shared" si="64"/>
        <v>0.70486473445651121</v>
      </c>
      <c r="AY62" s="13">
        <f t="shared" si="65"/>
        <v>4.7642483766357921E-4</v>
      </c>
      <c r="AZ62" s="59"/>
      <c r="BA62" s="69">
        <f t="shared" si="97"/>
        <v>5</v>
      </c>
      <c r="BB62" s="50">
        <f t="shared" si="86"/>
        <v>0.99691680776247593</v>
      </c>
      <c r="BC62" s="52">
        <f t="shared" si="66"/>
        <v>0.74717354328910612</v>
      </c>
      <c r="BD62" s="50">
        <f t="shared" si="67"/>
        <v>0.74486986362035379</v>
      </c>
      <c r="BE62" s="72">
        <f t="shared" si="68"/>
        <v>6.0024011366120233E-2</v>
      </c>
      <c r="BG62" s="57">
        <f t="shared" si="98"/>
        <v>5</v>
      </c>
      <c r="BH62" s="13">
        <f t="shared" si="99"/>
        <v>31</v>
      </c>
      <c r="BI62" s="50">
        <f t="shared" si="100"/>
        <v>7.0299999999999996E-4</v>
      </c>
      <c r="BJ62" s="50">
        <f t="shared" si="69"/>
        <v>0.99929699999999999</v>
      </c>
      <c r="BK62" s="13">
        <f t="shared" si="87"/>
        <v>0.99682104801675875</v>
      </c>
      <c r="BL62" s="52">
        <f t="shared" si="70"/>
        <v>0.70486473445651121</v>
      </c>
      <c r="BM62" s="13">
        <f t="shared" si="71"/>
        <v>4.9394467432762863E-4</v>
      </c>
      <c r="BN62" s="38"/>
      <c r="BO62" s="57">
        <f t="shared" si="101"/>
        <v>5</v>
      </c>
      <c r="BP62" s="50">
        <f t="shared" si="88"/>
        <v>0.99682104801675875</v>
      </c>
      <c r="BQ62" s="52">
        <f t="shared" si="72"/>
        <v>0.74717354328910612</v>
      </c>
      <c r="BR62" s="50">
        <f t="shared" si="73"/>
        <v>0.74479831447184186</v>
      </c>
      <c r="BS62" s="72">
        <f t="shared" si="74"/>
        <v>6.0024011366120233E-2</v>
      </c>
      <c r="BU62" s="57">
        <f t="shared" si="102"/>
        <v>5</v>
      </c>
      <c r="BV62" s="57">
        <f t="shared" si="89"/>
        <v>32</v>
      </c>
      <c r="BW62" s="50">
        <f t="shared" si="103"/>
        <v>7.2900000000000005E-4</v>
      </c>
      <c r="BX62" s="50">
        <f t="shared" si="75"/>
        <v>0.99927100000000002</v>
      </c>
      <c r="BY62" s="13">
        <f t="shared" si="90"/>
        <v>0.99671631917887193</v>
      </c>
      <c r="BZ62" s="52">
        <f t="shared" si="76"/>
        <v>0.70486473445651121</v>
      </c>
      <c r="CA62" s="13">
        <f t="shared" si="77"/>
        <v>5.1215908387828896E-4</v>
      </c>
      <c r="CB62" s="38"/>
      <c r="CC62" s="57">
        <f t="shared" si="104"/>
        <v>5</v>
      </c>
      <c r="CD62" s="50">
        <f t="shared" si="91"/>
        <v>0.99671631917887193</v>
      </c>
      <c r="CE62" s="52">
        <f t="shared" si="78"/>
        <v>0.74717354328910612</v>
      </c>
      <c r="CF62" s="50">
        <f t="shared" si="79"/>
        <v>0.74472006385495337</v>
      </c>
      <c r="CG62" s="72">
        <f t="shared" si="80"/>
        <v>6.0024011366120233E-2</v>
      </c>
    </row>
    <row r="63" spans="2:85" x14ac:dyDescent="0.25">
      <c r="B63" s="40">
        <v>57</v>
      </c>
      <c r="C63" s="60">
        <v>3.0739999999999999E-3</v>
      </c>
      <c r="AE63" s="57">
        <f t="shared" si="92"/>
        <v>6</v>
      </c>
      <c r="AF63" s="57">
        <f t="shared" si="81"/>
        <v>30</v>
      </c>
      <c r="AG63" s="50">
        <f t="shared" si="93"/>
        <v>6.78E-4</v>
      </c>
      <c r="AH63" s="50">
        <f t="shared" si="57"/>
        <v>0.99932200000000004</v>
      </c>
      <c r="AI63" s="13">
        <f t="shared" si="82"/>
        <v>0.99635155593247482</v>
      </c>
      <c r="AJ63" s="52">
        <f t="shared" si="58"/>
        <v>0.65005418503180101</v>
      </c>
      <c r="AK63" s="13">
        <f t="shared" si="59"/>
        <v>4.3912873411646553E-4</v>
      </c>
      <c r="AL63" s="59"/>
      <c r="AM63" s="69">
        <f t="shared" si="94"/>
        <v>6</v>
      </c>
      <c r="AN63" s="50">
        <f t="shared" si="83"/>
        <v>0.99635155593247482</v>
      </c>
      <c r="AO63" s="52">
        <f t="shared" si="60"/>
        <v>0.691307152457864</v>
      </c>
      <c r="AP63" s="50">
        <f t="shared" si="61"/>
        <v>0.68878495697864139</v>
      </c>
      <c r="AQ63" s="72">
        <f t="shared" si="62"/>
        <v>6.3460813538251365E-2</v>
      </c>
      <c r="AS63" s="57">
        <f t="shared" si="95"/>
        <v>6</v>
      </c>
      <c r="AT63" s="57">
        <f t="shared" si="84"/>
        <v>31</v>
      </c>
      <c r="AU63" s="50">
        <f t="shared" si="96"/>
        <v>7.0299999999999996E-4</v>
      </c>
      <c r="AV63" s="50">
        <f t="shared" si="63"/>
        <v>0.99929699999999999</v>
      </c>
      <c r="AW63" s="13">
        <f t="shared" si="85"/>
        <v>0.99624089816681305</v>
      </c>
      <c r="AX63" s="52">
        <f t="shared" si="64"/>
        <v>0.65005418503180101</v>
      </c>
      <c r="AY63" s="13">
        <f t="shared" si="65"/>
        <v>4.5527022730268348E-4</v>
      </c>
      <c r="AZ63" s="59"/>
      <c r="BA63" s="69">
        <f t="shared" si="97"/>
        <v>6</v>
      </c>
      <c r="BB63" s="50">
        <f t="shared" si="86"/>
        <v>0.99624089816681305</v>
      </c>
      <c r="BC63" s="52">
        <f t="shared" si="66"/>
        <v>0.691307152457864</v>
      </c>
      <c r="BD63" s="50">
        <f t="shared" si="67"/>
        <v>0.68870845847376438</v>
      </c>
      <c r="BE63" s="72">
        <f t="shared" si="68"/>
        <v>6.3460813538251365E-2</v>
      </c>
      <c r="BG63" s="57">
        <f t="shared" si="98"/>
        <v>6</v>
      </c>
      <c r="BH63" s="13">
        <f t="shared" si="99"/>
        <v>32</v>
      </c>
      <c r="BI63" s="50">
        <f t="shared" si="100"/>
        <v>7.2900000000000005E-4</v>
      </c>
      <c r="BJ63" s="50">
        <f t="shared" si="69"/>
        <v>0.99927100000000002</v>
      </c>
      <c r="BK63" s="13">
        <f t="shared" si="87"/>
        <v>0.99612028282000298</v>
      </c>
      <c r="BL63" s="52">
        <f t="shared" si="70"/>
        <v>0.65005418503180101</v>
      </c>
      <c r="BM63" s="13">
        <f t="shared" si="71"/>
        <v>4.7205094365016686E-4</v>
      </c>
      <c r="BN63" s="38"/>
      <c r="BO63" s="57">
        <f t="shared" si="101"/>
        <v>6</v>
      </c>
      <c r="BP63" s="50">
        <f t="shared" si="88"/>
        <v>0.99612028282000298</v>
      </c>
      <c r="BQ63" s="52">
        <f t="shared" si="72"/>
        <v>0.691307152457864</v>
      </c>
      <c r="BR63" s="50">
        <f t="shared" si="73"/>
        <v>0.68862507622181846</v>
      </c>
      <c r="BS63" s="72">
        <f t="shared" si="74"/>
        <v>6.3460813538251365E-2</v>
      </c>
      <c r="BU63" s="57">
        <f t="shared" si="102"/>
        <v>6</v>
      </c>
      <c r="BV63" s="57">
        <f t="shared" si="89"/>
        <v>33</v>
      </c>
      <c r="BW63" s="50">
        <f t="shared" si="103"/>
        <v>7.5699999999999997E-4</v>
      </c>
      <c r="BX63" s="50">
        <f t="shared" si="75"/>
        <v>0.99924299999999999</v>
      </c>
      <c r="BY63" s="13">
        <f t="shared" si="90"/>
        <v>0.99598971298219052</v>
      </c>
      <c r="BZ63" s="52">
        <f t="shared" si="76"/>
        <v>0.65005418503180101</v>
      </c>
      <c r="CA63" s="13">
        <f t="shared" si="77"/>
        <v>4.9011759184773031E-4</v>
      </c>
      <c r="CB63" s="38"/>
      <c r="CC63" s="57">
        <f t="shared" si="104"/>
        <v>6</v>
      </c>
      <c r="CD63" s="50">
        <f t="shared" si="91"/>
        <v>0.99598971298219052</v>
      </c>
      <c r="CE63" s="52">
        <f t="shared" si="78"/>
        <v>0.691307152457864</v>
      </c>
      <c r="CF63" s="50">
        <f t="shared" si="79"/>
        <v>0.68853481235904335</v>
      </c>
      <c r="CG63" s="72">
        <f t="shared" si="80"/>
        <v>6.3460813538251365E-2</v>
      </c>
    </row>
    <row r="64" spans="2:85" x14ac:dyDescent="0.25">
      <c r="B64" s="40">
        <v>58</v>
      </c>
      <c r="C64" s="60">
        <v>3.3289999999999999E-3</v>
      </c>
      <c r="AE64" s="57">
        <f t="shared" si="92"/>
        <v>7</v>
      </c>
      <c r="AF64" s="57">
        <f t="shared" si="81"/>
        <v>31</v>
      </c>
      <c r="AG64" s="50">
        <f t="shared" si="93"/>
        <v>7.0299999999999996E-4</v>
      </c>
      <c r="AH64" s="50">
        <f t="shared" si="57"/>
        <v>0.99929699999999999</v>
      </c>
      <c r="AI64" s="13">
        <f t="shared" si="82"/>
        <v>0.99567602957755263</v>
      </c>
      <c r="AJ64" s="52">
        <f t="shared" si="58"/>
        <v>0.59422683365967455</v>
      </c>
      <c r="AK64" s="13">
        <f t="shared" si="59"/>
        <v>4.15935162327914E-4</v>
      </c>
      <c r="AL64" s="59"/>
      <c r="AM64" s="69">
        <f t="shared" si="94"/>
        <v>7</v>
      </c>
      <c r="AN64" s="50">
        <f t="shared" si="83"/>
        <v>0.99567602957755263</v>
      </c>
      <c r="AO64" s="52">
        <f t="shared" si="60"/>
        <v>0.63417369958584535</v>
      </c>
      <c r="AP64" s="50">
        <f t="shared" si="61"/>
        <v>0.63143155126614214</v>
      </c>
      <c r="AQ64" s="72">
        <f t="shared" si="62"/>
        <v>6.7224944521857871E-2</v>
      </c>
      <c r="AS64" s="57">
        <f t="shared" si="95"/>
        <v>7</v>
      </c>
      <c r="AT64" s="57">
        <f t="shared" si="84"/>
        <v>32</v>
      </c>
      <c r="AU64" s="50">
        <f t="shared" si="96"/>
        <v>7.2900000000000005E-4</v>
      </c>
      <c r="AV64" s="50">
        <f t="shared" si="63"/>
        <v>0.99927100000000002</v>
      </c>
      <c r="AW64" s="13">
        <f t="shared" si="85"/>
        <v>0.99554054081540178</v>
      </c>
      <c r="AX64" s="52">
        <f t="shared" si="64"/>
        <v>0.59422683365967455</v>
      </c>
      <c r="AY64" s="13">
        <f t="shared" si="65"/>
        <v>4.3125956254111208E-4</v>
      </c>
      <c r="AZ64" s="59"/>
      <c r="BA64" s="69">
        <f t="shared" si="97"/>
        <v>7</v>
      </c>
      <c r="BB64" s="50">
        <f t="shared" si="86"/>
        <v>0.99554054081540178</v>
      </c>
      <c r="BC64" s="52">
        <f t="shared" si="66"/>
        <v>0.63417369958584535</v>
      </c>
      <c r="BD64" s="50">
        <f t="shared" si="67"/>
        <v>0.63134562785659665</v>
      </c>
      <c r="BE64" s="72">
        <f t="shared" si="68"/>
        <v>6.7224944521857871E-2</v>
      </c>
      <c r="BG64" s="57">
        <f t="shared" si="98"/>
        <v>7</v>
      </c>
      <c r="BH64" s="13">
        <f t="shared" si="99"/>
        <v>33</v>
      </c>
      <c r="BI64" s="50">
        <f t="shared" si="100"/>
        <v>7.5699999999999997E-4</v>
      </c>
      <c r="BJ64" s="50">
        <f t="shared" si="69"/>
        <v>0.99924299999999999</v>
      </c>
      <c r="BK64" s="13">
        <f t="shared" si="87"/>
        <v>0.99539411113382725</v>
      </c>
      <c r="BL64" s="52">
        <f t="shared" si="70"/>
        <v>0.59422683365967455</v>
      </c>
      <c r="BM64" s="13">
        <f t="shared" si="71"/>
        <v>4.47757847413223E-4</v>
      </c>
      <c r="BN64" s="38"/>
      <c r="BO64" s="57">
        <f t="shared" si="101"/>
        <v>7</v>
      </c>
      <c r="BP64" s="50">
        <f t="shared" si="88"/>
        <v>0.99539411113382725</v>
      </c>
      <c r="BQ64" s="52">
        <f t="shared" si="72"/>
        <v>0.63417369958584535</v>
      </c>
      <c r="BR64" s="50">
        <f t="shared" si="73"/>
        <v>0.63125276600370328</v>
      </c>
      <c r="BS64" s="72">
        <f t="shared" si="74"/>
        <v>6.7224944521857871E-2</v>
      </c>
      <c r="BU64" s="57">
        <f t="shared" si="102"/>
        <v>7</v>
      </c>
      <c r="BV64" s="57">
        <f t="shared" si="89"/>
        <v>34</v>
      </c>
      <c r="BW64" s="50">
        <f t="shared" si="103"/>
        <v>7.8799999999999996E-4</v>
      </c>
      <c r="BX64" s="50">
        <f t="shared" si="75"/>
        <v>0.99921199999999999</v>
      </c>
      <c r="BY64" s="13">
        <f t="shared" si="90"/>
        <v>0.99523574876946297</v>
      </c>
      <c r="BZ64" s="52">
        <f t="shared" si="76"/>
        <v>0.59422683365967455</v>
      </c>
      <c r="CA64" s="13">
        <f t="shared" si="77"/>
        <v>4.6601988073612029E-4</v>
      </c>
      <c r="CB64" s="38"/>
      <c r="CC64" s="57">
        <f t="shared" si="104"/>
        <v>7</v>
      </c>
      <c r="CD64" s="50">
        <f t="shared" si="91"/>
        <v>0.99523574876946297</v>
      </c>
      <c r="CE64" s="52">
        <f t="shared" si="78"/>
        <v>0.63417369958584535</v>
      </c>
      <c r="CF64" s="50">
        <f t="shared" si="79"/>
        <v>0.63115233675721927</v>
      </c>
      <c r="CG64" s="72">
        <f t="shared" si="80"/>
        <v>6.7224944521857871E-2</v>
      </c>
    </row>
    <row r="65" spans="2:85" x14ac:dyDescent="0.25">
      <c r="B65" s="40">
        <v>59</v>
      </c>
      <c r="C65" s="60">
        <v>3.6120000000000002E-3</v>
      </c>
      <c r="AE65" s="57">
        <f t="shared" si="92"/>
        <v>8</v>
      </c>
      <c r="AF65" s="57">
        <f t="shared" si="81"/>
        <v>32</v>
      </c>
      <c r="AG65" s="50">
        <f t="shared" si="93"/>
        <v>7.2900000000000005E-4</v>
      </c>
      <c r="AH65" s="50">
        <f t="shared" si="57"/>
        <v>0.99927100000000002</v>
      </c>
      <c r="AI65" s="13">
        <f t="shared" si="82"/>
        <v>0.99497606932875959</v>
      </c>
      <c r="AJ65" s="52">
        <f t="shared" si="58"/>
        <v>0.53824346827647929</v>
      </c>
      <c r="AK65" s="13">
        <f t="shared" si="59"/>
        <v>3.9040820102714791E-4</v>
      </c>
      <c r="AL65" s="59"/>
      <c r="AM65" s="69">
        <f t="shared" si="94"/>
        <v>8</v>
      </c>
      <c r="AN65" s="50">
        <f t="shared" si="83"/>
        <v>0.99497606932875959</v>
      </c>
      <c r="AO65" s="52">
        <f t="shared" si="60"/>
        <v>0.57659386376715349</v>
      </c>
      <c r="AP65" s="50">
        <f t="shared" si="61"/>
        <v>0.57369709617012465</v>
      </c>
      <c r="AQ65" s="72">
        <f t="shared" si="62"/>
        <v>7.1251018825136611E-2</v>
      </c>
      <c r="AS65" s="57">
        <f t="shared" si="95"/>
        <v>8</v>
      </c>
      <c r="AT65" s="57">
        <f t="shared" si="84"/>
        <v>33</v>
      </c>
      <c r="AU65" s="50">
        <f t="shared" si="96"/>
        <v>7.5699999999999997E-4</v>
      </c>
      <c r="AV65" s="50">
        <f t="shared" si="63"/>
        <v>0.99924299999999999</v>
      </c>
      <c r="AW65" s="13">
        <f t="shared" si="85"/>
        <v>0.9948147917611474</v>
      </c>
      <c r="AX65" s="52">
        <f t="shared" si="64"/>
        <v>0.53824346827647929</v>
      </c>
      <c r="AY65" s="13">
        <f t="shared" si="65"/>
        <v>4.0533759080436943E-4</v>
      </c>
      <c r="AZ65" s="59"/>
      <c r="BA65" s="69">
        <f t="shared" si="97"/>
        <v>8</v>
      </c>
      <c r="BB65" s="50">
        <f t="shared" si="86"/>
        <v>0.9948147917611474</v>
      </c>
      <c r="BC65" s="52">
        <f t="shared" si="66"/>
        <v>0.57659386376715349</v>
      </c>
      <c r="BD65" s="50">
        <f t="shared" si="67"/>
        <v>0.57360410451427624</v>
      </c>
      <c r="BE65" s="72">
        <f t="shared" si="68"/>
        <v>7.1251018825136611E-2</v>
      </c>
      <c r="BG65" s="57">
        <f t="shared" si="98"/>
        <v>8</v>
      </c>
      <c r="BH65" s="13">
        <f t="shared" si="99"/>
        <v>34</v>
      </c>
      <c r="BI65" s="50">
        <f t="shared" si="100"/>
        <v>7.8799999999999996E-4</v>
      </c>
      <c r="BJ65" s="50">
        <f t="shared" si="69"/>
        <v>0.99921199999999999</v>
      </c>
      <c r="BK65" s="13">
        <f t="shared" si="87"/>
        <v>0.99464059779169889</v>
      </c>
      <c r="BL65" s="52">
        <f t="shared" si="70"/>
        <v>0.53824346827647929</v>
      </c>
      <c r="BM65" s="13">
        <f t="shared" si="71"/>
        <v>4.2186273837466778E-4</v>
      </c>
      <c r="BN65" s="38"/>
      <c r="BO65" s="57">
        <f t="shared" si="101"/>
        <v>8</v>
      </c>
      <c r="BP65" s="50">
        <f t="shared" si="88"/>
        <v>0.99464059779169889</v>
      </c>
      <c r="BQ65" s="52">
        <f t="shared" si="72"/>
        <v>0.57659386376715349</v>
      </c>
      <c r="BR65" s="50">
        <f t="shared" si="73"/>
        <v>0.57350366534038699</v>
      </c>
      <c r="BS65" s="72">
        <f t="shared" si="74"/>
        <v>7.1251018825136611E-2</v>
      </c>
      <c r="BU65" s="57">
        <f t="shared" si="102"/>
        <v>8</v>
      </c>
      <c r="BV65" s="57">
        <f t="shared" si="89"/>
        <v>35</v>
      </c>
      <c r="BW65" s="50">
        <f t="shared" si="103"/>
        <v>8.2100000000000001E-4</v>
      </c>
      <c r="BX65" s="50">
        <f t="shared" si="75"/>
        <v>0.99917900000000004</v>
      </c>
      <c r="BY65" s="13">
        <f t="shared" si="90"/>
        <v>0.99445150299943263</v>
      </c>
      <c r="BZ65" s="52">
        <f t="shared" si="76"/>
        <v>0.53824346827647929</v>
      </c>
      <c r="CA65" s="13">
        <f t="shared" si="77"/>
        <v>4.3944601835188844E-4</v>
      </c>
      <c r="CB65" s="38"/>
      <c r="CC65" s="57">
        <f t="shared" si="104"/>
        <v>8</v>
      </c>
      <c r="CD65" s="50">
        <f t="shared" si="91"/>
        <v>0.99445150299943263</v>
      </c>
      <c r="CE65" s="52">
        <f t="shared" si="78"/>
        <v>0.57659386376715349</v>
      </c>
      <c r="CF65" s="50">
        <f t="shared" si="79"/>
        <v>0.57339463444349592</v>
      </c>
      <c r="CG65" s="72">
        <f t="shared" si="80"/>
        <v>7.1251018825136611E-2</v>
      </c>
    </row>
    <row r="66" spans="2:85" x14ac:dyDescent="0.25">
      <c r="B66" s="40">
        <v>60</v>
      </c>
      <c r="C66" s="60">
        <v>3.9259999999999998E-3</v>
      </c>
      <c r="AE66" s="57">
        <f t="shared" si="92"/>
        <v>9</v>
      </c>
      <c r="AF66" s="57">
        <f t="shared" si="81"/>
        <v>33</v>
      </c>
      <c r="AG66" s="50">
        <f t="shared" si="93"/>
        <v>7.5699999999999997E-4</v>
      </c>
      <c r="AH66" s="50">
        <f t="shared" si="57"/>
        <v>0.99924299999999999</v>
      </c>
      <c r="AI66" s="13">
        <f t="shared" si="82"/>
        <v>0.99425073177421897</v>
      </c>
      <c r="AJ66" s="52">
        <f t="shared" si="58"/>
        <v>0.48386833459499179</v>
      </c>
      <c r="AK66" s="13">
        <f t="shared" si="59"/>
        <v>3.6418243943535649E-4</v>
      </c>
      <c r="AL66" s="59"/>
      <c r="AM66" s="69">
        <f t="shared" si="94"/>
        <v>9</v>
      </c>
      <c r="AN66" s="50">
        <f t="shared" si="83"/>
        <v>0.99425073177421897</v>
      </c>
      <c r="AO66" s="52">
        <f t="shared" si="60"/>
        <v>0.52030078564037496</v>
      </c>
      <c r="AP66" s="50">
        <f t="shared" si="61"/>
        <v>0.5173094368656439</v>
      </c>
      <c r="AQ66" s="72">
        <f t="shared" si="62"/>
        <v>7.529414189890718E-2</v>
      </c>
      <c r="AS66" s="57">
        <f t="shared" si="95"/>
        <v>9</v>
      </c>
      <c r="AT66" s="57">
        <f t="shared" si="84"/>
        <v>34</v>
      </c>
      <c r="AU66" s="50">
        <f t="shared" si="96"/>
        <v>7.8799999999999996E-4</v>
      </c>
      <c r="AV66" s="50">
        <f t="shared" si="63"/>
        <v>0.99921199999999999</v>
      </c>
      <c r="AW66" s="13">
        <f t="shared" si="85"/>
        <v>0.9940617169637842</v>
      </c>
      <c r="AX66" s="52">
        <f t="shared" si="64"/>
        <v>0.48386833459499179</v>
      </c>
      <c r="AY66" s="13">
        <f t="shared" si="65"/>
        <v>3.7902405012786057E-4</v>
      </c>
      <c r="AZ66" s="59"/>
      <c r="BA66" s="69">
        <f t="shared" si="97"/>
        <v>9</v>
      </c>
      <c r="BB66" s="50">
        <f t="shared" si="86"/>
        <v>0.9940617169637842</v>
      </c>
      <c r="BC66" s="52">
        <f t="shared" si="66"/>
        <v>0.52030078564037496</v>
      </c>
      <c r="BD66" s="50">
        <f t="shared" si="67"/>
        <v>0.51721109231127693</v>
      </c>
      <c r="BE66" s="72">
        <f t="shared" si="68"/>
        <v>7.529414189890718E-2</v>
      </c>
      <c r="BG66" s="57">
        <f t="shared" si="98"/>
        <v>9</v>
      </c>
      <c r="BH66" s="13">
        <f t="shared" si="99"/>
        <v>35</v>
      </c>
      <c r="BI66" s="50">
        <f t="shared" si="100"/>
        <v>8.2100000000000001E-4</v>
      </c>
      <c r="BJ66" s="50">
        <f t="shared" si="69"/>
        <v>0.99917900000000004</v>
      </c>
      <c r="BK66" s="13">
        <f t="shared" si="87"/>
        <v>0.99385682100063899</v>
      </c>
      <c r="BL66" s="52">
        <f t="shared" si="70"/>
        <v>0.48386833459499179</v>
      </c>
      <c r="BM66" s="13">
        <f t="shared" si="71"/>
        <v>3.9481548858363413E-4</v>
      </c>
      <c r="BN66" s="38"/>
      <c r="BO66" s="57">
        <f t="shared" si="101"/>
        <v>9</v>
      </c>
      <c r="BP66" s="50">
        <f t="shared" si="88"/>
        <v>0.99385682100063899</v>
      </c>
      <c r="BQ66" s="52">
        <f t="shared" si="72"/>
        <v>0.52030078564037496</v>
      </c>
      <c r="BR66" s="50">
        <f t="shared" si="73"/>
        <v>0.51710448478067794</v>
      </c>
      <c r="BS66" s="72">
        <f t="shared" si="74"/>
        <v>7.529414189890718E-2</v>
      </c>
      <c r="BU66" s="57">
        <f t="shared" si="102"/>
        <v>9</v>
      </c>
      <c r="BV66" s="57">
        <f t="shared" si="89"/>
        <v>36</v>
      </c>
      <c r="BW66" s="50">
        <f t="shared" si="103"/>
        <v>8.5700000000000001E-4</v>
      </c>
      <c r="BX66" s="50">
        <f t="shared" si="75"/>
        <v>0.999143</v>
      </c>
      <c r="BY66" s="13">
        <f t="shared" si="90"/>
        <v>0.99363505831547017</v>
      </c>
      <c r="BZ66" s="52">
        <f t="shared" si="76"/>
        <v>0.48386833459499179</v>
      </c>
      <c r="CA66" s="13">
        <f t="shared" si="77"/>
        <v>4.1203577951899465E-4</v>
      </c>
      <c r="CB66" s="38"/>
      <c r="CC66" s="57">
        <f t="shared" si="104"/>
        <v>9</v>
      </c>
      <c r="CD66" s="50">
        <f t="shared" si="91"/>
        <v>0.99363505831547017</v>
      </c>
      <c r="CE66" s="52">
        <f t="shared" si="78"/>
        <v>0.52030078564037496</v>
      </c>
      <c r="CF66" s="50">
        <f t="shared" si="79"/>
        <v>0.5169891014813589</v>
      </c>
      <c r="CG66" s="72">
        <f t="shared" si="80"/>
        <v>7.529414189890718E-2</v>
      </c>
    </row>
    <row r="67" spans="2:85" x14ac:dyDescent="0.25">
      <c r="B67" s="40">
        <v>61</v>
      </c>
      <c r="C67" s="60">
        <v>4.2750000000000002E-3</v>
      </c>
      <c r="AE67" s="57">
        <f t="shared" si="92"/>
        <v>10</v>
      </c>
      <c r="AF67" s="57">
        <f t="shared" si="81"/>
        <v>34</v>
      </c>
      <c r="AG67" s="50">
        <f t="shared" si="93"/>
        <v>7.8799999999999996E-4</v>
      </c>
      <c r="AH67" s="13">
        <f t="shared" si="57"/>
        <v>0.99921199999999999</v>
      </c>
      <c r="AI67" s="13">
        <f t="shared" si="82"/>
        <v>0.99349808397026584</v>
      </c>
      <c r="AJ67" s="52">
        <f t="shared" si="58"/>
        <v>0.43233916490417612</v>
      </c>
      <c r="AK67" s="13">
        <f t="shared" si="59"/>
        <v>3.3846816798259173E-4</v>
      </c>
      <c r="AL67" s="59"/>
      <c r="AM67" s="69">
        <f t="shared" si="94"/>
        <v>10</v>
      </c>
      <c r="AN67" s="50">
        <f t="shared" si="83"/>
        <v>0.99349808397026584</v>
      </c>
      <c r="AO67" s="52">
        <f t="shared" si="60"/>
        <v>0.46658571229397222</v>
      </c>
      <c r="AP67" s="50">
        <f t="shared" si="61"/>
        <v>0.4635520111719631</v>
      </c>
      <c r="AQ67" s="72">
        <f t="shared" si="62"/>
        <v>7.9212225423497248E-2</v>
      </c>
      <c r="AS67" s="57">
        <f t="shared" si="95"/>
        <v>10</v>
      </c>
      <c r="AT67" s="57">
        <f t="shared" si="84"/>
        <v>35</v>
      </c>
      <c r="AU67" s="50">
        <f t="shared" si="96"/>
        <v>8.2100000000000001E-4</v>
      </c>
      <c r="AV67" s="13">
        <f t="shared" si="63"/>
        <v>0.99917900000000004</v>
      </c>
      <c r="AW67" s="13">
        <f t="shared" si="85"/>
        <v>0.99327839633081672</v>
      </c>
      <c r="AX67" s="52">
        <f t="shared" si="64"/>
        <v>0.43233916490417612</v>
      </c>
      <c r="AY67" s="13">
        <f t="shared" si="65"/>
        <v>3.5256461810974718E-4</v>
      </c>
      <c r="AZ67" s="59"/>
      <c r="BA67" s="69">
        <f t="shared" si="97"/>
        <v>10</v>
      </c>
      <c r="BB67" s="50">
        <f t="shared" si="86"/>
        <v>0.99327839633081672</v>
      </c>
      <c r="BC67" s="52">
        <f t="shared" si="66"/>
        <v>0.46658571229397222</v>
      </c>
      <c r="BD67" s="50">
        <f t="shared" si="67"/>
        <v>0.46344950805822854</v>
      </c>
      <c r="BE67" s="72">
        <f t="shared" si="68"/>
        <v>7.9212225423497248E-2</v>
      </c>
      <c r="BG67" s="57">
        <f t="shared" si="98"/>
        <v>10</v>
      </c>
      <c r="BH67" s="13">
        <f t="shared" si="99"/>
        <v>36</v>
      </c>
      <c r="BI67" s="50">
        <f t="shared" si="100"/>
        <v>8.5700000000000001E-4</v>
      </c>
      <c r="BJ67" s="13">
        <f t="shared" si="69"/>
        <v>0.999143</v>
      </c>
      <c r="BK67" s="13">
        <f t="shared" si="87"/>
        <v>0.99304086455059748</v>
      </c>
      <c r="BL67" s="52">
        <f t="shared" si="70"/>
        <v>0.43233916490417612</v>
      </c>
      <c r="BM67" s="13">
        <f t="shared" si="71"/>
        <v>3.6793620258786616E-4</v>
      </c>
      <c r="BN67" s="38"/>
      <c r="BO67" s="57">
        <f t="shared" si="101"/>
        <v>10</v>
      </c>
      <c r="BP67" s="50">
        <f t="shared" si="88"/>
        <v>0.99304086455059748</v>
      </c>
      <c r="BQ67" s="52">
        <f t="shared" si="72"/>
        <v>0.46658571229397222</v>
      </c>
      <c r="BR67" s="50">
        <f t="shared" si="73"/>
        <v>0.46333867912336252</v>
      </c>
      <c r="BS67" s="72">
        <f t="shared" si="74"/>
        <v>7.9212225423497248E-2</v>
      </c>
      <c r="BU67" s="57">
        <f t="shared" si="102"/>
        <v>10</v>
      </c>
      <c r="BV67" s="57">
        <f t="shared" si="89"/>
        <v>37</v>
      </c>
      <c r="BW67" s="50">
        <f t="shared" si="103"/>
        <v>8.9599999999999999E-4</v>
      </c>
      <c r="BX67" s="13">
        <f t="shared" si="75"/>
        <v>0.99910399999999999</v>
      </c>
      <c r="BY67" s="13">
        <f t="shared" si="90"/>
        <v>0.99278351307049384</v>
      </c>
      <c r="BZ67" s="52">
        <f t="shared" si="76"/>
        <v>0.43233916490417612</v>
      </c>
      <c r="CA67" s="13">
        <f t="shared" si="77"/>
        <v>3.8458039869449222E-4</v>
      </c>
      <c r="CB67" s="38"/>
      <c r="CC67" s="57">
        <f t="shared" si="104"/>
        <v>10</v>
      </c>
      <c r="CD67" s="50">
        <f t="shared" si="91"/>
        <v>0.99278351307049384</v>
      </c>
      <c r="CE67" s="52">
        <f t="shared" si="78"/>
        <v>0.46658571229397222</v>
      </c>
      <c r="CF67" s="50">
        <f t="shared" si="79"/>
        <v>0.46321860259970843</v>
      </c>
      <c r="CG67" s="72">
        <f t="shared" si="80"/>
        <v>7.9212225423497248E-2</v>
      </c>
    </row>
    <row r="68" spans="2:85" x14ac:dyDescent="0.25">
      <c r="B68" s="40">
        <v>62</v>
      </c>
      <c r="C68" s="60">
        <v>4.6639999999999997E-3</v>
      </c>
      <c r="AE68" s="57">
        <f t="shared" si="92"/>
        <v>11</v>
      </c>
      <c r="AF68" s="57">
        <f t="shared" si="81"/>
        <v>35</v>
      </c>
      <c r="AG68" s="50">
        <f t="shared" si="93"/>
        <v>8.2100000000000001E-4</v>
      </c>
      <c r="AH68" s="13">
        <f t="shared" si="57"/>
        <v>0.99917900000000004</v>
      </c>
      <c r="AI68" s="13">
        <f t="shared" si="82"/>
        <v>0.99271520748009723</v>
      </c>
      <c r="AJ68" s="52">
        <f t="shared" si="58"/>
        <v>0.38015740796284136</v>
      </c>
      <c r="AK68" s="13">
        <f t="shared" si="59"/>
        <v>3.0983558093928193E-4</v>
      </c>
      <c r="AL68" s="59"/>
      <c r="AM68" s="69">
        <f t="shared" si="94"/>
        <v>11</v>
      </c>
      <c r="AN68" s="50">
        <f t="shared" si="83"/>
        <v>0.99271520748009723</v>
      </c>
      <c r="AO68" s="52">
        <f t="shared" si="60"/>
        <v>0.41206573536418928</v>
      </c>
      <c r="AP68" s="50">
        <f t="shared" si="61"/>
        <v>0.40906392197750002</v>
      </c>
      <c r="AQ68" s="72">
        <f t="shared" si="62"/>
        <v>8.3934514316939893E-2</v>
      </c>
      <c r="AS68" s="57">
        <f t="shared" si="95"/>
        <v>11</v>
      </c>
      <c r="AT68" s="57">
        <f t="shared" si="84"/>
        <v>36</v>
      </c>
      <c r="AU68" s="50">
        <f t="shared" si="96"/>
        <v>8.5700000000000001E-4</v>
      </c>
      <c r="AV68" s="13">
        <f t="shared" si="63"/>
        <v>0.999143</v>
      </c>
      <c r="AW68" s="13">
        <f t="shared" si="85"/>
        <v>0.99246291476742921</v>
      </c>
      <c r="AX68" s="52">
        <f t="shared" si="64"/>
        <v>0.38015740796284136</v>
      </c>
      <c r="AY68" s="13">
        <f t="shared" si="65"/>
        <v>3.2333935470488804E-4</v>
      </c>
      <c r="AZ68" s="59"/>
      <c r="BA68" s="69">
        <f t="shared" si="97"/>
        <v>11</v>
      </c>
      <c r="BB68" s="50">
        <f t="shared" si="86"/>
        <v>0.99246291476742921</v>
      </c>
      <c r="BC68" s="52">
        <f t="shared" si="66"/>
        <v>0.41206573536418928</v>
      </c>
      <c r="BD68" s="50">
        <f t="shared" si="67"/>
        <v>0.40895996079532743</v>
      </c>
      <c r="BE68" s="72">
        <f t="shared" si="68"/>
        <v>8.3934514316939893E-2</v>
      </c>
      <c r="BG68" s="57">
        <f t="shared" si="98"/>
        <v>11</v>
      </c>
      <c r="BH68" s="13">
        <f t="shared" si="99"/>
        <v>37</v>
      </c>
      <c r="BI68" s="50">
        <f t="shared" si="100"/>
        <v>8.9599999999999999E-4</v>
      </c>
      <c r="BJ68" s="13">
        <f t="shared" si="69"/>
        <v>0.99910399999999999</v>
      </c>
      <c r="BK68" s="13">
        <f t="shared" si="87"/>
        <v>0.99218982852967763</v>
      </c>
      <c r="BL68" s="52">
        <f t="shared" si="70"/>
        <v>0.38015740796284136</v>
      </c>
      <c r="BM68" s="13">
        <f t="shared" si="71"/>
        <v>3.379607288251607E-4</v>
      </c>
      <c r="BN68" s="38"/>
      <c r="BO68" s="57">
        <f t="shared" si="101"/>
        <v>11</v>
      </c>
      <c r="BP68" s="50">
        <f t="shared" si="88"/>
        <v>0.99218982852967763</v>
      </c>
      <c r="BQ68" s="52">
        <f t="shared" si="72"/>
        <v>0.41206573536418928</v>
      </c>
      <c r="BR68" s="50">
        <f t="shared" si="73"/>
        <v>0.40884743131395046</v>
      </c>
      <c r="BS68" s="72">
        <f t="shared" si="74"/>
        <v>8.3934514316939893E-2</v>
      </c>
      <c r="BU68" s="57">
        <f t="shared" si="102"/>
        <v>11</v>
      </c>
      <c r="BV68" s="57">
        <f t="shared" si="89"/>
        <v>38</v>
      </c>
      <c r="BW68" s="50">
        <f t="shared" si="103"/>
        <v>9.3800000000000003E-4</v>
      </c>
      <c r="BX68" s="13">
        <f t="shared" si="75"/>
        <v>0.99906200000000001</v>
      </c>
      <c r="BY68" s="13">
        <f t="shared" si="90"/>
        <v>0.99189397904278265</v>
      </c>
      <c r="BZ68" s="52">
        <f t="shared" si="76"/>
        <v>0.38015740796284136</v>
      </c>
      <c r="CA68" s="13">
        <f t="shared" si="77"/>
        <v>3.5369714171594826E-4</v>
      </c>
      <c r="CB68" s="38"/>
      <c r="CC68" s="57">
        <f t="shared" si="104"/>
        <v>11</v>
      </c>
      <c r="CD68" s="50">
        <f t="shared" si="91"/>
        <v>0.99189397904278265</v>
      </c>
      <c r="CE68" s="52">
        <f t="shared" si="78"/>
        <v>0.41206573536418928</v>
      </c>
      <c r="CF68" s="50">
        <f t="shared" si="79"/>
        <v>0.40872552187757599</v>
      </c>
      <c r="CG68" s="72">
        <f t="shared" si="80"/>
        <v>8.3934514316939893E-2</v>
      </c>
    </row>
    <row r="69" spans="2:85" x14ac:dyDescent="0.25">
      <c r="B69" s="40">
        <v>63</v>
      </c>
      <c r="C69" s="60">
        <v>5.0959999999999998E-3</v>
      </c>
      <c r="AE69" s="57">
        <f t="shared" si="92"/>
        <v>12</v>
      </c>
      <c r="AF69" s="57">
        <f t="shared" si="81"/>
        <v>36</v>
      </c>
      <c r="AG69" s="50">
        <f t="shared" si="93"/>
        <v>8.5700000000000001E-4</v>
      </c>
      <c r="AH69" s="13">
        <f t="shared" si="57"/>
        <v>0.999143</v>
      </c>
      <c r="AI69" s="13">
        <f t="shared" si="82"/>
        <v>0.99190018829475612</v>
      </c>
      <c r="AJ69" s="52">
        <f t="shared" si="58"/>
        <v>0.32846424667001789</v>
      </c>
      <c r="AK69" s="13">
        <f t="shared" si="59"/>
        <v>2.7921381213891368E-4</v>
      </c>
      <c r="AL69" s="59"/>
      <c r="AM69" s="69">
        <f t="shared" si="94"/>
        <v>12</v>
      </c>
      <c r="AN69" s="50">
        <f t="shared" si="83"/>
        <v>0.99190018829475612</v>
      </c>
      <c r="AO69" s="52">
        <f t="shared" si="60"/>
        <v>0.3578337718947639</v>
      </c>
      <c r="AP69" s="50">
        <f t="shared" si="61"/>
        <v>0.3549353857206391</v>
      </c>
      <c r="AQ69" s="72">
        <f t="shared" si="62"/>
        <v>8.9414679139344255E-2</v>
      </c>
      <c r="AS69" s="57">
        <f t="shared" si="95"/>
        <v>12</v>
      </c>
      <c r="AT69" s="57">
        <f t="shared" si="84"/>
        <v>37</v>
      </c>
      <c r="AU69" s="50">
        <f t="shared" si="96"/>
        <v>8.9599999999999999E-4</v>
      </c>
      <c r="AV69" s="13">
        <f t="shared" si="63"/>
        <v>0.99910399999999999</v>
      </c>
      <c r="AW69" s="13">
        <f t="shared" si="85"/>
        <v>0.99161237404947356</v>
      </c>
      <c r="AX69" s="52">
        <f t="shared" si="64"/>
        <v>0.32846424667001789</v>
      </c>
      <c r="AY69" s="13">
        <f t="shared" si="65"/>
        <v>2.9183545344202216E-4</v>
      </c>
      <c r="AZ69" s="59"/>
      <c r="BA69" s="69">
        <f t="shared" si="97"/>
        <v>12</v>
      </c>
      <c r="BB69" s="50">
        <f t="shared" si="86"/>
        <v>0.99161237404947356</v>
      </c>
      <c r="BC69" s="52">
        <f t="shared" si="66"/>
        <v>0.3578337718947639</v>
      </c>
      <c r="BD69" s="50">
        <f t="shared" si="67"/>
        <v>0.35483239606364464</v>
      </c>
      <c r="BE69" s="72">
        <f t="shared" si="68"/>
        <v>8.9414679139344255E-2</v>
      </c>
      <c r="BG69" s="57">
        <f t="shared" si="98"/>
        <v>12</v>
      </c>
      <c r="BH69" s="13">
        <f t="shared" si="99"/>
        <v>38</v>
      </c>
      <c r="BI69" s="50">
        <f t="shared" si="100"/>
        <v>9.3800000000000003E-4</v>
      </c>
      <c r="BJ69" s="13">
        <f t="shared" si="69"/>
        <v>0.99906200000000001</v>
      </c>
      <c r="BK69" s="13">
        <f t="shared" si="87"/>
        <v>0.99130082644331508</v>
      </c>
      <c r="BL69" s="52">
        <f t="shared" si="70"/>
        <v>0.32846424667001789</v>
      </c>
      <c r="BM69" s="13">
        <f t="shared" si="71"/>
        <v>3.0541925267184333E-4</v>
      </c>
      <c r="BN69" s="38"/>
      <c r="BO69" s="57">
        <f t="shared" si="101"/>
        <v>12</v>
      </c>
      <c r="BP69" s="50">
        <f t="shared" si="88"/>
        <v>0.99130082644331508</v>
      </c>
      <c r="BQ69" s="52">
        <f t="shared" si="72"/>
        <v>0.3578337718947639</v>
      </c>
      <c r="BR69" s="50">
        <f t="shared" si="73"/>
        <v>0.35472091380860815</v>
      </c>
      <c r="BS69" s="72">
        <f t="shared" si="74"/>
        <v>8.9414679139344255E-2</v>
      </c>
      <c r="BU69" s="57">
        <f t="shared" si="102"/>
        <v>12</v>
      </c>
      <c r="BV69" s="57">
        <f t="shared" si="89"/>
        <v>39</v>
      </c>
      <c r="BW69" s="50">
        <f t="shared" si="103"/>
        <v>9.8299999999999993E-4</v>
      </c>
      <c r="BX69" s="13">
        <f t="shared" si="75"/>
        <v>0.99901700000000004</v>
      </c>
      <c r="BY69" s="13">
        <f t="shared" si="90"/>
        <v>0.99096358249044048</v>
      </c>
      <c r="BZ69" s="52">
        <f t="shared" si="76"/>
        <v>0.32846424667001789</v>
      </c>
      <c r="CA69" s="13">
        <f t="shared" si="77"/>
        <v>3.1996267278794219E-4</v>
      </c>
      <c r="CB69" s="38"/>
      <c r="CC69" s="57">
        <f t="shared" si="104"/>
        <v>12</v>
      </c>
      <c r="CD69" s="50">
        <f t="shared" si="91"/>
        <v>0.99096358249044048</v>
      </c>
      <c r="CE69" s="52">
        <f t="shared" si="78"/>
        <v>0.3578337718947639</v>
      </c>
      <c r="CF69" s="50">
        <f t="shared" si="79"/>
        <v>0.35460023653290235</v>
      </c>
      <c r="CG69" s="72">
        <f t="shared" si="80"/>
        <v>8.9414679139344255E-2</v>
      </c>
    </row>
    <row r="70" spans="2:85" x14ac:dyDescent="0.25">
      <c r="B70" s="40">
        <v>64</v>
      </c>
      <c r="C70" s="60">
        <v>5.5789999999999998E-3</v>
      </c>
      <c r="AE70" s="57">
        <f t="shared" si="92"/>
        <v>13</v>
      </c>
      <c r="AF70" s="57">
        <f t="shared" si="81"/>
        <v>37</v>
      </c>
      <c r="AG70" s="50">
        <f t="shared" si="93"/>
        <v>8.9599999999999999E-4</v>
      </c>
      <c r="AH70" s="13">
        <f t="shared" si="57"/>
        <v>0.99910399999999999</v>
      </c>
      <c r="AI70" s="13">
        <f t="shared" si="82"/>
        <v>0.99105012983338747</v>
      </c>
      <c r="AJ70" s="52">
        <f t="shared" si="58"/>
        <v>0.27674999885811163</v>
      </c>
      <c r="AK70" s="13">
        <f t="shared" si="59"/>
        <v>2.4574871758055038E-4</v>
      </c>
      <c r="AL70" s="59"/>
      <c r="AM70" s="69">
        <f t="shared" si="94"/>
        <v>13</v>
      </c>
      <c r="AN70" s="50">
        <f t="shared" si="83"/>
        <v>0.99105012983338747</v>
      </c>
      <c r="AO70" s="52">
        <f t="shared" si="60"/>
        <v>0.30334616686243154</v>
      </c>
      <c r="AP70" s="50">
        <f t="shared" si="61"/>
        <v>0.30063125805347318</v>
      </c>
      <c r="AQ70" s="72">
        <f t="shared" si="62"/>
        <v>9.6101781803278677E-2</v>
      </c>
      <c r="AS70" s="57">
        <f t="shared" si="95"/>
        <v>13</v>
      </c>
      <c r="AT70" s="57">
        <f t="shared" si="84"/>
        <v>38</v>
      </c>
      <c r="AU70" s="50">
        <f t="shared" si="96"/>
        <v>9.3800000000000003E-4</v>
      </c>
      <c r="AV70" s="13">
        <f t="shared" si="63"/>
        <v>0.99906200000000001</v>
      </c>
      <c r="AW70" s="13">
        <f t="shared" si="85"/>
        <v>0.99072388936232525</v>
      </c>
      <c r="AX70" s="52">
        <f t="shared" si="64"/>
        <v>0.27674999885811163</v>
      </c>
      <c r="AY70" s="13">
        <f t="shared" si="65"/>
        <v>2.5718349946424434E-4</v>
      </c>
      <c r="AZ70" s="59"/>
      <c r="BA70" s="69">
        <f t="shared" si="97"/>
        <v>13</v>
      </c>
      <c r="BB70" s="50">
        <f t="shared" si="86"/>
        <v>0.99072388936232525</v>
      </c>
      <c r="BC70" s="52">
        <f t="shared" si="66"/>
        <v>0.30334616686243154</v>
      </c>
      <c r="BD70" s="50">
        <f t="shared" si="67"/>
        <v>0.3005322942571011</v>
      </c>
      <c r="BE70" s="72">
        <f t="shared" si="68"/>
        <v>9.6101781803278677E-2</v>
      </c>
      <c r="BG70" s="57">
        <f t="shared" si="98"/>
        <v>13</v>
      </c>
      <c r="BH70" s="13">
        <f t="shared" si="99"/>
        <v>39</v>
      </c>
      <c r="BI70" s="50">
        <f t="shared" si="100"/>
        <v>9.8299999999999993E-4</v>
      </c>
      <c r="BJ70" s="13">
        <f t="shared" si="69"/>
        <v>0.99901700000000004</v>
      </c>
      <c r="BK70" s="13">
        <f t="shared" si="87"/>
        <v>0.99037098626811126</v>
      </c>
      <c r="BL70" s="52">
        <f t="shared" si="70"/>
        <v>0.27674999885811163</v>
      </c>
      <c r="BM70" s="13">
        <f t="shared" si="71"/>
        <v>2.6942572144038693E-4</v>
      </c>
      <c r="BN70" s="38"/>
      <c r="BO70" s="57">
        <f t="shared" si="101"/>
        <v>13</v>
      </c>
      <c r="BP70" s="50">
        <f t="shared" si="88"/>
        <v>0.99037098626811126</v>
      </c>
      <c r="BQ70" s="52">
        <f t="shared" si="72"/>
        <v>0.30334616686243154</v>
      </c>
      <c r="BR70" s="50">
        <f t="shared" si="73"/>
        <v>0.30042524245619739</v>
      </c>
      <c r="BS70" s="72">
        <f t="shared" si="74"/>
        <v>9.6101781803278677E-2</v>
      </c>
      <c r="BU70" s="57" t="str">
        <f t="shared" si="102"/>
        <v/>
      </c>
      <c r="BV70" s="57" t="str">
        <f t="shared" si="89"/>
        <v/>
      </c>
      <c r="BW70" s="50" t="str">
        <f t="shared" si="103"/>
        <v/>
      </c>
      <c r="BX70" s="13" t="str">
        <f t="shared" si="75"/>
        <v/>
      </c>
      <c r="BY70" s="13" t="str">
        <f t="shared" si="90"/>
        <v/>
      </c>
      <c r="BZ70" s="52" t="str">
        <f t="shared" si="76"/>
        <v/>
      </c>
      <c r="CA70" s="13" t="str">
        <f t="shared" si="77"/>
        <v/>
      </c>
      <c r="CB70" s="38"/>
      <c r="CC70" s="57" t="str">
        <f t="shared" si="104"/>
        <v/>
      </c>
      <c r="CD70" s="50" t="str">
        <f t="shared" si="91"/>
        <v/>
      </c>
      <c r="CE70" s="52" t="str">
        <f t="shared" si="78"/>
        <v/>
      </c>
      <c r="CF70" s="50" t="str">
        <f t="shared" si="79"/>
        <v/>
      </c>
      <c r="CG70" s="72" t="str">
        <f t="shared" si="80"/>
        <v/>
      </c>
    </row>
    <row r="71" spans="2:85" x14ac:dyDescent="0.25">
      <c r="B71" s="40">
        <v>65</v>
      </c>
      <c r="C71" s="60">
        <v>6.1190000000000003E-3</v>
      </c>
      <c r="AE71" s="57">
        <f t="shared" si="92"/>
        <v>14</v>
      </c>
      <c r="AF71" s="57">
        <f t="shared" si="81"/>
        <v>38</v>
      </c>
      <c r="AG71" s="50">
        <f t="shared" si="93"/>
        <v>9.3800000000000003E-4</v>
      </c>
      <c r="AH71" s="13">
        <f t="shared" si="57"/>
        <v>0.99906200000000001</v>
      </c>
      <c r="AI71" s="13">
        <f t="shared" si="82"/>
        <v>0.99016214891705678</v>
      </c>
      <c r="AJ71" s="52">
        <f t="shared" si="58"/>
        <v>0.22712999992795185</v>
      </c>
      <c r="AK71" s="13">
        <f t="shared" si="59"/>
        <v>2.1095200602583587E-4</v>
      </c>
      <c r="AL71" s="59"/>
      <c r="AM71" s="69">
        <f t="shared" si="94"/>
        <v>14</v>
      </c>
      <c r="AN71" s="50">
        <f t="shared" si="83"/>
        <v>0.99016214891705678</v>
      </c>
      <c r="AO71" s="52">
        <f t="shared" si="60"/>
        <v>0.25072032036005937</v>
      </c>
      <c r="AP71" s="50">
        <f t="shared" si="61"/>
        <v>0.24825377118488928</v>
      </c>
      <c r="AQ71" s="72">
        <f t="shared" si="62"/>
        <v>0.10386263566939892</v>
      </c>
      <c r="AS71" s="57">
        <f t="shared" si="95"/>
        <v>14</v>
      </c>
      <c r="AT71" s="57">
        <f t="shared" si="84"/>
        <v>39</v>
      </c>
      <c r="AU71" s="50">
        <f t="shared" si="96"/>
        <v>9.8299999999999993E-4</v>
      </c>
      <c r="AV71" s="13">
        <f t="shared" si="63"/>
        <v>0.99901700000000004</v>
      </c>
      <c r="AW71" s="13">
        <f t="shared" si="85"/>
        <v>0.98979459035410344</v>
      </c>
      <c r="AX71" s="52">
        <f t="shared" si="64"/>
        <v>0.22712999992795185</v>
      </c>
      <c r="AY71" s="13">
        <f t="shared" si="65"/>
        <v>2.2099024046680579E-4</v>
      </c>
      <c r="AZ71" s="59"/>
      <c r="BA71" s="69">
        <f t="shared" si="97"/>
        <v>14</v>
      </c>
      <c r="BB71" s="50">
        <f t="shared" si="86"/>
        <v>0.98979459035410344</v>
      </c>
      <c r="BC71" s="52">
        <f t="shared" si="66"/>
        <v>0.25072032036005937</v>
      </c>
      <c r="BD71" s="50">
        <f t="shared" si="67"/>
        <v>0.24816161678423454</v>
      </c>
      <c r="BE71" s="72">
        <f t="shared" si="68"/>
        <v>0.10386263566939892</v>
      </c>
      <c r="BG71" s="57" t="str">
        <f t="shared" si="98"/>
        <v/>
      </c>
      <c r="BH71" s="13" t="str">
        <f t="shared" si="99"/>
        <v/>
      </c>
      <c r="BI71" s="50" t="str">
        <f t="shared" si="100"/>
        <v/>
      </c>
      <c r="BJ71" s="13" t="str">
        <f t="shared" si="69"/>
        <v/>
      </c>
      <c r="BK71" s="13" t="str">
        <f t="shared" si="87"/>
        <v/>
      </c>
      <c r="BL71" s="52" t="str">
        <f t="shared" si="70"/>
        <v/>
      </c>
      <c r="BM71" s="13" t="str">
        <f t="shared" si="71"/>
        <v/>
      </c>
      <c r="BN71" s="38"/>
      <c r="BO71" s="57" t="str">
        <f t="shared" si="101"/>
        <v/>
      </c>
      <c r="BP71" s="50" t="str">
        <f t="shared" si="88"/>
        <v/>
      </c>
      <c r="BQ71" s="52" t="str">
        <f t="shared" si="72"/>
        <v/>
      </c>
      <c r="BR71" s="50" t="str">
        <f t="shared" si="73"/>
        <v/>
      </c>
      <c r="BS71" s="72" t="str">
        <f t="shared" si="74"/>
        <v/>
      </c>
      <c r="BU71" s="57" t="str">
        <f t="shared" si="102"/>
        <v/>
      </c>
      <c r="BV71" s="57" t="str">
        <f t="shared" si="89"/>
        <v/>
      </c>
      <c r="BW71" s="50" t="str">
        <f t="shared" si="103"/>
        <v/>
      </c>
      <c r="BX71" s="13" t="str">
        <f t="shared" si="75"/>
        <v/>
      </c>
      <c r="BY71" s="13" t="str">
        <f t="shared" si="90"/>
        <v/>
      </c>
      <c r="BZ71" s="52" t="str">
        <f t="shared" si="76"/>
        <v/>
      </c>
      <c r="CA71" s="13" t="str">
        <f t="shared" si="77"/>
        <v/>
      </c>
      <c r="CB71" s="38"/>
      <c r="CC71" s="57" t="str">
        <f t="shared" si="104"/>
        <v/>
      </c>
      <c r="CD71" s="50" t="str">
        <f t="shared" si="91"/>
        <v/>
      </c>
      <c r="CE71" s="52" t="str">
        <f t="shared" si="78"/>
        <v/>
      </c>
      <c r="CF71" s="50" t="str">
        <f t="shared" si="79"/>
        <v/>
      </c>
      <c r="CG71" s="72" t="str">
        <f t="shared" si="80"/>
        <v/>
      </c>
    </row>
    <row r="72" spans="2:85" x14ac:dyDescent="0.25">
      <c r="B72" s="40">
        <v>66</v>
      </c>
      <c r="C72" s="60">
        <v>6.7229999999999998E-3</v>
      </c>
      <c r="AE72" s="57">
        <f t="shared" si="92"/>
        <v>15</v>
      </c>
      <c r="AF72" s="57">
        <f t="shared" si="81"/>
        <v>39</v>
      </c>
      <c r="AG72" s="50">
        <f t="shared" si="93"/>
        <v>9.8299999999999993E-4</v>
      </c>
      <c r="AH72" s="13">
        <f t="shared" si="57"/>
        <v>0.99901700000000004</v>
      </c>
      <c r="AI72" s="13">
        <f t="shared" si="82"/>
        <v>0.98923337682137258</v>
      </c>
      <c r="AJ72" s="52">
        <f t="shared" si="58"/>
        <v>0.18428843858015426</v>
      </c>
      <c r="AK72" s="13">
        <f t="shared" si="59"/>
        <v>1.7920510174088578E-4</v>
      </c>
      <c r="AL72" s="59"/>
      <c r="AM72" s="69">
        <f t="shared" si="94"/>
        <v>15</v>
      </c>
      <c r="AN72" s="50">
        <f t="shared" si="83"/>
        <v>0.98923337682137258</v>
      </c>
      <c r="AO72" s="52">
        <f t="shared" si="60"/>
        <v>0.2048351384521637</v>
      </c>
      <c r="AP72" s="50">
        <f t="shared" si="61"/>
        <v>0.20262975570270728</v>
      </c>
      <c r="AQ72" s="72">
        <f t="shared" si="62"/>
        <v>0.11149207204918032</v>
      </c>
      <c r="AS72" s="57" t="str">
        <f t="shared" si="95"/>
        <v/>
      </c>
      <c r="AT72" s="57" t="str">
        <f t="shared" si="84"/>
        <v/>
      </c>
      <c r="AU72" s="50" t="str">
        <f t="shared" si="96"/>
        <v/>
      </c>
      <c r="AV72" s="13" t="str">
        <f t="shared" si="63"/>
        <v/>
      </c>
      <c r="AW72" s="13" t="str">
        <f t="shared" si="85"/>
        <v/>
      </c>
      <c r="AX72" s="52" t="str">
        <f t="shared" si="64"/>
        <v/>
      </c>
      <c r="AY72" s="13" t="str">
        <f t="shared" si="65"/>
        <v/>
      </c>
      <c r="AZ72" s="59"/>
      <c r="BA72" s="69" t="str">
        <f t="shared" si="97"/>
        <v/>
      </c>
      <c r="BB72" s="50" t="str">
        <f t="shared" si="86"/>
        <v/>
      </c>
      <c r="BC72" s="52" t="str">
        <f t="shared" si="66"/>
        <v/>
      </c>
      <c r="BD72" s="50" t="str">
        <f t="shared" si="67"/>
        <v/>
      </c>
      <c r="BE72" s="72" t="str">
        <f t="shared" si="68"/>
        <v/>
      </c>
      <c r="BG72" s="57" t="str">
        <f t="shared" si="98"/>
        <v/>
      </c>
      <c r="BH72" s="13" t="str">
        <f t="shared" si="99"/>
        <v/>
      </c>
      <c r="BI72" s="50" t="str">
        <f t="shared" si="100"/>
        <v/>
      </c>
      <c r="BJ72" s="13" t="str">
        <f t="shared" si="69"/>
        <v/>
      </c>
      <c r="BK72" s="13" t="str">
        <f t="shared" si="87"/>
        <v/>
      </c>
      <c r="BL72" s="52" t="str">
        <f t="shared" si="70"/>
        <v/>
      </c>
      <c r="BM72" s="13" t="str">
        <f t="shared" si="71"/>
        <v/>
      </c>
      <c r="BN72" s="38"/>
      <c r="BO72" s="57" t="str">
        <f t="shared" si="101"/>
        <v/>
      </c>
      <c r="BP72" s="50" t="str">
        <f t="shared" si="88"/>
        <v/>
      </c>
      <c r="BQ72" s="52" t="str">
        <f t="shared" si="72"/>
        <v/>
      </c>
      <c r="BR72" s="50" t="str">
        <f t="shared" si="73"/>
        <v/>
      </c>
      <c r="BS72" s="72" t="str">
        <f t="shared" si="74"/>
        <v/>
      </c>
      <c r="BU72" s="57" t="str">
        <f t="shared" si="102"/>
        <v/>
      </c>
      <c r="BV72" s="57" t="str">
        <f t="shared" si="89"/>
        <v/>
      </c>
      <c r="BW72" s="50" t="str">
        <f t="shared" si="103"/>
        <v/>
      </c>
      <c r="BX72" s="13" t="str">
        <f t="shared" si="75"/>
        <v/>
      </c>
      <c r="BY72" s="13" t="str">
        <f t="shared" si="90"/>
        <v/>
      </c>
      <c r="BZ72" s="52" t="str">
        <f t="shared" si="76"/>
        <v/>
      </c>
      <c r="CA72" s="13" t="str">
        <f t="shared" si="77"/>
        <v/>
      </c>
      <c r="CB72" s="38"/>
      <c r="CC72" s="57" t="str">
        <f t="shared" si="104"/>
        <v/>
      </c>
      <c r="CD72" s="50" t="str">
        <f t="shared" si="91"/>
        <v/>
      </c>
      <c r="CE72" s="52" t="str">
        <f t="shared" si="78"/>
        <v/>
      </c>
      <c r="CF72" s="50" t="str">
        <f t="shared" si="79"/>
        <v/>
      </c>
      <c r="CG72" s="72" t="str">
        <f t="shared" si="80"/>
        <v/>
      </c>
    </row>
    <row r="73" spans="2:85" x14ac:dyDescent="0.25">
      <c r="B73" s="40">
        <v>67</v>
      </c>
      <c r="C73" s="60">
        <v>7.4000000000000003E-3</v>
      </c>
      <c r="AE73" s="57" t="str">
        <f t="shared" si="92"/>
        <v/>
      </c>
      <c r="AF73" s="57" t="str">
        <f t="shared" si="81"/>
        <v/>
      </c>
      <c r="AG73" s="50" t="str">
        <f t="shared" si="93"/>
        <v/>
      </c>
      <c r="AH73" s="13" t="str">
        <f t="shared" si="57"/>
        <v/>
      </c>
      <c r="AI73" s="13" t="str">
        <f t="shared" si="82"/>
        <v/>
      </c>
      <c r="AJ73" s="52" t="str">
        <f t="shared" si="58"/>
        <v/>
      </c>
      <c r="AK73" s="13" t="str">
        <f t="shared" si="59"/>
        <v/>
      </c>
      <c r="AL73" s="59"/>
      <c r="AM73" s="69" t="str">
        <f t="shared" si="94"/>
        <v/>
      </c>
      <c r="AN73" s="50" t="str">
        <f t="shared" si="83"/>
        <v/>
      </c>
      <c r="AO73" s="52" t="str">
        <f t="shared" si="60"/>
        <v/>
      </c>
      <c r="AP73" s="50" t="str">
        <f t="shared" si="61"/>
        <v/>
      </c>
      <c r="AQ73" s="72" t="str">
        <f t="shared" si="62"/>
        <v/>
      </c>
      <c r="AS73" s="57" t="str">
        <f t="shared" si="95"/>
        <v/>
      </c>
      <c r="AT73" s="57" t="str">
        <f t="shared" si="84"/>
        <v/>
      </c>
      <c r="AU73" s="50" t="str">
        <f t="shared" si="96"/>
        <v/>
      </c>
      <c r="AV73" s="13" t="str">
        <f t="shared" si="63"/>
        <v/>
      </c>
      <c r="AW73" s="13" t="str">
        <f t="shared" si="85"/>
        <v/>
      </c>
      <c r="AX73" s="52" t="str">
        <f t="shared" si="64"/>
        <v/>
      </c>
      <c r="AY73" s="13" t="str">
        <f t="shared" si="65"/>
        <v/>
      </c>
      <c r="AZ73" s="59"/>
      <c r="BA73" s="69" t="str">
        <f t="shared" si="97"/>
        <v/>
      </c>
      <c r="BB73" s="50" t="str">
        <f t="shared" si="86"/>
        <v/>
      </c>
      <c r="BC73" s="52" t="str">
        <f t="shared" si="66"/>
        <v/>
      </c>
      <c r="BD73" s="50" t="str">
        <f t="shared" si="67"/>
        <v/>
      </c>
      <c r="BE73" s="72" t="str">
        <f t="shared" si="68"/>
        <v/>
      </c>
      <c r="BG73" s="57" t="str">
        <f t="shared" si="98"/>
        <v/>
      </c>
      <c r="BH73" s="13" t="str">
        <f t="shared" si="99"/>
        <v/>
      </c>
      <c r="BI73" s="50" t="str">
        <f t="shared" si="100"/>
        <v/>
      </c>
      <c r="BJ73" s="13" t="str">
        <f t="shared" si="69"/>
        <v/>
      </c>
      <c r="BK73" s="13" t="str">
        <f t="shared" si="87"/>
        <v/>
      </c>
      <c r="BL73" s="52" t="str">
        <f t="shared" si="70"/>
        <v/>
      </c>
      <c r="BM73" s="13" t="str">
        <f t="shared" si="71"/>
        <v/>
      </c>
      <c r="BN73" s="38"/>
      <c r="BO73" s="57" t="str">
        <f t="shared" si="101"/>
        <v/>
      </c>
      <c r="BP73" s="50" t="str">
        <f t="shared" si="88"/>
        <v/>
      </c>
      <c r="BQ73" s="52" t="str">
        <f t="shared" si="72"/>
        <v/>
      </c>
      <c r="BR73" s="50" t="str">
        <f t="shared" si="73"/>
        <v/>
      </c>
      <c r="BS73" s="72" t="str">
        <f t="shared" si="74"/>
        <v/>
      </c>
      <c r="BU73" s="57" t="str">
        <f t="shared" si="102"/>
        <v/>
      </c>
      <c r="BV73" s="57" t="str">
        <f t="shared" si="89"/>
        <v/>
      </c>
      <c r="BW73" s="50" t="str">
        <f t="shared" si="103"/>
        <v/>
      </c>
      <c r="BX73" s="13" t="str">
        <f t="shared" si="75"/>
        <v/>
      </c>
      <c r="BY73" s="13" t="str">
        <f t="shared" si="90"/>
        <v/>
      </c>
      <c r="BZ73" s="52" t="str">
        <f t="shared" si="76"/>
        <v/>
      </c>
      <c r="CA73" s="13" t="str">
        <f t="shared" si="77"/>
        <v/>
      </c>
      <c r="CB73" s="38"/>
      <c r="CC73" s="57" t="str">
        <f t="shared" si="104"/>
        <v/>
      </c>
      <c r="CD73" s="50" t="str">
        <f t="shared" si="91"/>
        <v/>
      </c>
      <c r="CE73" s="52" t="str">
        <f t="shared" si="78"/>
        <v/>
      </c>
      <c r="CF73" s="50" t="str">
        <f t="shared" si="79"/>
        <v/>
      </c>
      <c r="CG73" s="72" t="str">
        <f t="shared" si="80"/>
        <v/>
      </c>
    </row>
    <row r="74" spans="2:85" x14ac:dyDescent="0.25">
      <c r="B74" s="40">
        <v>68</v>
      </c>
      <c r="C74" s="60">
        <v>8.1600000000000006E-3</v>
      </c>
      <c r="AE74" s="57" t="str">
        <f t="shared" si="92"/>
        <v/>
      </c>
      <c r="AF74" s="57" t="str">
        <f t="shared" si="81"/>
        <v/>
      </c>
      <c r="AG74" s="50" t="str">
        <f t="shared" si="93"/>
        <v/>
      </c>
      <c r="AH74" s="13" t="str">
        <f t="shared" si="57"/>
        <v/>
      </c>
      <c r="AI74" s="13" t="str">
        <f t="shared" si="82"/>
        <v/>
      </c>
      <c r="AJ74" s="52" t="str">
        <f t="shared" si="58"/>
        <v/>
      </c>
      <c r="AK74" s="13" t="str">
        <f t="shared" si="59"/>
        <v/>
      </c>
      <c r="AL74" s="59"/>
      <c r="AM74" s="69" t="str">
        <f t="shared" si="94"/>
        <v/>
      </c>
      <c r="AN74" s="50" t="str">
        <f t="shared" si="83"/>
        <v/>
      </c>
      <c r="AO74" s="52" t="str">
        <f t="shared" si="60"/>
        <v/>
      </c>
      <c r="AP74" s="50" t="str">
        <f t="shared" si="61"/>
        <v/>
      </c>
      <c r="AQ74" s="72" t="str">
        <f t="shared" si="62"/>
        <v/>
      </c>
      <c r="AS74" s="57" t="str">
        <f t="shared" si="95"/>
        <v/>
      </c>
      <c r="AT74" s="57" t="str">
        <f t="shared" si="84"/>
        <v/>
      </c>
      <c r="AU74" s="50" t="str">
        <f t="shared" si="96"/>
        <v/>
      </c>
      <c r="AV74" s="13" t="str">
        <f t="shared" si="63"/>
        <v/>
      </c>
      <c r="AW74" s="13" t="str">
        <f t="shared" si="85"/>
        <v/>
      </c>
      <c r="AX74" s="52" t="str">
        <f t="shared" si="64"/>
        <v/>
      </c>
      <c r="AY74" s="13" t="str">
        <f t="shared" si="65"/>
        <v/>
      </c>
      <c r="AZ74" s="59"/>
      <c r="BA74" s="69" t="str">
        <f t="shared" si="97"/>
        <v/>
      </c>
      <c r="BB74" s="50" t="str">
        <f t="shared" si="86"/>
        <v/>
      </c>
      <c r="BC74" s="52" t="str">
        <f t="shared" si="66"/>
        <v/>
      </c>
      <c r="BD74" s="50" t="str">
        <f t="shared" si="67"/>
        <v/>
      </c>
      <c r="BE74" s="72" t="str">
        <f t="shared" si="68"/>
        <v/>
      </c>
      <c r="BG74" s="57" t="str">
        <f t="shared" si="98"/>
        <v/>
      </c>
      <c r="BH74" s="13" t="str">
        <f t="shared" si="99"/>
        <v/>
      </c>
      <c r="BI74" s="50" t="str">
        <f t="shared" si="100"/>
        <v/>
      </c>
      <c r="BJ74" s="13" t="str">
        <f t="shared" si="69"/>
        <v/>
      </c>
      <c r="BK74" s="13" t="str">
        <f t="shared" si="87"/>
        <v/>
      </c>
      <c r="BL74" s="52" t="str">
        <f t="shared" si="70"/>
        <v/>
      </c>
      <c r="BM74" s="13" t="str">
        <f t="shared" si="71"/>
        <v/>
      </c>
      <c r="BN74" s="38"/>
      <c r="BO74" s="57" t="str">
        <f t="shared" si="101"/>
        <v/>
      </c>
      <c r="BP74" s="50" t="str">
        <f t="shared" si="88"/>
        <v/>
      </c>
      <c r="BQ74" s="52" t="str">
        <f t="shared" si="72"/>
        <v/>
      </c>
      <c r="BR74" s="50" t="str">
        <f t="shared" si="73"/>
        <v/>
      </c>
      <c r="BS74" s="72" t="str">
        <f t="shared" si="74"/>
        <v/>
      </c>
      <c r="BU74" s="57" t="str">
        <f t="shared" si="102"/>
        <v/>
      </c>
      <c r="BV74" s="57" t="str">
        <f t="shared" si="89"/>
        <v/>
      </c>
      <c r="BW74" s="50" t="str">
        <f t="shared" si="103"/>
        <v/>
      </c>
      <c r="BX74" s="13" t="str">
        <f t="shared" si="75"/>
        <v/>
      </c>
      <c r="BY74" s="13" t="str">
        <f t="shared" si="90"/>
        <v/>
      </c>
      <c r="BZ74" s="52" t="str">
        <f t="shared" si="76"/>
        <v/>
      </c>
      <c r="CA74" s="13" t="str">
        <f t="shared" si="77"/>
        <v/>
      </c>
      <c r="CB74" s="38"/>
      <c r="CC74" s="57" t="str">
        <f t="shared" si="104"/>
        <v/>
      </c>
      <c r="CD74" s="50" t="str">
        <f t="shared" si="91"/>
        <v/>
      </c>
      <c r="CE74" s="52" t="str">
        <f t="shared" si="78"/>
        <v/>
      </c>
      <c r="CF74" s="50" t="str">
        <f t="shared" si="79"/>
        <v/>
      </c>
      <c r="CG74" s="72" t="str">
        <f t="shared" si="80"/>
        <v/>
      </c>
    </row>
    <row r="75" spans="2:85" x14ac:dyDescent="0.25">
      <c r="B75" s="40">
        <v>69</v>
      </c>
      <c r="C75" s="60">
        <v>9.0150000000000004E-3</v>
      </c>
      <c r="AE75" s="57" t="str">
        <f t="shared" si="92"/>
        <v/>
      </c>
      <c r="AF75" s="57" t="str">
        <f t="shared" si="81"/>
        <v/>
      </c>
      <c r="AG75" s="50" t="str">
        <f t="shared" si="93"/>
        <v/>
      </c>
      <c r="AH75" s="13" t="str">
        <f t="shared" si="57"/>
        <v/>
      </c>
      <c r="AI75" s="13" t="str">
        <f t="shared" si="82"/>
        <v/>
      </c>
      <c r="AJ75" s="52" t="str">
        <f t="shared" si="58"/>
        <v/>
      </c>
      <c r="AK75" s="13" t="str">
        <f t="shared" si="59"/>
        <v/>
      </c>
      <c r="AL75" s="59"/>
      <c r="AM75" s="69" t="str">
        <f t="shared" si="94"/>
        <v/>
      </c>
      <c r="AN75" s="50" t="str">
        <f t="shared" si="83"/>
        <v/>
      </c>
      <c r="AO75" s="52" t="str">
        <f t="shared" si="60"/>
        <v/>
      </c>
      <c r="AP75" s="50" t="str">
        <f t="shared" si="61"/>
        <v/>
      </c>
      <c r="AQ75" s="72" t="str">
        <f t="shared" si="62"/>
        <v/>
      </c>
      <c r="AS75" s="57" t="str">
        <f t="shared" si="95"/>
        <v/>
      </c>
      <c r="AT75" s="57" t="str">
        <f t="shared" si="84"/>
        <v/>
      </c>
      <c r="AU75" s="50" t="str">
        <f t="shared" si="96"/>
        <v/>
      </c>
      <c r="AV75" s="13" t="str">
        <f t="shared" si="63"/>
        <v/>
      </c>
      <c r="AW75" s="13" t="str">
        <f t="shared" si="85"/>
        <v/>
      </c>
      <c r="AX75" s="52" t="str">
        <f t="shared" si="64"/>
        <v/>
      </c>
      <c r="AY75" s="13" t="str">
        <f t="shared" si="65"/>
        <v/>
      </c>
      <c r="AZ75" s="59"/>
      <c r="BA75" s="69" t="str">
        <f t="shared" si="97"/>
        <v/>
      </c>
      <c r="BB75" s="50" t="str">
        <f t="shared" si="86"/>
        <v/>
      </c>
      <c r="BC75" s="52" t="str">
        <f t="shared" si="66"/>
        <v/>
      </c>
      <c r="BD75" s="50" t="str">
        <f t="shared" si="67"/>
        <v/>
      </c>
      <c r="BE75" s="72" t="str">
        <f t="shared" si="68"/>
        <v/>
      </c>
      <c r="BG75" s="57" t="str">
        <f t="shared" si="98"/>
        <v/>
      </c>
      <c r="BH75" s="13" t="str">
        <f t="shared" si="99"/>
        <v/>
      </c>
      <c r="BI75" s="50" t="str">
        <f t="shared" si="100"/>
        <v/>
      </c>
      <c r="BJ75" s="13" t="str">
        <f t="shared" si="69"/>
        <v/>
      </c>
      <c r="BK75" s="13" t="str">
        <f t="shared" si="87"/>
        <v/>
      </c>
      <c r="BL75" s="52" t="str">
        <f t="shared" si="70"/>
        <v/>
      </c>
      <c r="BM75" s="13" t="str">
        <f t="shared" si="71"/>
        <v/>
      </c>
      <c r="BN75" s="38"/>
      <c r="BO75" s="57" t="str">
        <f t="shared" si="101"/>
        <v/>
      </c>
      <c r="BP75" s="50" t="str">
        <f t="shared" si="88"/>
        <v/>
      </c>
      <c r="BQ75" s="52" t="str">
        <f t="shared" si="72"/>
        <v/>
      </c>
      <c r="BR75" s="50" t="str">
        <f t="shared" si="73"/>
        <v/>
      </c>
      <c r="BS75" s="72" t="str">
        <f t="shared" si="74"/>
        <v/>
      </c>
      <c r="BU75" s="57" t="str">
        <f t="shared" si="102"/>
        <v/>
      </c>
      <c r="BV75" s="57" t="str">
        <f t="shared" si="89"/>
        <v/>
      </c>
      <c r="BW75" s="50" t="str">
        <f t="shared" si="103"/>
        <v/>
      </c>
      <c r="BX75" s="13" t="str">
        <f t="shared" si="75"/>
        <v/>
      </c>
      <c r="BY75" s="13" t="str">
        <f t="shared" si="90"/>
        <v/>
      </c>
      <c r="BZ75" s="52" t="str">
        <f t="shared" si="76"/>
        <v/>
      </c>
      <c r="CA75" s="13" t="str">
        <f t="shared" si="77"/>
        <v/>
      </c>
      <c r="CB75" s="38"/>
      <c r="CC75" s="57" t="str">
        <f t="shared" si="104"/>
        <v/>
      </c>
      <c r="CD75" s="50" t="str">
        <f t="shared" si="91"/>
        <v/>
      </c>
      <c r="CE75" s="52" t="str">
        <f t="shared" si="78"/>
        <v/>
      </c>
      <c r="CF75" s="50" t="str">
        <f t="shared" si="79"/>
        <v/>
      </c>
      <c r="CG75" s="72" t="str">
        <f t="shared" si="80"/>
        <v/>
      </c>
    </row>
    <row r="76" spans="2:85" x14ac:dyDescent="0.25">
      <c r="B76" s="40">
        <v>70</v>
      </c>
      <c r="C76" s="60">
        <v>9.9769999999999998E-3</v>
      </c>
      <c r="AE76" s="57" t="str">
        <f t="shared" si="92"/>
        <v/>
      </c>
      <c r="AF76" s="57" t="str">
        <f t="shared" si="81"/>
        <v/>
      </c>
      <c r="AG76" s="50" t="str">
        <f t="shared" si="93"/>
        <v/>
      </c>
      <c r="AH76" s="13" t="str">
        <f t="shared" si="57"/>
        <v/>
      </c>
      <c r="AI76" s="13" t="str">
        <f t="shared" si="82"/>
        <v/>
      </c>
      <c r="AJ76" s="52" t="str">
        <f t="shared" si="58"/>
        <v/>
      </c>
      <c r="AK76" s="13" t="str">
        <f t="shared" si="59"/>
        <v/>
      </c>
      <c r="AL76" s="59"/>
      <c r="AM76" s="69" t="str">
        <f t="shared" si="94"/>
        <v/>
      </c>
      <c r="AN76" s="50" t="str">
        <f t="shared" si="83"/>
        <v/>
      </c>
      <c r="AO76" s="52" t="str">
        <f t="shared" si="60"/>
        <v/>
      </c>
      <c r="AP76" s="50" t="str">
        <f t="shared" si="61"/>
        <v/>
      </c>
      <c r="AQ76" s="72" t="str">
        <f t="shared" si="62"/>
        <v/>
      </c>
      <c r="AS76" s="57" t="str">
        <f t="shared" si="95"/>
        <v/>
      </c>
      <c r="AT76" s="57" t="str">
        <f t="shared" si="84"/>
        <v/>
      </c>
      <c r="AU76" s="50" t="str">
        <f t="shared" si="96"/>
        <v/>
      </c>
      <c r="AV76" s="13" t="str">
        <f t="shared" si="63"/>
        <v/>
      </c>
      <c r="AW76" s="13" t="str">
        <f t="shared" si="85"/>
        <v/>
      </c>
      <c r="AX76" s="52" t="str">
        <f t="shared" si="64"/>
        <v/>
      </c>
      <c r="AY76" s="13" t="str">
        <f t="shared" si="65"/>
        <v/>
      </c>
      <c r="AZ76" s="59"/>
      <c r="BA76" s="69" t="str">
        <f t="shared" si="97"/>
        <v/>
      </c>
      <c r="BB76" s="50" t="str">
        <f t="shared" si="86"/>
        <v/>
      </c>
      <c r="BC76" s="52" t="str">
        <f t="shared" si="66"/>
        <v/>
      </c>
      <c r="BD76" s="50" t="str">
        <f t="shared" si="67"/>
        <v/>
      </c>
      <c r="BE76" s="72" t="str">
        <f t="shared" si="68"/>
        <v/>
      </c>
      <c r="BG76" s="57" t="str">
        <f t="shared" si="98"/>
        <v/>
      </c>
      <c r="BH76" s="13" t="str">
        <f t="shared" si="99"/>
        <v/>
      </c>
      <c r="BI76" s="50" t="str">
        <f t="shared" si="100"/>
        <v/>
      </c>
      <c r="BJ76" s="13" t="str">
        <f t="shared" si="69"/>
        <v/>
      </c>
      <c r="BK76" s="13" t="str">
        <f t="shared" si="87"/>
        <v/>
      </c>
      <c r="BL76" s="52" t="str">
        <f t="shared" si="70"/>
        <v/>
      </c>
      <c r="BM76" s="13" t="str">
        <f t="shared" si="71"/>
        <v/>
      </c>
      <c r="BN76" s="38"/>
      <c r="BO76" s="57" t="str">
        <f t="shared" si="101"/>
        <v/>
      </c>
      <c r="BP76" s="50" t="str">
        <f t="shared" si="88"/>
        <v/>
      </c>
      <c r="BQ76" s="52" t="str">
        <f t="shared" si="72"/>
        <v/>
      </c>
      <c r="BR76" s="50" t="str">
        <f t="shared" si="73"/>
        <v/>
      </c>
      <c r="BS76" s="72" t="str">
        <f t="shared" si="74"/>
        <v/>
      </c>
      <c r="BU76" s="57" t="str">
        <f t="shared" si="102"/>
        <v/>
      </c>
      <c r="BV76" s="57" t="str">
        <f t="shared" si="89"/>
        <v/>
      </c>
      <c r="BW76" s="50" t="str">
        <f t="shared" si="103"/>
        <v/>
      </c>
      <c r="BX76" s="13" t="str">
        <f t="shared" si="75"/>
        <v/>
      </c>
      <c r="BY76" s="13" t="str">
        <f t="shared" si="90"/>
        <v/>
      </c>
      <c r="BZ76" s="52" t="str">
        <f t="shared" si="76"/>
        <v/>
      </c>
      <c r="CA76" s="13" t="str">
        <f t="shared" si="77"/>
        <v/>
      </c>
      <c r="CB76" s="38"/>
      <c r="CC76" s="57" t="str">
        <f t="shared" si="104"/>
        <v/>
      </c>
      <c r="CD76" s="50" t="str">
        <f t="shared" si="91"/>
        <v/>
      </c>
      <c r="CE76" s="52" t="str">
        <f t="shared" si="78"/>
        <v/>
      </c>
      <c r="CF76" s="50" t="str">
        <f t="shared" si="79"/>
        <v/>
      </c>
      <c r="CG76" s="72" t="str">
        <f t="shared" si="80"/>
        <v/>
      </c>
    </row>
    <row r="77" spans="2:85" x14ac:dyDescent="0.25">
      <c r="B77" s="40">
        <v>71</v>
      </c>
      <c r="C77" s="60">
        <v>1.1061E-2</v>
      </c>
      <c r="AE77" s="57" t="str">
        <f t="shared" si="92"/>
        <v/>
      </c>
      <c r="AF77" s="57" t="str">
        <f t="shared" si="81"/>
        <v/>
      </c>
      <c r="AG77" s="50" t="str">
        <f t="shared" si="93"/>
        <v/>
      </c>
      <c r="AH77" s="13" t="str">
        <f t="shared" si="57"/>
        <v/>
      </c>
      <c r="AI77" s="13" t="str">
        <f t="shared" si="82"/>
        <v/>
      </c>
      <c r="AJ77" s="52" t="str">
        <f t="shared" si="58"/>
        <v/>
      </c>
      <c r="AK77" s="13" t="str">
        <f t="shared" si="59"/>
        <v/>
      </c>
      <c r="AL77" s="59"/>
      <c r="AM77" s="69" t="str">
        <f t="shared" si="94"/>
        <v/>
      </c>
      <c r="AN77" s="50" t="str">
        <f t="shared" si="83"/>
        <v/>
      </c>
      <c r="AO77" s="52" t="str">
        <f t="shared" si="60"/>
        <v/>
      </c>
      <c r="AP77" s="50" t="str">
        <f t="shared" si="61"/>
        <v/>
      </c>
      <c r="AQ77" s="72" t="str">
        <f t="shared" si="62"/>
        <v/>
      </c>
      <c r="AS77" s="57" t="str">
        <f t="shared" si="95"/>
        <v/>
      </c>
      <c r="AT77" s="57" t="str">
        <f t="shared" si="84"/>
        <v/>
      </c>
      <c r="AU77" s="50" t="str">
        <f t="shared" si="96"/>
        <v/>
      </c>
      <c r="AV77" s="13" t="str">
        <f t="shared" si="63"/>
        <v/>
      </c>
      <c r="AW77" s="13" t="str">
        <f t="shared" si="85"/>
        <v/>
      </c>
      <c r="AX77" s="52" t="str">
        <f t="shared" si="64"/>
        <v/>
      </c>
      <c r="AY77" s="13" t="str">
        <f t="shared" si="65"/>
        <v/>
      </c>
      <c r="AZ77" s="59"/>
      <c r="BA77" s="69" t="str">
        <f t="shared" si="97"/>
        <v/>
      </c>
      <c r="BB77" s="50" t="str">
        <f t="shared" si="86"/>
        <v/>
      </c>
      <c r="BC77" s="52" t="str">
        <f t="shared" si="66"/>
        <v/>
      </c>
      <c r="BD77" s="50" t="str">
        <f t="shared" si="67"/>
        <v/>
      </c>
      <c r="BE77" s="72" t="str">
        <f t="shared" si="68"/>
        <v/>
      </c>
      <c r="BG77" s="57" t="str">
        <f t="shared" si="98"/>
        <v/>
      </c>
      <c r="BH77" s="13" t="str">
        <f t="shared" si="99"/>
        <v/>
      </c>
      <c r="BI77" s="50" t="str">
        <f t="shared" si="100"/>
        <v/>
      </c>
      <c r="BJ77" s="13" t="str">
        <f t="shared" si="69"/>
        <v/>
      </c>
      <c r="BK77" s="13" t="str">
        <f t="shared" si="87"/>
        <v/>
      </c>
      <c r="BL77" s="52" t="str">
        <f t="shared" si="70"/>
        <v/>
      </c>
      <c r="BM77" s="13" t="str">
        <f t="shared" si="71"/>
        <v/>
      </c>
      <c r="BN77" s="38"/>
      <c r="BO77" s="57" t="str">
        <f t="shared" si="101"/>
        <v/>
      </c>
      <c r="BP77" s="50" t="str">
        <f t="shared" si="88"/>
        <v/>
      </c>
      <c r="BQ77" s="52" t="str">
        <f t="shared" si="72"/>
        <v/>
      </c>
      <c r="BR77" s="50" t="str">
        <f t="shared" si="73"/>
        <v/>
      </c>
      <c r="BS77" s="72" t="str">
        <f t="shared" si="74"/>
        <v/>
      </c>
      <c r="BU77" s="57" t="str">
        <f t="shared" si="102"/>
        <v/>
      </c>
      <c r="BV77" s="57" t="str">
        <f t="shared" si="89"/>
        <v/>
      </c>
      <c r="BW77" s="50" t="str">
        <f t="shared" si="103"/>
        <v/>
      </c>
      <c r="BX77" s="13" t="str">
        <f t="shared" si="75"/>
        <v/>
      </c>
      <c r="BY77" s="13" t="str">
        <f t="shared" si="90"/>
        <v/>
      </c>
      <c r="BZ77" s="52" t="str">
        <f t="shared" si="76"/>
        <v/>
      </c>
      <c r="CA77" s="13" t="str">
        <f t="shared" si="77"/>
        <v/>
      </c>
      <c r="CB77" s="38"/>
      <c r="CC77" s="57" t="str">
        <f t="shared" si="104"/>
        <v/>
      </c>
      <c r="CD77" s="50" t="str">
        <f t="shared" si="91"/>
        <v/>
      </c>
      <c r="CE77" s="52" t="str">
        <f t="shared" si="78"/>
        <v/>
      </c>
      <c r="CF77" s="50" t="str">
        <f t="shared" si="79"/>
        <v/>
      </c>
      <c r="CG77" s="72" t="str">
        <f t="shared" si="80"/>
        <v/>
      </c>
    </row>
    <row r="78" spans="2:85" x14ac:dyDescent="0.25">
      <c r="B78" s="40">
        <v>72</v>
      </c>
      <c r="C78" s="60">
        <v>1.2285000000000001E-2</v>
      </c>
      <c r="AE78" s="57" t="str">
        <f t="shared" si="92"/>
        <v/>
      </c>
      <c r="AF78" s="57" t="str">
        <f t="shared" si="81"/>
        <v/>
      </c>
      <c r="AG78" s="50" t="str">
        <f t="shared" si="93"/>
        <v/>
      </c>
      <c r="AH78" s="13" t="str">
        <f t="shared" si="57"/>
        <v/>
      </c>
      <c r="AI78" s="13" t="str">
        <f t="shared" si="82"/>
        <v/>
      </c>
      <c r="AJ78" s="52" t="str">
        <f t="shared" si="58"/>
        <v/>
      </c>
      <c r="AK78" s="13" t="str">
        <f t="shared" si="59"/>
        <v/>
      </c>
      <c r="AL78" s="59"/>
      <c r="AM78" s="69" t="str">
        <f t="shared" si="94"/>
        <v/>
      </c>
      <c r="AN78" s="50" t="str">
        <f t="shared" si="83"/>
        <v/>
      </c>
      <c r="AO78" s="52" t="str">
        <f t="shared" si="60"/>
        <v/>
      </c>
      <c r="AP78" s="50" t="str">
        <f t="shared" si="61"/>
        <v/>
      </c>
      <c r="AQ78" s="72" t="str">
        <f t="shared" si="62"/>
        <v/>
      </c>
      <c r="AS78" s="57" t="str">
        <f t="shared" si="95"/>
        <v/>
      </c>
      <c r="AT78" s="57" t="str">
        <f t="shared" si="84"/>
        <v/>
      </c>
      <c r="AU78" s="50" t="str">
        <f t="shared" si="96"/>
        <v/>
      </c>
      <c r="AV78" s="13" t="str">
        <f t="shared" si="63"/>
        <v/>
      </c>
      <c r="AW78" s="13" t="str">
        <f t="shared" si="85"/>
        <v/>
      </c>
      <c r="AX78" s="52" t="str">
        <f t="shared" si="64"/>
        <v/>
      </c>
      <c r="AY78" s="13" t="str">
        <f t="shared" si="65"/>
        <v/>
      </c>
      <c r="AZ78" s="59"/>
      <c r="BA78" s="69" t="str">
        <f t="shared" si="97"/>
        <v/>
      </c>
      <c r="BB78" s="50" t="str">
        <f t="shared" si="86"/>
        <v/>
      </c>
      <c r="BC78" s="52" t="str">
        <f t="shared" si="66"/>
        <v/>
      </c>
      <c r="BD78" s="50" t="str">
        <f t="shared" si="67"/>
        <v/>
      </c>
      <c r="BE78" s="72" t="str">
        <f t="shared" si="68"/>
        <v/>
      </c>
      <c r="BG78" s="57" t="str">
        <f t="shared" si="98"/>
        <v/>
      </c>
      <c r="BH78" s="13" t="str">
        <f t="shared" si="99"/>
        <v/>
      </c>
      <c r="BI78" s="50" t="str">
        <f t="shared" si="100"/>
        <v/>
      </c>
      <c r="BJ78" s="13" t="str">
        <f t="shared" si="69"/>
        <v/>
      </c>
      <c r="BK78" s="13" t="str">
        <f t="shared" si="87"/>
        <v/>
      </c>
      <c r="BL78" s="52" t="str">
        <f t="shared" si="70"/>
        <v/>
      </c>
      <c r="BM78" s="13" t="str">
        <f t="shared" si="71"/>
        <v/>
      </c>
      <c r="BN78" s="38"/>
      <c r="BO78" s="57" t="str">
        <f t="shared" si="101"/>
        <v/>
      </c>
      <c r="BP78" s="50" t="str">
        <f t="shared" si="88"/>
        <v/>
      </c>
      <c r="BQ78" s="52" t="str">
        <f t="shared" si="72"/>
        <v/>
      </c>
      <c r="BR78" s="50" t="str">
        <f t="shared" si="73"/>
        <v/>
      </c>
      <c r="BS78" s="72" t="str">
        <f t="shared" si="74"/>
        <v/>
      </c>
      <c r="BU78" s="57" t="str">
        <f t="shared" si="102"/>
        <v/>
      </c>
      <c r="BV78" s="57" t="str">
        <f t="shared" si="89"/>
        <v/>
      </c>
      <c r="BW78" s="50" t="str">
        <f t="shared" si="103"/>
        <v/>
      </c>
      <c r="BX78" s="13" t="str">
        <f t="shared" si="75"/>
        <v/>
      </c>
      <c r="BY78" s="13" t="str">
        <f t="shared" si="90"/>
        <v/>
      </c>
      <c r="BZ78" s="52" t="str">
        <f t="shared" si="76"/>
        <v/>
      </c>
      <c r="CA78" s="13" t="str">
        <f t="shared" si="77"/>
        <v/>
      </c>
      <c r="CB78" s="38"/>
      <c r="CC78" s="57" t="str">
        <f t="shared" si="104"/>
        <v/>
      </c>
      <c r="CD78" s="50" t="str">
        <f t="shared" si="91"/>
        <v/>
      </c>
      <c r="CE78" s="52" t="str">
        <f t="shared" si="78"/>
        <v/>
      </c>
      <c r="CF78" s="50" t="str">
        <f t="shared" si="79"/>
        <v/>
      </c>
      <c r="CG78" s="72" t="str">
        <f t="shared" si="80"/>
        <v/>
      </c>
    </row>
    <row r="79" spans="2:85" x14ac:dyDescent="0.25">
      <c r="B79" s="40">
        <v>73</v>
      </c>
      <c r="C79" s="60">
        <v>1.3668E-2</v>
      </c>
      <c r="AE79" s="57" t="str">
        <f t="shared" si="92"/>
        <v/>
      </c>
      <c r="AF79" s="57" t="str">
        <f t="shared" si="81"/>
        <v/>
      </c>
      <c r="AG79" s="50" t="str">
        <f t="shared" si="93"/>
        <v/>
      </c>
      <c r="AH79" s="13" t="str">
        <f t="shared" si="57"/>
        <v/>
      </c>
      <c r="AI79" s="13" t="str">
        <f t="shared" si="82"/>
        <v/>
      </c>
      <c r="AJ79" s="52" t="str">
        <f t="shared" si="58"/>
        <v/>
      </c>
      <c r="AK79" s="13" t="str">
        <f t="shared" si="59"/>
        <v/>
      </c>
      <c r="AL79" s="59"/>
      <c r="AM79" s="69" t="str">
        <f t="shared" si="94"/>
        <v/>
      </c>
      <c r="AN79" s="50" t="str">
        <f t="shared" si="83"/>
        <v/>
      </c>
      <c r="AO79" s="52" t="str">
        <f t="shared" si="60"/>
        <v/>
      </c>
      <c r="AP79" s="50" t="str">
        <f t="shared" si="61"/>
        <v/>
      </c>
      <c r="AQ79" s="72" t="str">
        <f t="shared" si="62"/>
        <v/>
      </c>
      <c r="AS79" s="57" t="str">
        <f t="shared" si="95"/>
        <v/>
      </c>
      <c r="AT79" s="57" t="str">
        <f t="shared" si="84"/>
        <v/>
      </c>
      <c r="AU79" s="50" t="str">
        <f t="shared" si="96"/>
        <v/>
      </c>
      <c r="AV79" s="13" t="str">
        <f t="shared" si="63"/>
        <v/>
      </c>
      <c r="AW79" s="13" t="str">
        <f t="shared" si="85"/>
        <v/>
      </c>
      <c r="AX79" s="52" t="str">
        <f t="shared" si="64"/>
        <v/>
      </c>
      <c r="AY79" s="13" t="str">
        <f t="shared" si="65"/>
        <v/>
      </c>
      <c r="AZ79" s="59"/>
      <c r="BA79" s="69" t="str">
        <f t="shared" si="97"/>
        <v/>
      </c>
      <c r="BB79" s="50" t="str">
        <f t="shared" si="86"/>
        <v/>
      </c>
      <c r="BC79" s="52" t="str">
        <f t="shared" si="66"/>
        <v/>
      </c>
      <c r="BD79" s="50" t="str">
        <f t="shared" si="67"/>
        <v/>
      </c>
      <c r="BE79" s="72" t="str">
        <f t="shared" si="68"/>
        <v/>
      </c>
      <c r="BG79" s="57" t="str">
        <f t="shared" si="98"/>
        <v/>
      </c>
      <c r="BH79" s="13" t="str">
        <f t="shared" si="99"/>
        <v/>
      </c>
      <c r="BI79" s="50" t="str">
        <f t="shared" si="100"/>
        <v/>
      </c>
      <c r="BJ79" s="13" t="str">
        <f t="shared" si="69"/>
        <v/>
      </c>
      <c r="BK79" s="13" t="str">
        <f t="shared" si="87"/>
        <v/>
      </c>
      <c r="BL79" s="52" t="str">
        <f t="shared" si="70"/>
        <v/>
      </c>
      <c r="BM79" s="13" t="str">
        <f t="shared" si="71"/>
        <v/>
      </c>
      <c r="BN79" s="38"/>
      <c r="BO79" s="57" t="str">
        <f t="shared" si="101"/>
        <v/>
      </c>
      <c r="BP79" s="50" t="str">
        <f t="shared" si="88"/>
        <v/>
      </c>
      <c r="BQ79" s="52" t="str">
        <f t="shared" si="72"/>
        <v/>
      </c>
      <c r="BR79" s="50" t="str">
        <f t="shared" si="73"/>
        <v/>
      </c>
      <c r="BS79" s="72" t="str">
        <f t="shared" si="74"/>
        <v/>
      </c>
      <c r="BU79" s="57" t="str">
        <f t="shared" si="102"/>
        <v/>
      </c>
      <c r="BV79" s="57" t="str">
        <f t="shared" si="89"/>
        <v/>
      </c>
      <c r="BW79" s="50" t="str">
        <f t="shared" si="103"/>
        <v/>
      </c>
      <c r="BX79" s="13" t="str">
        <f t="shared" si="75"/>
        <v/>
      </c>
      <c r="BY79" s="13" t="str">
        <f t="shared" si="90"/>
        <v/>
      </c>
      <c r="BZ79" s="52" t="str">
        <f t="shared" si="76"/>
        <v/>
      </c>
      <c r="CA79" s="13" t="str">
        <f t="shared" si="77"/>
        <v/>
      </c>
      <c r="CB79" s="38"/>
      <c r="CC79" s="57" t="str">
        <f t="shared" si="104"/>
        <v/>
      </c>
      <c r="CD79" s="50" t="str">
        <f t="shared" si="91"/>
        <v/>
      </c>
      <c r="CE79" s="52" t="str">
        <f t="shared" si="78"/>
        <v/>
      </c>
      <c r="CF79" s="50" t="str">
        <f t="shared" si="79"/>
        <v/>
      </c>
      <c r="CG79" s="72" t="str">
        <f t="shared" si="80"/>
        <v/>
      </c>
    </row>
    <row r="80" spans="2:85" x14ac:dyDescent="0.25">
      <c r="B80" s="40">
        <v>74</v>
      </c>
      <c r="C80" s="60">
        <v>1.5235E-2</v>
      </c>
      <c r="AE80" s="57" t="str">
        <f t="shared" si="92"/>
        <v/>
      </c>
      <c r="AF80" s="57" t="str">
        <f t="shared" si="81"/>
        <v/>
      </c>
      <c r="AG80" s="50" t="str">
        <f t="shared" si="93"/>
        <v/>
      </c>
      <c r="AH80" s="13" t="str">
        <f t="shared" si="57"/>
        <v/>
      </c>
      <c r="AI80" s="13" t="str">
        <f t="shared" si="82"/>
        <v/>
      </c>
      <c r="AJ80" s="52" t="str">
        <f t="shared" si="58"/>
        <v/>
      </c>
      <c r="AK80" s="13" t="str">
        <f t="shared" si="59"/>
        <v/>
      </c>
      <c r="AL80" s="59"/>
      <c r="AM80" s="69" t="str">
        <f t="shared" si="94"/>
        <v/>
      </c>
      <c r="AN80" s="50" t="str">
        <f t="shared" si="83"/>
        <v/>
      </c>
      <c r="AO80" s="52" t="str">
        <f t="shared" si="60"/>
        <v/>
      </c>
      <c r="AP80" s="50" t="str">
        <f t="shared" si="61"/>
        <v/>
      </c>
      <c r="AQ80" s="72" t="str">
        <f t="shared" si="62"/>
        <v/>
      </c>
      <c r="AS80" s="57" t="str">
        <f t="shared" si="95"/>
        <v/>
      </c>
      <c r="AT80" s="57" t="str">
        <f t="shared" si="84"/>
        <v/>
      </c>
      <c r="AU80" s="50" t="str">
        <f t="shared" si="96"/>
        <v/>
      </c>
      <c r="AV80" s="13" t="str">
        <f t="shared" si="63"/>
        <v/>
      </c>
      <c r="AW80" s="13" t="str">
        <f t="shared" si="85"/>
        <v/>
      </c>
      <c r="AX80" s="52" t="str">
        <f t="shared" si="64"/>
        <v/>
      </c>
      <c r="AY80" s="13" t="str">
        <f t="shared" si="65"/>
        <v/>
      </c>
      <c r="AZ80" s="59"/>
      <c r="BA80" s="69" t="str">
        <f t="shared" si="97"/>
        <v/>
      </c>
      <c r="BB80" s="50" t="str">
        <f t="shared" si="86"/>
        <v/>
      </c>
      <c r="BC80" s="52" t="str">
        <f t="shared" si="66"/>
        <v/>
      </c>
      <c r="BD80" s="50" t="str">
        <f t="shared" si="67"/>
        <v/>
      </c>
      <c r="BE80" s="72" t="str">
        <f t="shared" si="68"/>
        <v/>
      </c>
      <c r="BG80" s="57" t="str">
        <f t="shared" si="98"/>
        <v/>
      </c>
      <c r="BH80" s="13" t="str">
        <f t="shared" si="99"/>
        <v/>
      </c>
      <c r="BI80" s="50" t="str">
        <f t="shared" si="100"/>
        <v/>
      </c>
      <c r="BJ80" s="13" t="str">
        <f t="shared" si="69"/>
        <v/>
      </c>
      <c r="BK80" s="13" t="str">
        <f t="shared" si="87"/>
        <v/>
      </c>
      <c r="BL80" s="52" t="str">
        <f t="shared" si="70"/>
        <v/>
      </c>
      <c r="BM80" s="13" t="str">
        <f t="shared" si="71"/>
        <v/>
      </c>
      <c r="BN80" s="38"/>
      <c r="BO80" s="57" t="str">
        <f t="shared" si="101"/>
        <v/>
      </c>
      <c r="BP80" s="50" t="str">
        <f t="shared" si="88"/>
        <v/>
      </c>
      <c r="BQ80" s="52" t="str">
        <f t="shared" si="72"/>
        <v/>
      </c>
      <c r="BR80" s="50" t="str">
        <f t="shared" si="73"/>
        <v/>
      </c>
      <c r="BS80" s="72" t="str">
        <f t="shared" si="74"/>
        <v/>
      </c>
      <c r="BU80" s="57" t="str">
        <f t="shared" si="102"/>
        <v/>
      </c>
      <c r="BV80" s="57" t="str">
        <f t="shared" si="89"/>
        <v/>
      </c>
      <c r="BW80" s="50" t="str">
        <f t="shared" si="103"/>
        <v/>
      </c>
      <c r="BX80" s="13" t="str">
        <f t="shared" si="75"/>
        <v/>
      </c>
      <c r="BY80" s="13" t="str">
        <f t="shared" si="90"/>
        <v/>
      </c>
      <c r="BZ80" s="52" t="str">
        <f t="shared" si="76"/>
        <v/>
      </c>
      <c r="CA80" s="13" t="str">
        <f t="shared" si="77"/>
        <v/>
      </c>
      <c r="CB80" s="38"/>
      <c r="CC80" s="57" t="str">
        <f t="shared" si="104"/>
        <v/>
      </c>
      <c r="CD80" s="50" t="str">
        <f t="shared" si="91"/>
        <v/>
      </c>
      <c r="CE80" s="52" t="str">
        <f t="shared" si="78"/>
        <v/>
      </c>
      <c r="CF80" s="50" t="str">
        <f t="shared" si="79"/>
        <v/>
      </c>
      <c r="CG80" s="72" t="str">
        <f t="shared" si="80"/>
        <v/>
      </c>
    </row>
    <row r="81" spans="2:85" x14ac:dyDescent="0.25">
      <c r="B81" s="40">
        <v>75</v>
      </c>
      <c r="C81" s="41">
        <v>1.7009E-2</v>
      </c>
      <c r="D81" s="47"/>
      <c r="E81" s="47"/>
      <c r="AE81" s="57" t="str">
        <f t="shared" si="92"/>
        <v/>
      </c>
      <c r="AF81" s="57" t="str">
        <f t="shared" si="81"/>
        <v/>
      </c>
      <c r="AG81" s="50" t="str">
        <f t="shared" si="93"/>
        <v/>
      </c>
      <c r="AH81" s="13" t="str">
        <f t="shared" si="57"/>
        <v/>
      </c>
      <c r="AI81" s="13" t="str">
        <f t="shared" si="82"/>
        <v/>
      </c>
      <c r="AJ81" s="52" t="str">
        <f t="shared" si="58"/>
        <v/>
      </c>
      <c r="AK81" s="13" t="str">
        <f t="shared" si="59"/>
        <v/>
      </c>
      <c r="AL81" s="59"/>
      <c r="AM81" s="69" t="str">
        <f t="shared" si="94"/>
        <v/>
      </c>
      <c r="AN81" s="50" t="str">
        <f t="shared" si="83"/>
        <v/>
      </c>
      <c r="AO81" s="52" t="str">
        <f t="shared" si="60"/>
        <v/>
      </c>
      <c r="AP81" s="50" t="str">
        <f t="shared" si="61"/>
        <v/>
      </c>
      <c r="AQ81" s="72" t="str">
        <f t="shared" si="62"/>
        <v/>
      </c>
      <c r="AS81" s="57" t="str">
        <f t="shared" si="95"/>
        <v/>
      </c>
      <c r="AT81" s="57" t="str">
        <f t="shared" si="84"/>
        <v/>
      </c>
      <c r="AU81" s="50" t="str">
        <f t="shared" si="96"/>
        <v/>
      </c>
      <c r="AV81" s="13" t="str">
        <f t="shared" si="63"/>
        <v/>
      </c>
      <c r="AW81" s="13" t="str">
        <f t="shared" si="85"/>
        <v/>
      </c>
      <c r="AX81" s="52" t="str">
        <f t="shared" si="64"/>
        <v/>
      </c>
      <c r="AY81" s="13" t="str">
        <f t="shared" si="65"/>
        <v/>
      </c>
      <c r="AZ81" s="59"/>
      <c r="BA81" s="69" t="str">
        <f t="shared" si="97"/>
        <v/>
      </c>
      <c r="BB81" s="50" t="str">
        <f t="shared" si="86"/>
        <v/>
      </c>
      <c r="BC81" s="52" t="str">
        <f t="shared" si="66"/>
        <v/>
      </c>
      <c r="BD81" s="50" t="str">
        <f t="shared" si="67"/>
        <v/>
      </c>
      <c r="BE81" s="72" t="str">
        <f t="shared" si="68"/>
        <v/>
      </c>
      <c r="BG81" s="57" t="str">
        <f t="shared" si="98"/>
        <v/>
      </c>
      <c r="BH81" s="13" t="str">
        <f t="shared" si="99"/>
        <v/>
      </c>
      <c r="BI81" s="50" t="str">
        <f t="shared" si="100"/>
        <v/>
      </c>
      <c r="BJ81" s="13" t="str">
        <f t="shared" si="69"/>
        <v/>
      </c>
      <c r="BK81" s="13" t="str">
        <f t="shared" si="87"/>
        <v/>
      </c>
      <c r="BL81" s="52" t="str">
        <f t="shared" si="70"/>
        <v/>
      </c>
      <c r="BM81" s="13" t="str">
        <f t="shared" si="71"/>
        <v/>
      </c>
      <c r="BN81" s="38"/>
      <c r="BO81" s="57" t="str">
        <f t="shared" si="101"/>
        <v/>
      </c>
      <c r="BP81" s="50" t="str">
        <f t="shared" si="88"/>
        <v/>
      </c>
      <c r="BQ81" s="52" t="str">
        <f t="shared" si="72"/>
        <v/>
      </c>
      <c r="BR81" s="50" t="str">
        <f t="shared" si="73"/>
        <v/>
      </c>
      <c r="BS81" s="72" t="str">
        <f t="shared" si="74"/>
        <v/>
      </c>
      <c r="BU81" s="57" t="str">
        <f t="shared" si="102"/>
        <v/>
      </c>
      <c r="BV81" s="57" t="str">
        <f t="shared" si="89"/>
        <v/>
      </c>
      <c r="BW81" s="50" t="str">
        <f t="shared" si="103"/>
        <v/>
      </c>
      <c r="BX81" s="13" t="str">
        <f t="shared" si="75"/>
        <v/>
      </c>
      <c r="BY81" s="13" t="str">
        <f t="shared" si="90"/>
        <v/>
      </c>
      <c r="BZ81" s="52" t="str">
        <f t="shared" si="76"/>
        <v/>
      </c>
      <c r="CA81" s="13" t="str">
        <f t="shared" si="77"/>
        <v/>
      </c>
      <c r="CB81" s="38"/>
      <c r="CC81" s="57" t="str">
        <f t="shared" si="104"/>
        <v/>
      </c>
      <c r="CD81" s="50" t="str">
        <f t="shared" si="91"/>
        <v/>
      </c>
      <c r="CE81" s="52" t="str">
        <f t="shared" si="78"/>
        <v/>
      </c>
      <c r="CF81" s="50" t="str">
        <f t="shared" si="79"/>
        <v/>
      </c>
      <c r="CG81" s="72" t="str">
        <f t="shared" si="80"/>
        <v/>
      </c>
    </row>
    <row r="82" spans="2:85" x14ac:dyDescent="0.25">
      <c r="B82" s="40">
        <v>76</v>
      </c>
      <c r="C82" s="41">
        <v>1.9023999999999999E-2</v>
      </c>
      <c r="D82" s="47"/>
      <c r="E82" s="47"/>
      <c r="AE82" s="57" t="str">
        <f t="shared" si="92"/>
        <v/>
      </c>
      <c r="AF82" s="57" t="str">
        <f t="shared" si="81"/>
        <v/>
      </c>
      <c r="AG82" s="50" t="str">
        <f t="shared" si="93"/>
        <v/>
      </c>
      <c r="AH82" s="13" t="str">
        <f t="shared" si="57"/>
        <v/>
      </c>
      <c r="AI82" s="13" t="str">
        <f t="shared" si="82"/>
        <v/>
      </c>
      <c r="AJ82" s="52" t="str">
        <f t="shared" si="58"/>
        <v/>
      </c>
      <c r="AK82" s="13" t="str">
        <f t="shared" si="59"/>
        <v/>
      </c>
      <c r="AL82" s="59"/>
      <c r="AM82" s="69" t="str">
        <f t="shared" si="94"/>
        <v/>
      </c>
      <c r="AN82" s="50" t="str">
        <f t="shared" si="83"/>
        <v/>
      </c>
      <c r="AO82" s="52" t="str">
        <f t="shared" si="60"/>
        <v/>
      </c>
      <c r="AP82" s="50" t="str">
        <f t="shared" si="61"/>
        <v/>
      </c>
      <c r="AQ82" s="72" t="str">
        <f t="shared" si="62"/>
        <v/>
      </c>
      <c r="AS82" s="57" t="str">
        <f t="shared" si="95"/>
        <v/>
      </c>
      <c r="AT82" s="57" t="str">
        <f t="shared" si="84"/>
        <v/>
      </c>
      <c r="AU82" s="50" t="str">
        <f t="shared" si="96"/>
        <v/>
      </c>
      <c r="AV82" s="13" t="str">
        <f t="shared" si="63"/>
        <v/>
      </c>
      <c r="AW82" s="13" t="str">
        <f t="shared" si="85"/>
        <v/>
      </c>
      <c r="AX82" s="52" t="str">
        <f t="shared" si="64"/>
        <v/>
      </c>
      <c r="AY82" s="13" t="str">
        <f t="shared" si="65"/>
        <v/>
      </c>
      <c r="AZ82" s="59"/>
      <c r="BA82" s="69" t="str">
        <f t="shared" si="97"/>
        <v/>
      </c>
      <c r="BB82" s="50" t="str">
        <f t="shared" si="86"/>
        <v/>
      </c>
      <c r="BC82" s="52" t="str">
        <f t="shared" si="66"/>
        <v/>
      </c>
      <c r="BD82" s="50" t="str">
        <f t="shared" si="67"/>
        <v/>
      </c>
      <c r="BE82" s="72" t="str">
        <f t="shared" si="68"/>
        <v/>
      </c>
      <c r="BG82" s="57" t="str">
        <f t="shared" si="98"/>
        <v/>
      </c>
      <c r="BH82" s="13" t="str">
        <f t="shared" si="99"/>
        <v/>
      </c>
      <c r="BI82" s="50" t="str">
        <f t="shared" si="100"/>
        <v/>
      </c>
      <c r="BJ82" s="13" t="str">
        <f t="shared" si="69"/>
        <v/>
      </c>
      <c r="BK82" s="13" t="str">
        <f t="shared" si="87"/>
        <v/>
      </c>
      <c r="BL82" s="52" t="str">
        <f t="shared" si="70"/>
        <v/>
      </c>
      <c r="BM82" s="13" t="str">
        <f t="shared" si="71"/>
        <v/>
      </c>
      <c r="BN82" s="38"/>
      <c r="BO82" s="57" t="str">
        <f t="shared" si="101"/>
        <v/>
      </c>
      <c r="BP82" s="50" t="str">
        <f t="shared" si="88"/>
        <v/>
      </c>
      <c r="BQ82" s="52" t="str">
        <f t="shared" si="72"/>
        <v/>
      </c>
      <c r="BR82" s="50" t="str">
        <f t="shared" si="73"/>
        <v/>
      </c>
      <c r="BS82" s="72" t="str">
        <f t="shared" si="74"/>
        <v/>
      </c>
      <c r="BU82" s="57" t="str">
        <f t="shared" si="102"/>
        <v/>
      </c>
      <c r="BV82" s="57" t="str">
        <f t="shared" si="89"/>
        <v/>
      </c>
      <c r="BW82" s="50" t="str">
        <f t="shared" si="103"/>
        <v/>
      </c>
      <c r="BX82" s="13" t="str">
        <f t="shared" si="75"/>
        <v/>
      </c>
      <c r="BY82" s="13" t="str">
        <f t="shared" si="90"/>
        <v/>
      </c>
      <c r="BZ82" s="52" t="str">
        <f t="shared" si="76"/>
        <v/>
      </c>
      <c r="CA82" s="13" t="str">
        <f t="shared" si="77"/>
        <v/>
      </c>
      <c r="CB82" s="38"/>
      <c r="CC82" s="57" t="str">
        <f t="shared" si="104"/>
        <v/>
      </c>
      <c r="CD82" s="50" t="str">
        <f t="shared" si="91"/>
        <v/>
      </c>
      <c r="CE82" s="52" t="str">
        <f t="shared" si="78"/>
        <v/>
      </c>
      <c r="CF82" s="50" t="str">
        <f t="shared" si="79"/>
        <v/>
      </c>
      <c r="CG82" s="72" t="str">
        <f t="shared" si="80"/>
        <v/>
      </c>
    </row>
    <row r="83" spans="2:85" x14ac:dyDescent="0.25">
      <c r="B83" s="40">
        <v>77</v>
      </c>
      <c r="C83" s="41">
        <v>2.1312000000000001E-2</v>
      </c>
      <c r="D83" s="47"/>
      <c r="E83" s="47"/>
      <c r="AE83" s="57" t="str">
        <f t="shared" si="92"/>
        <v/>
      </c>
      <c r="AF83" s="57" t="str">
        <f t="shared" si="81"/>
        <v/>
      </c>
      <c r="AG83" s="50" t="str">
        <f t="shared" si="93"/>
        <v/>
      </c>
      <c r="AH83" s="13" t="str">
        <f t="shared" si="57"/>
        <v/>
      </c>
      <c r="AI83" s="13" t="str">
        <f t="shared" si="82"/>
        <v/>
      </c>
      <c r="AJ83" s="52" t="str">
        <f t="shared" si="58"/>
        <v/>
      </c>
      <c r="AK83" s="13" t="str">
        <f t="shared" si="59"/>
        <v/>
      </c>
      <c r="AL83" s="59"/>
      <c r="AM83" s="69" t="str">
        <f t="shared" si="94"/>
        <v/>
      </c>
      <c r="AN83" s="50" t="str">
        <f t="shared" si="83"/>
        <v/>
      </c>
      <c r="AO83" s="52" t="str">
        <f t="shared" si="60"/>
        <v/>
      </c>
      <c r="AP83" s="50" t="str">
        <f t="shared" si="61"/>
        <v/>
      </c>
      <c r="AQ83" s="72" t="str">
        <f t="shared" si="62"/>
        <v/>
      </c>
      <c r="AS83" s="57" t="str">
        <f t="shared" si="95"/>
        <v/>
      </c>
      <c r="AT83" s="57" t="str">
        <f t="shared" si="84"/>
        <v/>
      </c>
      <c r="AU83" s="50" t="str">
        <f t="shared" si="96"/>
        <v/>
      </c>
      <c r="AV83" s="13" t="str">
        <f t="shared" si="63"/>
        <v/>
      </c>
      <c r="AW83" s="13" t="str">
        <f t="shared" si="85"/>
        <v/>
      </c>
      <c r="AX83" s="52" t="str">
        <f t="shared" si="64"/>
        <v/>
      </c>
      <c r="AY83" s="13" t="str">
        <f t="shared" si="65"/>
        <v/>
      </c>
      <c r="AZ83" s="59"/>
      <c r="BA83" s="69" t="str">
        <f t="shared" si="97"/>
        <v/>
      </c>
      <c r="BB83" s="50" t="str">
        <f t="shared" si="86"/>
        <v/>
      </c>
      <c r="BC83" s="52" t="str">
        <f t="shared" si="66"/>
        <v/>
      </c>
      <c r="BD83" s="50" t="str">
        <f t="shared" si="67"/>
        <v/>
      </c>
      <c r="BE83" s="72" t="str">
        <f t="shared" si="68"/>
        <v/>
      </c>
      <c r="BG83" s="57" t="str">
        <f t="shared" si="98"/>
        <v/>
      </c>
      <c r="BH83" s="13" t="str">
        <f t="shared" si="99"/>
        <v/>
      </c>
      <c r="BI83" s="50" t="str">
        <f t="shared" si="100"/>
        <v/>
      </c>
      <c r="BJ83" s="13" t="str">
        <f t="shared" si="69"/>
        <v/>
      </c>
      <c r="BK83" s="13" t="str">
        <f t="shared" si="87"/>
        <v/>
      </c>
      <c r="BL83" s="52" t="str">
        <f t="shared" si="70"/>
        <v/>
      </c>
      <c r="BM83" s="13" t="str">
        <f t="shared" si="71"/>
        <v/>
      </c>
      <c r="BN83" s="38"/>
      <c r="BO83" s="57" t="str">
        <f t="shared" si="101"/>
        <v/>
      </c>
      <c r="BP83" s="50" t="str">
        <f t="shared" si="88"/>
        <v/>
      </c>
      <c r="BQ83" s="52" t="str">
        <f t="shared" si="72"/>
        <v/>
      </c>
      <c r="BR83" s="50" t="str">
        <f t="shared" si="73"/>
        <v/>
      </c>
      <c r="BS83" s="72" t="str">
        <f t="shared" si="74"/>
        <v/>
      </c>
      <c r="BU83" s="57" t="str">
        <f t="shared" si="102"/>
        <v/>
      </c>
      <c r="BV83" s="57" t="str">
        <f t="shared" si="89"/>
        <v/>
      </c>
      <c r="BW83" s="50" t="str">
        <f t="shared" si="103"/>
        <v/>
      </c>
      <c r="BX83" s="13" t="str">
        <f t="shared" si="75"/>
        <v/>
      </c>
      <c r="BY83" s="13" t="str">
        <f t="shared" si="90"/>
        <v/>
      </c>
      <c r="BZ83" s="52" t="str">
        <f t="shared" si="76"/>
        <v/>
      </c>
      <c r="CA83" s="13" t="str">
        <f t="shared" si="77"/>
        <v/>
      </c>
      <c r="CB83" s="38"/>
      <c r="CC83" s="57" t="str">
        <f t="shared" si="104"/>
        <v/>
      </c>
      <c r="CD83" s="50" t="str">
        <f t="shared" si="91"/>
        <v/>
      </c>
      <c r="CE83" s="52" t="str">
        <f t="shared" si="78"/>
        <v/>
      </c>
      <c r="CF83" s="50" t="str">
        <f t="shared" si="79"/>
        <v/>
      </c>
      <c r="CG83" s="72" t="str">
        <f t="shared" si="80"/>
        <v/>
      </c>
    </row>
    <row r="84" spans="2:85" x14ac:dyDescent="0.25">
      <c r="B84" s="40">
        <v>78</v>
      </c>
      <c r="C84" s="41">
        <v>2.3914999999999999E-2</v>
      </c>
      <c r="D84" s="47"/>
      <c r="E84" s="47"/>
      <c r="AE84" s="57" t="str">
        <f t="shared" si="92"/>
        <v/>
      </c>
      <c r="AF84" s="57" t="str">
        <f t="shared" si="81"/>
        <v/>
      </c>
      <c r="AG84" s="50" t="str">
        <f t="shared" si="93"/>
        <v/>
      </c>
      <c r="AH84" s="13" t="str">
        <f t="shared" si="57"/>
        <v/>
      </c>
      <c r="AI84" s="13" t="str">
        <f t="shared" si="82"/>
        <v/>
      </c>
      <c r="AJ84" s="52" t="str">
        <f t="shared" si="58"/>
        <v/>
      </c>
      <c r="AK84" s="13" t="str">
        <f t="shared" si="59"/>
        <v/>
      </c>
      <c r="AL84" s="59"/>
      <c r="AM84" s="69" t="str">
        <f t="shared" si="94"/>
        <v/>
      </c>
      <c r="AN84" s="50" t="str">
        <f t="shared" si="83"/>
        <v/>
      </c>
      <c r="AO84" s="52" t="str">
        <f t="shared" si="60"/>
        <v/>
      </c>
      <c r="AP84" s="50" t="str">
        <f t="shared" si="61"/>
        <v/>
      </c>
      <c r="AQ84" s="72" t="str">
        <f t="shared" si="62"/>
        <v/>
      </c>
      <c r="AS84" s="57" t="str">
        <f t="shared" si="95"/>
        <v/>
      </c>
      <c r="AT84" s="57" t="str">
        <f t="shared" si="84"/>
        <v/>
      </c>
      <c r="AU84" s="50" t="str">
        <f t="shared" si="96"/>
        <v/>
      </c>
      <c r="AV84" s="13" t="str">
        <f t="shared" si="63"/>
        <v/>
      </c>
      <c r="AW84" s="13" t="str">
        <f t="shared" si="85"/>
        <v/>
      </c>
      <c r="AX84" s="52" t="str">
        <f t="shared" si="64"/>
        <v/>
      </c>
      <c r="AY84" s="13" t="str">
        <f t="shared" si="65"/>
        <v/>
      </c>
      <c r="AZ84" s="59"/>
      <c r="BA84" s="69" t="str">
        <f t="shared" si="97"/>
        <v/>
      </c>
      <c r="BB84" s="50" t="str">
        <f t="shared" si="86"/>
        <v/>
      </c>
      <c r="BC84" s="52" t="str">
        <f t="shared" si="66"/>
        <v/>
      </c>
      <c r="BD84" s="50" t="str">
        <f t="shared" si="67"/>
        <v/>
      </c>
      <c r="BE84" s="72" t="str">
        <f t="shared" si="68"/>
        <v/>
      </c>
      <c r="BG84" s="57" t="str">
        <f t="shared" si="98"/>
        <v/>
      </c>
      <c r="BH84" s="13" t="str">
        <f t="shared" si="99"/>
        <v/>
      </c>
      <c r="BI84" s="50" t="str">
        <f t="shared" si="100"/>
        <v/>
      </c>
      <c r="BJ84" s="13" t="str">
        <f t="shared" si="69"/>
        <v/>
      </c>
      <c r="BK84" s="13" t="str">
        <f t="shared" si="87"/>
        <v/>
      </c>
      <c r="BL84" s="52" t="str">
        <f t="shared" si="70"/>
        <v/>
      </c>
      <c r="BM84" s="13" t="str">
        <f t="shared" si="71"/>
        <v/>
      </c>
      <c r="BN84" s="38"/>
      <c r="BO84" s="57" t="str">
        <f t="shared" si="101"/>
        <v/>
      </c>
      <c r="BP84" s="50" t="str">
        <f t="shared" si="88"/>
        <v/>
      </c>
      <c r="BQ84" s="52" t="str">
        <f t="shared" si="72"/>
        <v/>
      </c>
      <c r="BR84" s="50" t="str">
        <f t="shared" si="73"/>
        <v/>
      </c>
      <c r="BS84" s="72" t="str">
        <f t="shared" si="74"/>
        <v/>
      </c>
      <c r="BU84" s="57" t="str">
        <f t="shared" si="102"/>
        <v/>
      </c>
      <c r="BV84" s="57" t="str">
        <f t="shared" si="89"/>
        <v/>
      </c>
      <c r="BW84" s="50" t="str">
        <f t="shared" si="103"/>
        <v/>
      </c>
      <c r="BX84" s="13" t="str">
        <f t="shared" si="75"/>
        <v/>
      </c>
      <c r="BY84" s="13" t="str">
        <f t="shared" si="90"/>
        <v/>
      </c>
      <c r="BZ84" s="52" t="str">
        <f t="shared" si="76"/>
        <v/>
      </c>
      <c r="CA84" s="13" t="str">
        <f t="shared" si="77"/>
        <v/>
      </c>
      <c r="CB84" s="38"/>
      <c r="CC84" s="57" t="str">
        <f t="shared" si="104"/>
        <v/>
      </c>
      <c r="CD84" s="50" t="str">
        <f t="shared" si="91"/>
        <v/>
      </c>
      <c r="CE84" s="52" t="str">
        <f t="shared" si="78"/>
        <v/>
      </c>
      <c r="CF84" s="50" t="str">
        <f t="shared" si="79"/>
        <v/>
      </c>
      <c r="CG84" s="72" t="str">
        <f t="shared" si="80"/>
        <v/>
      </c>
    </row>
    <row r="85" spans="2:85" x14ac:dyDescent="0.25">
      <c r="B85" s="40">
        <v>79</v>
      </c>
      <c r="C85" s="41">
        <v>2.6879E-2</v>
      </c>
      <c r="D85" s="47"/>
      <c r="E85" s="47"/>
      <c r="AE85" s="57" t="str">
        <f t="shared" si="92"/>
        <v/>
      </c>
      <c r="AF85" s="57" t="str">
        <f t="shared" si="81"/>
        <v/>
      </c>
      <c r="AG85" s="50" t="str">
        <f t="shared" si="93"/>
        <v/>
      </c>
      <c r="AH85" s="13" t="str">
        <f t="shared" si="57"/>
        <v/>
      </c>
      <c r="AI85" s="13" t="str">
        <f t="shared" si="82"/>
        <v/>
      </c>
      <c r="AJ85" s="52" t="str">
        <f t="shared" si="58"/>
        <v/>
      </c>
      <c r="AK85" s="13" t="str">
        <f t="shared" si="59"/>
        <v/>
      </c>
      <c r="AL85" s="59"/>
      <c r="AM85" s="69" t="str">
        <f t="shared" si="94"/>
        <v/>
      </c>
      <c r="AN85" s="50" t="str">
        <f t="shared" si="83"/>
        <v/>
      </c>
      <c r="AO85" s="52" t="str">
        <f t="shared" si="60"/>
        <v/>
      </c>
      <c r="AP85" s="50" t="str">
        <f t="shared" si="61"/>
        <v/>
      </c>
      <c r="AQ85" s="72" t="str">
        <f t="shared" si="62"/>
        <v/>
      </c>
      <c r="AS85" s="57" t="str">
        <f t="shared" si="95"/>
        <v/>
      </c>
      <c r="AT85" s="57" t="str">
        <f t="shared" si="84"/>
        <v/>
      </c>
      <c r="AU85" s="50" t="str">
        <f t="shared" si="96"/>
        <v/>
      </c>
      <c r="AV85" s="13" t="str">
        <f t="shared" si="63"/>
        <v/>
      </c>
      <c r="AW85" s="13" t="str">
        <f t="shared" si="85"/>
        <v/>
      </c>
      <c r="AX85" s="52" t="str">
        <f t="shared" si="64"/>
        <v/>
      </c>
      <c r="AY85" s="13" t="str">
        <f t="shared" si="65"/>
        <v/>
      </c>
      <c r="AZ85" s="59"/>
      <c r="BA85" s="69" t="str">
        <f t="shared" si="97"/>
        <v/>
      </c>
      <c r="BB85" s="50" t="str">
        <f t="shared" si="86"/>
        <v/>
      </c>
      <c r="BC85" s="52" t="str">
        <f t="shared" si="66"/>
        <v/>
      </c>
      <c r="BD85" s="50" t="str">
        <f t="shared" si="67"/>
        <v/>
      </c>
      <c r="BE85" s="72" t="str">
        <f t="shared" si="68"/>
        <v/>
      </c>
      <c r="BG85" s="57" t="str">
        <f t="shared" si="98"/>
        <v/>
      </c>
      <c r="BH85" s="13" t="str">
        <f t="shared" si="99"/>
        <v/>
      </c>
      <c r="BI85" s="50" t="str">
        <f t="shared" si="100"/>
        <v/>
      </c>
      <c r="BJ85" s="13" t="str">
        <f t="shared" si="69"/>
        <v/>
      </c>
      <c r="BK85" s="13" t="str">
        <f t="shared" si="87"/>
        <v/>
      </c>
      <c r="BL85" s="52" t="str">
        <f t="shared" si="70"/>
        <v/>
      </c>
      <c r="BM85" s="13" t="str">
        <f t="shared" si="71"/>
        <v/>
      </c>
      <c r="BN85" s="38"/>
      <c r="BO85" s="57" t="str">
        <f t="shared" si="101"/>
        <v/>
      </c>
      <c r="BP85" s="50" t="str">
        <f t="shared" si="88"/>
        <v/>
      </c>
      <c r="BQ85" s="52" t="str">
        <f t="shared" si="72"/>
        <v/>
      </c>
      <c r="BR85" s="50" t="str">
        <f t="shared" si="73"/>
        <v/>
      </c>
      <c r="BS85" s="72" t="str">
        <f t="shared" si="74"/>
        <v/>
      </c>
      <c r="BU85" s="57" t="str">
        <f t="shared" si="102"/>
        <v/>
      </c>
      <c r="BV85" s="57" t="str">
        <f t="shared" si="89"/>
        <v/>
      </c>
      <c r="BW85" s="50" t="str">
        <f t="shared" si="103"/>
        <v/>
      </c>
      <c r="BX85" s="13" t="str">
        <f t="shared" si="75"/>
        <v/>
      </c>
      <c r="BY85" s="13" t="str">
        <f t="shared" si="90"/>
        <v/>
      </c>
      <c r="BZ85" s="52" t="str">
        <f t="shared" si="76"/>
        <v/>
      </c>
      <c r="CA85" s="13" t="str">
        <f t="shared" si="77"/>
        <v/>
      </c>
      <c r="CB85" s="38"/>
      <c r="CC85" s="57" t="str">
        <f t="shared" si="104"/>
        <v/>
      </c>
      <c r="CD85" s="50" t="str">
        <f t="shared" si="91"/>
        <v/>
      </c>
      <c r="CE85" s="52" t="str">
        <f t="shared" si="78"/>
        <v/>
      </c>
      <c r="CF85" s="50" t="str">
        <f t="shared" si="79"/>
        <v/>
      </c>
      <c r="CG85" s="72" t="str">
        <f t="shared" si="80"/>
        <v/>
      </c>
    </row>
    <row r="86" spans="2:85" x14ac:dyDescent="0.25">
      <c r="B86" s="40">
        <v>80</v>
      </c>
      <c r="C86" s="41">
        <v>3.0256999999999999E-2</v>
      </c>
      <c r="D86" s="47"/>
      <c r="E86" s="47"/>
      <c r="AE86" s="57" t="str">
        <f t="shared" si="92"/>
        <v/>
      </c>
      <c r="AF86" s="57" t="str">
        <f t="shared" si="81"/>
        <v/>
      </c>
      <c r="AG86" s="50" t="str">
        <f t="shared" si="93"/>
        <v/>
      </c>
      <c r="AH86" s="13" t="str">
        <f t="shared" si="57"/>
        <v/>
      </c>
      <c r="AI86" s="13" t="str">
        <f t="shared" si="82"/>
        <v/>
      </c>
      <c r="AJ86" s="52" t="str">
        <f t="shared" si="58"/>
        <v/>
      </c>
      <c r="AK86" s="13" t="str">
        <f t="shared" si="59"/>
        <v/>
      </c>
      <c r="AL86" s="59"/>
      <c r="AM86" s="69" t="str">
        <f t="shared" si="94"/>
        <v/>
      </c>
      <c r="AN86" s="50" t="str">
        <f t="shared" si="83"/>
        <v/>
      </c>
      <c r="AO86" s="52" t="str">
        <f t="shared" si="60"/>
        <v/>
      </c>
      <c r="AP86" s="50" t="str">
        <f t="shared" si="61"/>
        <v/>
      </c>
      <c r="AQ86" s="72" t="str">
        <f t="shared" si="62"/>
        <v/>
      </c>
      <c r="AS86" s="57" t="str">
        <f t="shared" si="95"/>
        <v/>
      </c>
      <c r="AT86" s="57" t="str">
        <f t="shared" si="84"/>
        <v/>
      </c>
      <c r="AU86" s="50" t="str">
        <f t="shared" si="96"/>
        <v/>
      </c>
      <c r="AV86" s="13" t="str">
        <f t="shared" si="63"/>
        <v/>
      </c>
      <c r="AW86" s="13" t="str">
        <f t="shared" si="85"/>
        <v/>
      </c>
      <c r="AX86" s="52" t="str">
        <f t="shared" si="64"/>
        <v/>
      </c>
      <c r="AY86" s="13" t="str">
        <f t="shared" si="65"/>
        <v/>
      </c>
      <c r="AZ86" s="59"/>
      <c r="BA86" s="69" t="str">
        <f t="shared" si="97"/>
        <v/>
      </c>
      <c r="BB86" s="50" t="str">
        <f t="shared" si="86"/>
        <v/>
      </c>
      <c r="BC86" s="52" t="str">
        <f t="shared" si="66"/>
        <v/>
      </c>
      <c r="BD86" s="50" t="str">
        <f t="shared" si="67"/>
        <v/>
      </c>
      <c r="BE86" s="72" t="str">
        <f t="shared" si="68"/>
        <v/>
      </c>
      <c r="BG86" s="57" t="str">
        <f t="shared" si="98"/>
        <v/>
      </c>
      <c r="BH86" s="13" t="str">
        <f t="shared" si="99"/>
        <v/>
      </c>
      <c r="BI86" s="50" t="str">
        <f t="shared" si="100"/>
        <v/>
      </c>
      <c r="BJ86" s="13" t="str">
        <f t="shared" si="69"/>
        <v/>
      </c>
      <c r="BK86" s="13" t="str">
        <f t="shared" si="87"/>
        <v/>
      </c>
      <c r="BL86" s="52" t="str">
        <f t="shared" si="70"/>
        <v/>
      </c>
      <c r="BM86" s="13" t="str">
        <f t="shared" si="71"/>
        <v/>
      </c>
      <c r="BN86" s="38"/>
      <c r="BO86" s="57" t="str">
        <f t="shared" si="101"/>
        <v/>
      </c>
      <c r="BP86" s="50" t="str">
        <f t="shared" si="88"/>
        <v/>
      </c>
      <c r="BQ86" s="52" t="str">
        <f t="shared" si="72"/>
        <v/>
      </c>
      <c r="BR86" s="50" t="str">
        <f t="shared" si="73"/>
        <v/>
      </c>
      <c r="BS86" s="72" t="str">
        <f t="shared" si="74"/>
        <v/>
      </c>
      <c r="BU86" s="57" t="str">
        <f t="shared" si="102"/>
        <v/>
      </c>
      <c r="BV86" s="57" t="str">
        <f t="shared" si="89"/>
        <v/>
      </c>
      <c r="BW86" s="50" t="str">
        <f t="shared" si="103"/>
        <v/>
      </c>
      <c r="BX86" s="13" t="str">
        <f t="shared" si="75"/>
        <v/>
      </c>
      <c r="BY86" s="13" t="str">
        <f t="shared" si="90"/>
        <v/>
      </c>
      <c r="BZ86" s="52" t="str">
        <f t="shared" si="76"/>
        <v/>
      </c>
      <c r="CA86" s="13" t="str">
        <f t="shared" si="77"/>
        <v/>
      </c>
      <c r="CB86" s="38"/>
      <c r="CC86" s="57" t="str">
        <f t="shared" si="104"/>
        <v/>
      </c>
      <c r="CD86" s="50" t="str">
        <f t="shared" si="91"/>
        <v/>
      </c>
      <c r="CE86" s="52" t="str">
        <f t="shared" si="78"/>
        <v/>
      </c>
      <c r="CF86" s="50" t="str">
        <f t="shared" si="79"/>
        <v/>
      </c>
      <c r="CG86" s="72" t="str">
        <f t="shared" si="80"/>
        <v/>
      </c>
    </row>
    <row r="87" spans="2:85" x14ac:dyDescent="0.25">
      <c r="B87" s="40">
        <v>81</v>
      </c>
      <c r="C87" s="41">
        <v>3.4110000000000001E-2</v>
      </c>
      <c r="D87" s="47"/>
      <c r="E87" s="47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S87" s="115"/>
      <c r="AT87" s="115"/>
      <c r="AU87" s="115"/>
      <c r="AV87" s="115"/>
      <c r="AW87" s="115"/>
      <c r="AX87" s="115"/>
      <c r="AY87" s="115"/>
      <c r="AZ87" s="115"/>
      <c r="BA87" s="115"/>
      <c r="BB87" s="115"/>
      <c r="BC87" s="115"/>
      <c r="BD87" s="115"/>
      <c r="BE87" s="115"/>
      <c r="BG87" s="115"/>
      <c r="BH87" s="115"/>
      <c r="BI87" s="115"/>
      <c r="BJ87" s="115"/>
      <c r="BK87" s="115"/>
      <c r="BL87" s="115"/>
      <c r="BM87" s="115"/>
      <c r="BN87" s="115"/>
      <c r="BO87" s="115"/>
      <c r="BP87" s="115"/>
      <c r="BQ87" s="115"/>
      <c r="BR87" s="115"/>
      <c r="BS87" s="115"/>
    </row>
    <row r="88" spans="2:85" x14ac:dyDescent="0.25">
      <c r="B88" s="40">
        <v>82</v>
      </c>
      <c r="C88" s="41">
        <v>3.8509000000000002E-2</v>
      </c>
      <c r="D88" s="47"/>
      <c r="E88" s="47"/>
      <c r="AE88" s="115"/>
      <c r="AF88" s="115"/>
      <c r="AG88" s="115"/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G88" s="115"/>
      <c r="BH88" s="115"/>
      <c r="BI88" s="115"/>
      <c r="BJ88" s="115"/>
      <c r="BK88" s="115"/>
      <c r="BL88" s="115"/>
      <c r="BM88" s="115"/>
      <c r="BN88" s="115"/>
      <c r="BO88" s="115"/>
      <c r="BP88" s="115"/>
      <c r="BQ88" s="115"/>
      <c r="BR88" s="115"/>
      <c r="BS88" s="115"/>
    </row>
    <row r="89" spans="2:85" x14ac:dyDescent="0.25">
      <c r="B89" s="40">
        <v>83</v>
      </c>
      <c r="C89" s="41">
        <v>4.3533000000000002E-2</v>
      </c>
      <c r="D89" s="47"/>
      <c r="E89" s="47"/>
      <c r="AE89" s="115"/>
      <c r="AF89" s="115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G89" s="115"/>
      <c r="BH89" s="115"/>
      <c r="BI89" s="115"/>
      <c r="BJ89" s="115"/>
      <c r="BK89" s="115"/>
      <c r="BL89" s="115"/>
      <c r="BM89" s="115"/>
      <c r="BN89" s="115"/>
      <c r="BO89" s="115"/>
      <c r="BP89" s="115"/>
      <c r="BQ89" s="115"/>
      <c r="BR89" s="115"/>
      <c r="BS89" s="115"/>
    </row>
    <row r="90" spans="2:85" x14ac:dyDescent="0.25">
      <c r="B90" s="40">
        <v>84</v>
      </c>
      <c r="C90" s="41">
        <v>4.9273999999999998E-2</v>
      </c>
      <c r="D90" s="47"/>
      <c r="E90" s="47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G90" s="115"/>
      <c r="BH90" s="115"/>
      <c r="BI90" s="115"/>
      <c r="BJ90" s="115"/>
      <c r="BK90" s="115"/>
      <c r="BL90" s="115"/>
      <c r="BM90" s="115"/>
      <c r="BN90" s="115"/>
      <c r="BO90" s="115"/>
      <c r="BP90" s="115"/>
      <c r="BQ90" s="115"/>
      <c r="BR90" s="115"/>
      <c r="BS90" s="115"/>
    </row>
    <row r="91" spans="2:85" x14ac:dyDescent="0.25">
      <c r="B91" s="40">
        <v>85</v>
      </c>
      <c r="C91" s="41">
        <v>5.5833000000000001E-2</v>
      </c>
      <c r="D91" s="47"/>
      <c r="E91" s="47"/>
      <c r="AE91" s="39" t="s">
        <v>28</v>
      </c>
      <c r="AF91" s="39">
        <v>8</v>
      </c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S91" s="39" t="s">
        <v>28</v>
      </c>
      <c r="AT91" s="39">
        <v>9</v>
      </c>
      <c r="AU91" s="115"/>
      <c r="AV91" s="115"/>
      <c r="AW91" s="115"/>
      <c r="AX91" s="115"/>
      <c r="AY91" s="115"/>
      <c r="AZ91" s="115"/>
      <c r="BA91" s="115"/>
      <c r="BB91" s="115"/>
      <c r="BC91" s="115"/>
      <c r="BD91" s="115"/>
      <c r="BE91" s="115"/>
      <c r="BG91" s="39" t="s">
        <v>28</v>
      </c>
      <c r="BH91" s="39">
        <v>10</v>
      </c>
      <c r="BI91" s="115"/>
      <c r="BJ91" s="115"/>
      <c r="BK91" s="115"/>
      <c r="BL91" s="115"/>
      <c r="BM91" s="115"/>
      <c r="BN91" s="115"/>
      <c r="BO91" s="115"/>
      <c r="BP91" s="115"/>
      <c r="BQ91" s="115"/>
      <c r="BR91" s="115"/>
      <c r="BS91" s="115"/>
      <c r="BU91" s="39" t="s">
        <v>28</v>
      </c>
      <c r="BV91" s="39">
        <v>11</v>
      </c>
      <c r="BW91" s="115"/>
      <c r="BX91" s="115"/>
      <c r="BY91" s="115"/>
      <c r="BZ91" s="115"/>
      <c r="CA91" s="115"/>
      <c r="CB91" s="115"/>
      <c r="CC91" s="115"/>
      <c r="CD91" s="115"/>
      <c r="CE91" s="115"/>
      <c r="CF91" s="115"/>
      <c r="CG91" s="115"/>
    </row>
    <row r="92" spans="2:85" x14ac:dyDescent="0.25">
      <c r="B92" s="40">
        <v>86</v>
      </c>
      <c r="C92" s="41">
        <v>6.3328999999999996E-2</v>
      </c>
      <c r="D92" s="47"/>
      <c r="E92" s="47"/>
      <c r="AE92" s="115" t="s">
        <v>29</v>
      </c>
      <c r="AF92" s="115"/>
      <c r="AG92" s="115"/>
      <c r="AH92" s="115"/>
      <c r="AJ92" s="15" t="s">
        <v>30</v>
      </c>
      <c r="AK92" s="115"/>
      <c r="AL92" s="115"/>
      <c r="AM92" s="115"/>
      <c r="AN92" s="115"/>
      <c r="AO92" s="115"/>
      <c r="AP92" s="115"/>
      <c r="AQ92" s="115"/>
      <c r="AS92" s="115" t="s">
        <v>29</v>
      </c>
      <c r="AT92" s="115"/>
      <c r="AU92" s="115"/>
      <c r="AV92" s="115"/>
      <c r="AX92" s="15" t="s">
        <v>30</v>
      </c>
      <c r="AY92" s="115"/>
      <c r="AZ92" s="115"/>
      <c r="BA92" s="115"/>
      <c r="BB92" s="115"/>
      <c r="BC92" s="115"/>
      <c r="BD92" s="115"/>
      <c r="BE92" s="115"/>
      <c r="BG92" s="115" t="s">
        <v>29</v>
      </c>
      <c r="BH92" s="115"/>
      <c r="BI92" s="115"/>
      <c r="BJ92" s="115"/>
      <c r="BL92" s="15" t="s">
        <v>30</v>
      </c>
      <c r="BM92" s="115"/>
      <c r="BN92" s="115"/>
      <c r="BO92" s="115"/>
      <c r="BP92" s="115"/>
      <c r="BQ92" s="115"/>
      <c r="BR92" s="115"/>
      <c r="BS92" s="115"/>
      <c r="BU92" s="115" t="s">
        <v>29</v>
      </c>
      <c r="BV92" s="115"/>
      <c r="BW92" s="115"/>
      <c r="BX92" s="115"/>
      <c r="BZ92" s="15" t="s">
        <v>30</v>
      </c>
      <c r="CA92" s="115"/>
      <c r="CB92" s="115"/>
      <c r="CC92" s="115"/>
      <c r="CD92" s="115"/>
      <c r="CE92" s="115"/>
      <c r="CF92" s="115"/>
      <c r="CG92" s="115"/>
    </row>
    <row r="93" spans="2:85" ht="15.75" thickBot="1" x14ac:dyDescent="0.3">
      <c r="B93" s="40">
        <v>87</v>
      </c>
      <c r="C93" s="41">
        <v>7.1888999999999995E-2</v>
      </c>
      <c r="D93" s="47"/>
      <c r="E93" s="47"/>
      <c r="AE93" s="39" t="s">
        <v>78</v>
      </c>
      <c r="AF93" s="39" t="s">
        <v>79</v>
      </c>
      <c r="AG93" s="121"/>
      <c r="AH93" s="39" t="s">
        <v>80</v>
      </c>
      <c r="AJ93" s="39" t="s">
        <v>78</v>
      </c>
      <c r="AK93" s="39" t="s">
        <v>79</v>
      </c>
      <c r="AL93" s="44"/>
      <c r="AM93" s="115"/>
      <c r="AN93" s="115"/>
      <c r="AO93" s="115"/>
      <c r="AP93" s="115"/>
      <c r="AS93" s="39" t="s">
        <v>81</v>
      </c>
      <c r="AT93" s="39" t="s">
        <v>82</v>
      </c>
      <c r="AU93" s="121"/>
      <c r="AV93" s="39" t="s">
        <v>83</v>
      </c>
      <c r="AX93" s="39" t="s">
        <v>81</v>
      </c>
      <c r="AY93" s="39" t="s">
        <v>82</v>
      </c>
      <c r="AZ93" s="44"/>
      <c r="BA93" s="115"/>
      <c r="BB93" s="115"/>
      <c r="BC93" s="115"/>
      <c r="BD93" s="115"/>
      <c r="BG93" s="39" t="s">
        <v>84</v>
      </c>
      <c r="BH93" s="39" t="s">
        <v>85</v>
      </c>
      <c r="BI93" s="121"/>
      <c r="BJ93" s="39" t="s">
        <v>86</v>
      </c>
      <c r="BL93" s="39" t="s">
        <v>84</v>
      </c>
      <c r="BM93" s="39" t="s">
        <v>85</v>
      </c>
      <c r="BN93" s="44"/>
      <c r="BO93" s="115"/>
      <c r="BP93" s="115"/>
      <c r="BQ93" s="115"/>
      <c r="BR93" s="115"/>
      <c r="BU93" s="39" t="s">
        <v>87</v>
      </c>
      <c r="BV93" s="39" t="s">
        <v>88</v>
      </c>
      <c r="BW93" s="121"/>
      <c r="BX93" s="39" t="s">
        <v>89</v>
      </c>
      <c r="BZ93" s="39" t="s">
        <v>87</v>
      </c>
      <c r="CA93" s="39" t="s">
        <v>88</v>
      </c>
      <c r="CB93" s="44"/>
      <c r="CC93" s="115"/>
      <c r="CD93" s="115"/>
      <c r="CE93" s="115"/>
      <c r="CF93" s="115"/>
    </row>
    <row r="94" spans="2:85" ht="15.75" thickBot="1" x14ac:dyDescent="0.3">
      <c r="B94" s="40">
        <v>88</v>
      </c>
      <c r="C94" s="41">
        <v>8.1659999999999996E-2</v>
      </c>
      <c r="D94" s="47"/>
      <c r="E94" s="47"/>
      <c r="AE94" s="122">
        <f>($H$6*AK97)</f>
        <v>1820.4380311943805</v>
      </c>
      <c r="AF94" s="122">
        <f>($Q$6*AP97)</f>
        <v>1471.6612120273583</v>
      </c>
      <c r="AG94" s="121"/>
      <c r="AH94" s="122">
        <f>AE94-AF94</f>
        <v>348.77681916702227</v>
      </c>
      <c r="AI94" s="115"/>
      <c r="AJ94" s="122">
        <f>$H$8*AL97</f>
        <v>4331.3169474649758</v>
      </c>
      <c r="AK94" s="122">
        <f>($Q$8*AP97)</f>
        <v>653.26873568485337</v>
      </c>
      <c r="AL94" s="121"/>
      <c r="AM94" s="152">
        <f>AJ94-AK94</f>
        <v>3678.0482117801225</v>
      </c>
      <c r="AN94" s="115"/>
      <c r="AO94" s="115"/>
      <c r="AP94" s="115"/>
      <c r="AS94" s="122">
        <f>($H$6*AY97)</f>
        <v>1777.3323695379979</v>
      </c>
      <c r="AT94" s="122">
        <f>($Q$6*BD97)</f>
        <v>1400.8722889439609</v>
      </c>
      <c r="AU94" s="121"/>
      <c r="AV94" s="122">
        <f>AS94-AT94</f>
        <v>376.46008059403698</v>
      </c>
      <c r="AW94" s="115"/>
      <c r="AX94" s="122">
        <f>$H$8*AZ97</f>
        <v>4928.9788072289193</v>
      </c>
      <c r="AY94" s="122">
        <f>($Q$8*BD97)</f>
        <v>621.84561336210265</v>
      </c>
      <c r="AZ94" s="121"/>
      <c r="BA94" s="152">
        <f>AX94-AY94</f>
        <v>4307.1331938668163</v>
      </c>
      <c r="BB94" s="115"/>
      <c r="BC94" s="115"/>
      <c r="BD94" s="115"/>
      <c r="BG94" s="122">
        <f>($H$6*BM97)</f>
        <v>1718.0578490311361</v>
      </c>
      <c r="BH94" s="122">
        <f>($Q$6*BR97)</f>
        <v>1320.7010913972226</v>
      </c>
      <c r="BI94" s="121"/>
      <c r="BJ94" s="122">
        <f>BG94-BH94</f>
        <v>397.3567576339135</v>
      </c>
      <c r="BK94" s="115"/>
      <c r="BL94" s="122">
        <f>$H$8*BN97</f>
        <v>5520.0697327776543</v>
      </c>
      <c r="BM94" s="122">
        <f>($Q$8*BR97)</f>
        <v>586.25771009219932</v>
      </c>
      <c r="BN94" s="121"/>
      <c r="BO94" s="152">
        <f>BL94-BM94</f>
        <v>4933.8120226854553</v>
      </c>
      <c r="BP94" s="115"/>
      <c r="BQ94" s="115"/>
      <c r="BR94" s="115"/>
      <c r="BU94" s="122">
        <f>($H$6*CA97)</f>
        <v>1642.1690068148378</v>
      </c>
      <c r="BV94" s="122">
        <f>($Q$6*CF97)</f>
        <v>1231.2732514762151</v>
      </c>
      <c r="BW94" s="121"/>
      <c r="BX94" s="122">
        <f>BU94-BV94</f>
        <v>410.89575533862262</v>
      </c>
      <c r="BY94" s="115"/>
      <c r="BZ94" s="122">
        <f>$H$8*CB97</f>
        <v>6144.5584804011623</v>
      </c>
      <c r="CA94" s="122">
        <f>($Q$8*CF97)</f>
        <v>546.56079381637778</v>
      </c>
      <c r="CB94" s="121"/>
      <c r="CC94" s="152">
        <f>BZ94-CA94</f>
        <v>5597.9976865847848</v>
      </c>
      <c r="CD94" s="115"/>
      <c r="CE94" s="115"/>
      <c r="CF94" s="115"/>
    </row>
    <row r="95" spans="2:85" x14ac:dyDescent="0.25">
      <c r="B95" s="40">
        <v>89</v>
      </c>
      <c r="C95" s="41">
        <v>9.2798000000000005E-2</v>
      </c>
      <c r="D95" s="47"/>
      <c r="E95" s="47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S95" s="115"/>
      <c r="AT95" s="115"/>
      <c r="AU95" s="115"/>
      <c r="AV95" s="115"/>
      <c r="AW95" s="115"/>
      <c r="AX95" s="115"/>
      <c r="AY95" s="115"/>
      <c r="AZ95" s="115"/>
      <c r="BA95" s="115"/>
      <c r="BB95" s="115"/>
      <c r="BC95" s="115"/>
      <c r="BD95" s="115"/>
      <c r="BE95" s="115"/>
      <c r="BG95" s="115"/>
      <c r="BH95" s="115"/>
      <c r="BI95" s="115"/>
      <c r="BJ95" s="115"/>
      <c r="BK95" s="115"/>
      <c r="BL95" s="115"/>
      <c r="BM95" s="115"/>
      <c r="BN95" s="115"/>
      <c r="BO95" s="115"/>
      <c r="BP95" s="115"/>
      <c r="BQ95" s="115"/>
      <c r="BR95" s="115"/>
      <c r="BS95" s="115"/>
      <c r="BU95" s="115"/>
      <c r="BV95" s="115"/>
      <c r="BW95" s="115"/>
      <c r="BX95" s="115"/>
      <c r="BY95" s="115"/>
      <c r="BZ95" s="115"/>
      <c r="CA95" s="115"/>
      <c r="CB95" s="115"/>
      <c r="CC95" s="115"/>
      <c r="CD95" s="115"/>
      <c r="CE95" s="115"/>
      <c r="CF95" s="115"/>
      <c r="CG95" s="115"/>
    </row>
    <row r="96" spans="2:85" x14ac:dyDescent="0.25">
      <c r="B96" s="40">
        <v>90</v>
      </c>
      <c r="C96" s="41">
        <v>0.105476</v>
      </c>
      <c r="D96" s="47"/>
      <c r="E96" s="47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5"/>
      <c r="AP96" s="115"/>
      <c r="AQ96" s="115"/>
      <c r="AS96" s="115"/>
      <c r="AT96" s="115"/>
      <c r="AU96" s="115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G96" s="115"/>
      <c r="BH96" s="115"/>
      <c r="BI96" s="115"/>
      <c r="BJ96" s="115"/>
      <c r="BK96" s="115"/>
      <c r="BL96" s="115"/>
      <c r="BM96" s="115"/>
      <c r="BN96" s="115"/>
      <c r="BO96" s="115"/>
      <c r="BP96" s="115"/>
      <c r="BQ96" s="115"/>
      <c r="BR96" s="115"/>
      <c r="BS96" s="115"/>
      <c r="BU96" s="115"/>
      <c r="BV96" s="115"/>
      <c r="BW96" s="115"/>
      <c r="BX96" s="115"/>
      <c r="BY96" s="115"/>
      <c r="BZ96" s="115"/>
      <c r="CA96" s="115"/>
      <c r="CB96" s="115"/>
      <c r="CC96" s="115"/>
      <c r="CD96" s="115"/>
      <c r="CE96" s="115"/>
      <c r="CF96" s="115"/>
      <c r="CG96" s="115"/>
    </row>
    <row r="97" spans="1:85" x14ac:dyDescent="0.25">
      <c r="B97" s="40">
        <v>91</v>
      </c>
      <c r="C97" s="41">
        <v>0.119875</v>
      </c>
      <c r="D97" s="47"/>
      <c r="E97" s="47"/>
      <c r="AE97" s="115"/>
      <c r="AF97" s="115"/>
      <c r="AG97" s="115"/>
      <c r="AH97" s="115"/>
      <c r="AI97" s="137" t="s">
        <v>12</v>
      </c>
      <c r="AJ97" s="138"/>
      <c r="AK97" s="48">
        <f>SUM(AK99:AK128)</f>
        <v>6.0681267706479353E-3</v>
      </c>
      <c r="AL97" s="49">
        <f>AL99</f>
        <v>0.37658380465839902</v>
      </c>
      <c r="AM97" s="117"/>
      <c r="AN97" s="137" t="s">
        <v>13</v>
      </c>
      <c r="AO97" s="138"/>
      <c r="AP97" s="123">
        <f>SUM(AP99:AP128)</f>
        <v>8.5132985614185479</v>
      </c>
      <c r="AQ97" s="83"/>
      <c r="AS97" s="115"/>
      <c r="AT97" s="115"/>
      <c r="AU97" s="115"/>
      <c r="AV97" s="115"/>
      <c r="AW97" s="137" t="s">
        <v>12</v>
      </c>
      <c r="AX97" s="138"/>
      <c r="AY97" s="48">
        <f>SUM(AY99:AY128)</f>
        <v>5.9244412317933266E-3</v>
      </c>
      <c r="AZ97" s="49">
        <f>AZ99</f>
        <v>0.42854716355801697</v>
      </c>
      <c r="BA97" s="117"/>
      <c r="BB97" s="137" t="s">
        <v>13</v>
      </c>
      <c r="BC97" s="138"/>
      <c r="BD97" s="123">
        <f>SUM(BD99:BD128)</f>
        <v>8.1037972223025641</v>
      </c>
      <c r="BE97" s="83"/>
      <c r="BG97" s="115"/>
      <c r="BH97" s="115"/>
      <c r="BI97" s="115"/>
      <c r="BJ97" s="115"/>
      <c r="BK97" s="137" t="s">
        <v>12</v>
      </c>
      <c r="BL97" s="138"/>
      <c r="BM97" s="48">
        <f>SUM(BM99:BM128)</f>
        <v>5.7268594967704537E-3</v>
      </c>
      <c r="BN97" s="49">
        <f>BN99</f>
        <v>0.47993921644679882</v>
      </c>
      <c r="BO97" s="117"/>
      <c r="BP97" s="137" t="s">
        <v>13</v>
      </c>
      <c r="BQ97" s="138"/>
      <c r="BR97" s="123">
        <f>SUM(BR99:BR128)</f>
        <v>7.6400210928755961</v>
      </c>
      <c r="BS97" s="83"/>
      <c r="BU97" s="115"/>
      <c r="BV97" s="115"/>
      <c r="BW97" s="115"/>
      <c r="BX97" s="115"/>
      <c r="BY97" s="137" t="s">
        <v>12</v>
      </c>
      <c r="BZ97" s="138"/>
      <c r="CA97" s="48">
        <f>SUM(CA99:CA128)</f>
        <v>5.4738966893827928E-3</v>
      </c>
      <c r="CB97" s="49">
        <f>CB99</f>
        <v>0.53423502333390749</v>
      </c>
      <c r="CC97" s="117"/>
      <c r="CD97" s="137" t="s">
        <v>13</v>
      </c>
      <c r="CE97" s="138"/>
      <c r="CF97" s="123">
        <f>SUM(CF99:CF128)</f>
        <v>7.12269693244503</v>
      </c>
      <c r="CG97" s="83"/>
    </row>
    <row r="98" spans="1:85" ht="45" x14ac:dyDescent="0.25">
      <c r="B98" s="40">
        <v>92</v>
      </c>
      <c r="C98" s="41">
        <v>0.136184</v>
      </c>
      <c r="D98" s="47"/>
      <c r="E98" s="47"/>
      <c r="AE98" s="10" t="s">
        <v>16</v>
      </c>
      <c r="AF98" s="10" t="s">
        <v>17</v>
      </c>
      <c r="AG98" s="10" t="s">
        <v>18</v>
      </c>
      <c r="AH98" s="10" t="s">
        <v>19</v>
      </c>
      <c r="AI98" s="10" t="s">
        <v>20</v>
      </c>
      <c r="AJ98" s="10" t="s">
        <v>21</v>
      </c>
      <c r="AK98" s="11" t="s">
        <v>22</v>
      </c>
      <c r="AL98" s="12" t="s">
        <v>23</v>
      </c>
      <c r="AM98" s="31" t="s">
        <v>24</v>
      </c>
      <c r="AN98" s="17" t="s">
        <v>25</v>
      </c>
      <c r="AO98" s="18" t="s">
        <v>26</v>
      </c>
      <c r="AP98" s="81" t="s">
        <v>27</v>
      </c>
      <c r="AQ98" s="82" t="s">
        <v>41</v>
      </c>
      <c r="AS98" s="10" t="s">
        <v>16</v>
      </c>
      <c r="AT98" s="10" t="s">
        <v>17</v>
      </c>
      <c r="AU98" s="10" t="s">
        <v>18</v>
      </c>
      <c r="AV98" s="10" t="s">
        <v>19</v>
      </c>
      <c r="AW98" s="10" t="s">
        <v>20</v>
      </c>
      <c r="AX98" s="10" t="s">
        <v>21</v>
      </c>
      <c r="AY98" s="11" t="s">
        <v>22</v>
      </c>
      <c r="AZ98" s="12" t="s">
        <v>23</v>
      </c>
      <c r="BA98" s="31" t="s">
        <v>24</v>
      </c>
      <c r="BB98" s="17" t="s">
        <v>25</v>
      </c>
      <c r="BC98" s="18" t="s">
        <v>26</v>
      </c>
      <c r="BD98" s="81" t="s">
        <v>27</v>
      </c>
      <c r="BE98" s="82" t="s">
        <v>41</v>
      </c>
      <c r="BG98" s="10" t="s">
        <v>16</v>
      </c>
      <c r="BH98" s="10" t="s">
        <v>17</v>
      </c>
      <c r="BI98" s="10" t="s">
        <v>18</v>
      </c>
      <c r="BJ98" s="10" t="s">
        <v>19</v>
      </c>
      <c r="BK98" s="10" t="s">
        <v>20</v>
      </c>
      <c r="BL98" s="10" t="s">
        <v>21</v>
      </c>
      <c r="BM98" s="11" t="s">
        <v>22</v>
      </c>
      <c r="BN98" s="12" t="s">
        <v>23</v>
      </c>
      <c r="BO98" s="31" t="s">
        <v>24</v>
      </c>
      <c r="BP98" s="17" t="s">
        <v>25</v>
      </c>
      <c r="BQ98" s="18" t="s">
        <v>26</v>
      </c>
      <c r="BR98" s="81" t="s">
        <v>27</v>
      </c>
      <c r="BS98" s="82" t="s">
        <v>41</v>
      </c>
      <c r="BU98" s="10" t="s">
        <v>16</v>
      </c>
      <c r="BV98" s="10" t="s">
        <v>17</v>
      </c>
      <c r="BW98" s="10" t="s">
        <v>18</v>
      </c>
      <c r="BX98" s="10" t="s">
        <v>19</v>
      </c>
      <c r="BY98" s="10" t="s">
        <v>20</v>
      </c>
      <c r="BZ98" s="10" t="s">
        <v>21</v>
      </c>
      <c r="CA98" s="11" t="s">
        <v>22</v>
      </c>
      <c r="CB98" s="12" t="s">
        <v>23</v>
      </c>
      <c r="CC98" s="31" t="s">
        <v>24</v>
      </c>
      <c r="CD98" s="17" t="s">
        <v>25</v>
      </c>
      <c r="CE98" s="18" t="s">
        <v>26</v>
      </c>
      <c r="CF98" s="81" t="s">
        <v>27</v>
      </c>
      <c r="CG98" s="82" t="s">
        <v>41</v>
      </c>
    </row>
    <row r="99" spans="1:85" x14ac:dyDescent="0.25">
      <c r="B99" s="40">
        <v>93</v>
      </c>
      <c r="C99" s="41">
        <v>0.15459400000000001</v>
      </c>
      <c r="D99" s="47"/>
      <c r="E99" s="47"/>
      <c r="AE99" s="57">
        <v>0</v>
      </c>
      <c r="AF99" s="57">
        <f>$H$10+AF91</f>
        <v>28</v>
      </c>
      <c r="AG99" s="50">
        <f>IFERROR(VLOOKUP(AF99+AE99,$B$5:$C$117,2,FALSE),"")</f>
        <v>6.3500000000000004E-4</v>
      </c>
      <c r="AH99" s="50">
        <f t="shared" ref="AH99:AH128" si="105">IF(AE99&lt;&gt;"",1-AG99,"")</f>
        <v>0.99936499999999995</v>
      </c>
      <c r="AI99" s="51">
        <f>IF(AE99&lt;&gt;"",1,"")</f>
        <v>1</v>
      </c>
      <c r="AJ99" s="52">
        <f t="shared" ref="AJ99:AJ128" si="106">IF(AE99&lt;&gt;"",(1+AQ99)^-(AE99+1),"")</f>
        <v>0.94622369173412146</v>
      </c>
      <c r="AK99" s="13">
        <f t="shared" ref="AK99:AK128" si="107">IFERROR(AI99*AG99*AJ99,"")</f>
        <v>6.0085204425116721E-4</v>
      </c>
      <c r="AL99" s="53">
        <f>(1-VLOOKUP($K$6-9,$AE$98:$AJ$128,3,FALSE))*VLOOKUP($K$6-9,$AE$98:$AJ$128,5,FALSE)*VLOOKUP($K$6-9,$AE$98:$AJ$128,6,FALSE)</f>
        <v>0.37658380465839902</v>
      </c>
      <c r="AM99" s="90">
        <v>0</v>
      </c>
      <c r="AN99" s="50">
        <f>IF(AM99&lt;&gt;"",1,"")</f>
        <v>1</v>
      </c>
      <c r="AO99" s="52">
        <f t="shared" ref="AO99:AO128" si="108">IF(AM99&lt;&gt;"",(1+AQ99)^-(AM99),"")</f>
        <v>1</v>
      </c>
      <c r="AP99" s="50">
        <f t="shared" ref="AP99:AP128" si="109">IFERROR(AO99*AN99,"")</f>
        <v>1</v>
      </c>
      <c r="AQ99" s="72">
        <f t="shared" ref="AQ99:AQ128" si="110">IFERROR(VLOOKUP(AE99,$F$15:$U$35,16,FALSE),"")</f>
        <v>5.6832553164383431E-2</v>
      </c>
      <c r="AS99" s="57">
        <v>0</v>
      </c>
      <c r="AT99" s="57">
        <f>$H$10+AT91</f>
        <v>29</v>
      </c>
      <c r="AU99" s="50">
        <f>IFERROR(VLOOKUP(AT99+AS99,$B$5:$C$117,2,FALSE),"")</f>
        <v>6.5600000000000001E-4</v>
      </c>
      <c r="AV99" s="50">
        <f t="shared" ref="AV99:AV128" si="111">IF(AS99&lt;&gt;"",1-AU99,"")</f>
        <v>0.99934400000000001</v>
      </c>
      <c r="AW99" s="51">
        <f>IF(AS99&lt;&gt;"",1,"")</f>
        <v>1</v>
      </c>
      <c r="AX99" s="52">
        <f t="shared" ref="AX99:AX128" si="112">IF(AS99&lt;&gt;"",(1+BE99)^-(AS99+1),"")</f>
        <v>0.94622369173412146</v>
      </c>
      <c r="AY99" s="13">
        <f t="shared" ref="AY99:AY128" si="113">IFERROR(AW99*AU99*AX99,"")</f>
        <v>6.2072274177758368E-4</v>
      </c>
      <c r="AZ99" s="53">
        <f>(1-VLOOKUP($K$6-10,$AS$98:$AX$128,3,FALSE))*VLOOKUP($K$6-10,$AS$98:$AX$128,5,FALSE)*VLOOKUP($K$6-10,$AS$98:$AX$128,6,FALSE)</f>
        <v>0.42854716355801697</v>
      </c>
      <c r="BA99" s="90">
        <v>0</v>
      </c>
      <c r="BB99" s="50">
        <f>IF(BA99&lt;&gt;"",1,"")</f>
        <v>1</v>
      </c>
      <c r="BC99" s="52">
        <f t="shared" ref="BC99:BC128" si="114">IF(BA99&lt;&gt;"",(1+BE99)^-(BA99),"")</f>
        <v>1</v>
      </c>
      <c r="BD99" s="50">
        <f t="shared" ref="BD99:BD128" si="115">IFERROR(BC99*BB99,"")</f>
        <v>1</v>
      </c>
      <c r="BE99" s="72">
        <f t="shared" ref="BE99:BE128" si="116">IFERROR(VLOOKUP(AS99,$F$15:$U$35,16,FALSE),"")</f>
        <v>5.6832553164383431E-2</v>
      </c>
      <c r="BG99" s="57">
        <v>0</v>
      </c>
      <c r="BH99" s="57">
        <f>reservas!$H$10+BH91</f>
        <v>30</v>
      </c>
      <c r="BI99" s="50">
        <f>IFERROR(VLOOKUP(BH99+BG99,reservas!$B$5:$C$117,2,FALSE),"")</f>
        <v>6.78E-4</v>
      </c>
      <c r="BJ99" s="50">
        <f t="shared" ref="BJ99:BJ128" si="117">IF(BG99&lt;&gt;"",1-BI99,"")</f>
        <v>0.99932200000000004</v>
      </c>
      <c r="BK99" s="51">
        <f>IF(BG99&lt;&gt;"",1,"")</f>
        <v>1</v>
      </c>
      <c r="BL99" s="52">
        <f t="shared" ref="BL99:BL128" si="118">IF(BG99&lt;&gt;"",(1+BS99)^-(BG99+1),"")</f>
        <v>0.94622369173412146</v>
      </c>
      <c r="BM99" s="13">
        <f t="shared" ref="BM99:BM128" si="119">IFERROR(BK99*BI99*BL99,"")</f>
        <v>6.4153966299573437E-4</v>
      </c>
      <c r="BN99" s="53">
        <f>(1-VLOOKUP($K$6-11,$BG$98:$BL$128,3,FALSE))*VLOOKUP($K$6-11,$BG$98:$BL$128,5,FALSE)*VLOOKUP($K$6-11,$BG$98:$BL$128,6,FALSE)</f>
        <v>0.47993921644679882</v>
      </c>
      <c r="BO99" s="90">
        <v>0</v>
      </c>
      <c r="BP99" s="50">
        <f>IF(BO99&lt;&gt;"",1,"")</f>
        <v>1</v>
      </c>
      <c r="BQ99" s="52">
        <f t="shared" ref="BQ99:BQ128" si="120">IF(BO99&lt;&gt;"",(1+BS99)^-(BO99),"")</f>
        <v>1</v>
      </c>
      <c r="BR99" s="50">
        <f t="shared" ref="BR99:BR128" si="121">IFERROR(BQ99*BP99,"")</f>
        <v>1</v>
      </c>
      <c r="BS99" s="72">
        <f t="shared" ref="BS99:BS128" si="122">IFERROR(VLOOKUP(BG99,$F$15:$U$35,16,FALSE),"")</f>
        <v>5.6832553164383431E-2</v>
      </c>
      <c r="BU99" s="57">
        <v>0</v>
      </c>
      <c r="BV99" s="13">
        <f>$H$10+BV91</f>
        <v>31</v>
      </c>
      <c r="BW99" s="50">
        <f>IFERROR(VLOOKUP(BV99+BU99,$B$5:$C$117,2,FALSE),"")</f>
        <v>7.0299999999999996E-4</v>
      </c>
      <c r="BX99" s="50">
        <f t="shared" ref="BX99:BX128" si="123">IF(BU99&lt;&gt;"",1-BW99,"")</f>
        <v>0.99929699999999999</v>
      </c>
      <c r="BY99" s="51">
        <f>IF(BU99&lt;&gt;"",1,"")</f>
        <v>1</v>
      </c>
      <c r="BZ99" s="52">
        <f t="shared" ref="BZ99:BZ128" si="124">IF(BU99&lt;&gt;"",(1+CG99)^-(BU99+1),"")</f>
        <v>0.94622369173412146</v>
      </c>
      <c r="CA99" s="13">
        <f t="shared" ref="CA99:CA128" si="125">IFERROR(BY99*BW99*BZ99,"")</f>
        <v>6.6519525528908733E-4</v>
      </c>
      <c r="CB99" s="53">
        <f>(1-VLOOKUP($K$6-12,$BU$98:$BZ$128,3,FALSE))*VLOOKUP($K$6-12,$BU$98:$BZ$128,5,FALSE)*VLOOKUP($K$6-12,$BU$98:$BZ$128,6,FALSE)</f>
        <v>0.53423502333390749</v>
      </c>
      <c r="CC99" s="90">
        <v>0</v>
      </c>
      <c r="CD99" s="50">
        <f>IF(CC99&lt;&gt;"",1,"")</f>
        <v>1</v>
      </c>
      <c r="CE99" s="52">
        <f t="shared" ref="CE99:CE128" si="126">IF(CC99&lt;&gt;"",(1+CG99)^-(CC99),"")</f>
        <v>1</v>
      </c>
      <c r="CF99" s="50">
        <f t="shared" ref="CF99:CF128" si="127">IFERROR(CE99*CD99,"")</f>
        <v>1</v>
      </c>
      <c r="CG99" s="72">
        <f>IFERROR(VLOOKUP(BU99,reservas!$F$15:$U$35,16,FALSE),"")</f>
        <v>5.6832553164383431E-2</v>
      </c>
    </row>
    <row r="100" spans="1:85" x14ac:dyDescent="0.25">
      <c r="B100" s="40">
        <v>94</v>
      </c>
      <c r="C100" s="41">
        <v>0.175291</v>
      </c>
      <c r="D100" s="47"/>
      <c r="E100" s="47"/>
      <c r="AE100" s="57">
        <f>IFERROR(IF(AE99+9&lt;$K$6,AE99+1,""),"")</f>
        <v>1</v>
      </c>
      <c r="AF100" s="57">
        <f t="shared" ref="AF100:AF128" si="128">IF(AE100&lt;&gt;"",AF99+1,"")</f>
        <v>29</v>
      </c>
      <c r="AG100" s="50">
        <f>IFERROR(VLOOKUP(AF100,$B$5:$C$117,2,FALSE),"")</f>
        <v>6.5600000000000001E-4</v>
      </c>
      <c r="AH100" s="50">
        <f t="shared" si="105"/>
        <v>0.99934400000000001</v>
      </c>
      <c r="AI100" s="13">
        <f t="shared" ref="AI100:AI128" si="129">IF(AE100&lt;&gt;"",AI99*AH99,"")</f>
        <v>0.99936499999999995</v>
      </c>
      <c r="AJ100" s="52">
        <f t="shared" si="106"/>
        <v>0.89784912458452959</v>
      </c>
      <c r="AK100" s="13">
        <f t="shared" si="107"/>
        <v>5.8861501769611445E-4</v>
      </c>
      <c r="AL100" s="38"/>
      <c r="AM100" s="57">
        <f>IFERROR(IF(AM99+9&lt;$K$10,AM99+1,""),"")</f>
        <v>1</v>
      </c>
      <c r="AN100" s="50">
        <f t="shared" ref="AN100:AN128" si="130">IF(AM100&lt;&gt;"",AN99*AH99,"")</f>
        <v>0.99936499999999995</v>
      </c>
      <c r="AO100" s="52">
        <f t="shared" si="108"/>
        <v>0.94754900906735673</v>
      </c>
      <c r="AP100" s="50">
        <f t="shared" si="109"/>
        <v>0.94694731544659894</v>
      </c>
      <c r="AQ100" s="72">
        <f t="shared" si="110"/>
        <v>5.5354383183060116E-2</v>
      </c>
      <c r="AS100" s="57">
        <f>IFERROR(IF(AS99+10&lt;$K$6,AS99+1,""),"")</f>
        <v>1</v>
      </c>
      <c r="AT100" s="57">
        <f t="shared" ref="AT100:AT128" si="131">IF(AS100&lt;&gt;"",AT99+1,"")</f>
        <v>30</v>
      </c>
      <c r="AU100" s="50">
        <f>IFERROR(VLOOKUP(AT100,$B$5:$C$117,2,FALSE),"")</f>
        <v>6.78E-4</v>
      </c>
      <c r="AV100" s="50">
        <f t="shared" si="111"/>
        <v>0.99932200000000004</v>
      </c>
      <c r="AW100" s="13">
        <f t="shared" ref="AW100:AW128" si="132">IF(AS100&lt;&gt;"",AW99*AV99,"")</f>
        <v>0.99934400000000001</v>
      </c>
      <c r="AX100" s="52">
        <f t="shared" si="112"/>
        <v>0.89784912458452959</v>
      </c>
      <c r="AY100" s="13">
        <f t="shared" si="113"/>
        <v>6.0834237190886785E-4</v>
      </c>
      <c r="AZ100" s="38"/>
      <c r="BA100" s="57">
        <f>IFERROR(IF(BA99+10&lt;$K$10,BA99+1,""),"")</f>
        <v>1</v>
      </c>
      <c r="BB100" s="50">
        <f t="shared" ref="BB100:BB128" si="133">IF(BA100&lt;&gt;"",BB99*AV99,"")</f>
        <v>0.99934400000000001</v>
      </c>
      <c r="BC100" s="52">
        <f t="shared" si="114"/>
        <v>0.94754900906735673</v>
      </c>
      <c r="BD100" s="50">
        <f t="shared" si="115"/>
        <v>0.94692741691740856</v>
      </c>
      <c r="BE100" s="72">
        <f t="shared" si="116"/>
        <v>5.5354383183060116E-2</v>
      </c>
      <c r="BG100" s="57">
        <f>IFERROR(IF(BG99+11&lt;reservas!$K$6,BG99+1,""),"")</f>
        <v>1</v>
      </c>
      <c r="BH100" s="57">
        <f t="shared" ref="BH100:BH128" si="134">IF(BG100&lt;&gt;"",BH99+1,"")</f>
        <v>31</v>
      </c>
      <c r="BI100" s="50">
        <f>IFERROR(VLOOKUP(BH100,reservas!$B$5:$C$117,2,FALSE),"")</f>
        <v>7.0299999999999996E-4</v>
      </c>
      <c r="BJ100" s="50">
        <f t="shared" si="117"/>
        <v>0.99929699999999999</v>
      </c>
      <c r="BK100" s="13">
        <f t="shared" ref="BK100:BK128" si="135">IF(BG100&lt;&gt;"",BK99*BJ99,"")</f>
        <v>0.99932200000000004</v>
      </c>
      <c r="BL100" s="52">
        <f t="shared" si="118"/>
        <v>0.89784912458452959</v>
      </c>
      <c r="BM100" s="13">
        <f t="shared" si="119"/>
        <v>6.3075998916327705E-4</v>
      </c>
      <c r="BN100" s="38"/>
      <c r="BO100" s="57">
        <f>IFERROR(IF(BO99+11&lt;$K$10,BO99+1,""),"")</f>
        <v>1</v>
      </c>
      <c r="BP100" s="50">
        <f t="shared" ref="BP100:BP128" si="136">IF(BO100&lt;&gt;"",BP99*BJ99,"")</f>
        <v>0.99932200000000004</v>
      </c>
      <c r="BQ100" s="52">
        <f t="shared" si="120"/>
        <v>0.94754900906735673</v>
      </c>
      <c r="BR100" s="50">
        <f t="shared" si="121"/>
        <v>0.94690657083920915</v>
      </c>
      <c r="BS100" s="72">
        <f t="shared" si="122"/>
        <v>5.5354383183060116E-2</v>
      </c>
      <c r="BU100" s="57">
        <f>IFERROR(IF(BU99+12&lt;$K$6,BU99+1,""),"")</f>
        <v>1</v>
      </c>
      <c r="BV100" s="13">
        <f t="shared" ref="BV100:BV128" si="137">IF(BU100&lt;&gt;"",BV99+1,"")</f>
        <v>32</v>
      </c>
      <c r="BW100" s="50">
        <f>IFERROR(VLOOKUP(BV100,$B$5:$C$117,2,FALSE),"")</f>
        <v>7.2900000000000005E-4</v>
      </c>
      <c r="BX100" s="50">
        <f t="shared" si="123"/>
        <v>0.99927100000000002</v>
      </c>
      <c r="BY100" s="13">
        <f t="shared" ref="BY100:BY128" si="138">IF(BU100&lt;&gt;"",BY99*BX99,"")</f>
        <v>0.99929699999999999</v>
      </c>
      <c r="BZ100" s="52">
        <f t="shared" si="124"/>
        <v>0.89784912458452959</v>
      </c>
      <c r="CA100" s="13">
        <f t="shared" si="125"/>
        <v>6.5407187581781117E-4</v>
      </c>
      <c r="CB100" s="38"/>
      <c r="CC100" s="57">
        <f>IFERROR(IF(CC99+12&lt;reservas!$K$10,CC99+1,""),"")</f>
        <v>1</v>
      </c>
      <c r="CD100" s="50">
        <f t="shared" ref="CD100:CD128" si="139">IF(CC100&lt;&gt;"",CD99*BX99,"")</f>
        <v>0.99929699999999999</v>
      </c>
      <c r="CE100" s="52">
        <f t="shared" si="126"/>
        <v>0.94754900906735673</v>
      </c>
      <c r="CF100" s="50">
        <f t="shared" si="127"/>
        <v>0.94688288211398242</v>
      </c>
      <c r="CG100" s="72">
        <f>IFERROR(VLOOKUP(BU100,reservas!$F$15:$U$35,16,FALSE),"")</f>
        <v>5.5354383183060116E-2</v>
      </c>
    </row>
    <row r="101" spans="1:85" x14ac:dyDescent="0.25">
      <c r="B101" s="40">
        <v>95</v>
      </c>
      <c r="C101" s="41">
        <v>0.19844100000000001</v>
      </c>
      <c r="D101" s="47"/>
      <c r="E101" s="47"/>
      <c r="AE101" s="57">
        <f t="shared" ref="AE101:AE128" si="140">IFERROR(IF(AE100+9&lt;$K$6,AE100+1,""),"")</f>
        <v>2</v>
      </c>
      <c r="AF101" s="57">
        <f t="shared" si="128"/>
        <v>30</v>
      </c>
      <c r="AG101" s="50">
        <f t="shared" ref="AG101:AG128" si="141">IFERROR(VLOOKUP(AF101,$B$5:$C$117,2,FALSE),"")</f>
        <v>6.78E-4</v>
      </c>
      <c r="AH101" s="50">
        <f t="shared" si="105"/>
        <v>0.99932200000000004</v>
      </c>
      <c r="AI101" s="13">
        <f t="shared" si="129"/>
        <v>0.99870941656000001</v>
      </c>
      <c r="AJ101" s="52">
        <f t="shared" si="106"/>
        <v>0.85149545204580945</v>
      </c>
      <c r="AK101" s="13">
        <f t="shared" si="107"/>
        <v>5.7656884470675903E-4</v>
      </c>
      <c r="AL101" s="38"/>
      <c r="AM101" s="57">
        <f t="shared" ref="AM101:AM128" si="142">IFERROR(IF(AM100+9&lt;$K$10,AM100+1,""),"")</f>
        <v>2</v>
      </c>
      <c r="AN101" s="50">
        <f t="shared" si="130"/>
        <v>0.99870941656000001</v>
      </c>
      <c r="AO101" s="52">
        <f t="shared" si="108"/>
        <v>0.89836927125324806</v>
      </c>
      <c r="AP101" s="50">
        <f t="shared" si="109"/>
        <v>0.8972098507487638</v>
      </c>
      <c r="AQ101" s="72">
        <f t="shared" si="110"/>
        <v>5.5048819221311482E-2</v>
      </c>
      <c r="AS101" s="57">
        <f t="shared" ref="AS101:AS128" si="143">IFERROR(IF(AS100+10&lt;$K$6,AS100+1,""),"")</f>
        <v>2</v>
      </c>
      <c r="AT101" s="57">
        <f t="shared" si="131"/>
        <v>31</v>
      </c>
      <c r="AU101" s="50">
        <f t="shared" ref="AU101:AU128" si="144">IFERROR(VLOOKUP(AT101,$B$5:$C$117,2,FALSE),"")</f>
        <v>7.0299999999999996E-4</v>
      </c>
      <c r="AV101" s="50">
        <f t="shared" si="111"/>
        <v>0.99929699999999999</v>
      </c>
      <c r="AW101" s="13">
        <f t="shared" si="132"/>
        <v>0.99866644476800004</v>
      </c>
      <c r="AX101" s="52">
        <f t="shared" si="112"/>
        <v>0.85149545204580945</v>
      </c>
      <c r="AY101" s="13">
        <f t="shared" si="113"/>
        <v>5.9780303488898877E-4</v>
      </c>
      <c r="AZ101" s="38"/>
      <c r="BA101" s="57">
        <f t="shared" ref="BA101:BA128" si="145">IFERROR(IF(BA100+10&lt;$K$10,BA100+1,""),"")</f>
        <v>2</v>
      </c>
      <c r="BB101" s="50">
        <f t="shared" si="133"/>
        <v>0.99866644476800004</v>
      </c>
      <c r="BC101" s="52">
        <f t="shared" si="114"/>
        <v>0.89836927125324806</v>
      </c>
      <c r="BD101" s="50">
        <f t="shared" si="115"/>
        <v>0.89717124621130029</v>
      </c>
      <c r="BE101" s="72">
        <f t="shared" si="116"/>
        <v>5.5048819221311482E-2</v>
      </c>
      <c r="BG101" s="57">
        <f>IFERROR(IF(BG100+11&lt;reservas!$K$6,BG100+1,""),"")</f>
        <v>2</v>
      </c>
      <c r="BH101" s="57">
        <f t="shared" si="134"/>
        <v>32</v>
      </c>
      <c r="BI101" s="50">
        <f>IFERROR(VLOOKUP(BH101,reservas!$B$5:$C$117,2,FALSE),"")</f>
        <v>7.2900000000000005E-4</v>
      </c>
      <c r="BJ101" s="50">
        <f t="shared" si="117"/>
        <v>0.99927100000000002</v>
      </c>
      <c r="BK101" s="13">
        <f t="shared" si="135"/>
        <v>0.99861947663400008</v>
      </c>
      <c r="BL101" s="52">
        <f t="shared" si="118"/>
        <v>0.85149545204580945</v>
      </c>
      <c r="BM101" s="13">
        <f t="shared" si="119"/>
        <v>6.1988323821242071E-4</v>
      </c>
      <c r="BN101" s="38"/>
      <c r="BO101" s="57">
        <f t="shared" ref="BO101:BO128" si="146">IFERROR(IF(BO100+11&lt;$K$10,BO100+1,""),"")</f>
        <v>2</v>
      </c>
      <c r="BP101" s="50">
        <f t="shared" si="136"/>
        <v>0.99861947663400008</v>
      </c>
      <c r="BQ101" s="52">
        <f t="shared" si="120"/>
        <v>0.89836927125324806</v>
      </c>
      <c r="BR101" s="50">
        <f t="shared" si="121"/>
        <v>0.89712905148298661</v>
      </c>
      <c r="BS101" s="72">
        <f t="shared" si="122"/>
        <v>5.5048819221311482E-2</v>
      </c>
      <c r="BU101" s="57">
        <f t="shared" ref="BU101:BU128" si="147">IFERROR(IF(BU100+12&lt;$K$6,BU100+1,""),"")</f>
        <v>2</v>
      </c>
      <c r="BV101" s="13">
        <f t="shared" si="137"/>
        <v>33</v>
      </c>
      <c r="BW101" s="50">
        <f t="shared" ref="BW101:BW128" si="148">IFERROR(VLOOKUP(BV101,$B$5:$C$117,2,FALSE),"")</f>
        <v>7.5699999999999997E-4</v>
      </c>
      <c r="BX101" s="50">
        <f t="shared" si="123"/>
        <v>0.99924299999999999</v>
      </c>
      <c r="BY101" s="13">
        <f t="shared" si="138"/>
        <v>0.99856851248699996</v>
      </c>
      <c r="BZ101" s="52">
        <f t="shared" si="124"/>
        <v>0.85149545204580945</v>
      </c>
      <c r="CA101" s="13">
        <f t="shared" si="125"/>
        <v>6.4365934603269391E-4</v>
      </c>
      <c r="CB101" s="38"/>
      <c r="CC101" s="57">
        <f>IFERROR(IF(CC100+12&lt;reservas!$K$10,CC100+1,""),"")</f>
        <v>2</v>
      </c>
      <c r="CD101" s="50">
        <f t="shared" si="139"/>
        <v>0.99856851248699996</v>
      </c>
      <c r="CE101" s="52">
        <f t="shared" si="126"/>
        <v>0.89836927125324806</v>
      </c>
      <c r="CF101" s="50">
        <f t="shared" si="127"/>
        <v>0.89708326685938611</v>
      </c>
      <c r="CG101" s="72">
        <f>IFERROR(VLOOKUP(BU101,reservas!$F$15:$U$35,16,FALSE),"")</f>
        <v>5.5048819221311482E-2</v>
      </c>
    </row>
    <row r="102" spans="1:85" x14ac:dyDescent="0.25">
      <c r="B102" s="40">
        <v>96</v>
      </c>
      <c r="C102" s="41">
        <v>0.22418399999999999</v>
      </c>
      <c r="D102" s="47"/>
      <c r="E102" s="47"/>
      <c r="AE102" s="57">
        <f t="shared" si="140"/>
        <v>3</v>
      </c>
      <c r="AF102" s="57">
        <f t="shared" si="128"/>
        <v>31</v>
      </c>
      <c r="AG102" s="50">
        <f t="shared" si="141"/>
        <v>7.0299999999999996E-4</v>
      </c>
      <c r="AH102" s="50">
        <f t="shared" si="105"/>
        <v>0.99929699999999999</v>
      </c>
      <c r="AI102" s="13">
        <f t="shared" si="129"/>
        <v>0.99803229157557238</v>
      </c>
      <c r="AJ102" s="52">
        <f t="shared" si="106"/>
        <v>0.80392216493952484</v>
      </c>
      <c r="AK102" s="13">
        <f t="shared" si="107"/>
        <v>5.6404521720766147E-4</v>
      </c>
      <c r="AL102" s="38"/>
      <c r="AM102" s="57">
        <f t="shared" si="142"/>
        <v>3</v>
      </c>
      <c r="AN102" s="50">
        <f t="shared" si="130"/>
        <v>0.99803229157557238</v>
      </c>
      <c r="AO102" s="52">
        <f t="shared" si="108"/>
        <v>0.84900549684376037</v>
      </c>
      <c r="AP102" s="50">
        <f t="shared" si="109"/>
        <v>0.8473349015752355</v>
      </c>
      <c r="AQ102" s="72">
        <f t="shared" si="110"/>
        <v>5.6079224918032793E-2</v>
      </c>
      <c r="AS102" s="57">
        <f t="shared" si="143"/>
        <v>3</v>
      </c>
      <c r="AT102" s="57">
        <f t="shared" si="131"/>
        <v>32</v>
      </c>
      <c r="AU102" s="50">
        <f t="shared" si="144"/>
        <v>7.2900000000000005E-4</v>
      </c>
      <c r="AV102" s="50">
        <f t="shared" si="111"/>
        <v>0.99927100000000002</v>
      </c>
      <c r="AW102" s="13">
        <f t="shared" si="132"/>
        <v>0.99796438225732809</v>
      </c>
      <c r="AX102" s="52">
        <f t="shared" si="112"/>
        <v>0.80392216493952484</v>
      </c>
      <c r="AY102" s="13">
        <f t="shared" si="113"/>
        <v>5.8486626561658132E-4</v>
      </c>
      <c r="AZ102" s="38"/>
      <c r="BA102" s="57">
        <f t="shared" si="145"/>
        <v>3</v>
      </c>
      <c r="BB102" s="50">
        <f t="shared" si="133"/>
        <v>0.99796438225732809</v>
      </c>
      <c r="BC102" s="52">
        <f t="shared" si="114"/>
        <v>0.84900549684376037</v>
      </c>
      <c r="BD102" s="50">
        <f t="shared" si="115"/>
        <v>0.84727724619075917</v>
      </c>
      <c r="BE102" s="72">
        <f t="shared" si="116"/>
        <v>5.6079224918032793E-2</v>
      </c>
      <c r="BG102" s="57">
        <f>IFERROR(IF(BG101+11&lt;reservas!$K$6,BG101+1,""),"")</f>
        <v>3</v>
      </c>
      <c r="BH102" s="57">
        <f t="shared" si="134"/>
        <v>33</v>
      </c>
      <c r="BI102" s="50">
        <f>IFERROR(VLOOKUP(BH102,reservas!$B$5:$C$117,2,FALSE),"")</f>
        <v>7.5699999999999997E-4</v>
      </c>
      <c r="BJ102" s="50">
        <f t="shared" si="117"/>
        <v>0.99924299999999999</v>
      </c>
      <c r="BK102" s="13">
        <f t="shared" si="135"/>
        <v>0.99789148303553388</v>
      </c>
      <c r="BL102" s="52">
        <f t="shared" si="118"/>
        <v>0.80392216493952484</v>
      </c>
      <c r="BM102" s="13">
        <f t="shared" si="119"/>
        <v>6.0728590063239608E-4</v>
      </c>
      <c r="BN102" s="38"/>
      <c r="BO102" s="57">
        <f t="shared" si="146"/>
        <v>3</v>
      </c>
      <c r="BP102" s="50">
        <f t="shared" si="136"/>
        <v>0.99789148303553388</v>
      </c>
      <c r="BQ102" s="52">
        <f t="shared" si="120"/>
        <v>0.84900549684376037</v>
      </c>
      <c r="BR102" s="50">
        <f t="shared" si="121"/>
        <v>0.84721535435074036</v>
      </c>
      <c r="BS102" s="72">
        <f t="shared" si="122"/>
        <v>5.6079224918032793E-2</v>
      </c>
      <c r="BU102" s="57">
        <f t="shared" si="147"/>
        <v>3</v>
      </c>
      <c r="BV102" s="13">
        <f t="shared" si="137"/>
        <v>34</v>
      </c>
      <c r="BW102" s="50">
        <f t="shared" si="148"/>
        <v>7.8799999999999996E-4</v>
      </c>
      <c r="BX102" s="50">
        <f t="shared" si="123"/>
        <v>0.99921199999999999</v>
      </c>
      <c r="BY102" s="13">
        <f t="shared" si="138"/>
        <v>0.99781259612304729</v>
      </c>
      <c r="BZ102" s="52">
        <f t="shared" si="124"/>
        <v>0.80392216493952484</v>
      </c>
      <c r="CA102" s="13">
        <f t="shared" si="125"/>
        <v>6.3210496603358427E-4</v>
      </c>
      <c r="CB102" s="38"/>
      <c r="CC102" s="57">
        <f>IFERROR(IF(CC101+12&lt;reservas!$K$10,CC101+1,""),"")</f>
        <v>3</v>
      </c>
      <c r="CD102" s="50">
        <f t="shared" si="139"/>
        <v>0.99781259612304729</v>
      </c>
      <c r="CE102" s="52">
        <f t="shared" si="126"/>
        <v>0.84900549684376037</v>
      </c>
      <c r="CF102" s="50">
        <f t="shared" si="127"/>
        <v>0.84714837892841022</v>
      </c>
      <c r="CG102" s="72">
        <f>IFERROR(VLOOKUP(BU102,reservas!$F$15:$U$35,16,FALSE),"")</f>
        <v>5.6079224918032793E-2</v>
      </c>
    </row>
    <row r="103" spans="1:85" x14ac:dyDescent="0.25">
      <c r="B103" s="40">
        <v>97</v>
      </c>
      <c r="C103" s="41">
        <v>0.25261299999999998</v>
      </c>
      <c r="D103" s="47"/>
      <c r="E103" s="47"/>
      <c r="AE103" s="57">
        <f t="shared" si="140"/>
        <v>4</v>
      </c>
      <c r="AF103" s="57">
        <f t="shared" si="128"/>
        <v>32</v>
      </c>
      <c r="AG103" s="50">
        <f t="shared" si="141"/>
        <v>7.2900000000000005E-4</v>
      </c>
      <c r="AH103" s="50">
        <f t="shared" si="105"/>
        <v>0.99927100000000002</v>
      </c>
      <c r="AI103" s="13">
        <f t="shared" si="129"/>
        <v>0.9973306748745947</v>
      </c>
      <c r="AJ103" s="52">
        <f t="shared" si="106"/>
        <v>0.75422407733953278</v>
      </c>
      <c r="AK103" s="13">
        <f t="shared" si="107"/>
        <v>5.4836167907552479E-4</v>
      </c>
      <c r="AL103" s="38"/>
      <c r="AM103" s="57">
        <f t="shared" si="142"/>
        <v>4</v>
      </c>
      <c r="AN103" s="50">
        <f t="shared" si="130"/>
        <v>0.9973306748745947</v>
      </c>
      <c r="AO103" s="52">
        <f t="shared" si="108"/>
        <v>0.79799526410175725</v>
      </c>
      <c r="AP103" s="50">
        <f t="shared" si="109"/>
        <v>0.79586515529333601</v>
      </c>
      <c r="AQ103" s="72">
        <f t="shared" si="110"/>
        <v>5.8034724795081961E-2</v>
      </c>
      <c r="AS103" s="57">
        <f t="shared" si="143"/>
        <v>4</v>
      </c>
      <c r="AT103" s="57">
        <f t="shared" si="131"/>
        <v>33</v>
      </c>
      <c r="AU103" s="50">
        <f t="shared" si="144"/>
        <v>7.5699999999999997E-4</v>
      </c>
      <c r="AV103" s="50">
        <f t="shared" si="111"/>
        <v>0.99924299999999999</v>
      </c>
      <c r="AW103" s="13">
        <f t="shared" si="132"/>
        <v>0.9972368662226625</v>
      </c>
      <c r="AX103" s="52">
        <f t="shared" si="112"/>
        <v>0.75422407733953278</v>
      </c>
      <c r="AY103" s="13">
        <f t="shared" si="113"/>
        <v>5.6937002187402628E-4</v>
      </c>
      <c r="AZ103" s="38"/>
      <c r="BA103" s="57">
        <f t="shared" si="145"/>
        <v>4</v>
      </c>
      <c r="BB103" s="50">
        <f t="shared" si="133"/>
        <v>0.9972368662226625</v>
      </c>
      <c r="BC103" s="52">
        <f t="shared" si="114"/>
        <v>0.79799526410175725</v>
      </c>
      <c r="BD103" s="50">
        <f t="shared" si="115"/>
        <v>0.7957902964333623</v>
      </c>
      <c r="BE103" s="72">
        <f t="shared" si="116"/>
        <v>5.8034724795081961E-2</v>
      </c>
      <c r="BG103" s="57">
        <f>IFERROR(IF(BG102+11&lt;reservas!$K$6,BG102+1,""),"")</f>
        <v>4</v>
      </c>
      <c r="BH103" s="57">
        <f t="shared" si="134"/>
        <v>34</v>
      </c>
      <c r="BI103" s="50">
        <f>IFERROR(VLOOKUP(BH103,reservas!$B$5:$C$117,2,FALSE),"")</f>
        <v>7.8799999999999996E-4</v>
      </c>
      <c r="BJ103" s="50">
        <f t="shared" si="117"/>
        <v>0.99921199999999999</v>
      </c>
      <c r="BK103" s="13">
        <f t="shared" si="135"/>
        <v>0.99713607918287595</v>
      </c>
      <c r="BL103" s="52">
        <f t="shared" si="118"/>
        <v>0.75422407733953278</v>
      </c>
      <c r="BM103" s="13">
        <f t="shared" si="119"/>
        <v>5.9262646297128714E-4</v>
      </c>
      <c r="BN103" s="38"/>
      <c r="BO103" s="57">
        <f t="shared" si="146"/>
        <v>4</v>
      </c>
      <c r="BP103" s="50">
        <f t="shared" si="136"/>
        <v>0.99713607918287595</v>
      </c>
      <c r="BQ103" s="52">
        <f t="shared" si="120"/>
        <v>0.79799526410175725</v>
      </c>
      <c r="BR103" s="50">
        <f t="shared" si="121"/>
        <v>0.79570986885292982</v>
      </c>
      <c r="BS103" s="72">
        <f t="shared" si="122"/>
        <v>5.8034724795081961E-2</v>
      </c>
      <c r="BU103" s="57">
        <f t="shared" si="147"/>
        <v>4</v>
      </c>
      <c r="BV103" s="13">
        <f t="shared" si="137"/>
        <v>35</v>
      </c>
      <c r="BW103" s="50">
        <f t="shared" si="148"/>
        <v>8.2100000000000001E-4</v>
      </c>
      <c r="BX103" s="50">
        <f t="shared" si="123"/>
        <v>0.99917900000000004</v>
      </c>
      <c r="BY103" s="13">
        <f t="shared" si="138"/>
        <v>0.99702631979730227</v>
      </c>
      <c r="BZ103" s="52">
        <f t="shared" si="124"/>
        <v>0.75422407733953278</v>
      </c>
      <c r="CA103" s="13">
        <f t="shared" si="125"/>
        <v>6.173766112846596E-4</v>
      </c>
      <c r="CB103" s="38"/>
      <c r="CC103" s="57">
        <f>IFERROR(IF(CC102+12&lt;reservas!$K$10,CC102+1,""),"")</f>
        <v>4</v>
      </c>
      <c r="CD103" s="50">
        <f t="shared" si="139"/>
        <v>0.99702631979730227</v>
      </c>
      <c r="CE103" s="52">
        <f t="shared" si="126"/>
        <v>0.79799526410175725</v>
      </c>
      <c r="CF103" s="50">
        <f t="shared" si="127"/>
        <v>0.79562228138305136</v>
      </c>
      <c r="CG103" s="72">
        <f>IFERROR(VLOOKUP(BU103,reservas!$F$15:$U$35,16,FALSE),"")</f>
        <v>5.8034724795081961E-2</v>
      </c>
    </row>
    <row r="104" spans="1:85" x14ac:dyDescent="0.25">
      <c r="B104" s="40">
        <v>98</v>
      </c>
      <c r="C104" s="41">
        <v>0.28376000000000001</v>
      </c>
      <c r="D104" s="47"/>
      <c r="E104" s="47"/>
      <c r="AE104" s="57">
        <f t="shared" si="140"/>
        <v>5</v>
      </c>
      <c r="AF104" s="57">
        <f t="shared" si="128"/>
        <v>33</v>
      </c>
      <c r="AG104" s="50">
        <f t="shared" si="141"/>
        <v>7.5699999999999997E-4</v>
      </c>
      <c r="AH104" s="50">
        <f t="shared" si="105"/>
        <v>0.99924299999999999</v>
      </c>
      <c r="AI104" s="13">
        <f t="shared" si="129"/>
        <v>0.99660362081261111</v>
      </c>
      <c r="AJ104" s="52">
        <f t="shared" si="106"/>
        <v>0.70486473445651121</v>
      </c>
      <c r="AK104" s="13">
        <f t="shared" si="107"/>
        <v>5.3177035513265634E-4</v>
      </c>
      <c r="AL104" s="38"/>
      <c r="AM104" s="57">
        <f t="shared" si="142"/>
        <v>5</v>
      </c>
      <c r="AN104" s="50">
        <f t="shared" si="130"/>
        <v>0.99660362081261111</v>
      </c>
      <c r="AO104" s="52">
        <f t="shared" si="108"/>
        <v>0.74717354328910612</v>
      </c>
      <c r="AP104" s="50">
        <f t="shared" si="109"/>
        <v>0.74463585861731141</v>
      </c>
      <c r="AQ104" s="72">
        <f t="shared" si="110"/>
        <v>6.0024011366120233E-2</v>
      </c>
      <c r="AS104" s="57">
        <f t="shared" si="143"/>
        <v>5</v>
      </c>
      <c r="AT104" s="57">
        <f t="shared" si="131"/>
        <v>34</v>
      </c>
      <c r="AU104" s="50">
        <f t="shared" si="144"/>
        <v>7.8799999999999996E-4</v>
      </c>
      <c r="AV104" s="50">
        <f t="shared" si="111"/>
        <v>0.99921199999999999</v>
      </c>
      <c r="AW104" s="13">
        <f t="shared" si="132"/>
        <v>0.99648195791493188</v>
      </c>
      <c r="AX104" s="52">
        <f t="shared" si="112"/>
        <v>0.70486473445651121</v>
      </c>
      <c r="AY104" s="13">
        <f t="shared" si="113"/>
        <v>5.5347937263725325E-4</v>
      </c>
      <c r="AZ104" s="38"/>
      <c r="BA104" s="57">
        <f t="shared" si="145"/>
        <v>5</v>
      </c>
      <c r="BB104" s="50">
        <f t="shared" si="133"/>
        <v>0.99648195791493188</v>
      </c>
      <c r="BC104" s="52">
        <f t="shared" si="114"/>
        <v>0.74717354328910612</v>
      </c>
      <c r="BD104" s="50">
        <f t="shared" si="115"/>
        <v>0.74454495531896558</v>
      </c>
      <c r="BE104" s="72">
        <f t="shared" si="116"/>
        <v>6.0024011366120233E-2</v>
      </c>
      <c r="BG104" s="57">
        <f>IFERROR(IF(BG103+11&lt;reservas!$K$6,BG103+1,""),"")</f>
        <v>5</v>
      </c>
      <c r="BH104" s="57">
        <f t="shared" si="134"/>
        <v>35</v>
      </c>
      <c r="BI104" s="50">
        <f>IFERROR(VLOOKUP(BH104,reservas!$B$5:$C$117,2,FALSE),"")</f>
        <v>8.2100000000000001E-4</v>
      </c>
      <c r="BJ104" s="50">
        <f t="shared" si="117"/>
        <v>0.99917900000000004</v>
      </c>
      <c r="BK104" s="13">
        <f t="shared" si="135"/>
        <v>0.99635033595247979</v>
      </c>
      <c r="BL104" s="52">
        <f t="shared" si="118"/>
        <v>0.70486473445651121</v>
      </c>
      <c r="BM104" s="13">
        <f t="shared" si="119"/>
        <v>5.7658190849595311E-4</v>
      </c>
      <c r="BN104" s="38"/>
      <c r="BO104" s="57">
        <f t="shared" si="146"/>
        <v>5</v>
      </c>
      <c r="BP104" s="50">
        <f t="shared" si="136"/>
        <v>0.99635033595247979</v>
      </c>
      <c r="BQ104" s="52">
        <f t="shared" si="120"/>
        <v>0.74717354328910612</v>
      </c>
      <c r="BR104" s="50">
        <f t="shared" si="121"/>
        <v>0.74444661087090558</v>
      </c>
      <c r="BS104" s="72">
        <f t="shared" si="122"/>
        <v>6.0024011366120233E-2</v>
      </c>
      <c r="BU104" s="57">
        <f t="shared" si="147"/>
        <v>5</v>
      </c>
      <c r="BV104" s="13">
        <f t="shared" si="137"/>
        <v>36</v>
      </c>
      <c r="BW104" s="50">
        <f t="shared" si="148"/>
        <v>8.5700000000000001E-4</v>
      </c>
      <c r="BX104" s="50">
        <f t="shared" si="123"/>
        <v>0.999143</v>
      </c>
      <c r="BY104" s="13">
        <f t="shared" si="138"/>
        <v>0.99620776118874876</v>
      </c>
      <c r="BZ104" s="52">
        <f t="shared" si="124"/>
        <v>0.70486473445651121</v>
      </c>
      <c r="CA104" s="13">
        <f t="shared" si="125"/>
        <v>6.0177830322912624E-4</v>
      </c>
      <c r="CB104" s="38"/>
      <c r="CC104" s="57">
        <f>IFERROR(IF(CC103+12&lt;reservas!$K$10,CC103+1,""),"")</f>
        <v>5</v>
      </c>
      <c r="CD104" s="50">
        <f t="shared" si="139"/>
        <v>0.99620776118874876</v>
      </c>
      <c r="CE104" s="52">
        <f t="shared" si="126"/>
        <v>0.74717354328910612</v>
      </c>
      <c r="CF104" s="50">
        <f t="shared" si="127"/>
        <v>0.74434008277950503</v>
      </c>
      <c r="CG104" s="72">
        <f>IFERROR(VLOOKUP(BU104,reservas!$F$15:$U$35,16,FALSE),"")</f>
        <v>6.0024011366120233E-2</v>
      </c>
    </row>
    <row r="105" spans="1:85" x14ac:dyDescent="0.25">
      <c r="B105" s="40">
        <v>99</v>
      </c>
      <c r="C105" s="41">
        <v>0.31757600000000002</v>
      </c>
      <c r="AE105" s="57">
        <f t="shared" si="140"/>
        <v>6</v>
      </c>
      <c r="AF105" s="57">
        <f t="shared" si="128"/>
        <v>34</v>
      </c>
      <c r="AG105" s="50">
        <f t="shared" si="141"/>
        <v>7.8799999999999996E-4</v>
      </c>
      <c r="AH105" s="50">
        <f t="shared" si="105"/>
        <v>0.99921199999999999</v>
      </c>
      <c r="AI105" s="13">
        <f t="shared" si="129"/>
        <v>0.99584919187165599</v>
      </c>
      <c r="AJ105" s="52">
        <f t="shared" si="106"/>
        <v>0.65005418503180101</v>
      </c>
      <c r="AK105" s="13">
        <f t="shared" si="107"/>
        <v>5.1011647665132509E-4</v>
      </c>
      <c r="AL105" s="38"/>
      <c r="AM105" s="57">
        <f t="shared" si="142"/>
        <v>6</v>
      </c>
      <c r="AN105" s="50">
        <f t="shared" si="130"/>
        <v>0.99584919187165599</v>
      </c>
      <c r="AO105" s="52">
        <f t="shared" si="108"/>
        <v>0.691307152457864</v>
      </c>
      <c r="AP105" s="50">
        <f t="shared" si="109"/>
        <v>0.6884376691102595</v>
      </c>
      <c r="AQ105" s="72">
        <f t="shared" si="110"/>
        <v>6.3460813538251365E-2</v>
      </c>
      <c r="AS105" s="57">
        <f t="shared" si="143"/>
        <v>6</v>
      </c>
      <c r="AT105" s="57">
        <f t="shared" si="131"/>
        <v>35</v>
      </c>
      <c r="AU105" s="50">
        <f t="shared" si="144"/>
        <v>8.2100000000000001E-4</v>
      </c>
      <c r="AV105" s="50">
        <f t="shared" si="111"/>
        <v>0.99917900000000004</v>
      </c>
      <c r="AW105" s="13">
        <f t="shared" si="132"/>
        <v>0.99569673013209492</v>
      </c>
      <c r="AX105" s="52">
        <f t="shared" si="112"/>
        <v>0.65005418503180101</v>
      </c>
      <c r="AY105" s="13">
        <f t="shared" si="113"/>
        <v>5.3139785451122021E-4</v>
      </c>
      <c r="AZ105" s="38"/>
      <c r="BA105" s="57">
        <f t="shared" si="145"/>
        <v>6</v>
      </c>
      <c r="BB105" s="50">
        <f t="shared" si="133"/>
        <v>0.99569673013209492</v>
      </c>
      <c r="BC105" s="52">
        <f t="shared" si="114"/>
        <v>0.691307152457864</v>
      </c>
      <c r="BD105" s="50">
        <f t="shared" si="115"/>
        <v>0.6883322712192248</v>
      </c>
      <c r="BE105" s="72">
        <f t="shared" si="116"/>
        <v>6.3460813538251365E-2</v>
      </c>
      <c r="BG105" s="57">
        <f>IFERROR(IF(BG104+11&lt;reservas!$K$6,BG104+1,""),"")</f>
        <v>6</v>
      </c>
      <c r="BH105" s="57">
        <f t="shared" si="134"/>
        <v>36</v>
      </c>
      <c r="BI105" s="50">
        <f>IFERROR(VLOOKUP(BH105,reservas!$B$5:$C$117,2,FALSE),"")</f>
        <v>8.5700000000000001E-4</v>
      </c>
      <c r="BJ105" s="50">
        <f t="shared" si="117"/>
        <v>0.999143</v>
      </c>
      <c r="BK105" s="13">
        <f t="shared" si="135"/>
        <v>0.99553233232666283</v>
      </c>
      <c r="BL105" s="52">
        <f t="shared" si="118"/>
        <v>0.65005418503180101</v>
      </c>
      <c r="BM105" s="13">
        <f t="shared" si="119"/>
        <v>5.5460751483164827E-4</v>
      </c>
      <c r="BN105" s="38"/>
      <c r="BO105" s="57">
        <f t="shared" si="146"/>
        <v>6</v>
      </c>
      <c r="BP105" s="50">
        <f t="shared" si="136"/>
        <v>0.99553233232666283</v>
      </c>
      <c r="BQ105" s="52">
        <f t="shared" si="120"/>
        <v>0.691307152457864</v>
      </c>
      <c r="BR105" s="50">
        <f t="shared" si="121"/>
        <v>0.68821862184048122</v>
      </c>
      <c r="BS105" s="72">
        <f t="shared" si="122"/>
        <v>6.3460813538251365E-2</v>
      </c>
      <c r="BU105" s="57">
        <f t="shared" si="147"/>
        <v>6</v>
      </c>
      <c r="BV105" s="13">
        <f t="shared" si="137"/>
        <v>37</v>
      </c>
      <c r="BW105" s="50">
        <f t="shared" si="148"/>
        <v>8.9599999999999999E-4</v>
      </c>
      <c r="BX105" s="50">
        <f t="shared" si="123"/>
        <v>0.99910399999999999</v>
      </c>
      <c r="BY105" s="13">
        <f t="shared" si="138"/>
        <v>0.99535401113740996</v>
      </c>
      <c r="BZ105" s="52">
        <f t="shared" si="124"/>
        <v>0.65005418503180101</v>
      </c>
      <c r="CA105" s="13">
        <f t="shared" si="125"/>
        <v>5.797425003131446E-4</v>
      </c>
      <c r="CB105" s="38"/>
      <c r="CC105" s="57">
        <f>IFERROR(IF(CC104+12&lt;reservas!$K$10,CC104+1,""),"")</f>
        <v>6</v>
      </c>
      <c r="CD105" s="50">
        <f t="shared" si="139"/>
        <v>0.99535401113740996</v>
      </c>
      <c r="CE105" s="52">
        <f t="shared" si="126"/>
        <v>0.691307152457864</v>
      </c>
      <c r="CF105" s="50">
        <f t="shared" si="127"/>
        <v>0.68809534712691589</v>
      </c>
      <c r="CG105" s="72">
        <f>IFERROR(VLOOKUP(BU105,reservas!$F$15:$U$35,16,FALSE),"")</f>
        <v>6.3460813538251365E-2</v>
      </c>
    </row>
    <row r="106" spans="1:85" x14ac:dyDescent="0.25">
      <c r="B106" s="40">
        <v>100</v>
      </c>
      <c r="C106" s="41">
        <v>0.35391899999999998</v>
      </c>
      <c r="AE106" s="57">
        <f t="shared" si="140"/>
        <v>7</v>
      </c>
      <c r="AF106" s="57">
        <f t="shared" si="128"/>
        <v>35</v>
      </c>
      <c r="AG106" s="50">
        <f t="shared" si="141"/>
        <v>8.2100000000000001E-4</v>
      </c>
      <c r="AH106" s="50">
        <f t="shared" si="105"/>
        <v>0.99917900000000004</v>
      </c>
      <c r="AI106" s="13">
        <f t="shared" si="129"/>
        <v>0.99506446270846116</v>
      </c>
      <c r="AJ106" s="52">
        <f t="shared" si="106"/>
        <v>0.59422683365967455</v>
      </c>
      <c r="AK106" s="13">
        <f t="shared" si="107"/>
        <v>4.8545237807422415E-4</v>
      </c>
      <c r="AL106" s="38"/>
      <c r="AM106" s="57">
        <f t="shared" si="142"/>
        <v>7</v>
      </c>
      <c r="AN106" s="50">
        <f t="shared" si="130"/>
        <v>0.99506446270846116</v>
      </c>
      <c r="AO106" s="52">
        <f t="shared" si="108"/>
        <v>0.63417369958584535</v>
      </c>
      <c r="AP106" s="50">
        <f t="shared" si="109"/>
        <v>0.63104371164222628</v>
      </c>
      <c r="AQ106" s="72">
        <f t="shared" si="110"/>
        <v>6.7224944521857871E-2</v>
      </c>
      <c r="AS106" s="57">
        <f t="shared" si="143"/>
        <v>7</v>
      </c>
      <c r="AT106" s="57">
        <f t="shared" si="131"/>
        <v>36</v>
      </c>
      <c r="AU106" s="50">
        <f t="shared" si="144"/>
        <v>8.5700000000000001E-4</v>
      </c>
      <c r="AV106" s="50">
        <f t="shared" si="111"/>
        <v>0.999143</v>
      </c>
      <c r="AW106" s="13">
        <f t="shared" si="132"/>
        <v>0.99487926311665653</v>
      </c>
      <c r="AX106" s="52">
        <f t="shared" si="112"/>
        <v>0.59422683365967455</v>
      </c>
      <c r="AY106" s="13">
        <f t="shared" si="113"/>
        <v>5.0664464891692724E-4</v>
      </c>
      <c r="AZ106" s="38"/>
      <c r="BA106" s="57">
        <f t="shared" si="145"/>
        <v>7</v>
      </c>
      <c r="BB106" s="50">
        <f t="shared" si="133"/>
        <v>0.99487926311665653</v>
      </c>
      <c r="BC106" s="52">
        <f t="shared" si="114"/>
        <v>0.63417369958584535</v>
      </c>
      <c r="BD106" s="50">
        <f t="shared" si="115"/>
        <v>0.63092626293192977</v>
      </c>
      <c r="BE106" s="72">
        <f t="shared" si="116"/>
        <v>6.7224944521857871E-2</v>
      </c>
      <c r="BG106" s="57">
        <f>IFERROR(IF(BG105+11&lt;reservas!$K$6,BG105+1,""),"")</f>
        <v>7</v>
      </c>
      <c r="BH106" s="57">
        <f t="shared" si="134"/>
        <v>37</v>
      </c>
      <c r="BI106" s="50">
        <f>IFERROR(VLOOKUP(BH106,reservas!$B$5:$C$117,2,FALSE),"")</f>
        <v>8.9599999999999999E-4</v>
      </c>
      <c r="BJ106" s="50">
        <f t="shared" si="117"/>
        <v>0.99910399999999999</v>
      </c>
      <c r="BK106" s="13">
        <f t="shared" si="135"/>
        <v>0.99467916111785892</v>
      </c>
      <c r="BL106" s="52">
        <f t="shared" si="118"/>
        <v>0.59422683365967455</v>
      </c>
      <c r="BM106" s="13">
        <f t="shared" si="119"/>
        <v>5.2959428338282056E-4</v>
      </c>
      <c r="BN106" s="38"/>
      <c r="BO106" s="57">
        <f t="shared" si="146"/>
        <v>7</v>
      </c>
      <c r="BP106" s="50">
        <f t="shared" si="136"/>
        <v>0.99467916111785892</v>
      </c>
      <c r="BQ106" s="52">
        <f t="shared" si="120"/>
        <v>0.63417369958584535</v>
      </c>
      <c r="BR106" s="50">
        <f t="shared" si="121"/>
        <v>0.63079936350705779</v>
      </c>
      <c r="BS106" s="72">
        <f t="shared" si="122"/>
        <v>6.7224944521857871E-2</v>
      </c>
      <c r="BU106" s="57">
        <f t="shared" si="147"/>
        <v>7</v>
      </c>
      <c r="BV106" s="13">
        <f t="shared" si="137"/>
        <v>38</v>
      </c>
      <c r="BW106" s="50">
        <f t="shared" si="148"/>
        <v>9.3800000000000003E-4</v>
      </c>
      <c r="BX106" s="50">
        <f t="shared" si="123"/>
        <v>0.99906200000000001</v>
      </c>
      <c r="BY106" s="13">
        <f t="shared" si="138"/>
        <v>0.99446217394343084</v>
      </c>
      <c r="BZ106" s="52">
        <f t="shared" si="124"/>
        <v>0.59422683365967455</v>
      </c>
      <c r="CA106" s="13">
        <f t="shared" si="125"/>
        <v>5.5429807007008466E-4</v>
      </c>
      <c r="CB106" s="38"/>
      <c r="CC106" s="57">
        <f>IFERROR(IF(CC105+12&lt;reservas!$K$10,CC105+1,""),"")</f>
        <v>7</v>
      </c>
      <c r="CD106" s="50">
        <f t="shared" si="139"/>
        <v>0.99446217394343084</v>
      </c>
      <c r="CE106" s="52">
        <f t="shared" si="126"/>
        <v>0.63417369958584535</v>
      </c>
      <c r="CF106" s="50">
        <f t="shared" si="127"/>
        <v>0.63066175594788798</v>
      </c>
      <c r="CG106" s="72">
        <f>IFERROR(VLOOKUP(BU106,reservas!$F$15:$U$35,16,FALSE),"")</f>
        <v>6.7224944521857871E-2</v>
      </c>
    </row>
    <row r="107" spans="1:85" x14ac:dyDescent="0.25">
      <c r="B107" s="40">
        <v>101</v>
      </c>
      <c r="C107" s="41">
        <v>0.39254</v>
      </c>
      <c r="AE107" s="57">
        <f t="shared" si="140"/>
        <v>8</v>
      </c>
      <c r="AF107" s="57">
        <f t="shared" si="128"/>
        <v>36</v>
      </c>
      <c r="AG107" s="50">
        <f t="shared" si="141"/>
        <v>8.5700000000000001E-4</v>
      </c>
      <c r="AH107" s="50">
        <f t="shared" si="105"/>
        <v>0.999143</v>
      </c>
      <c r="AI107" s="13">
        <f t="shared" si="129"/>
        <v>0.99424751478457751</v>
      </c>
      <c r="AJ107" s="52">
        <f t="shared" si="106"/>
        <v>0.53824346827647929</v>
      </c>
      <c r="AK107" s="13">
        <f t="shared" si="107"/>
        <v>4.5862117669526344E-4</v>
      </c>
      <c r="AL107" s="38"/>
      <c r="AM107" s="57">
        <f t="shared" si="142"/>
        <v>8</v>
      </c>
      <c r="AN107" s="50">
        <f t="shared" si="130"/>
        <v>0.99424751478457751</v>
      </c>
      <c r="AO107" s="52">
        <f t="shared" si="108"/>
        <v>0.57659386376715349</v>
      </c>
      <c r="AP107" s="50">
        <f t="shared" si="109"/>
        <v>0.57327701609052961</v>
      </c>
      <c r="AQ107" s="72">
        <f t="shared" si="110"/>
        <v>7.1251018825136611E-2</v>
      </c>
      <c r="AS107" s="57">
        <f t="shared" si="143"/>
        <v>8</v>
      </c>
      <c r="AT107" s="57">
        <f t="shared" si="131"/>
        <v>37</v>
      </c>
      <c r="AU107" s="50">
        <f t="shared" si="144"/>
        <v>8.9599999999999999E-4</v>
      </c>
      <c r="AV107" s="50">
        <f t="shared" si="111"/>
        <v>0.99910399999999999</v>
      </c>
      <c r="AW107" s="13">
        <f t="shared" si="132"/>
        <v>0.99402665158816561</v>
      </c>
      <c r="AX107" s="52">
        <f t="shared" si="112"/>
        <v>0.53824346827647929</v>
      </c>
      <c r="AY107" s="13">
        <f t="shared" si="113"/>
        <v>4.7938540384902251E-4</v>
      </c>
      <c r="AZ107" s="38"/>
      <c r="BA107" s="57">
        <f t="shared" si="145"/>
        <v>8</v>
      </c>
      <c r="BB107" s="50">
        <f t="shared" si="133"/>
        <v>0.99402665158816561</v>
      </c>
      <c r="BC107" s="52">
        <f t="shared" si="114"/>
        <v>0.57659386376715349</v>
      </c>
      <c r="BD107" s="50">
        <f t="shared" si="115"/>
        <v>0.57314966772674647</v>
      </c>
      <c r="BE107" s="72">
        <f t="shared" si="116"/>
        <v>7.1251018825136611E-2</v>
      </c>
      <c r="BG107" s="57">
        <f>IFERROR(IF(BG106+11&lt;reservas!$K$6,BG106+1,""),"")</f>
        <v>8</v>
      </c>
      <c r="BH107" s="57">
        <f t="shared" si="134"/>
        <v>38</v>
      </c>
      <c r="BI107" s="50">
        <f>IFERROR(VLOOKUP(BH107,reservas!$B$5:$C$117,2,FALSE),"")</f>
        <v>9.3800000000000003E-4</v>
      </c>
      <c r="BJ107" s="50">
        <f t="shared" si="117"/>
        <v>0.99906200000000001</v>
      </c>
      <c r="BK107" s="13">
        <f t="shared" si="135"/>
        <v>0.99378792858949727</v>
      </c>
      <c r="BL107" s="52">
        <f t="shared" si="118"/>
        <v>0.53824346827647929</v>
      </c>
      <c r="BM107" s="13">
        <f t="shared" si="119"/>
        <v>5.0173607000755999E-4</v>
      </c>
      <c r="BN107" s="38"/>
      <c r="BO107" s="57">
        <f t="shared" si="146"/>
        <v>8</v>
      </c>
      <c r="BP107" s="50">
        <f t="shared" si="136"/>
        <v>0.99378792858949727</v>
      </c>
      <c r="BQ107" s="52">
        <f t="shared" si="120"/>
        <v>0.57659386376715349</v>
      </c>
      <c r="BR107" s="50">
        <f t="shared" si="121"/>
        <v>0.57301202151057429</v>
      </c>
      <c r="BS107" s="72">
        <f t="shared" si="122"/>
        <v>7.1251018825136611E-2</v>
      </c>
      <c r="BU107" s="57">
        <f t="shared" si="147"/>
        <v>8</v>
      </c>
      <c r="BV107" s="13">
        <f t="shared" si="137"/>
        <v>39</v>
      </c>
      <c r="BW107" s="50">
        <f t="shared" si="148"/>
        <v>9.8299999999999993E-4</v>
      </c>
      <c r="BX107" s="50">
        <f t="shared" si="123"/>
        <v>0.99901700000000004</v>
      </c>
      <c r="BY107" s="13">
        <f t="shared" si="138"/>
        <v>0.99352936842427186</v>
      </c>
      <c r="BZ107" s="52">
        <f t="shared" si="124"/>
        <v>0.53824346827647929</v>
      </c>
      <c r="CA107" s="13">
        <f t="shared" si="125"/>
        <v>5.2566976131260127E-4</v>
      </c>
      <c r="CB107" s="38"/>
      <c r="CC107" s="57">
        <f>IFERROR(IF(CC106+12&lt;reservas!$K$10,CC106+1,""),"")</f>
        <v>8</v>
      </c>
      <c r="CD107" s="50">
        <f t="shared" si="139"/>
        <v>0.99352936842427186</v>
      </c>
      <c r="CE107" s="52">
        <f t="shared" si="126"/>
        <v>0.57659386376715349</v>
      </c>
      <c r="CF107" s="50">
        <f t="shared" si="127"/>
        <v>0.57286293730589066</v>
      </c>
      <c r="CG107" s="72">
        <f>IFERROR(VLOOKUP(BU107,reservas!$F$15:$U$35,16,FALSE),"")</f>
        <v>7.1251018825136611E-2</v>
      </c>
    </row>
    <row r="108" spans="1:85" x14ac:dyDescent="0.25">
      <c r="B108" s="40">
        <v>102</v>
      </c>
      <c r="C108" s="41">
        <v>0.43307800000000002</v>
      </c>
      <c r="AE108" s="57">
        <f t="shared" si="140"/>
        <v>9</v>
      </c>
      <c r="AF108" s="57">
        <f t="shared" si="128"/>
        <v>37</v>
      </c>
      <c r="AG108" s="50">
        <f t="shared" si="141"/>
        <v>8.9599999999999999E-4</v>
      </c>
      <c r="AH108" s="50">
        <f t="shared" si="105"/>
        <v>0.99910399999999999</v>
      </c>
      <c r="AI108" s="13">
        <f t="shared" si="129"/>
        <v>0.9933954446644071</v>
      </c>
      <c r="AJ108" s="52">
        <f t="shared" si="106"/>
        <v>0.48386833459499179</v>
      </c>
      <c r="AK108" s="13">
        <f t="shared" si="107"/>
        <v>4.3068264906600011E-4</v>
      </c>
      <c r="AL108" s="38"/>
      <c r="AM108" s="57">
        <f t="shared" si="142"/>
        <v>9</v>
      </c>
      <c r="AN108" s="50">
        <f t="shared" si="130"/>
        <v>0.9933954446644071</v>
      </c>
      <c r="AO108" s="52">
        <f t="shared" si="108"/>
        <v>0.52030078564037496</v>
      </c>
      <c r="AP108" s="50">
        <f t="shared" si="109"/>
        <v>0.5168644303104607</v>
      </c>
      <c r="AQ108" s="72">
        <f t="shared" si="110"/>
        <v>7.529414189890718E-2</v>
      </c>
      <c r="AS108" s="57">
        <f t="shared" si="143"/>
        <v>9</v>
      </c>
      <c r="AT108" s="57">
        <f t="shared" si="131"/>
        <v>38</v>
      </c>
      <c r="AU108" s="50">
        <f t="shared" si="144"/>
        <v>9.3800000000000003E-4</v>
      </c>
      <c r="AV108" s="50">
        <f t="shared" si="111"/>
        <v>0.99906200000000001</v>
      </c>
      <c r="AW108" s="13">
        <f t="shared" si="132"/>
        <v>0.99313600370834265</v>
      </c>
      <c r="AX108" s="52">
        <f t="shared" si="112"/>
        <v>0.48386833459499179</v>
      </c>
      <c r="AY108" s="13">
        <f t="shared" si="113"/>
        <v>4.5075314616395916E-4</v>
      </c>
      <c r="AZ108" s="38"/>
      <c r="BA108" s="57">
        <f t="shared" si="145"/>
        <v>9</v>
      </c>
      <c r="BB108" s="50">
        <f t="shared" si="133"/>
        <v>0.99313600370834265</v>
      </c>
      <c r="BC108" s="52">
        <f t="shared" si="114"/>
        <v>0.52030078564037496</v>
      </c>
      <c r="BD108" s="50">
        <f t="shared" si="115"/>
        <v>0.51672944297719303</v>
      </c>
      <c r="BE108" s="72">
        <f t="shared" si="116"/>
        <v>7.529414189890718E-2</v>
      </c>
      <c r="BG108" s="57">
        <f>IFERROR(IF(BG107+11&lt;reservas!$K$6,BG107+1,""),"")</f>
        <v>9</v>
      </c>
      <c r="BH108" s="57">
        <f t="shared" si="134"/>
        <v>39</v>
      </c>
      <c r="BI108" s="50">
        <f>IFERROR(VLOOKUP(BH108,reservas!$B$5:$C$117,2,FALSE),"")</f>
        <v>9.8299999999999993E-4</v>
      </c>
      <c r="BJ108" s="50">
        <f t="shared" si="117"/>
        <v>0.99901700000000004</v>
      </c>
      <c r="BK108" s="13">
        <f t="shared" si="135"/>
        <v>0.99285575551248029</v>
      </c>
      <c r="BL108" s="52">
        <f t="shared" si="118"/>
        <v>0.48386833459499179</v>
      </c>
      <c r="BM108" s="13">
        <f t="shared" si="119"/>
        <v>4.7224446607735724E-4</v>
      </c>
      <c r="BN108" s="38"/>
      <c r="BO108" s="57">
        <f t="shared" si="146"/>
        <v>9</v>
      </c>
      <c r="BP108" s="50">
        <f t="shared" si="136"/>
        <v>0.99285575551248029</v>
      </c>
      <c r="BQ108" s="52">
        <f t="shared" si="120"/>
        <v>0.52030078564037496</v>
      </c>
      <c r="BR108" s="50">
        <f t="shared" si="121"/>
        <v>0.51658362962071158</v>
      </c>
      <c r="BS108" s="72">
        <f t="shared" si="122"/>
        <v>7.529414189890718E-2</v>
      </c>
      <c r="BU108" s="57" t="str">
        <f t="shared" si="147"/>
        <v/>
      </c>
      <c r="BV108" s="13" t="str">
        <f t="shared" si="137"/>
        <v/>
      </c>
      <c r="BW108" s="50" t="str">
        <f t="shared" si="148"/>
        <v/>
      </c>
      <c r="BX108" s="50" t="str">
        <f t="shared" si="123"/>
        <v/>
      </c>
      <c r="BY108" s="13" t="str">
        <f t="shared" si="138"/>
        <v/>
      </c>
      <c r="BZ108" s="52" t="str">
        <f t="shared" si="124"/>
        <v/>
      </c>
      <c r="CA108" s="13" t="str">
        <f t="shared" si="125"/>
        <v/>
      </c>
      <c r="CB108" s="38"/>
      <c r="CC108" s="57" t="str">
        <f>IFERROR(IF(CC107+12&lt;reservas!$K$10,CC107+1,""),"")</f>
        <v/>
      </c>
      <c r="CD108" s="50" t="str">
        <f t="shared" si="139"/>
        <v/>
      </c>
      <c r="CE108" s="52" t="str">
        <f t="shared" si="126"/>
        <v/>
      </c>
      <c r="CF108" s="50" t="str">
        <f t="shared" si="127"/>
        <v/>
      </c>
      <c r="CG108" s="72" t="str">
        <f>IFERROR(VLOOKUP(BU108,reservas!$F$15:$U$35,16,FALSE),"")</f>
        <v/>
      </c>
    </row>
    <row r="109" spans="1:85" x14ac:dyDescent="0.25">
      <c r="A109" s="38"/>
      <c r="B109" s="40">
        <v>103</v>
      </c>
      <c r="C109" s="41">
        <v>0.47506799999999999</v>
      </c>
      <c r="D109" s="38"/>
      <c r="E109" s="38"/>
      <c r="V109" s="38"/>
      <c r="W109" s="38"/>
      <c r="AE109" s="57">
        <f t="shared" si="140"/>
        <v>10</v>
      </c>
      <c r="AF109" s="57">
        <f t="shared" si="128"/>
        <v>38</v>
      </c>
      <c r="AG109" s="50">
        <f t="shared" si="141"/>
        <v>9.3800000000000003E-4</v>
      </c>
      <c r="AH109" s="13">
        <f t="shared" si="105"/>
        <v>0.99906200000000001</v>
      </c>
      <c r="AI109" s="13">
        <f t="shared" si="129"/>
        <v>0.99250536234598774</v>
      </c>
      <c r="AJ109" s="52">
        <f t="shared" si="106"/>
        <v>0.43233916490417612</v>
      </c>
      <c r="AK109" s="13">
        <f t="shared" si="107"/>
        <v>4.0249480526936707E-4</v>
      </c>
      <c r="AL109" s="38"/>
      <c r="AM109" s="57">
        <f t="shared" si="142"/>
        <v>10</v>
      </c>
      <c r="AN109" s="50">
        <f t="shared" si="130"/>
        <v>0.99250536234598774</v>
      </c>
      <c r="AO109" s="52">
        <f t="shared" si="108"/>
        <v>0.46658571229397222</v>
      </c>
      <c r="AP109" s="50">
        <f t="shared" si="109"/>
        <v>0.46308882144578967</v>
      </c>
      <c r="AQ109" s="72">
        <f t="shared" si="110"/>
        <v>7.9212225423497248E-2</v>
      </c>
      <c r="AS109" s="57">
        <f t="shared" si="143"/>
        <v>10</v>
      </c>
      <c r="AT109" s="57">
        <f t="shared" si="131"/>
        <v>39</v>
      </c>
      <c r="AU109" s="50">
        <f t="shared" si="144"/>
        <v>9.8299999999999993E-4</v>
      </c>
      <c r="AV109" s="13">
        <f t="shared" si="111"/>
        <v>0.99901700000000004</v>
      </c>
      <c r="AW109" s="13">
        <f t="shared" si="132"/>
        <v>0.99220444213686421</v>
      </c>
      <c r="AX109" s="52">
        <f t="shared" si="112"/>
        <v>0.43233916490417612</v>
      </c>
      <c r="AY109" s="13">
        <f t="shared" si="113"/>
        <v>4.2167636964889548E-4</v>
      </c>
      <c r="AZ109" s="38"/>
      <c r="BA109" s="57">
        <f t="shared" si="145"/>
        <v>10</v>
      </c>
      <c r="BB109" s="50">
        <f t="shared" si="133"/>
        <v>0.99220444213686421</v>
      </c>
      <c r="BC109" s="52">
        <f t="shared" si="114"/>
        <v>0.46658571229397222</v>
      </c>
      <c r="BD109" s="50">
        <f t="shared" si="115"/>
        <v>0.46294841637567213</v>
      </c>
      <c r="BE109" s="72">
        <f t="shared" si="116"/>
        <v>7.9212225423497248E-2</v>
      </c>
      <c r="BG109" s="57" t="str">
        <f>IFERROR(IF(BG108+11&lt;reservas!$K$6,BG108+1,""),"")</f>
        <v/>
      </c>
      <c r="BH109" s="57" t="str">
        <f t="shared" si="134"/>
        <v/>
      </c>
      <c r="BI109" s="50" t="str">
        <f>IFERROR(VLOOKUP(BH109,reservas!$B$5:$C$117,2,FALSE),"")</f>
        <v/>
      </c>
      <c r="BJ109" s="13" t="str">
        <f t="shared" si="117"/>
        <v/>
      </c>
      <c r="BK109" s="13" t="str">
        <f t="shared" si="135"/>
        <v/>
      </c>
      <c r="BL109" s="52" t="str">
        <f t="shared" si="118"/>
        <v/>
      </c>
      <c r="BM109" s="13" t="str">
        <f t="shared" si="119"/>
        <v/>
      </c>
      <c r="BN109" s="38"/>
      <c r="BO109" s="57" t="str">
        <f t="shared" si="146"/>
        <v/>
      </c>
      <c r="BP109" s="50" t="str">
        <f t="shared" si="136"/>
        <v/>
      </c>
      <c r="BQ109" s="52" t="str">
        <f t="shared" si="120"/>
        <v/>
      </c>
      <c r="BR109" s="50" t="str">
        <f t="shared" si="121"/>
        <v/>
      </c>
      <c r="BS109" s="72" t="str">
        <f t="shared" si="122"/>
        <v/>
      </c>
      <c r="BU109" s="57" t="str">
        <f t="shared" si="147"/>
        <v/>
      </c>
      <c r="BV109" s="13" t="str">
        <f t="shared" si="137"/>
        <v/>
      </c>
      <c r="BW109" s="50" t="str">
        <f t="shared" si="148"/>
        <v/>
      </c>
      <c r="BX109" s="13" t="str">
        <f t="shared" si="123"/>
        <v/>
      </c>
      <c r="BY109" s="13" t="str">
        <f t="shared" si="138"/>
        <v/>
      </c>
      <c r="BZ109" s="52" t="str">
        <f t="shared" si="124"/>
        <v/>
      </c>
      <c r="CA109" s="13" t="str">
        <f t="shared" si="125"/>
        <v/>
      </c>
      <c r="CB109" s="38"/>
      <c r="CC109" s="57" t="str">
        <f>IFERROR(IF(CC108+12&lt;reservas!$K$10,CC108+1,""),"")</f>
        <v/>
      </c>
      <c r="CD109" s="50" t="str">
        <f t="shared" si="139"/>
        <v/>
      </c>
      <c r="CE109" s="52" t="str">
        <f t="shared" si="126"/>
        <v/>
      </c>
      <c r="CF109" s="50" t="str">
        <f t="shared" si="127"/>
        <v/>
      </c>
      <c r="CG109" s="72" t="str">
        <f>IFERROR(VLOOKUP(BU109,reservas!$F$15:$U$35,16,FALSE),"")</f>
        <v/>
      </c>
    </row>
    <row r="110" spans="1:85" x14ac:dyDescent="0.25">
      <c r="B110" s="40">
        <v>104</v>
      </c>
      <c r="C110" s="41">
        <v>0.51794899999999999</v>
      </c>
      <c r="AE110" s="57">
        <f t="shared" si="140"/>
        <v>11</v>
      </c>
      <c r="AF110" s="57">
        <f t="shared" si="128"/>
        <v>39</v>
      </c>
      <c r="AG110" s="50">
        <f t="shared" si="141"/>
        <v>9.8299999999999993E-4</v>
      </c>
      <c r="AH110" s="13">
        <f t="shared" si="105"/>
        <v>0.99901700000000004</v>
      </c>
      <c r="AI110" s="13">
        <f t="shared" si="129"/>
        <v>0.99157439231610722</v>
      </c>
      <c r="AJ110" s="52">
        <f t="shared" si="106"/>
        <v>0.38015740796284136</v>
      </c>
      <c r="AK110" s="13">
        <f t="shared" si="107"/>
        <v>3.705461268218721E-4</v>
      </c>
      <c r="AL110" s="38"/>
      <c r="AM110" s="57">
        <f t="shared" si="142"/>
        <v>11</v>
      </c>
      <c r="AN110" s="50">
        <f t="shared" si="130"/>
        <v>0.99157439231610722</v>
      </c>
      <c r="AO110" s="52">
        <f t="shared" si="108"/>
        <v>0.41206573536418928</v>
      </c>
      <c r="AP110" s="50">
        <f t="shared" si="109"/>
        <v>0.40859383113803582</v>
      </c>
      <c r="AQ110" s="72">
        <f t="shared" si="110"/>
        <v>8.3934514316939893E-2</v>
      </c>
      <c r="AS110" s="57" t="str">
        <f t="shared" si="143"/>
        <v/>
      </c>
      <c r="AT110" s="57" t="str">
        <f t="shared" si="131"/>
        <v/>
      </c>
      <c r="AU110" s="50" t="str">
        <f t="shared" si="144"/>
        <v/>
      </c>
      <c r="AV110" s="13" t="str">
        <f t="shared" si="111"/>
        <v/>
      </c>
      <c r="AW110" s="13" t="str">
        <f t="shared" si="132"/>
        <v/>
      </c>
      <c r="AX110" s="52" t="str">
        <f t="shared" si="112"/>
        <v/>
      </c>
      <c r="AY110" s="13" t="str">
        <f t="shared" si="113"/>
        <v/>
      </c>
      <c r="AZ110" s="38"/>
      <c r="BA110" s="57" t="str">
        <f t="shared" si="145"/>
        <v/>
      </c>
      <c r="BB110" s="50" t="str">
        <f t="shared" si="133"/>
        <v/>
      </c>
      <c r="BC110" s="52" t="str">
        <f t="shared" si="114"/>
        <v/>
      </c>
      <c r="BD110" s="50" t="str">
        <f t="shared" si="115"/>
        <v/>
      </c>
      <c r="BE110" s="72" t="str">
        <f t="shared" si="116"/>
        <v/>
      </c>
      <c r="BG110" s="57" t="str">
        <f>IFERROR(IF(BG109+11&lt;reservas!$K$6,BG109+1,""),"")</f>
        <v/>
      </c>
      <c r="BH110" s="57" t="str">
        <f t="shared" si="134"/>
        <v/>
      </c>
      <c r="BI110" s="50" t="str">
        <f>IFERROR(VLOOKUP(BH110,reservas!$B$5:$C$117,2,FALSE),"")</f>
        <v/>
      </c>
      <c r="BJ110" s="13" t="str">
        <f t="shared" si="117"/>
        <v/>
      </c>
      <c r="BK110" s="13" t="str">
        <f t="shared" si="135"/>
        <v/>
      </c>
      <c r="BL110" s="52" t="str">
        <f t="shared" si="118"/>
        <v/>
      </c>
      <c r="BM110" s="13" t="str">
        <f t="shared" si="119"/>
        <v/>
      </c>
      <c r="BN110" s="38"/>
      <c r="BO110" s="57" t="str">
        <f t="shared" si="146"/>
        <v/>
      </c>
      <c r="BP110" s="50" t="str">
        <f t="shared" si="136"/>
        <v/>
      </c>
      <c r="BQ110" s="52" t="str">
        <f t="shared" si="120"/>
        <v/>
      </c>
      <c r="BR110" s="50" t="str">
        <f t="shared" si="121"/>
        <v/>
      </c>
      <c r="BS110" s="72" t="str">
        <f t="shared" si="122"/>
        <v/>
      </c>
      <c r="BU110" s="57" t="str">
        <f t="shared" si="147"/>
        <v/>
      </c>
      <c r="BV110" s="13" t="str">
        <f t="shared" si="137"/>
        <v/>
      </c>
      <c r="BW110" s="50" t="str">
        <f t="shared" si="148"/>
        <v/>
      </c>
      <c r="BX110" s="13" t="str">
        <f t="shared" si="123"/>
        <v/>
      </c>
      <c r="BY110" s="13" t="str">
        <f t="shared" si="138"/>
        <v/>
      </c>
      <c r="BZ110" s="52" t="str">
        <f t="shared" si="124"/>
        <v/>
      </c>
      <c r="CA110" s="13" t="str">
        <f t="shared" si="125"/>
        <v/>
      </c>
      <c r="CB110" s="38"/>
      <c r="CC110" s="57" t="str">
        <f>IFERROR(IF(CC109+12&lt;reservas!$K$10,CC109+1,""),"")</f>
        <v/>
      </c>
      <c r="CD110" s="50" t="str">
        <f t="shared" si="139"/>
        <v/>
      </c>
      <c r="CE110" s="52" t="str">
        <f t="shared" si="126"/>
        <v/>
      </c>
      <c r="CF110" s="50" t="str">
        <f t="shared" si="127"/>
        <v/>
      </c>
      <c r="CG110" s="72" t="str">
        <f>IFERROR(VLOOKUP(BU110,reservas!$F$15:$U$35,16,FALSE),"")</f>
        <v/>
      </c>
    </row>
    <row r="111" spans="1:85" x14ac:dyDescent="0.25">
      <c r="B111" s="40">
        <v>105</v>
      </c>
      <c r="C111" s="41">
        <v>0.56109900000000001</v>
      </c>
      <c r="AE111" s="57" t="str">
        <f t="shared" si="140"/>
        <v/>
      </c>
      <c r="AF111" s="57" t="str">
        <f t="shared" si="128"/>
        <v/>
      </c>
      <c r="AG111" s="50" t="str">
        <f t="shared" si="141"/>
        <v/>
      </c>
      <c r="AH111" s="13" t="str">
        <f t="shared" si="105"/>
        <v/>
      </c>
      <c r="AI111" s="13" t="str">
        <f t="shared" si="129"/>
        <v/>
      </c>
      <c r="AJ111" s="52" t="str">
        <f t="shared" si="106"/>
        <v/>
      </c>
      <c r="AK111" s="13" t="str">
        <f t="shared" si="107"/>
        <v/>
      </c>
      <c r="AL111" s="38"/>
      <c r="AM111" s="57" t="str">
        <f t="shared" si="142"/>
        <v/>
      </c>
      <c r="AN111" s="50" t="str">
        <f t="shared" si="130"/>
        <v/>
      </c>
      <c r="AO111" s="52" t="str">
        <f t="shared" si="108"/>
        <v/>
      </c>
      <c r="AP111" s="50" t="str">
        <f t="shared" si="109"/>
        <v/>
      </c>
      <c r="AQ111" s="72" t="str">
        <f t="shared" si="110"/>
        <v/>
      </c>
      <c r="AS111" s="57" t="str">
        <f t="shared" si="143"/>
        <v/>
      </c>
      <c r="AT111" s="57" t="str">
        <f t="shared" si="131"/>
        <v/>
      </c>
      <c r="AU111" s="50" t="str">
        <f t="shared" si="144"/>
        <v/>
      </c>
      <c r="AV111" s="13" t="str">
        <f t="shared" si="111"/>
        <v/>
      </c>
      <c r="AW111" s="13" t="str">
        <f t="shared" si="132"/>
        <v/>
      </c>
      <c r="AX111" s="52" t="str">
        <f t="shared" si="112"/>
        <v/>
      </c>
      <c r="AY111" s="13" t="str">
        <f t="shared" si="113"/>
        <v/>
      </c>
      <c r="AZ111" s="38"/>
      <c r="BA111" s="57" t="str">
        <f t="shared" si="145"/>
        <v/>
      </c>
      <c r="BB111" s="50" t="str">
        <f t="shared" si="133"/>
        <v/>
      </c>
      <c r="BC111" s="52" t="str">
        <f t="shared" si="114"/>
        <v/>
      </c>
      <c r="BD111" s="50" t="str">
        <f t="shared" si="115"/>
        <v/>
      </c>
      <c r="BE111" s="72" t="str">
        <f t="shared" si="116"/>
        <v/>
      </c>
      <c r="BG111" s="57" t="str">
        <f>IFERROR(IF(BG110+11&lt;reservas!$K$6,BG110+1,""),"")</f>
        <v/>
      </c>
      <c r="BH111" s="57" t="str">
        <f t="shared" si="134"/>
        <v/>
      </c>
      <c r="BI111" s="50" t="str">
        <f>IFERROR(VLOOKUP(BH111,reservas!$B$5:$C$117,2,FALSE),"")</f>
        <v/>
      </c>
      <c r="BJ111" s="13" t="str">
        <f t="shared" si="117"/>
        <v/>
      </c>
      <c r="BK111" s="13" t="str">
        <f t="shared" si="135"/>
        <v/>
      </c>
      <c r="BL111" s="52" t="str">
        <f t="shared" si="118"/>
        <v/>
      </c>
      <c r="BM111" s="13" t="str">
        <f t="shared" si="119"/>
        <v/>
      </c>
      <c r="BN111" s="38"/>
      <c r="BO111" s="57" t="str">
        <f t="shared" si="146"/>
        <v/>
      </c>
      <c r="BP111" s="50" t="str">
        <f t="shared" si="136"/>
        <v/>
      </c>
      <c r="BQ111" s="52" t="str">
        <f t="shared" si="120"/>
        <v/>
      </c>
      <c r="BR111" s="50" t="str">
        <f t="shared" si="121"/>
        <v/>
      </c>
      <c r="BS111" s="72" t="str">
        <f t="shared" si="122"/>
        <v/>
      </c>
      <c r="BU111" s="57" t="str">
        <f t="shared" si="147"/>
        <v/>
      </c>
      <c r="BV111" s="13" t="str">
        <f t="shared" si="137"/>
        <v/>
      </c>
      <c r="BW111" s="50" t="str">
        <f t="shared" si="148"/>
        <v/>
      </c>
      <c r="BX111" s="13" t="str">
        <f t="shared" si="123"/>
        <v/>
      </c>
      <c r="BY111" s="13" t="str">
        <f t="shared" si="138"/>
        <v/>
      </c>
      <c r="BZ111" s="52" t="str">
        <f t="shared" si="124"/>
        <v/>
      </c>
      <c r="CA111" s="13" t="str">
        <f t="shared" si="125"/>
        <v/>
      </c>
      <c r="CB111" s="38"/>
      <c r="CC111" s="57" t="str">
        <f>IFERROR(IF(CC110+12&lt;reservas!$K$10,CC110+1,""),"")</f>
        <v/>
      </c>
      <c r="CD111" s="50" t="str">
        <f t="shared" si="139"/>
        <v/>
      </c>
      <c r="CE111" s="52" t="str">
        <f t="shared" si="126"/>
        <v/>
      </c>
      <c r="CF111" s="50" t="str">
        <f t="shared" si="127"/>
        <v/>
      </c>
      <c r="CG111" s="72" t="str">
        <f>IFERROR(VLOOKUP(BU111,reservas!$F$15:$U$35,16,FALSE),"")</f>
        <v/>
      </c>
    </row>
    <row r="112" spans="1:85" x14ac:dyDescent="0.25">
      <c r="B112" s="40">
        <v>106</v>
      </c>
      <c r="C112" s="41">
        <v>0.60386099999999998</v>
      </c>
      <c r="AE112" s="57" t="str">
        <f t="shared" si="140"/>
        <v/>
      </c>
      <c r="AF112" s="57" t="str">
        <f t="shared" si="128"/>
        <v/>
      </c>
      <c r="AG112" s="50" t="str">
        <f t="shared" si="141"/>
        <v/>
      </c>
      <c r="AH112" s="13" t="str">
        <f t="shared" si="105"/>
        <v/>
      </c>
      <c r="AI112" s="13" t="str">
        <f t="shared" si="129"/>
        <v/>
      </c>
      <c r="AJ112" s="52" t="str">
        <f t="shared" si="106"/>
        <v/>
      </c>
      <c r="AK112" s="13" t="str">
        <f t="shared" si="107"/>
        <v/>
      </c>
      <c r="AL112" s="38"/>
      <c r="AM112" s="57" t="str">
        <f t="shared" si="142"/>
        <v/>
      </c>
      <c r="AN112" s="50" t="str">
        <f t="shared" si="130"/>
        <v/>
      </c>
      <c r="AO112" s="52" t="str">
        <f t="shared" si="108"/>
        <v/>
      </c>
      <c r="AP112" s="50" t="str">
        <f t="shared" si="109"/>
        <v/>
      </c>
      <c r="AQ112" s="72" t="str">
        <f t="shared" si="110"/>
        <v/>
      </c>
      <c r="AS112" s="57" t="str">
        <f t="shared" si="143"/>
        <v/>
      </c>
      <c r="AT112" s="57" t="str">
        <f t="shared" si="131"/>
        <v/>
      </c>
      <c r="AU112" s="50" t="str">
        <f t="shared" si="144"/>
        <v/>
      </c>
      <c r="AV112" s="13" t="str">
        <f t="shared" si="111"/>
        <v/>
      </c>
      <c r="AW112" s="13" t="str">
        <f t="shared" si="132"/>
        <v/>
      </c>
      <c r="AX112" s="52" t="str">
        <f t="shared" si="112"/>
        <v/>
      </c>
      <c r="AY112" s="13" t="str">
        <f t="shared" si="113"/>
        <v/>
      </c>
      <c r="AZ112" s="38"/>
      <c r="BA112" s="57" t="str">
        <f t="shared" si="145"/>
        <v/>
      </c>
      <c r="BB112" s="50" t="str">
        <f t="shared" si="133"/>
        <v/>
      </c>
      <c r="BC112" s="52" t="str">
        <f t="shared" si="114"/>
        <v/>
      </c>
      <c r="BD112" s="50" t="str">
        <f t="shared" si="115"/>
        <v/>
      </c>
      <c r="BE112" s="72" t="str">
        <f t="shared" si="116"/>
        <v/>
      </c>
      <c r="BG112" s="57" t="str">
        <f>IFERROR(IF(BG111+11&lt;reservas!$K$6,BG111+1,""),"")</f>
        <v/>
      </c>
      <c r="BH112" s="57" t="str">
        <f t="shared" si="134"/>
        <v/>
      </c>
      <c r="BI112" s="50" t="str">
        <f>IFERROR(VLOOKUP(BH112,reservas!$B$5:$C$117,2,FALSE),"")</f>
        <v/>
      </c>
      <c r="BJ112" s="13" t="str">
        <f t="shared" si="117"/>
        <v/>
      </c>
      <c r="BK112" s="13" t="str">
        <f t="shared" si="135"/>
        <v/>
      </c>
      <c r="BL112" s="52" t="str">
        <f t="shared" si="118"/>
        <v/>
      </c>
      <c r="BM112" s="13" t="str">
        <f t="shared" si="119"/>
        <v/>
      </c>
      <c r="BN112" s="38"/>
      <c r="BO112" s="57" t="str">
        <f t="shared" si="146"/>
        <v/>
      </c>
      <c r="BP112" s="50" t="str">
        <f t="shared" si="136"/>
        <v/>
      </c>
      <c r="BQ112" s="52" t="str">
        <f t="shared" si="120"/>
        <v/>
      </c>
      <c r="BR112" s="50" t="str">
        <f t="shared" si="121"/>
        <v/>
      </c>
      <c r="BS112" s="72" t="str">
        <f t="shared" si="122"/>
        <v/>
      </c>
      <c r="BU112" s="57" t="str">
        <f t="shared" si="147"/>
        <v/>
      </c>
      <c r="BV112" s="13" t="str">
        <f t="shared" si="137"/>
        <v/>
      </c>
      <c r="BW112" s="50" t="str">
        <f t="shared" si="148"/>
        <v/>
      </c>
      <c r="BX112" s="13" t="str">
        <f t="shared" si="123"/>
        <v/>
      </c>
      <c r="BY112" s="13" t="str">
        <f t="shared" si="138"/>
        <v/>
      </c>
      <c r="BZ112" s="52" t="str">
        <f t="shared" si="124"/>
        <v/>
      </c>
      <c r="CA112" s="13" t="str">
        <f t="shared" si="125"/>
        <v/>
      </c>
      <c r="CB112" s="38"/>
      <c r="CC112" s="57" t="str">
        <f>IFERROR(IF(CC111+12&lt;reservas!$K$10,CC111+1,""),"")</f>
        <v/>
      </c>
      <c r="CD112" s="50" t="str">
        <f t="shared" si="139"/>
        <v/>
      </c>
      <c r="CE112" s="52" t="str">
        <f t="shared" si="126"/>
        <v/>
      </c>
      <c r="CF112" s="50" t="str">
        <f t="shared" si="127"/>
        <v/>
      </c>
      <c r="CG112" s="72" t="str">
        <f>IFERROR(VLOOKUP(BU112,reservas!$F$15:$U$35,16,FALSE),"")</f>
        <v/>
      </c>
    </row>
    <row r="113" spans="2:85" x14ac:dyDescent="0.25">
      <c r="B113" s="40">
        <v>107</v>
      </c>
      <c r="C113" s="41">
        <v>0.64558899999999997</v>
      </c>
      <c r="AE113" s="57" t="str">
        <f t="shared" si="140"/>
        <v/>
      </c>
      <c r="AF113" s="57" t="str">
        <f t="shared" si="128"/>
        <v/>
      </c>
      <c r="AG113" s="50" t="str">
        <f t="shared" si="141"/>
        <v/>
      </c>
      <c r="AH113" s="13" t="str">
        <f t="shared" si="105"/>
        <v/>
      </c>
      <c r="AI113" s="13" t="str">
        <f t="shared" si="129"/>
        <v/>
      </c>
      <c r="AJ113" s="52" t="str">
        <f t="shared" si="106"/>
        <v/>
      </c>
      <c r="AK113" s="13" t="str">
        <f t="shared" si="107"/>
        <v/>
      </c>
      <c r="AL113" s="38"/>
      <c r="AM113" s="57" t="str">
        <f t="shared" si="142"/>
        <v/>
      </c>
      <c r="AN113" s="50" t="str">
        <f t="shared" si="130"/>
        <v/>
      </c>
      <c r="AO113" s="52" t="str">
        <f t="shared" si="108"/>
        <v/>
      </c>
      <c r="AP113" s="50" t="str">
        <f t="shared" si="109"/>
        <v/>
      </c>
      <c r="AQ113" s="72" t="str">
        <f t="shared" si="110"/>
        <v/>
      </c>
      <c r="AS113" s="57" t="str">
        <f t="shared" si="143"/>
        <v/>
      </c>
      <c r="AT113" s="57" t="str">
        <f t="shared" si="131"/>
        <v/>
      </c>
      <c r="AU113" s="50" t="str">
        <f t="shared" si="144"/>
        <v/>
      </c>
      <c r="AV113" s="13" t="str">
        <f t="shared" si="111"/>
        <v/>
      </c>
      <c r="AW113" s="13" t="str">
        <f t="shared" si="132"/>
        <v/>
      </c>
      <c r="AX113" s="52" t="str">
        <f t="shared" si="112"/>
        <v/>
      </c>
      <c r="AY113" s="13" t="str">
        <f t="shared" si="113"/>
        <v/>
      </c>
      <c r="AZ113" s="38"/>
      <c r="BA113" s="57" t="str">
        <f t="shared" si="145"/>
        <v/>
      </c>
      <c r="BB113" s="50" t="str">
        <f t="shared" si="133"/>
        <v/>
      </c>
      <c r="BC113" s="52" t="str">
        <f t="shared" si="114"/>
        <v/>
      </c>
      <c r="BD113" s="50" t="str">
        <f t="shared" si="115"/>
        <v/>
      </c>
      <c r="BE113" s="72" t="str">
        <f t="shared" si="116"/>
        <v/>
      </c>
      <c r="BG113" s="57" t="str">
        <f>IFERROR(IF(BG112+11&lt;reservas!$K$6,BG112+1,""),"")</f>
        <v/>
      </c>
      <c r="BH113" s="57" t="str">
        <f t="shared" si="134"/>
        <v/>
      </c>
      <c r="BI113" s="50" t="str">
        <f>IFERROR(VLOOKUP(BH113,reservas!$B$5:$C$117,2,FALSE),"")</f>
        <v/>
      </c>
      <c r="BJ113" s="13" t="str">
        <f t="shared" si="117"/>
        <v/>
      </c>
      <c r="BK113" s="13" t="str">
        <f t="shared" si="135"/>
        <v/>
      </c>
      <c r="BL113" s="52" t="str">
        <f t="shared" si="118"/>
        <v/>
      </c>
      <c r="BM113" s="13" t="str">
        <f t="shared" si="119"/>
        <v/>
      </c>
      <c r="BN113" s="38"/>
      <c r="BO113" s="57" t="str">
        <f t="shared" si="146"/>
        <v/>
      </c>
      <c r="BP113" s="50" t="str">
        <f t="shared" si="136"/>
        <v/>
      </c>
      <c r="BQ113" s="52" t="str">
        <f t="shared" si="120"/>
        <v/>
      </c>
      <c r="BR113" s="50" t="str">
        <f t="shared" si="121"/>
        <v/>
      </c>
      <c r="BS113" s="72" t="str">
        <f t="shared" si="122"/>
        <v/>
      </c>
      <c r="BU113" s="57" t="str">
        <f t="shared" si="147"/>
        <v/>
      </c>
      <c r="BV113" s="13" t="str">
        <f t="shared" si="137"/>
        <v/>
      </c>
      <c r="BW113" s="50" t="str">
        <f t="shared" si="148"/>
        <v/>
      </c>
      <c r="BX113" s="13" t="str">
        <f t="shared" si="123"/>
        <v/>
      </c>
      <c r="BY113" s="13" t="str">
        <f t="shared" si="138"/>
        <v/>
      </c>
      <c r="BZ113" s="52" t="str">
        <f t="shared" si="124"/>
        <v/>
      </c>
      <c r="CA113" s="13" t="str">
        <f t="shared" si="125"/>
        <v/>
      </c>
      <c r="CB113" s="38"/>
      <c r="CC113" s="57" t="str">
        <f>IFERROR(IF(CC112+12&lt;reservas!$K$10,CC112+1,""),"")</f>
        <v/>
      </c>
      <c r="CD113" s="50" t="str">
        <f t="shared" si="139"/>
        <v/>
      </c>
      <c r="CE113" s="52" t="str">
        <f t="shared" si="126"/>
        <v/>
      </c>
      <c r="CF113" s="50" t="str">
        <f t="shared" si="127"/>
        <v/>
      </c>
      <c r="CG113" s="72" t="str">
        <f>IFERROR(VLOOKUP(BU113,reservas!$F$15:$U$35,16,FALSE),"")</f>
        <v/>
      </c>
    </row>
    <row r="114" spans="2:85" x14ac:dyDescent="0.25">
      <c r="B114" s="40">
        <v>108</v>
      </c>
      <c r="C114" s="41">
        <v>0.68568200000000001</v>
      </c>
      <c r="AE114" s="57" t="str">
        <f t="shared" si="140"/>
        <v/>
      </c>
      <c r="AF114" s="57" t="str">
        <f t="shared" si="128"/>
        <v/>
      </c>
      <c r="AG114" s="50" t="str">
        <f t="shared" si="141"/>
        <v/>
      </c>
      <c r="AH114" s="13" t="str">
        <f t="shared" si="105"/>
        <v/>
      </c>
      <c r="AI114" s="13" t="str">
        <f t="shared" si="129"/>
        <v/>
      </c>
      <c r="AJ114" s="52" t="str">
        <f t="shared" si="106"/>
        <v/>
      </c>
      <c r="AK114" s="13" t="str">
        <f t="shared" si="107"/>
        <v/>
      </c>
      <c r="AL114" s="38"/>
      <c r="AM114" s="57" t="str">
        <f t="shared" si="142"/>
        <v/>
      </c>
      <c r="AN114" s="50" t="str">
        <f t="shared" si="130"/>
        <v/>
      </c>
      <c r="AO114" s="52" t="str">
        <f t="shared" si="108"/>
        <v/>
      </c>
      <c r="AP114" s="50" t="str">
        <f t="shared" si="109"/>
        <v/>
      </c>
      <c r="AQ114" s="72" t="str">
        <f t="shared" si="110"/>
        <v/>
      </c>
      <c r="AS114" s="57" t="str">
        <f t="shared" si="143"/>
        <v/>
      </c>
      <c r="AT114" s="57" t="str">
        <f t="shared" si="131"/>
        <v/>
      </c>
      <c r="AU114" s="50" t="str">
        <f t="shared" si="144"/>
        <v/>
      </c>
      <c r="AV114" s="13" t="str">
        <f t="shared" si="111"/>
        <v/>
      </c>
      <c r="AW114" s="13" t="str">
        <f t="shared" si="132"/>
        <v/>
      </c>
      <c r="AX114" s="52" t="str">
        <f t="shared" si="112"/>
        <v/>
      </c>
      <c r="AY114" s="13" t="str">
        <f t="shared" si="113"/>
        <v/>
      </c>
      <c r="AZ114" s="38"/>
      <c r="BA114" s="57" t="str">
        <f t="shared" si="145"/>
        <v/>
      </c>
      <c r="BB114" s="50" t="str">
        <f t="shared" si="133"/>
        <v/>
      </c>
      <c r="BC114" s="52" t="str">
        <f t="shared" si="114"/>
        <v/>
      </c>
      <c r="BD114" s="50" t="str">
        <f t="shared" si="115"/>
        <v/>
      </c>
      <c r="BE114" s="72" t="str">
        <f t="shared" si="116"/>
        <v/>
      </c>
      <c r="BG114" s="57" t="str">
        <f>IFERROR(IF(BG113+11&lt;reservas!$K$6,BG113+1,""),"")</f>
        <v/>
      </c>
      <c r="BH114" s="57" t="str">
        <f t="shared" si="134"/>
        <v/>
      </c>
      <c r="BI114" s="50" t="str">
        <f>IFERROR(VLOOKUP(BH114,reservas!$B$5:$C$117,2,FALSE),"")</f>
        <v/>
      </c>
      <c r="BJ114" s="13" t="str">
        <f t="shared" si="117"/>
        <v/>
      </c>
      <c r="BK114" s="13" t="str">
        <f t="shared" si="135"/>
        <v/>
      </c>
      <c r="BL114" s="52" t="str">
        <f t="shared" si="118"/>
        <v/>
      </c>
      <c r="BM114" s="13" t="str">
        <f t="shared" si="119"/>
        <v/>
      </c>
      <c r="BN114" s="38"/>
      <c r="BO114" s="57" t="str">
        <f t="shared" si="146"/>
        <v/>
      </c>
      <c r="BP114" s="50" t="str">
        <f t="shared" si="136"/>
        <v/>
      </c>
      <c r="BQ114" s="52" t="str">
        <f t="shared" si="120"/>
        <v/>
      </c>
      <c r="BR114" s="50" t="str">
        <f t="shared" si="121"/>
        <v/>
      </c>
      <c r="BS114" s="72" t="str">
        <f t="shared" si="122"/>
        <v/>
      </c>
      <c r="BU114" s="57" t="str">
        <f t="shared" si="147"/>
        <v/>
      </c>
      <c r="BV114" s="13" t="str">
        <f t="shared" si="137"/>
        <v/>
      </c>
      <c r="BW114" s="50" t="str">
        <f t="shared" si="148"/>
        <v/>
      </c>
      <c r="BX114" s="13" t="str">
        <f t="shared" si="123"/>
        <v/>
      </c>
      <c r="BY114" s="13" t="str">
        <f t="shared" si="138"/>
        <v/>
      </c>
      <c r="BZ114" s="52" t="str">
        <f t="shared" si="124"/>
        <v/>
      </c>
      <c r="CA114" s="13" t="str">
        <f t="shared" si="125"/>
        <v/>
      </c>
      <c r="CB114" s="38"/>
      <c r="CC114" s="57" t="str">
        <f>IFERROR(IF(CC113+12&lt;reservas!$K$10,CC113+1,""),"")</f>
        <v/>
      </c>
      <c r="CD114" s="50" t="str">
        <f t="shared" si="139"/>
        <v/>
      </c>
      <c r="CE114" s="52" t="str">
        <f t="shared" si="126"/>
        <v/>
      </c>
      <c r="CF114" s="50" t="str">
        <f t="shared" si="127"/>
        <v/>
      </c>
      <c r="CG114" s="72" t="str">
        <f>IFERROR(VLOOKUP(BU114,reservas!$F$15:$U$35,16,FALSE),"")</f>
        <v/>
      </c>
    </row>
    <row r="115" spans="2:85" x14ac:dyDescent="0.25">
      <c r="B115" s="40">
        <v>109</v>
      </c>
      <c r="C115" s="41">
        <v>0.72362000000000004</v>
      </c>
      <c r="AE115" s="57" t="str">
        <f t="shared" si="140"/>
        <v/>
      </c>
      <c r="AF115" s="57" t="str">
        <f t="shared" si="128"/>
        <v/>
      </c>
      <c r="AG115" s="50" t="str">
        <f t="shared" si="141"/>
        <v/>
      </c>
      <c r="AH115" s="13" t="str">
        <f t="shared" si="105"/>
        <v/>
      </c>
      <c r="AI115" s="13" t="str">
        <f t="shared" si="129"/>
        <v/>
      </c>
      <c r="AJ115" s="52" t="str">
        <f t="shared" si="106"/>
        <v/>
      </c>
      <c r="AK115" s="13" t="str">
        <f t="shared" si="107"/>
        <v/>
      </c>
      <c r="AL115" s="38"/>
      <c r="AM115" s="57" t="str">
        <f t="shared" si="142"/>
        <v/>
      </c>
      <c r="AN115" s="50" t="str">
        <f t="shared" si="130"/>
        <v/>
      </c>
      <c r="AO115" s="52" t="str">
        <f t="shared" si="108"/>
        <v/>
      </c>
      <c r="AP115" s="50" t="str">
        <f t="shared" si="109"/>
        <v/>
      </c>
      <c r="AQ115" s="72" t="str">
        <f t="shared" si="110"/>
        <v/>
      </c>
      <c r="AS115" s="57" t="str">
        <f t="shared" si="143"/>
        <v/>
      </c>
      <c r="AT115" s="57" t="str">
        <f t="shared" si="131"/>
        <v/>
      </c>
      <c r="AU115" s="50" t="str">
        <f t="shared" si="144"/>
        <v/>
      </c>
      <c r="AV115" s="13" t="str">
        <f t="shared" si="111"/>
        <v/>
      </c>
      <c r="AW115" s="13" t="str">
        <f t="shared" si="132"/>
        <v/>
      </c>
      <c r="AX115" s="52" t="str">
        <f t="shared" si="112"/>
        <v/>
      </c>
      <c r="AY115" s="13" t="str">
        <f t="shared" si="113"/>
        <v/>
      </c>
      <c r="AZ115" s="38"/>
      <c r="BA115" s="57" t="str">
        <f t="shared" si="145"/>
        <v/>
      </c>
      <c r="BB115" s="50" t="str">
        <f t="shared" si="133"/>
        <v/>
      </c>
      <c r="BC115" s="52" t="str">
        <f t="shared" si="114"/>
        <v/>
      </c>
      <c r="BD115" s="50" t="str">
        <f t="shared" si="115"/>
        <v/>
      </c>
      <c r="BE115" s="72" t="str">
        <f t="shared" si="116"/>
        <v/>
      </c>
      <c r="BG115" s="57" t="str">
        <f>IFERROR(IF(BG114+11&lt;reservas!$K$6,BG114+1,""),"")</f>
        <v/>
      </c>
      <c r="BH115" s="57" t="str">
        <f t="shared" si="134"/>
        <v/>
      </c>
      <c r="BI115" s="50" t="str">
        <f>IFERROR(VLOOKUP(BH115,reservas!$B$5:$C$117,2,FALSE),"")</f>
        <v/>
      </c>
      <c r="BJ115" s="13" t="str">
        <f t="shared" si="117"/>
        <v/>
      </c>
      <c r="BK115" s="13" t="str">
        <f t="shared" si="135"/>
        <v/>
      </c>
      <c r="BL115" s="52" t="str">
        <f t="shared" si="118"/>
        <v/>
      </c>
      <c r="BM115" s="13" t="str">
        <f t="shared" si="119"/>
        <v/>
      </c>
      <c r="BN115" s="38"/>
      <c r="BO115" s="57" t="str">
        <f t="shared" si="146"/>
        <v/>
      </c>
      <c r="BP115" s="50" t="str">
        <f t="shared" si="136"/>
        <v/>
      </c>
      <c r="BQ115" s="52" t="str">
        <f t="shared" si="120"/>
        <v/>
      </c>
      <c r="BR115" s="50" t="str">
        <f t="shared" si="121"/>
        <v/>
      </c>
      <c r="BS115" s="72" t="str">
        <f t="shared" si="122"/>
        <v/>
      </c>
      <c r="BU115" s="57" t="str">
        <f t="shared" si="147"/>
        <v/>
      </c>
      <c r="BV115" s="13" t="str">
        <f t="shared" si="137"/>
        <v/>
      </c>
      <c r="BW115" s="50" t="str">
        <f t="shared" si="148"/>
        <v/>
      </c>
      <c r="BX115" s="13" t="str">
        <f t="shared" si="123"/>
        <v/>
      </c>
      <c r="BY115" s="13" t="str">
        <f t="shared" si="138"/>
        <v/>
      </c>
      <c r="BZ115" s="52" t="str">
        <f t="shared" si="124"/>
        <v/>
      </c>
      <c r="CA115" s="13" t="str">
        <f t="shared" si="125"/>
        <v/>
      </c>
      <c r="CB115" s="38"/>
      <c r="CC115" s="57" t="str">
        <f>IFERROR(IF(CC114+12&lt;reservas!$K$10,CC114+1,""),"")</f>
        <v/>
      </c>
      <c r="CD115" s="50" t="str">
        <f t="shared" si="139"/>
        <v/>
      </c>
      <c r="CE115" s="52" t="str">
        <f t="shared" si="126"/>
        <v/>
      </c>
      <c r="CF115" s="50" t="str">
        <f t="shared" si="127"/>
        <v/>
      </c>
      <c r="CG115" s="72" t="str">
        <f>IFERROR(VLOOKUP(BU115,reservas!$F$15:$U$35,16,FALSE),"")</f>
        <v/>
      </c>
    </row>
    <row r="116" spans="2:85" x14ac:dyDescent="0.25">
      <c r="B116" s="40">
        <v>110</v>
      </c>
      <c r="C116" s="41">
        <v>0.75899099999999997</v>
      </c>
      <c r="AE116" s="57" t="str">
        <f t="shared" si="140"/>
        <v/>
      </c>
      <c r="AF116" s="57" t="str">
        <f t="shared" si="128"/>
        <v/>
      </c>
      <c r="AG116" s="50" t="str">
        <f t="shared" si="141"/>
        <v/>
      </c>
      <c r="AH116" s="13" t="str">
        <f t="shared" si="105"/>
        <v/>
      </c>
      <c r="AI116" s="13" t="str">
        <f t="shared" si="129"/>
        <v/>
      </c>
      <c r="AJ116" s="52" t="str">
        <f t="shared" si="106"/>
        <v/>
      </c>
      <c r="AK116" s="13" t="str">
        <f t="shared" si="107"/>
        <v/>
      </c>
      <c r="AL116" s="38"/>
      <c r="AM116" s="57" t="str">
        <f t="shared" si="142"/>
        <v/>
      </c>
      <c r="AN116" s="50" t="str">
        <f t="shared" si="130"/>
        <v/>
      </c>
      <c r="AO116" s="52" t="str">
        <f t="shared" si="108"/>
        <v/>
      </c>
      <c r="AP116" s="50" t="str">
        <f t="shared" si="109"/>
        <v/>
      </c>
      <c r="AQ116" s="72" t="str">
        <f t="shared" si="110"/>
        <v/>
      </c>
      <c r="AS116" s="57" t="str">
        <f t="shared" si="143"/>
        <v/>
      </c>
      <c r="AT116" s="57" t="str">
        <f t="shared" si="131"/>
        <v/>
      </c>
      <c r="AU116" s="50" t="str">
        <f t="shared" si="144"/>
        <v/>
      </c>
      <c r="AV116" s="13" t="str">
        <f t="shared" si="111"/>
        <v/>
      </c>
      <c r="AW116" s="13" t="str">
        <f t="shared" si="132"/>
        <v/>
      </c>
      <c r="AX116" s="52" t="str">
        <f t="shared" si="112"/>
        <v/>
      </c>
      <c r="AY116" s="13" t="str">
        <f t="shared" si="113"/>
        <v/>
      </c>
      <c r="AZ116" s="38"/>
      <c r="BA116" s="57" t="str">
        <f t="shared" si="145"/>
        <v/>
      </c>
      <c r="BB116" s="50" t="str">
        <f t="shared" si="133"/>
        <v/>
      </c>
      <c r="BC116" s="52" t="str">
        <f t="shared" si="114"/>
        <v/>
      </c>
      <c r="BD116" s="50" t="str">
        <f t="shared" si="115"/>
        <v/>
      </c>
      <c r="BE116" s="72" t="str">
        <f t="shared" si="116"/>
        <v/>
      </c>
      <c r="BG116" s="57" t="str">
        <f>IFERROR(IF(BG115+11&lt;reservas!$K$6,BG115+1,""),"")</f>
        <v/>
      </c>
      <c r="BH116" s="57" t="str">
        <f t="shared" si="134"/>
        <v/>
      </c>
      <c r="BI116" s="50" t="str">
        <f>IFERROR(VLOOKUP(BH116,reservas!$B$5:$C$117,2,FALSE),"")</f>
        <v/>
      </c>
      <c r="BJ116" s="13" t="str">
        <f t="shared" si="117"/>
        <v/>
      </c>
      <c r="BK116" s="13" t="str">
        <f t="shared" si="135"/>
        <v/>
      </c>
      <c r="BL116" s="52" t="str">
        <f t="shared" si="118"/>
        <v/>
      </c>
      <c r="BM116" s="13" t="str">
        <f t="shared" si="119"/>
        <v/>
      </c>
      <c r="BN116" s="38"/>
      <c r="BO116" s="57" t="str">
        <f t="shared" si="146"/>
        <v/>
      </c>
      <c r="BP116" s="50" t="str">
        <f t="shared" si="136"/>
        <v/>
      </c>
      <c r="BQ116" s="52" t="str">
        <f t="shared" si="120"/>
        <v/>
      </c>
      <c r="BR116" s="50" t="str">
        <f t="shared" si="121"/>
        <v/>
      </c>
      <c r="BS116" s="72" t="str">
        <f t="shared" si="122"/>
        <v/>
      </c>
      <c r="BU116" s="57" t="str">
        <f t="shared" si="147"/>
        <v/>
      </c>
      <c r="BV116" s="13" t="str">
        <f t="shared" si="137"/>
        <v/>
      </c>
      <c r="BW116" s="50" t="str">
        <f t="shared" si="148"/>
        <v/>
      </c>
      <c r="BX116" s="13" t="str">
        <f t="shared" si="123"/>
        <v/>
      </c>
      <c r="BY116" s="13" t="str">
        <f t="shared" si="138"/>
        <v/>
      </c>
      <c r="BZ116" s="52" t="str">
        <f t="shared" si="124"/>
        <v/>
      </c>
      <c r="CA116" s="13" t="str">
        <f t="shared" si="125"/>
        <v/>
      </c>
      <c r="CB116" s="38"/>
      <c r="CC116" s="57" t="str">
        <f>IFERROR(IF(CC115+12&lt;reservas!$K$10,CC115+1,""),"")</f>
        <v/>
      </c>
      <c r="CD116" s="50" t="str">
        <f t="shared" si="139"/>
        <v/>
      </c>
      <c r="CE116" s="52" t="str">
        <f t="shared" si="126"/>
        <v/>
      </c>
      <c r="CF116" s="50" t="str">
        <f t="shared" si="127"/>
        <v/>
      </c>
      <c r="CG116" s="72" t="str">
        <f>IFERROR(VLOOKUP(BU116,reservas!$F$15:$U$35,16,FALSE),"")</f>
        <v/>
      </c>
    </row>
    <row r="117" spans="2:85" x14ac:dyDescent="0.25">
      <c r="B117" s="40">
        <v>111</v>
      </c>
      <c r="C117" s="41">
        <v>1</v>
      </c>
      <c r="AE117" s="57" t="str">
        <f t="shared" si="140"/>
        <v/>
      </c>
      <c r="AF117" s="57" t="str">
        <f t="shared" si="128"/>
        <v/>
      </c>
      <c r="AG117" s="50" t="str">
        <f t="shared" si="141"/>
        <v/>
      </c>
      <c r="AH117" s="13" t="str">
        <f t="shared" si="105"/>
        <v/>
      </c>
      <c r="AI117" s="13" t="str">
        <f t="shared" si="129"/>
        <v/>
      </c>
      <c r="AJ117" s="52" t="str">
        <f t="shared" si="106"/>
        <v/>
      </c>
      <c r="AK117" s="13" t="str">
        <f t="shared" si="107"/>
        <v/>
      </c>
      <c r="AL117" s="38"/>
      <c r="AM117" s="57" t="str">
        <f t="shared" si="142"/>
        <v/>
      </c>
      <c r="AN117" s="50" t="str">
        <f t="shared" si="130"/>
        <v/>
      </c>
      <c r="AO117" s="52" t="str">
        <f t="shared" si="108"/>
        <v/>
      </c>
      <c r="AP117" s="50" t="str">
        <f t="shared" si="109"/>
        <v/>
      </c>
      <c r="AQ117" s="72" t="str">
        <f t="shared" si="110"/>
        <v/>
      </c>
      <c r="AS117" s="57" t="str">
        <f t="shared" si="143"/>
        <v/>
      </c>
      <c r="AT117" s="57" t="str">
        <f t="shared" si="131"/>
        <v/>
      </c>
      <c r="AU117" s="50" t="str">
        <f t="shared" si="144"/>
        <v/>
      </c>
      <c r="AV117" s="13" t="str">
        <f t="shared" si="111"/>
        <v/>
      </c>
      <c r="AW117" s="13" t="str">
        <f t="shared" si="132"/>
        <v/>
      </c>
      <c r="AX117" s="52" t="str">
        <f t="shared" si="112"/>
        <v/>
      </c>
      <c r="AY117" s="13" t="str">
        <f t="shared" si="113"/>
        <v/>
      </c>
      <c r="AZ117" s="38"/>
      <c r="BA117" s="57" t="str">
        <f t="shared" si="145"/>
        <v/>
      </c>
      <c r="BB117" s="50" t="str">
        <f t="shared" si="133"/>
        <v/>
      </c>
      <c r="BC117" s="52" t="str">
        <f t="shared" si="114"/>
        <v/>
      </c>
      <c r="BD117" s="50" t="str">
        <f t="shared" si="115"/>
        <v/>
      </c>
      <c r="BE117" s="72" t="str">
        <f t="shared" si="116"/>
        <v/>
      </c>
      <c r="BG117" s="57" t="str">
        <f>IFERROR(IF(BG116+11&lt;reservas!$K$6,BG116+1,""),"")</f>
        <v/>
      </c>
      <c r="BH117" s="57" t="str">
        <f t="shared" si="134"/>
        <v/>
      </c>
      <c r="BI117" s="50" t="str">
        <f>IFERROR(VLOOKUP(BH117,reservas!$B$5:$C$117,2,FALSE),"")</f>
        <v/>
      </c>
      <c r="BJ117" s="13" t="str">
        <f t="shared" si="117"/>
        <v/>
      </c>
      <c r="BK117" s="13" t="str">
        <f t="shared" si="135"/>
        <v/>
      </c>
      <c r="BL117" s="52" t="str">
        <f t="shared" si="118"/>
        <v/>
      </c>
      <c r="BM117" s="13" t="str">
        <f t="shared" si="119"/>
        <v/>
      </c>
      <c r="BN117" s="38"/>
      <c r="BO117" s="57" t="str">
        <f t="shared" si="146"/>
        <v/>
      </c>
      <c r="BP117" s="50" t="str">
        <f t="shared" si="136"/>
        <v/>
      </c>
      <c r="BQ117" s="52" t="str">
        <f t="shared" si="120"/>
        <v/>
      </c>
      <c r="BR117" s="50" t="str">
        <f t="shared" si="121"/>
        <v/>
      </c>
      <c r="BS117" s="72" t="str">
        <f t="shared" si="122"/>
        <v/>
      </c>
      <c r="BU117" s="57" t="str">
        <f t="shared" si="147"/>
        <v/>
      </c>
      <c r="BV117" s="13" t="str">
        <f t="shared" si="137"/>
        <v/>
      </c>
      <c r="BW117" s="50" t="str">
        <f t="shared" si="148"/>
        <v/>
      </c>
      <c r="BX117" s="13" t="str">
        <f t="shared" si="123"/>
        <v/>
      </c>
      <c r="BY117" s="13" t="str">
        <f t="shared" si="138"/>
        <v/>
      </c>
      <c r="BZ117" s="52" t="str">
        <f t="shared" si="124"/>
        <v/>
      </c>
      <c r="CA117" s="13" t="str">
        <f t="shared" si="125"/>
        <v/>
      </c>
      <c r="CB117" s="38"/>
      <c r="CC117" s="57" t="str">
        <f>IFERROR(IF(CC116+12&lt;reservas!$K$10,CC116+1,""),"")</f>
        <v/>
      </c>
      <c r="CD117" s="50" t="str">
        <f t="shared" si="139"/>
        <v/>
      </c>
      <c r="CE117" s="52" t="str">
        <f t="shared" si="126"/>
        <v/>
      </c>
      <c r="CF117" s="50" t="str">
        <f t="shared" si="127"/>
        <v/>
      </c>
      <c r="CG117" s="72" t="str">
        <f>IFERROR(VLOOKUP(BU117,reservas!$F$15:$U$35,16,FALSE),"")</f>
        <v/>
      </c>
    </row>
    <row r="118" spans="2:85" x14ac:dyDescent="0.25">
      <c r="AE118" s="57" t="str">
        <f t="shared" si="140"/>
        <v/>
      </c>
      <c r="AF118" s="57" t="str">
        <f t="shared" si="128"/>
        <v/>
      </c>
      <c r="AG118" s="50" t="str">
        <f t="shared" si="141"/>
        <v/>
      </c>
      <c r="AH118" s="13" t="str">
        <f t="shared" si="105"/>
        <v/>
      </c>
      <c r="AI118" s="13" t="str">
        <f t="shared" si="129"/>
        <v/>
      </c>
      <c r="AJ118" s="52" t="str">
        <f t="shared" si="106"/>
        <v/>
      </c>
      <c r="AK118" s="13" t="str">
        <f t="shared" si="107"/>
        <v/>
      </c>
      <c r="AL118" s="38"/>
      <c r="AM118" s="57" t="str">
        <f t="shared" si="142"/>
        <v/>
      </c>
      <c r="AN118" s="50" t="str">
        <f t="shared" si="130"/>
        <v/>
      </c>
      <c r="AO118" s="52" t="str">
        <f t="shared" si="108"/>
        <v/>
      </c>
      <c r="AP118" s="50" t="str">
        <f t="shared" si="109"/>
        <v/>
      </c>
      <c r="AQ118" s="72" t="str">
        <f t="shared" si="110"/>
        <v/>
      </c>
      <c r="AS118" s="57" t="str">
        <f t="shared" si="143"/>
        <v/>
      </c>
      <c r="AT118" s="57" t="str">
        <f t="shared" si="131"/>
        <v/>
      </c>
      <c r="AU118" s="50" t="str">
        <f t="shared" si="144"/>
        <v/>
      </c>
      <c r="AV118" s="13" t="str">
        <f t="shared" si="111"/>
        <v/>
      </c>
      <c r="AW118" s="13" t="str">
        <f t="shared" si="132"/>
        <v/>
      </c>
      <c r="AX118" s="52" t="str">
        <f t="shared" si="112"/>
        <v/>
      </c>
      <c r="AY118" s="13" t="str">
        <f t="shared" si="113"/>
        <v/>
      </c>
      <c r="AZ118" s="38"/>
      <c r="BA118" s="57" t="str">
        <f t="shared" si="145"/>
        <v/>
      </c>
      <c r="BB118" s="50" t="str">
        <f t="shared" si="133"/>
        <v/>
      </c>
      <c r="BC118" s="52" t="str">
        <f t="shared" si="114"/>
        <v/>
      </c>
      <c r="BD118" s="50" t="str">
        <f t="shared" si="115"/>
        <v/>
      </c>
      <c r="BE118" s="72" t="str">
        <f t="shared" si="116"/>
        <v/>
      </c>
      <c r="BG118" s="57" t="str">
        <f>IFERROR(IF(BG117+11&lt;reservas!$K$6,BG117+1,""),"")</f>
        <v/>
      </c>
      <c r="BH118" s="57" t="str">
        <f t="shared" si="134"/>
        <v/>
      </c>
      <c r="BI118" s="50" t="str">
        <f>IFERROR(VLOOKUP(BH118,reservas!$B$5:$C$117,2,FALSE),"")</f>
        <v/>
      </c>
      <c r="BJ118" s="13" t="str">
        <f t="shared" si="117"/>
        <v/>
      </c>
      <c r="BK118" s="13" t="str">
        <f t="shared" si="135"/>
        <v/>
      </c>
      <c r="BL118" s="52" t="str">
        <f t="shared" si="118"/>
        <v/>
      </c>
      <c r="BM118" s="13" t="str">
        <f t="shared" si="119"/>
        <v/>
      </c>
      <c r="BN118" s="38"/>
      <c r="BO118" s="57" t="str">
        <f t="shared" si="146"/>
        <v/>
      </c>
      <c r="BP118" s="50" t="str">
        <f t="shared" si="136"/>
        <v/>
      </c>
      <c r="BQ118" s="52" t="str">
        <f t="shared" si="120"/>
        <v/>
      </c>
      <c r="BR118" s="50" t="str">
        <f t="shared" si="121"/>
        <v/>
      </c>
      <c r="BS118" s="72" t="str">
        <f t="shared" si="122"/>
        <v/>
      </c>
      <c r="BU118" s="57" t="str">
        <f t="shared" si="147"/>
        <v/>
      </c>
      <c r="BV118" s="13" t="str">
        <f t="shared" si="137"/>
        <v/>
      </c>
      <c r="BW118" s="50" t="str">
        <f t="shared" si="148"/>
        <v/>
      </c>
      <c r="BX118" s="13" t="str">
        <f t="shared" si="123"/>
        <v/>
      </c>
      <c r="BY118" s="13" t="str">
        <f t="shared" si="138"/>
        <v/>
      </c>
      <c r="BZ118" s="52" t="str">
        <f t="shared" si="124"/>
        <v/>
      </c>
      <c r="CA118" s="13" t="str">
        <f t="shared" si="125"/>
        <v/>
      </c>
      <c r="CB118" s="38"/>
      <c r="CC118" s="57" t="str">
        <f>IFERROR(IF(CC117+12&lt;reservas!$K$10,CC117+1,""),"")</f>
        <v/>
      </c>
      <c r="CD118" s="50" t="str">
        <f t="shared" si="139"/>
        <v/>
      </c>
      <c r="CE118" s="52" t="str">
        <f t="shared" si="126"/>
        <v/>
      </c>
      <c r="CF118" s="50" t="str">
        <f t="shared" si="127"/>
        <v/>
      </c>
      <c r="CG118" s="72" t="str">
        <f>IFERROR(VLOOKUP(BU118,reservas!$F$15:$U$35,16,FALSE),"")</f>
        <v/>
      </c>
    </row>
    <row r="119" spans="2:85" x14ac:dyDescent="0.25">
      <c r="AE119" s="57" t="str">
        <f t="shared" si="140"/>
        <v/>
      </c>
      <c r="AF119" s="57" t="str">
        <f t="shared" si="128"/>
        <v/>
      </c>
      <c r="AG119" s="50" t="str">
        <f t="shared" si="141"/>
        <v/>
      </c>
      <c r="AH119" s="13" t="str">
        <f t="shared" si="105"/>
        <v/>
      </c>
      <c r="AI119" s="13" t="str">
        <f t="shared" si="129"/>
        <v/>
      </c>
      <c r="AJ119" s="52" t="str">
        <f t="shared" si="106"/>
        <v/>
      </c>
      <c r="AK119" s="13" t="str">
        <f t="shared" si="107"/>
        <v/>
      </c>
      <c r="AL119" s="38"/>
      <c r="AM119" s="57" t="str">
        <f t="shared" si="142"/>
        <v/>
      </c>
      <c r="AN119" s="50" t="str">
        <f t="shared" si="130"/>
        <v/>
      </c>
      <c r="AO119" s="52" t="str">
        <f t="shared" si="108"/>
        <v/>
      </c>
      <c r="AP119" s="50" t="str">
        <f t="shared" si="109"/>
        <v/>
      </c>
      <c r="AQ119" s="72" t="str">
        <f t="shared" si="110"/>
        <v/>
      </c>
      <c r="AS119" s="57" t="str">
        <f t="shared" si="143"/>
        <v/>
      </c>
      <c r="AT119" s="57" t="str">
        <f t="shared" si="131"/>
        <v/>
      </c>
      <c r="AU119" s="50" t="str">
        <f t="shared" si="144"/>
        <v/>
      </c>
      <c r="AV119" s="13" t="str">
        <f t="shared" si="111"/>
        <v/>
      </c>
      <c r="AW119" s="13" t="str">
        <f t="shared" si="132"/>
        <v/>
      </c>
      <c r="AX119" s="52" t="str">
        <f t="shared" si="112"/>
        <v/>
      </c>
      <c r="AY119" s="13" t="str">
        <f t="shared" si="113"/>
        <v/>
      </c>
      <c r="AZ119" s="38"/>
      <c r="BA119" s="57" t="str">
        <f t="shared" si="145"/>
        <v/>
      </c>
      <c r="BB119" s="50" t="str">
        <f t="shared" si="133"/>
        <v/>
      </c>
      <c r="BC119" s="52" t="str">
        <f t="shared" si="114"/>
        <v/>
      </c>
      <c r="BD119" s="50" t="str">
        <f t="shared" si="115"/>
        <v/>
      </c>
      <c r="BE119" s="72" t="str">
        <f t="shared" si="116"/>
        <v/>
      </c>
      <c r="BG119" s="57" t="str">
        <f>IFERROR(IF(BG118+11&lt;reservas!$K$6,BG118+1,""),"")</f>
        <v/>
      </c>
      <c r="BH119" s="57" t="str">
        <f t="shared" si="134"/>
        <v/>
      </c>
      <c r="BI119" s="50" t="str">
        <f>IFERROR(VLOOKUP(BH119,reservas!$B$5:$C$117,2,FALSE),"")</f>
        <v/>
      </c>
      <c r="BJ119" s="13" t="str">
        <f t="shared" si="117"/>
        <v/>
      </c>
      <c r="BK119" s="13" t="str">
        <f t="shared" si="135"/>
        <v/>
      </c>
      <c r="BL119" s="52" t="str">
        <f t="shared" si="118"/>
        <v/>
      </c>
      <c r="BM119" s="13" t="str">
        <f t="shared" si="119"/>
        <v/>
      </c>
      <c r="BN119" s="38"/>
      <c r="BO119" s="57" t="str">
        <f t="shared" si="146"/>
        <v/>
      </c>
      <c r="BP119" s="50" t="str">
        <f t="shared" si="136"/>
        <v/>
      </c>
      <c r="BQ119" s="52" t="str">
        <f t="shared" si="120"/>
        <v/>
      </c>
      <c r="BR119" s="50" t="str">
        <f t="shared" si="121"/>
        <v/>
      </c>
      <c r="BS119" s="72" t="str">
        <f t="shared" si="122"/>
        <v/>
      </c>
      <c r="BU119" s="57" t="str">
        <f t="shared" si="147"/>
        <v/>
      </c>
      <c r="BV119" s="13" t="str">
        <f t="shared" si="137"/>
        <v/>
      </c>
      <c r="BW119" s="50" t="str">
        <f t="shared" si="148"/>
        <v/>
      </c>
      <c r="BX119" s="13" t="str">
        <f t="shared" si="123"/>
        <v/>
      </c>
      <c r="BY119" s="13" t="str">
        <f t="shared" si="138"/>
        <v/>
      </c>
      <c r="BZ119" s="52" t="str">
        <f t="shared" si="124"/>
        <v/>
      </c>
      <c r="CA119" s="13" t="str">
        <f t="shared" si="125"/>
        <v/>
      </c>
      <c r="CB119" s="38"/>
      <c r="CC119" s="57" t="str">
        <f>IFERROR(IF(CC118+12&lt;reservas!$K$10,CC118+1,""),"")</f>
        <v/>
      </c>
      <c r="CD119" s="50" t="str">
        <f t="shared" si="139"/>
        <v/>
      </c>
      <c r="CE119" s="52" t="str">
        <f t="shared" si="126"/>
        <v/>
      </c>
      <c r="CF119" s="50" t="str">
        <f t="shared" si="127"/>
        <v/>
      </c>
      <c r="CG119" s="72" t="str">
        <f>IFERROR(VLOOKUP(BU119,reservas!$F$15:$U$35,16,FALSE),"")</f>
        <v/>
      </c>
    </row>
    <row r="120" spans="2:85" x14ac:dyDescent="0.25">
      <c r="AE120" s="57" t="str">
        <f t="shared" si="140"/>
        <v/>
      </c>
      <c r="AF120" s="57" t="str">
        <f t="shared" si="128"/>
        <v/>
      </c>
      <c r="AG120" s="50" t="str">
        <f t="shared" si="141"/>
        <v/>
      </c>
      <c r="AH120" s="13" t="str">
        <f t="shared" si="105"/>
        <v/>
      </c>
      <c r="AI120" s="13" t="str">
        <f t="shared" si="129"/>
        <v/>
      </c>
      <c r="AJ120" s="52" t="str">
        <f t="shared" si="106"/>
        <v/>
      </c>
      <c r="AK120" s="13" t="str">
        <f t="shared" si="107"/>
        <v/>
      </c>
      <c r="AL120" s="38"/>
      <c r="AM120" s="57" t="str">
        <f t="shared" si="142"/>
        <v/>
      </c>
      <c r="AN120" s="50" t="str">
        <f t="shared" si="130"/>
        <v/>
      </c>
      <c r="AO120" s="52" t="str">
        <f t="shared" si="108"/>
        <v/>
      </c>
      <c r="AP120" s="50" t="str">
        <f t="shared" si="109"/>
        <v/>
      </c>
      <c r="AQ120" s="72" t="str">
        <f t="shared" si="110"/>
        <v/>
      </c>
      <c r="AS120" s="57" t="str">
        <f t="shared" si="143"/>
        <v/>
      </c>
      <c r="AT120" s="57" t="str">
        <f t="shared" si="131"/>
        <v/>
      </c>
      <c r="AU120" s="50" t="str">
        <f t="shared" si="144"/>
        <v/>
      </c>
      <c r="AV120" s="13" t="str">
        <f t="shared" si="111"/>
        <v/>
      </c>
      <c r="AW120" s="13" t="str">
        <f t="shared" si="132"/>
        <v/>
      </c>
      <c r="AX120" s="52" t="str">
        <f t="shared" si="112"/>
        <v/>
      </c>
      <c r="AY120" s="13" t="str">
        <f t="shared" si="113"/>
        <v/>
      </c>
      <c r="AZ120" s="38"/>
      <c r="BA120" s="57" t="str">
        <f t="shared" si="145"/>
        <v/>
      </c>
      <c r="BB120" s="50" t="str">
        <f t="shared" si="133"/>
        <v/>
      </c>
      <c r="BC120" s="52" t="str">
        <f t="shared" si="114"/>
        <v/>
      </c>
      <c r="BD120" s="50" t="str">
        <f t="shared" si="115"/>
        <v/>
      </c>
      <c r="BE120" s="72" t="str">
        <f t="shared" si="116"/>
        <v/>
      </c>
      <c r="BG120" s="57" t="str">
        <f>IFERROR(IF(BG119+11&lt;reservas!$K$6,BG119+1,""),"")</f>
        <v/>
      </c>
      <c r="BH120" s="57" t="str">
        <f t="shared" si="134"/>
        <v/>
      </c>
      <c r="BI120" s="50" t="str">
        <f>IFERROR(VLOOKUP(BH120,reservas!$B$5:$C$117,2,FALSE),"")</f>
        <v/>
      </c>
      <c r="BJ120" s="13" t="str">
        <f t="shared" si="117"/>
        <v/>
      </c>
      <c r="BK120" s="13" t="str">
        <f t="shared" si="135"/>
        <v/>
      </c>
      <c r="BL120" s="52" t="str">
        <f t="shared" si="118"/>
        <v/>
      </c>
      <c r="BM120" s="13" t="str">
        <f t="shared" si="119"/>
        <v/>
      </c>
      <c r="BN120" s="38"/>
      <c r="BO120" s="57" t="str">
        <f t="shared" si="146"/>
        <v/>
      </c>
      <c r="BP120" s="50" t="str">
        <f t="shared" si="136"/>
        <v/>
      </c>
      <c r="BQ120" s="52" t="str">
        <f t="shared" si="120"/>
        <v/>
      </c>
      <c r="BR120" s="50" t="str">
        <f t="shared" si="121"/>
        <v/>
      </c>
      <c r="BS120" s="72" t="str">
        <f t="shared" si="122"/>
        <v/>
      </c>
      <c r="BU120" s="57" t="str">
        <f t="shared" si="147"/>
        <v/>
      </c>
      <c r="BV120" s="13" t="str">
        <f t="shared" si="137"/>
        <v/>
      </c>
      <c r="BW120" s="50" t="str">
        <f t="shared" si="148"/>
        <v/>
      </c>
      <c r="BX120" s="13" t="str">
        <f t="shared" si="123"/>
        <v/>
      </c>
      <c r="BY120" s="13" t="str">
        <f t="shared" si="138"/>
        <v/>
      </c>
      <c r="BZ120" s="52" t="str">
        <f t="shared" si="124"/>
        <v/>
      </c>
      <c r="CA120" s="13" t="str">
        <f t="shared" si="125"/>
        <v/>
      </c>
      <c r="CB120" s="38"/>
      <c r="CC120" s="57" t="str">
        <f>IFERROR(IF(CC119+12&lt;reservas!$K$10,CC119+1,""),"")</f>
        <v/>
      </c>
      <c r="CD120" s="50" t="str">
        <f t="shared" si="139"/>
        <v/>
      </c>
      <c r="CE120" s="52" t="str">
        <f t="shared" si="126"/>
        <v/>
      </c>
      <c r="CF120" s="50" t="str">
        <f t="shared" si="127"/>
        <v/>
      </c>
      <c r="CG120" s="72" t="str">
        <f>IFERROR(VLOOKUP(BU120,reservas!$F$15:$U$35,16,FALSE),"")</f>
        <v/>
      </c>
    </row>
    <row r="121" spans="2:85" x14ac:dyDescent="0.25">
      <c r="AE121" s="57" t="str">
        <f t="shared" si="140"/>
        <v/>
      </c>
      <c r="AF121" s="57" t="str">
        <f t="shared" si="128"/>
        <v/>
      </c>
      <c r="AG121" s="50" t="str">
        <f t="shared" si="141"/>
        <v/>
      </c>
      <c r="AH121" s="13" t="str">
        <f t="shared" si="105"/>
        <v/>
      </c>
      <c r="AI121" s="13" t="str">
        <f t="shared" si="129"/>
        <v/>
      </c>
      <c r="AJ121" s="52" t="str">
        <f t="shared" si="106"/>
        <v/>
      </c>
      <c r="AK121" s="13" t="str">
        <f t="shared" si="107"/>
        <v/>
      </c>
      <c r="AL121" s="38"/>
      <c r="AM121" s="57" t="str">
        <f t="shared" si="142"/>
        <v/>
      </c>
      <c r="AN121" s="50" t="str">
        <f t="shared" si="130"/>
        <v/>
      </c>
      <c r="AO121" s="52" t="str">
        <f t="shared" si="108"/>
        <v/>
      </c>
      <c r="AP121" s="50" t="str">
        <f t="shared" si="109"/>
        <v/>
      </c>
      <c r="AQ121" s="72" t="str">
        <f t="shared" si="110"/>
        <v/>
      </c>
      <c r="AS121" s="57" t="str">
        <f t="shared" si="143"/>
        <v/>
      </c>
      <c r="AT121" s="57" t="str">
        <f t="shared" si="131"/>
        <v/>
      </c>
      <c r="AU121" s="50" t="str">
        <f t="shared" si="144"/>
        <v/>
      </c>
      <c r="AV121" s="13" t="str">
        <f t="shared" si="111"/>
        <v/>
      </c>
      <c r="AW121" s="13" t="str">
        <f t="shared" si="132"/>
        <v/>
      </c>
      <c r="AX121" s="52" t="str">
        <f t="shared" si="112"/>
        <v/>
      </c>
      <c r="AY121" s="13" t="str">
        <f t="shared" si="113"/>
        <v/>
      </c>
      <c r="AZ121" s="38"/>
      <c r="BA121" s="57" t="str">
        <f t="shared" si="145"/>
        <v/>
      </c>
      <c r="BB121" s="50" t="str">
        <f t="shared" si="133"/>
        <v/>
      </c>
      <c r="BC121" s="52" t="str">
        <f t="shared" si="114"/>
        <v/>
      </c>
      <c r="BD121" s="50" t="str">
        <f t="shared" si="115"/>
        <v/>
      </c>
      <c r="BE121" s="72" t="str">
        <f t="shared" si="116"/>
        <v/>
      </c>
      <c r="BG121" s="57" t="str">
        <f>IFERROR(IF(BG120+11&lt;reservas!$K$6,BG120+1,""),"")</f>
        <v/>
      </c>
      <c r="BH121" s="57" t="str">
        <f t="shared" si="134"/>
        <v/>
      </c>
      <c r="BI121" s="50" t="str">
        <f>IFERROR(VLOOKUP(BH121,reservas!$B$5:$C$117,2,FALSE),"")</f>
        <v/>
      </c>
      <c r="BJ121" s="13" t="str">
        <f t="shared" si="117"/>
        <v/>
      </c>
      <c r="BK121" s="13" t="str">
        <f t="shared" si="135"/>
        <v/>
      </c>
      <c r="BL121" s="52" t="str">
        <f t="shared" si="118"/>
        <v/>
      </c>
      <c r="BM121" s="13" t="str">
        <f t="shared" si="119"/>
        <v/>
      </c>
      <c r="BN121" s="38"/>
      <c r="BO121" s="57" t="str">
        <f t="shared" si="146"/>
        <v/>
      </c>
      <c r="BP121" s="50" t="str">
        <f t="shared" si="136"/>
        <v/>
      </c>
      <c r="BQ121" s="52" t="str">
        <f t="shared" si="120"/>
        <v/>
      </c>
      <c r="BR121" s="50" t="str">
        <f t="shared" si="121"/>
        <v/>
      </c>
      <c r="BS121" s="72" t="str">
        <f t="shared" si="122"/>
        <v/>
      </c>
      <c r="BU121" s="57" t="str">
        <f t="shared" si="147"/>
        <v/>
      </c>
      <c r="BV121" s="13" t="str">
        <f t="shared" si="137"/>
        <v/>
      </c>
      <c r="BW121" s="50" t="str">
        <f t="shared" si="148"/>
        <v/>
      </c>
      <c r="BX121" s="13" t="str">
        <f t="shared" si="123"/>
        <v/>
      </c>
      <c r="BY121" s="13" t="str">
        <f t="shared" si="138"/>
        <v/>
      </c>
      <c r="BZ121" s="52" t="str">
        <f t="shared" si="124"/>
        <v/>
      </c>
      <c r="CA121" s="13" t="str">
        <f t="shared" si="125"/>
        <v/>
      </c>
      <c r="CB121" s="38"/>
      <c r="CC121" s="57" t="str">
        <f>IFERROR(IF(CC120+12&lt;reservas!$K$10,CC120+1,""),"")</f>
        <v/>
      </c>
      <c r="CD121" s="50" t="str">
        <f t="shared" si="139"/>
        <v/>
      </c>
      <c r="CE121" s="52" t="str">
        <f t="shared" si="126"/>
        <v/>
      </c>
      <c r="CF121" s="50" t="str">
        <f t="shared" si="127"/>
        <v/>
      </c>
      <c r="CG121" s="72" t="str">
        <f>IFERROR(VLOOKUP(BU121,reservas!$F$15:$U$35,16,FALSE),"")</f>
        <v/>
      </c>
    </row>
    <row r="122" spans="2:85" x14ac:dyDescent="0.25">
      <c r="AE122" s="57" t="str">
        <f t="shared" si="140"/>
        <v/>
      </c>
      <c r="AF122" s="57" t="str">
        <f t="shared" si="128"/>
        <v/>
      </c>
      <c r="AG122" s="50" t="str">
        <f t="shared" si="141"/>
        <v/>
      </c>
      <c r="AH122" s="13" t="str">
        <f t="shared" si="105"/>
        <v/>
      </c>
      <c r="AI122" s="13" t="str">
        <f t="shared" si="129"/>
        <v/>
      </c>
      <c r="AJ122" s="52" t="str">
        <f t="shared" si="106"/>
        <v/>
      </c>
      <c r="AK122" s="13" t="str">
        <f t="shared" si="107"/>
        <v/>
      </c>
      <c r="AL122" s="38"/>
      <c r="AM122" s="57" t="str">
        <f t="shared" si="142"/>
        <v/>
      </c>
      <c r="AN122" s="50" t="str">
        <f t="shared" si="130"/>
        <v/>
      </c>
      <c r="AO122" s="52" t="str">
        <f t="shared" si="108"/>
        <v/>
      </c>
      <c r="AP122" s="50" t="str">
        <f t="shared" si="109"/>
        <v/>
      </c>
      <c r="AQ122" s="72" t="str">
        <f t="shared" si="110"/>
        <v/>
      </c>
      <c r="AS122" s="57" t="str">
        <f t="shared" si="143"/>
        <v/>
      </c>
      <c r="AT122" s="57" t="str">
        <f t="shared" si="131"/>
        <v/>
      </c>
      <c r="AU122" s="50" t="str">
        <f t="shared" si="144"/>
        <v/>
      </c>
      <c r="AV122" s="13" t="str">
        <f t="shared" si="111"/>
        <v/>
      </c>
      <c r="AW122" s="13" t="str">
        <f t="shared" si="132"/>
        <v/>
      </c>
      <c r="AX122" s="52" t="str">
        <f t="shared" si="112"/>
        <v/>
      </c>
      <c r="AY122" s="13" t="str">
        <f t="shared" si="113"/>
        <v/>
      </c>
      <c r="AZ122" s="38"/>
      <c r="BA122" s="57" t="str">
        <f t="shared" si="145"/>
        <v/>
      </c>
      <c r="BB122" s="50" t="str">
        <f t="shared" si="133"/>
        <v/>
      </c>
      <c r="BC122" s="52" t="str">
        <f t="shared" si="114"/>
        <v/>
      </c>
      <c r="BD122" s="50" t="str">
        <f t="shared" si="115"/>
        <v/>
      </c>
      <c r="BE122" s="72" t="str">
        <f t="shared" si="116"/>
        <v/>
      </c>
      <c r="BG122" s="57" t="str">
        <f>IFERROR(IF(BG121+11&lt;reservas!$K$6,BG121+1,""),"")</f>
        <v/>
      </c>
      <c r="BH122" s="57" t="str">
        <f t="shared" si="134"/>
        <v/>
      </c>
      <c r="BI122" s="50" t="str">
        <f>IFERROR(VLOOKUP(BH122,reservas!$B$5:$C$117,2,FALSE),"")</f>
        <v/>
      </c>
      <c r="BJ122" s="13" t="str">
        <f t="shared" si="117"/>
        <v/>
      </c>
      <c r="BK122" s="13" t="str">
        <f t="shared" si="135"/>
        <v/>
      </c>
      <c r="BL122" s="52" t="str">
        <f t="shared" si="118"/>
        <v/>
      </c>
      <c r="BM122" s="13" t="str">
        <f t="shared" si="119"/>
        <v/>
      </c>
      <c r="BN122" s="38"/>
      <c r="BO122" s="57" t="str">
        <f t="shared" si="146"/>
        <v/>
      </c>
      <c r="BP122" s="50" t="str">
        <f t="shared" si="136"/>
        <v/>
      </c>
      <c r="BQ122" s="52" t="str">
        <f t="shared" si="120"/>
        <v/>
      </c>
      <c r="BR122" s="50" t="str">
        <f t="shared" si="121"/>
        <v/>
      </c>
      <c r="BS122" s="72" t="str">
        <f t="shared" si="122"/>
        <v/>
      </c>
      <c r="BU122" s="57" t="str">
        <f t="shared" si="147"/>
        <v/>
      </c>
      <c r="BV122" s="13" t="str">
        <f t="shared" si="137"/>
        <v/>
      </c>
      <c r="BW122" s="50" t="str">
        <f t="shared" si="148"/>
        <v/>
      </c>
      <c r="BX122" s="13" t="str">
        <f t="shared" si="123"/>
        <v/>
      </c>
      <c r="BY122" s="13" t="str">
        <f t="shared" si="138"/>
        <v/>
      </c>
      <c r="BZ122" s="52" t="str">
        <f t="shared" si="124"/>
        <v/>
      </c>
      <c r="CA122" s="13" t="str">
        <f t="shared" si="125"/>
        <v/>
      </c>
      <c r="CB122" s="38"/>
      <c r="CC122" s="57" t="str">
        <f>IFERROR(IF(CC121+12&lt;reservas!$K$10,CC121+1,""),"")</f>
        <v/>
      </c>
      <c r="CD122" s="50" t="str">
        <f t="shared" si="139"/>
        <v/>
      </c>
      <c r="CE122" s="52" t="str">
        <f t="shared" si="126"/>
        <v/>
      </c>
      <c r="CF122" s="50" t="str">
        <f t="shared" si="127"/>
        <v/>
      </c>
      <c r="CG122" s="72" t="str">
        <f>IFERROR(VLOOKUP(BU122,reservas!$F$15:$U$35,16,FALSE),"")</f>
        <v/>
      </c>
    </row>
    <row r="123" spans="2:85" x14ac:dyDescent="0.25">
      <c r="AE123" s="57" t="str">
        <f t="shared" si="140"/>
        <v/>
      </c>
      <c r="AF123" s="57" t="str">
        <f t="shared" si="128"/>
        <v/>
      </c>
      <c r="AG123" s="50" t="str">
        <f t="shared" si="141"/>
        <v/>
      </c>
      <c r="AH123" s="13" t="str">
        <f t="shared" si="105"/>
        <v/>
      </c>
      <c r="AI123" s="13" t="str">
        <f t="shared" si="129"/>
        <v/>
      </c>
      <c r="AJ123" s="52" t="str">
        <f t="shared" si="106"/>
        <v/>
      </c>
      <c r="AK123" s="13" t="str">
        <f t="shared" si="107"/>
        <v/>
      </c>
      <c r="AL123" s="38"/>
      <c r="AM123" s="57" t="str">
        <f t="shared" si="142"/>
        <v/>
      </c>
      <c r="AN123" s="50" t="str">
        <f t="shared" si="130"/>
        <v/>
      </c>
      <c r="AO123" s="52" t="str">
        <f t="shared" si="108"/>
        <v/>
      </c>
      <c r="AP123" s="50" t="str">
        <f t="shared" si="109"/>
        <v/>
      </c>
      <c r="AQ123" s="72" t="str">
        <f t="shared" si="110"/>
        <v/>
      </c>
      <c r="AS123" s="57" t="str">
        <f t="shared" si="143"/>
        <v/>
      </c>
      <c r="AT123" s="57" t="str">
        <f t="shared" si="131"/>
        <v/>
      </c>
      <c r="AU123" s="50" t="str">
        <f t="shared" si="144"/>
        <v/>
      </c>
      <c r="AV123" s="13" t="str">
        <f t="shared" si="111"/>
        <v/>
      </c>
      <c r="AW123" s="13" t="str">
        <f t="shared" si="132"/>
        <v/>
      </c>
      <c r="AX123" s="52" t="str">
        <f t="shared" si="112"/>
        <v/>
      </c>
      <c r="AY123" s="13" t="str">
        <f t="shared" si="113"/>
        <v/>
      </c>
      <c r="AZ123" s="38"/>
      <c r="BA123" s="57" t="str">
        <f t="shared" si="145"/>
        <v/>
      </c>
      <c r="BB123" s="50" t="str">
        <f t="shared" si="133"/>
        <v/>
      </c>
      <c r="BC123" s="52" t="str">
        <f t="shared" si="114"/>
        <v/>
      </c>
      <c r="BD123" s="50" t="str">
        <f t="shared" si="115"/>
        <v/>
      </c>
      <c r="BE123" s="72" t="str">
        <f t="shared" si="116"/>
        <v/>
      </c>
      <c r="BG123" s="57" t="str">
        <f>IFERROR(IF(BG122+11&lt;reservas!$K$6,BG122+1,""),"")</f>
        <v/>
      </c>
      <c r="BH123" s="57" t="str">
        <f t="shared" si="134"/>
        <v/>
      </c>
      <c r="BI123" s="50" t="str">
        <f>IFERROR(VLOOKUP(BH123,reservas!$B$5:$C$117,2,FALSE),"")</f>
        <v/>
      </c>
      <c r="BJ123" s="13" t="str">
        <f t="shared" si="117"/>
        <v/>
      </c>
      <c r="BK123" s="13" t="str">
        <f t="shared" si="135"/>
        <v/>
      </c>
      <c r="BL123" s="52" t="str">
        <f t="shared" si="118"/>
        <v/>
      </c>
      <c r="BM123" s="13" t="str">
        <f t="shared" si="119"/>
        <v/>
      </c>
      <c r="BN123" s="38"/>
      <c r="BO123" s="57" t="str">
        <f t="shared" si="146"/>
        <v/>
      </c>
      <c r="BP123" s="50" t="str">
        <f t="shared" si="136"/>
        <v/>
      </c>
      <c r="BQ123" s="52" t="str">
        <f t="shared" si="120"/>
        <v/>
      </c>
      <c r="BR123" s="50" t="str">
        <f t="shared" si="121"/>
        <v/>
      </c>
      <c r="BS123" s="72" t="str">
        <f t="shared" si="122"/>
        <v/>
      </c>
      <c r="BU123" s="57" t="str">
        <f t="shared" si="147"/>
        <v/>
      </c>
      <c r="BV123" s="13" t="str">
        <f t="shared" si="137"/>
        <v/>
      </c>
      <c r="BW123" s="50" t="str">
        <f t="shared" si="148"/>
        <v/>
      </c>
      <c r="BX123" s="13" t="str">
        <f t="shared" si="123"/>
        <v/>
      </c>
      <c r="BY123" s="13" t="str">
        <f t="shared" si="138"/>
        <v/>
      </c>
      <c r="BZ123" s="52" t="str">
        <f t="shared" si="124"/>
        <v/>
      </c>
      <c r="CA123" s="13" t="str">
        <f t="shared" si="125"/>
        <v/>
      </c>
      <c r="CB123" s="38"/>
      <c r="CC123" s="57" t="str">
        <f>IFERROR(IF(CC122+12&lt;reservas!$K$10,CC122+1,""),"")</f>
        <v/>
      </c>
      <c r="CD123" s="50" t="str">
        <f t="shared" si="139"/>
        <v/>
      </c>
      <c r="CE123" s="52" t="str">
        <f t="shared" si="126"/>
        <v/>
      </c>
      <c r="CF123" s="50" t="str">
        <f t="shared" si="127"/>
        <v/>
      </c>
      <c r="CG123" s="72" t="str">
        <f>IFERROR(VLOOKUP(BU123,reservas!$F$15:$U$35,16,FALSE),"")</f>
        <v/>
      </c>
    </row>
    <row r="124" spans="2:85" x14ac:dyDescent="0.25">
      <c r="AE124" s="57" t="str">
        <f t="shared" si="140"/>
        <v/>
      </c>
      <c r="AF124" s="57" t="str">
        <f t="shared" si="128"/>
        <v/>
      </c>
      <c r="AG124" s="50" t="str">
        <f t="shared" si="141"/>
        <v/>
      </c>
      <c r="AH124" s="13" t="str">
        <f t="shared" si="105"/>
        <v/>
      </c>
      <c r="AI124" s="13" t="str">
        <f t="shared" si="129"/>
        <v/>
      </c>
      <c r="AJ124" s="52" t="str">
        <f t="shared" si="106"/>
        <v/>
      </c>
      <c r="AK124" s="13" t="str">
        <f t="shared" si="107"/>
        <v/>
      </c>
      <c r="AL124" s="38"/>
      <c r="AM124" s="57" t="str">
        <f t="shared" si="142"/>
        <v/>
      </c>
      <c r="AN124" s="50" t="str">
        <f t="shared" si="130"/>
        <v/>
      </c>
      <c r="AO124" s="52" t="str">
        <f t="shared" si="108"/>
        <v/>
      </c>
      <c r="AP124" s="50" t="str">
        <f t="shared" si="109"/>
        <v/>
      </c>
      <c r="AQ124" s="72" t="str">
        <f t="shared" si="110"/>
        <v/>
      </c>
      <c r="AS124" s="57" t="str">
        <f t="shared" si="143"/>
        <v/>
      </c>
      <c r="AT124" s="57" t="str">
        <f t="shared" si="131"/>
        <v/>
      </c>
      <c r="AU124" s="50" t="str">
        <f t="shared" si="144"/>
        <v/>
      </c>
      <c r="AV124" s="13" t="str">
        <f t="shared" si="111"/>
        <v/>
      </c>
      <c r="AW124" s="13" t="str">
        <f t="shared" si="132"/>
        <v/>
      </c>
      <c r="AX124" s="52" t="str">
        <f t="shared" si="112"/>
        <v/>
      </c>
      <c r="AY124" s="13" t="str">
        <f t="shared" si="113"/>
        <v/>
      </c>
      <c r="AZ124" s="38"/>
      <c r="BA124" s="57" t="str">
        <f t="shared" si="145"/>
        <v/>
      </c>
      <c r="BB124" s="50" t="str">
        <f t="shared" si="133"/>
        <v/>
      </c>
      <c r="BC124" s="52" t="str">
        <f t="shared" si="114"/>
        <v/>
      </c>
      <c r="BD124" s="50" t="str">
        <f t="shared" si="115"/>
        <v/>
      </c>
      <c r="BE124" s="72" t="str">
        <f t="shared" si="116"/>
        <v/>
      </c>
      <c r="BG124" s="57" t="str">
        <f>IFERROR(IF(BG123+11&lt;reservas!$K$6,BG123+1,""),"")</f>
        <v/>
      </c>
      <c r="BH124" s="57" t="str">
        <f t="shared" si="134"/>
        <v/>
      </c>
      <c r="BI124" s="50" t="str">
        <f>IFERROR(VLOOKUP(BH124,reservas!$B$5:$C$117,2,FALSE),"")</f>
        <v/>
      </c>
      <c r="BJ124" s="13" t="str">
        <f t="shared" si="117"/>
        <v/>
      </c>
      <c r="BK124" s="13" t="str">
        <f t="shared" si="135"/>
        <v/>
      </c>
      <c r="BL124" s="52" t="str">
        <f t="shared" si="118"/>
        <v/>
      </c>
      <c r="BM124" s="13" t="str">
        <f t="shared" si="119"/>
        <v/>
      </c>
      <c r="BN124" s="38"/>
      <c r="BO124" s="57" t="str">
        <f t="shared" si="146"/>
        <v/>
      </c>
      <c r="BP124" s="50" t="str">
        <f t="shared" si="136"/>
        <v/>
      </c>
      <c r="BQ124" s="52" t="str">
        <f t="shared" si="120"/>
        <v/>
      </c>
      <c r="BR124" s="50" t="str">
        <f t="shared" si="121"/>
        <v/>
      </c>
      <c r="BS124" s="72" t="str">
        <f t="shared" si="122"/>
        <v/>
      </c>
      <c r="BU124" s="57" t="str">
        <f t="shared" si="147"/>
        <v/>
      </c>
      <c r="BV124" s="13" t="str">
        <f t="shared" si="137"/>
        <v/>
      </c>
      <c r="BW124" s="50" t="str">
        <f t="shared" si="148"/>
        <v/>
      </c>
      <c r="BX124" s="13" t="str">
        <f t="shared" si="123"/>
        <v/>
      </c>
      <c r="BY124" s="13" t="str">
        <f t="shared" si="138"/>
        <v/>
      </c>
      <c r="BZ124" s="52" t="str">
        <f t="shared" si="124"/>
        <v/>
      </c>
      <c r="CA124" s="13" t="str">
        <f t="shared" si="125"/>
        <v/>
      </c>
      <c r="CB124" s="38"/>
      <c r="CC124" s="57" t="str">
        <f>IFERROR(IF(CC123+12&lt;reservas!$K$10,CC123+1,""),"")</f>
        <v/>
      </c>
      <c r="CD124" s="50" t="str">
        <f t="shared" si="139"/>
        <v/>
      </c>
      <c r="CE124" s="52" t="str">
        <f t="shared" si="126"/>
        <v/>
      </c>
      <c r="CF124" s="50" t="str">
        <f t="shared" si="127"/>
        <v/>
      </c>
      <c r="CG124" s="72" t="str">
        <f>IFERROR(VLOOKUP(BU124,reservas!$F$15:$U$35,16,FALSE),"")</f>
        <v/>
      </c>
    </row>
    <row r="125" spans="2:85" x14ac:dyDescent="0.25">
      <c r="AE125" s="57" t="str">
        <f t="shared" si="140"/>
        <v/>
      </c>
      <c r="AF125" s="57" t="str">
        <f t="shared" si="128"/>
        <v/>
      </c>
      <c r="AG125" s="50" t="str">
        <f t="shared" si="141"/>
        <v/>
      </c>
      <c r="AH125" s="13" t="str">
        <f t="shared" si="105"/>
        <v/>
      </c>
      <c r="AI125" s="13" t="str">
        <f t="shared" si="129"/>
        <v/>
      </c>
      <c r="AJ125" s="52" t="str">
        <f t="shared" si="106"/>
        <v/>
      </c>
      <c r="AK125" s="13" t="str">
        <f t="shared" si="107"/>
        <v/>
      </c>
      <c r="AL125" s="38"/>
      <c r="AM125" s="57" t="str">
        <f t="shared" si="142"/>
        <v/>
      </c>
      <c r="AN125" s="50" t="str">
        <f t="shared" si="130"/>
        <v/>
      </c>
      <c r="AO125" s="52" t="str">
        <f t="shared" si="108"/>
        <v/>
      </c>
      <c r="AP125" s="50" t="str">
        <f t="shared" si="109"/>
        <v/>
      </c>
      <c r="AQ125" s="72" t="str">
        <f t="shared" si="110"/>
        <v/>
      </c>
      <c r="AS125" s="57" t="str">
        <f t="shared" si="143"/>
        <v/>
      </c>
      <c r="AT125" s="57" t="str">
        <f t="shared" si="131"/>
        <v/>
      </c>
      <c r="AU125" s="50" t="str">
        <f t="shared" si="144"/>
        <v/>
      </c>
      <c r="AV125" s="13" t="str">
        <f t="shared" si="111"/>
        <v/>
      </c>
      <c r="AW125" s="13" t="str">
        <f t="shared" si="132"/>
        <v/>
      </c>
      <c r="AX125" s="52" t="str">
        <f t="shared" si="112"/>
        <v/>
      </c>
      <c r="AY125" s="13" t="str">
        <f t="shared" si="113"/>
        <v/>
      </c>
      <c r="AZ125" s="38"/>
      <c r="BA125" s="57" t="str">
        <f t="shared" si="145"/>
        <v/>
      </c>
      <c r="BB125" s="50" t="str">
        <f t="shared" si="133"/>
        <v/>
      </c>
      <c r="BC125" s="52" t="str">
        <f t="shared" si="114"/>
        <v/>
      </c>
      <c r="BD125" s="50" t="str">
        <f t="shared" si="115"/>
        <v/>
      </c>
      <c r="BE125" s="72" t="str">
        <f t="shared" si="116"/>
        <v/>
      </c>
      <c r="BG125" s="57" t="str">
        <f>IFERROR(IF(BG124+11&lt;reservas!$K$6,BG124+1,""),"")</f>
        <v/>
      </c>
      <c r="BH125" s="57" t="str">
        <f t="shared" si="134"/>
        <v/>
      </c>
      <c r="BI125" s="50" t="str">
        <f>IFERROR(VLOOKUP(BH125,reservas!$B$5:$C$117,2,FALSE),"")</f>
        <v/>
      </c>
      <c r="BJ125" s="13" t="str">
        <f t="shared" si="117"/>
        <v/>
      </c>
      <c r="BK125" s="13" t="str">
        <f t="shared" si="135"/>
        <v/>
      </c>
      <c r="BL125" s="52" t="str">
        <f t="shared" si="118"/>
        <v/>
      </c>
      <c r="BM125" s="13" t="str">
        <f t="shared" si="119"/>
        <v/>
      </c>
      <c r="BN125" s="38"/>
      <c r="BO125" s="57" t="str">
        <f t="shared" si="146"/>
        <v/>
      </c>
      <c r="BP125" s="50" t="str">
        <f t="shared" si="136"/>
        <v/>
      </c>
      <c r="BQ125" s="52" t="str">
        <f t="shared" si="120"/>
        <v/>
      </c>
      <c r="BR125" s="50" t="str">
        <f t="shared" si="121"/>
        <v/>
      </c>
      <c r="BS125" s="72" t="str">
        <f t="shared" si="122"/>
        <v/>
      </c>
      <c r="BU125" s="57" t="str">
        <f t="shared" si="147"/>
        <v/>
      </c>
      <c r="BV125" s="13" t="str">
        <f t="shared" si="137"/>
        <v/>
      </c>
      <c r="BW125" s="50" t="str">
        <f t="shared" si="148"/>
        <v/>
      </c>
      <c r="BX125" s="13" t="str">
        <f t="shared" si="123"/>
        <v/>
      </c>
      <c r="BY125" s="13" t="str">
        <f t="shared" si="138"/>
        <v/>
      </c>
      <c r="BZ125" s="52" t="str">
        <f t="shared" si="124"/>
        <v/>
      </c>
      <c r="CA125" s="13" t="str">
        <f t="shared" si="125"/>
        <v/>
      </c>
      <c r="CB125" s="38"/>
      <c r="CC125" s="57" t="str">
        <f>IFERROR(IF(CC124+12&lt;reservas!$K$10,CC124+1,""),"")</f>
        <v/>
      </c>
      <c r="CD125" s="50" t="str">
        <f t="shared" si="139"/>
        <v/>
      </c>
      <c r="CE125" s="52" t="str">
        <f t="shared" si="126"/>
        <v/>
      </c>
      <c r="CF125" s="50" t="str">
        <f t="shared" si="127"/>
        <v/>
      </c>
      <c r="CG125" s="72" t="str">
        <f>IFERROR(VLOOKUP(BU125,reservas!$F$15:$U$35,16,FALSE),"")</f>
        <v/>
      </c>
    </row>
    <row r="126" spans="2:85" x14ac:dyDescent="0.25">
      <c r="AE126" s="57" t="str">
        <f t="shared" si="140"/>
        <v/>
      </c>
      <c r="AF126" s="57" t="str">
        <f t="shared" si="128"/>
        <v/>
      </c>
      <c r="AG126" s="50" t="str">
        <f t="shared" si="141"/>
        <v/>
      </c>
      <c r="AH126" s="13" t="str">
        <f t="shared" si="105"/>
        <v/>
      </c>
      <c r="AI126" s="13" t="str">
        <f t="shared" si="129"/>
        <v/>
      </c>
      <c r="AJ126" s="52" t="str">
        <f t="shared" si="106"/>
        <v/>
      </c>
      <c r="AK126" s="13" t="str">
        <f t="shared" si="107"/>
        <v/>
      </c>
      <c r="AL126" s="38"/>
      <c r="AM126" s="57" t="str">
        <f t="shared" si="142"/>
        <v/>
      </c>
      <c r="AN126" s="50" t="str">
        <f t="shared" si="130"/>
        <v/>
      </c>
      <c r="AO126" s="52" t="str">
        <f t="shared" si="108"/>
        <v/>
      </c>
      <c r="AP126" s="50" t="str">
        <f t="shared" si="109"/>
        <v/>
      </c>
      <c r="AQ126" s="72" t="str">
        <f t="shared" si="110"/>
        <v/>
      </c>
      <c r="AS126" s="57" t="str">
        <f t="shared" si="143"/>
        <v/>
      </c>
      <c r="AT126" s="57" t="str">
        <f t="shared" si="131"/>
        <v/>
      </c>
      <c r="AU126" s="50" t="str">
        <f t="shared" si="144"/>
        <v/>
      </c>
      <c r="AV126" s="13" t="str">
        <f t="shared" si="111"/>
        <v/>
      </c>
      <c r="AW126" s="13" t="str">
        <f t="shared" si="132"/>
        <v/>
      </c>
      <c r="AX126" s="52" t="str">
        <f t="shared" si="112"/>
        <v/>
      </c>
      <c r="AY126" s="13" t="str">
        <f t="shared" si="113"/>
        <v/>
      </c>
      <c r="AZ126" s="38"/>
      <c r="BA126" s="57" t="str">
        <f t="shared" si="145"/>
        <v/>
      </c>
      <c r="BB126" s="50" t="str">
        <f t="shared" si="133"/>
        <v/>
      </c>
      <c r="BC126" s="52" t="str">
        <f t="shared" si="114"/>
        <v/>
      </c>
      <c r="BD126" s="50" t="str">
        <f t="shared" si="115"/>
        <v/>
      </c>
      <c r="BE126" s="72" t="str">
        <f t="shared" si="116"/>
        <v/>
      </c>
      <c r="BG126" s="57" t="str">
        <f>IFERROR(IF(BG125+11&lt;reservas!$K$6,BG125+1,""),"")</f>
        <v/>
      </c>
      <c r="BH126" s="57" t="str">
        <f t="shared" si="134"/>
        <v/>
      </c>
      <c r="BI126" s="50" t="str">
        <f>IFERROR(VLOOKUP(BH126,reservas!$B$5:$C$117,2,FALSE),"")</f>
        <v/>
      </c>
      <c r="BJ126" s="13" t="str">
        <f t="shared" si="117"/>
        <v/>
      </c>
      <c r="BK126" s="13" t="str">
        <f t="shared" si="135"/>
        <v/>
      </c>
      <c r="BL126" s="52" t="str">
        <f t="shared" si="118"/>
        <v/>
      </c>
      <c r="BM126" s="13" t="str">
        <f t="shared" si="119"/>
        <v/>
      </c>
      <c r="BN126" s="38"/>
      <c r="BO126" s="57" t="str">
        <f t="shared" si="146"/>
        <v/>
      </c>
      <c r="BP126" s="50" t="str">
        <f t="shared" si="136"/>
        <v/>
      </c>
      <c r="BQ126" s="52" t="str">
        <f t="shared" si="120"/>
        <v/>
      </c>
      <c r="BR126" s="50" t="str">
        <f t="shared" si="121"/>
        <v/>
      </c>
      <c r="BS126" s="72" t="str">
        <f t="shared" si="122"/>
        <v/>
      </c>
      <c r="BU126" s="57" t="str">
        <f t="shared" si="147"/>
        <v/>
      </c>
      <c r="BV126" s="13" t="str">
        <f t="shared" si="137"/>
        <v/>
      </c>
      <c r="BW126" s="50" t="str">
        <f t="shared" si="148"/>
        <v/>
      </c>
      <c r="BX126" s="13" t="str">
        <f t="shared" si="123"/>
        <v/>
      </c>
      <c r="BY126" s="13" t="str">
        <f t="shared" si="138"/>
        <v/>
      </c>
      <c r="BZ126" s="52" t="str">
        <f t="shared" si="124"/>
        <v/>
      </c>
      <c r="CA126" s="13" t="str">
        <f t="shared" si="125"/>
        <v/>
      </c>
      <c r="CB126" s="38"/>
      <c r="CC126" s="57" t="str">
        <f>IFERROR(IF(CC125+12&lt;reservas!$K$10,CC125+1,""),"")</f>
        <v/>
      </c>
      <c r="CD126" s="50" t="str">
        <f t="shared" si="139"/>
        <v/>
      </c>
      <c r="CE126" s="52" t="str">
        <f t="shared" si="126"/>
        <v/>
      </c>
      <c r="CF126" s="50" t="str">
        <f t="shared" si="127"/>
        <v/>
      </c>
      <c r="CG126" s="72" t="str">
        <f>IFERROR(VLOOKUP(BU126,reservas!$F$15:$U$35,16,FALSE),"")</f>
        <v/>
      </c>
    </row>
    <row r="127" spans="2:85" x14ac:dyDescent="0.25">
      <c r="AE127" s="57" t="str">
        <f t="shared" si="140"/>
        <v/>
      </c>
      <c r="AF127" s="57" t="str">
        <f t="shared" si="128"/>
        <v/>
      </c>
      <c r="AG127" s="50" t="str">
        <f t="shared" si="141"/>
        <v/>
      </c>
      <c r="AH127" s="13" t="str">
        <f t="shared" si="105"/>
        <v/>
      </c>
      <c r="AI127" s="13" t="str">
        <f t="shared" si="129"/>
        <v/>
      </c>
      <c r="AJ127" s="52" t="str">
        <f t="shared" si="106"/>
        <v/>
      </c>
      <c r="AK127" s="13" t="str">
        <f t="shared" si="107"/>
        <v/>
      </c>
      <c r="AL127" s="38"/>
      <c r="AM127" s="57" t="str">
        <f t="shared" si="142"/>
        <v/>
      </c>
      <c r="AN127" s="50" t="str">
        <f t="shared" si="130"/>
        <v/>
      </c>
      <c r="AO127" s="52" t="str">
        <f t="shared" si="108"/>
        <v/>
      </c>
      <c r="AP127" s="50" t="str">
        <f t="shared" si="109"/>
        <v/>
      </c>
      <c r="AQ127" s="72" t="str">
        <f t="shared" si="110"/>
        <v/>
      </c>
      <c r="AS127" s="57" t="str">
        <f t="shared" si="143"/>
        <v/>
      </c>
      <c r="AT127" s="57" t="str">
        <f t="shared" si="131"/>
        <v/>
      </c>
      <c r="AU127" s="50" t="str">
        <f t="shared" si="144"/>
        <v/>
      </c>
      <c r="AV127" s="13" t="str">
        <f t="shared" si="111"/>
        <v/>
      </c>
      <c r="AW127" s="13" t="str">
        <f t="shared" si="132"/>
        <v/>
      </c>
      <c r="AX127" s="52" t="str">
        <f t="shared" si="112"/>
        <v/>
      </c>
      <c r="AY127" s="13" t="str">
        <f t="shared" si="113"/>
        <v/>
      </c>
      <c r="AZ127" s="38"/>
      <c r="BA127" s="57" t="str">
        <f t="shared" si="145"/>
        <v/>
      </c>
      <c r="BB127" s="50" t="str">
        <f t="shared" si="133"/>
        <v/>
      </c>
      <c r="BC127" s="52" t="str">
        <f t="shared" si="114"/>
        <v/>
      </c>
      <c r="BD127" s="50" t="str">
        <f t="shared" si="115"/>
        <v/>
      </c>
      <c r="BE127" s="72" t="str">
        <f t="shared" si="116"/>
        <v/>
      </c>
      <c r="BG127" s="57" t="str">
        <f>IFERROR(IF(BG126+11&lt;reservas!$K$6,BG126+1,""),"")</f>
        <v/>
      </c>
      <c r="BH127" s="57" t="str">
        <f t="shared" si="134"/>
        <v/>
      </c>
      <c r="BI127" s="50" t="str">
        <f>IFERROR(VLOOKUP(BH127,reservas!$B$5:$C$117,2,FALSE),"")</f>
        <v/>
      </c>
      <c r="BJ127" s="13" t="str">
        <f t="shared" si="117"/>
        <v/>
      </c>
      <c r="BK127" s="13" t="str">
        <f t="shared" si="135"/>
        <v/>
      </c>
      <c r="BL127" s="52" t="str">
        <f t="shared" si="118"/>
        <v/>
      </c>
      <c r="BM127" s="13" t="str">
        <f t="shared" si="119"/>
        <v/>
      </c>
      <c r="BN127" s="38"/>
      <c r="BO127" s="57" t="str">
        <f t="shared" si="146"/>
        <v/>
      </c>
      <c r="BP127" s="50" t="str">
        <f t="shared" si="136"/>
        <v/>
      </c>
      <c r="BQ127" s="52" t="str">
        <f t="shared" si="120"/>
        <v/>
      </c>
      <c r="BR127" s="50" t="str">
        <f t="shared" si="121"/>
        <v/>
      </c>
      <c r="BS127" s="72" t="str">
        <f t="shared" si="122"/>
        <v/>
      </c>
      <c r="BU127" s="57" t="str">
        <f t="shared" si="147"/>
        <v/>
      </c>
      <c r="BV127" s="13" t="str">
        <f t="shared" si="137"/>
        <v/>
      </c>
      <c r="BW127" s="50" t="str">
        <f t="shared" si="148"/>
        <v/>
      </c>
      <c r="BX127" s="13" t="str">
        <f t="shared" si="123"/>
        <v/>
      </c>
      <c r="BY127" s="13" t="str">
        <f t="shared" si="138"/>
        <v/>
      </c>
      <c r="BZ127" s="52" t="str">
        <f t="shared" si="124"/>
        <v/>
      </c>
      <c r="CA127" s="13" t="str">
        <f t="shared" si="125"/>
        <v/>
      </c>
      <c r="CB127" s="38"/>
      <c r="CC127" s="57" t="str">
        <f>IFERROR(IF(CC126+12&lt;reservas!$K$10,CC126+1,""),"")</f>
        <v/>
      </c>
      <c r="CD127" s="50" t="str">
        <f t="shared" si="139"/>
        <v/>
      </c>
      <c r="CE127" s="52" t="str">
        <f t="shared" si="126"/>
        <v/>
      </c>
      <c r="CF127" s="50" t="str">
        <f t="shared" si="127"/>
        <v/>
      </c>
      <c r="CG127" s="72" t="str">
        <f>IFERROR(VLOOKUP(BU127,reservas!$F$15:$U$35,16,FALSE),"")</f>
        <v/>
      </c>
    </row>
    <row r="128" spans="2:85" x14ac:dyDescent="0.25">
      <c r="AE128" s="57" t="str">
        <f t="shared" si="140"/>
        <v/>
      </c>
      <c r="AF128" s="57" t="str">
        <f t="shared" si="128"/>
        <v/>
      </c>
      <c r="AG128" s="50" t="str">
        <f t="shared" si="141"/>
        <v/>
      </c>
      <c r="AH128" s="13" t="str">
        <f t="shared" si="105"/>
        <v/>
      </c>
      <c r="AI128" s="13" t="str">
        <f t="shared" si="129"/>
        <v/>
      </c>
      <c r="AJ128" s="52" t="str">
        <f t="shared" si="106"/>
        <v/>
      </c>
      <c r="AK128" s="13" t="str">
        <f t="shared" si="107"/>
        <v/>
      </c>
      <c r="AL128" s="38"/>
      <c r="AM128" s="57" t="str">
        <f t="shared" si="142"/>
        <v/>
      </c>
      <c r="AN128" s="50" t="str">
        <f t="shared" si="130"/>
        <v/>
      </c>
      <c r="AO128" s="52" t="str">
        <f t="shared" si="108"/>
        <v/>
      </c>
      <c r="AP128" s="50" t="str">
        <f t="shared" si="109"/>
        <v/>
      </c>
      <c r="AQ128" s="72" t="str">
        <f t="shared" si="110"/>
        <v/>
      </c>
      <c r="AS128" s="57" t="str">
        <f t="shared" si="143"/>
        <v/>
      </c>
      <c r="AT128" s="57" t="str">
        <f t="shared" si="131"/>
        <v/>
      </c>
      <c r="AU128" s="50" t="str">
        <f t="shared" si="144"/>
        <v/>
      </c>
      <c r="AV128" s="13" t="str">
        <f t="shared" si="111"/>
        <v/>
      </c>
      <c r="AW128" s="13" t="str">
        <f t="shared" si="132"/>
        <v/>
      </c>
      <c r="AX128" s="52" t="str">
        <f t="shared" si="112"/>
        <v/>
      </c>
      <c r="AY128" s="13" t="str">
        <f t="shared" si="113"/>
        <v/>
      </c>
      <c r="AZ128" s="38"/>
      <c r="BA128" s="57" t="str">
        <f t="shared" si="145"/>
        <v/>
      </c>
      <c r="BB128" s="50" t="str">
        <f t="shared" si="133"/>
        <v/>
      </c>
      <c r="BC128" s="52" t="str">
        <f t="shared" si="114"/>
        <v/>
      </c>
      <c r="BD128" s="50" t="str">
        <f t="shared" si="115"/>
        <v/>
      </c>
      <c r="BE128" s="72" t="str">
        <f t="shared" si="116"/>
        <v/>
      </c>
      <c r="BG128" s="57" t="str">
        <f>IFERROR(IF(BG127+11&lt;reservas!$K$6,BG127+1,""),"")</f>
        <v/>
      </c>
      <c r="BH128" s="57" t="str">
        <f t="shared" si="134"/>
        <v/>
      </c>
      <c r="BI128" s="50" t="str">
        <f>IFERROR(VLOOKUP(BH128,reservas!$B$5:$C$117,2,FALSE),"")</f>
        <v/>
      </c>
      <c r="BJ128" s="13" t="str">
        <f t="shared" si="117"/>
        <v/>
      </c>
      <c r="BK128" s="13" t="str">
        <f t="shared" si="135"/>
        <v/>
      </c>
      <c r="BL128" s="52" t="str">
        <f t="shared" si="118"/>
        <v/>
      </c>
      <c r="BM128" s="13" t="str">
        <f t="shared" si="119"/>
        <v/>
      </c>
      <c r="BN128" s="38"/>
      <c r="BO128" s="57" t="str">
        <f t="shared" si="146"/>
        <v/>
      </c>
      <c r="BP128" s="50" t="str">
        <f t="shared" si="136"/>
        <v/>
      </c>
      <c r="BQ128" s="52" t="str">
        <f t="shared" si="120"/>
        <v/>
      </c>
      <c r="BR128" s="50" t="str">
        <f t="shared" si="121"/>
        <v/>
      </c>
      <c r="BS128" s="72" t="str">
        <f t="shared" si="122"/>
        <v/>
      </c>
      <c r="BU128" s="57" t="str">
        <f t="shared" si="147"/>
        <v/>
      </c>
      <c r="BV128" s="13" t="str">
        <f t="shared" si="137"/>
        <v/>
      </c>
      <c r="BW128" s="50" t="str">
        <f t="shared" si="148"/>
        <v/>
      </c>
      <c r="BX128" s="13" t="str">
        <f t="shared" si="123"/>
        <v/>
      </c>
      <c r="BY128" s="13" t="str">
        <f t="shared" si="138"/>
        <v/>
      </c>
      <c r="BZ128" s="52" t="str">
        <f t="shared" si="124"/>
        <v/>
      </c>
      <c r="CA128" s="13" t="str">
        <f t="shared" si="125"/>
        <v/>
      </c>
      <c r="CB128" s="38"/>
      <c r="CC128" s="57" t="str">
        <f>IFERROR(IF(CC127+12&lt;reservas!$K$10,CC127+1,""),"")</f>
        <v/>
      </c>
      <c r="CD128" s="50" t="str">
        <f t="shared" si="139"/>
        <v/>
      </c>
      <c r="CE128" s="52" t="str">
        <f t="shared" si="126"/>
        <v/>
      </c>
      <c r="CF128" s="50" t="str">
        <f t="shared" si="127"/>
        <v/>
      </c>
      <c r="CG128" s="72" t="str">
        <f>IFERROR(VLOOKUP(BU128,reservas!$F$15:$U$35,16,FALSE),"")</f>
        <v/>
      </c>
    </row>
    <row r="129" spans="31:85" x14ac:dyDescent="0.25"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S129" s="115"/>
      <c r="AT129" s="115"/>
      <c r="AU129" s="115"/>
      <c r="AV129" s="115"/>
      <c r="AW129" s="115"/>
      <c r="AX129" s="115"/>
      <c r="AY129" s="115"/>
      <c r="AZ129" s="115"/>
      <c r="BA129" s="115"/>
      <c r="BB129" s="115"/>
      <c r="BC129" s="115"/>
      <c r="BD129" s="115"/>
      <c r="BE129" s="115"/>
      <c r="BG129" s="115"/>
      <c r="BH129" s="115"/>
      <c r="BI129" s="115"/>
      <c r="BJ129" s="115"/>
      <c r="BK129" s="115"/>
      <c r="BL129" s="115"/>
      <c r="BM129" s="115"/>
      <c r="BN129" s="115"/>
      <c r="BO129" s="115"/>
      <c r="BP129" s="115"/>
      <c r="BQ129" s="115"/>
      <c r="BR129" s="115"/>
      <c r="BS129" s="115"/>
      <c r="BU129" s="115"/>
      <c r="BV129" s="115"/>
      <c r="BW129" s="115"/>
      <c r="BX129" s="115"/>
      <c r="BY129" s="115"/>
      <c r="BZ129" s="115"/>
      <c r="CA129" s="115"/>
      <c r="CB129" s="115"/>
      <c r="CC129" s="115"/>
      <c r="CD129" s="115"/>
      <c r="CE129" s="115"/>
      <c r="CF129" s="115"/>
      <c r="CG129" s="115"/>
    </row>
    <row r="130" spans="31:85" x14ac:dyDescent="0.25"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5"/>
      <c r="AP130" s="115"/>
      <c r="AQ130" s="115"/>
      <c r="AS130" s="115"/>
      <c r="AT130" s="115"/>
      <c r="AU130" s="115"/>
      <c r="AV130" s="115"/>
      <c r="AW130" s="115"/>
      <c r="AX130" s="115"/>
      <c r="AY130" s="115"/>
      <c r="AZ130" s="115"/>
      <c r="BA130" s="115"/>
      <c r="BB130" s="115"/>
      <c r="BC130" s="115"/>
      <c r="BD130" s="115"/>
      <c r="BE130" s="115"/>
      <c r="BG130" s="115"/>
      <c r="BH130" s="115"/>
      <c r="BI130" s="115"/>
      <c r="BJ130" s="115"/>
      <c r="BK130" s="115"/>
      <c r="BL130" s="115"/>
      <c r="BM130" s="115"/>
      <c r="BN130" s="115"/>
      <c r="BO130" s="115"/>
      <c r="BP130" s="115"/>
      <c r="BQ130" s="115"/>
      <c r="BR130" s="115"/>
      <c r="BS130" s="115"/>
      <c r="BU130" s="115"/>
      <c r="BV130" s="115"/>
      <c r="BW130" s="115"/>
      <c r="BX130" s="115"/>
      <c r="BY130" s="115"/>
      <c r="BZ130" s="115"/>
      <c r="CA130" s="115"/>
      <c r="CB130" s="115"/>
      <c r="CC130" s="115"/>
      <c r="CD130" s="115"/>
      <c r="CE130" s="115"/>
      <c r="CF130" s="115"/>
      <c r="CG130" s="115"/>
    </row>
    <row r="131" spans="31:85" x14ac:dyDescent="0.25"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S131" s="115"/>
      <c r="AT131" s="115"/>
      <c r="AU131" s="115"/>
      <c r="AV131" s="115"/>
      <c r="AW131" s="115"/>
      <c r="AX131" s="115"/>
      <c r="AY131" s="115"/>
      <c r="AZ131" s="115"/>
      <c r="BA131" s="115"/>
      <c r="BB131" s="115"/>
      <c r="BC131" s="115"/>
      <c r="BD131" s="115"/>
      <c r="BE131" s="115"/>
      <c r="BG131" s="115"/>
      <c r="BH131" s="115"/>
      <c r="BI131" s="115"/>
      <c r="BJ131" s="115"/>
      <c r="BK131" s="115"/>
      <c r="BL131" s="115"/>
      <c r="BM131" s="115"/>
      <c r="BN131" s="115"/>
      <c r="BO131" s="115"/>
      <c r="BP131" s="115"/>
      <c r="BQ131" s="115"/>
      <c r="BR131" s="115"/>
      <c r="BS131" s="115"/>
      <c r="BU131" s="115"/>
      <c r="BV131" s="115"/>
      <c r="BW131" s="115"/>
      <c r="BX131" s="115"/>
      <c r="BY131" s="115"/>
      <c r="BZ131" s="115"/>
      <c r="CA131" s="115"/>
      <c r="CB131" s="115"/>
      <c r="CC131" s="115"/>
      <c r="CD131" s="115"/>
      <c r="CE131" s="115"/>
      <c r="CF131" s="115"/>
      <c r="CG131" s="115"/>
    </row>
    <row r="132" spans="31:85" x14ac:dyDescent="0.25"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5"/>
      <c r="AP132" s="115"/>
      <c r="AQ132" s="115"/>
      <c r="AS132" s="115"/>
      <c r="AT132" s="115"/>
      <c r="AU132" s="115"/>
      <c r="AV132" s="115"/>
      <c r="AW132" s="115"/>
      <c r="AX132" s="115"/>
      <c r="AY132" s="115"/>
      <c r="AZ132" s="115"/>
      <c r="BA132" s="115"/>
      <c r="BB132" s="115"/>
      <c r="BC132" s="115"/>
      <c r="BD132" s="115"/>
      <c r="BE132" s="115"/>
      <c r="BG132" s="115"/>
      <c r="BH132" s="115"/>
      <c r="BI132" s="115"/>
      <c r="BJ132" s="115"/>
      <c r="BK132" s="115"/>
      <c r="BL132" s="115"/>
      <c r="BM132" s="115"/>
      <c r="BN132" s="115"/>
      <c r="BO132" s="115"/>
      <c r="BP132" s="115"/>
      <c r="BQ132" s="115"/>
      <c r="BR132" s="115"/>
      <c r="BS132" s="115"/>
      <c r="BU132" s="115"/>
      <c r="BV132" s="115"/>
      <c r="BW132" s="115"/>
      <c r="BX132" s="115"/>
      <c r="BY132" s="115"/>
      <c r="BZ132" s="115"/>
      <c r="CA132" s="115"/>
      <c r="CB132" s="115"/>
      <c r="CC132" s="115"/>
      <c r="CD132" s="115"/>
      <c r="CE132" s="115"/>
      <c r="CF132" s="115"/>
      <c r="CG132" s="115"/>
    </row>
    <row r="133" spans="31:85" x14ac:dyDescent="0.25">
      <c r="AE133" s="39" t="s">
        <v>28</v>
      </c>
      <c r="AF133" s="39">
        <v>12</v>
      </c>
      <c r="AG133" s="115"/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S133" s="39" t="s">
        <v>28</v>
      </c>
      <c r="AT133" s="39">
        <v>13</v>
      </c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G133" s="39" t="s">
        <v>28</v>
      </c>
      <c r="BH133" s="39">
        <v>14</v>
      </c>
      <c r="BI133" s="115"/>
      <c r="BJ133" s="115"/>
      <c r="BK133" s="115"/>
      <c r="BL133" s="115"/>
      <c r="BM133" s="115"/>
      <c r="BN133" s="115"/>
      <c r="BO133" s="115"/>
      <c r="BP133" s="115"/>
      <c r="BQ133" s="115"/>
      <c r="BR133" s="115"/>
      <c r="BS133" s="115"/>
      <c r="BU133" s="39" t="s">
        <v>28</v>
      </c>
      <c r="BV133" s="39">
        <v>15</v>
      </c>
      <c r="BW133" s="115"/>
      <c r="BX133" s="115"/>
      <c r="BY133" s="115"/>
      <c r="BZ133" s="115"/>
      <c r="CA133" s="115"/>
      <c r="CB133" s="115"/>
      <c r="CC133" s="115"/>
      <c r="CD133" s="115"/>
      <c r="CE133" s="115"/>
      <c r="CF133" s="115"/>
      <c r="CG133" s="115"/>
    </row>
    <row r="134" spans="31:85" x14ac:dyDescent="0.25">
      <c r="AE134" s="115" t="s">
        <v>29</v>
      </c>
      <c r="AF134" s="115"/>
      <c r="AG134" s="115"/>
      <c r="AH134" s="115"/>
      <c r="AJ134" s="15" t="s">
        <v>30</v>
      </c>
      <c r="AK134" s="115"/>
      <c r="AL134" s="115"/>
      <c r="AM134" s="115"/>
      <c r="AN134" s="115"/>
      <c r="AO134" s="115"/>
      <c r="AP134" s="115"/>
      <c r="AQ134" s="115"/>
      <c r="AS134" s="115" t="s">
        <v>29</v>
      </c>
      <c r="AT134" s="115"/>
      <c r="AU134" s="115"/>
      <c r="AV134" s="115"/>
      <c r="AX134" s="15" t="s">
        <v>30</v>
      </c>
      <c r="AY134" s="115"/>
      <c r="AZ134" s="115"/>
      <c r="BA134" s="115"/>
      <c r="BB134" s="115"/>
      <c r="BC134" s="115"/>
      <c r="BD134" s="115"/>
      <c r="BE134" s="115"/>
      <c r="BG134" s="115" t="s">
        <v>29</v>
      </c>
      <c r="BH134" s="115"/>
      <c r="BI134" s="115"/>
      <c r="BJ134" s="115"/>
      <c r="BL134" s="15" t="s">
        <v>30</v>
      </c>
      <c r="BM134" s="115"/>
      <c r="BN134" s="115"/>
      <c r="BO134" s="115"/>
      <c r="BP134" s="115"/>
      <c r="BQ134" s="115"/>
      <c r="BR134" s="115"/>
      <c r="BS134" s="115"/>
      <c r="BU134" s="115" t="s">
        <v>29</v>
      </c>
      <c r="BV134" s="115"/>
      <c r="BW134" s="115"/>
      <c r="BX134" s="115"/>
      <c r="BZ134" s="15" t="s">
        <v>30</v>
      </c>
      <c r="CA134" s="115"/>
      <c r="CB134" s="115"/>
      <c r="CC134" s="115"/>
      <c r="CD134" s="115"/>
      <c r="CE134" s="115"/>
      <c r="CF134" s="115"/>
      <c r="CG134" s="115"/>
    </row>
    <row r="135" spans="31:85" ht="15.75" thickBot="1" x14ac:dyDescent="0.3">
      <c r="AE135" s="39" t="s">
        <v>90</v>
      </c>
      <c r="AF135" s="39" t="s">
        <v>91</v>
      </c>
      <c r="AG135" s="121"/>
      <c r="AH135" s="39" t="s">
        <v>92</v>
      </c>
      <c r="AJ135" s="39" t="s">
        <v>90</v>
      </c>
      <c r="AK135" s="39" t="s">
        <v>91</v>
      </c>
      <c r="AL135" s="44"/>
      <c r="AM135" s="115"/>
      <c r="AN135" s="115"/>
      <c r="AO135" s="115"/>
      <c r="AP135" s="115"/>
      <c r="AS135" s="39" t="s">
        <v>93</v>
      </c>
      <c r="AT135" s="39" t="s">
        <v>94</v>
      </c>
      <c r="AU135" s="121"/>
      <c r="AV135" s="39" t="s">
        <v>95</v>
      </c>
      <c r="AX135" s="39" t="s">
        <v>93</v>
      </c>
      <c r="AY135" s="39" t="s">
        <v>94</v>
      </c>
      <c r="AZ135" s="44"/>
      <c r="BA135" s="115"/>
      <c r="BB135" s="115"/>
      <c r="BC135" s="115"/>
      <c r="BD135" s="115"/>
      <c r="BG135" s="39" t="s">
        <v>96</v>
      </c>
      <c r="BH135" s="39" t="s">
        <v>67</v>
      </c>
      <c r="BI135" s="121"/>
      <c r="BJ135" s="39" t="s">
        <v>97</v>
      </c>
      <c r="BL135" s="39" t="s">
        <v>96</v>
      </c>
      <c r="BM135" s="39" t="s">
        <v>67</v>
      </c>
      <c r="BN135" s="44"/>
      <c r="BO135" s="115"/>
      <c r="BP135" s="115"/>
      <c r="BQ135" s="115"/>
      <c r="BR135" s="115"/>
      <c r="BU135" s="39" t="s">
        <v>98</v>
      </c>
      <c r="BV135" s="39" t="s">
        <v>99</v>
      </c>
      <c r="BW135" s="121"/>
      <c r="BX135" s="39" t="s">
        <v>100</v>
      </c>
      <c r="BZ135" s="39" t="s">
        <v>98</v>
      </c>
      <c r="CA135" s="39" t="s">
        <v>99</v>
      </c>
      <c r="CB135" s="44"/>
      <c r="CC135" s="115"/>
      <c r="CD135" s="115"/>
      <c r="CE135" s="115"/>
      <c r="CF135" s="115"/>
    </row>
    <row r="136" spans="31:85" ht="15.75" thickBot="1" x14ac:dyDescent="0.3">
      <c r="AE136" s="122">
        <f>($H$6*AK139)</f>
        <v>1547.5405200509654</v>
      </c>
      <c r="AF136" s="122">
        <f>($Q$6*AP139)</f>
        <v>1132.1348604942841</v>
      </c>
      <c r="AG136" s="121"/>
      <c r="AH136" s="122">
        <f>AE136-AF136</f>
        <v>415.40565955668126</v>
      </c>
      <c r="AI136" s="115"/>
      <c r="AJ136" s="122">
        <f>$H$8*AL139</f>
        <v>6788.4338371199728</v>
      </c>
      <c r="AK136" s="122">
        <f>($Q$8*AP139)</f>
        <v>502.55337498566882</v>
      </c>
      <c r="AL136" s="121"/>
      <c r="AM136" s="152">
        <f>AJ136-AK136</f>
        <v>6285.8804621343043</v>
      </c>
      <c r="AN136" s="115"/>
      <c r="AO136" s="115"/>
      <c r="AP136" s="115"/>
      <c r="AS136" s="122">
        <f>($H$6*AY139)</f>
        <v>1432.9271114119626</v>
      </c>
      <c r="AT136" s="122">
        <f>($Q$6*BD139)</f>
        <v>1023.0492107903403</v>
      </c>
      <c r="AU136" s="121"/>
      <c r="AV136" s="122">
        <f>AS136-AT136</f>
        <v>409.8779006216223</v>
      </c>
      <c r="AW136" s="115"/>
      <c r="AX136" s="122">
        <f>$H$8*AZ139</f>
        <v>7431.6218822315604</v>
      </c>
      <c r="AY136" s="122">
        <f>($Q$8*BD139)</f>
        <v>454.13037933894287</v>
      </c>
      <c r="AZ136" s="121"/>
      <c r="BA136" s="152">
        <f>AX136-AY136</f>
        <v>6977.491502892618</v>
      </c>
      <c r="BB136" s="115"/>
      <c r="BC136" s="115"/>
      <c r="BD136" s="115"/>
      <c r="BG136" s="122">
        <f>($H$6*BM139)</f>
        <v>1297.2808039796146</v>
      </c>
      <c r="BH136" s="122">
        <f>($Q$6*BR139)</f>
        <v>904.07656994512308</v>
      </c>
      <c r="BI136" s="121"/>
      <c r="BJ136" s="122">
        <f>BG136-BH136</f>
        <v>393.20423403449149</v>
      </c>
      <c r="BK136" s="115"/>
      <c r="BL136" s="122">
        <f>$H$8*BN139</f>
        <v>8064.3378560350648</v>
      </c>
      <c r="BM136" s="122">
        <f>($Q$8*BR139)</f>
        <v>401.31855958664084</v>
      </c>
      <c r="BN136" s="121"/>
      <c r="BO136" s="152">
        <f>BL136-BM136</f>
        <v>7663.019296448424</v>
      </c>
      <c r="BP136" s="115"/>
      <c r="BQ136" s="115"/>
      <c r="BR136" s="115"/>
      <c r="BU136" s="122">
        <f>($H$6*CA139)</f>
        <v>1139.4829254754254</v>
      </c>
      <c r="BV136" s="122">
        <f>($Q$6*CF139)</f>
        <v>775.41741437497728</v>
      </c>
      <c r="BW136" s="121"/>
      <c r="BX136" s="122">
        <f>BU136-BV136</f>
        <v>364.06551110044813</v>
      </c>
      <c r="BY136" s="115"/>
      <c r="BZ136" s="122">
        <f>$H$8*CB139</f>
        <v>8635.8617865634878</v>
      </c>
      <c r="CA136" s="122">
        <f>($Q$8*CF139)</f>
        <v>344.20690698162031</v>
      </c>
      <c r="CB136" s="121"/>
      <c r="CC136" s="152">
        <f>BZ136-CA136</f>
        <v>8291.6548795818671</v>
      </c>
      <c r="CD136" s="115"/>
      <c r="CE136" s="115"/>
      <c r="CF136" s="115"/>
    </row>
    <row r="137" spans="31:85" x14ac:dyDescent="0.25"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G137" s="115"/>
      <c r="BH137" s="115"/>
      <c r="BI137" s="115"/>
      <c r="BJ137" s="115"/>
      <c r="BK137" s="115"/>
      <c r="BL137" s="115"/>
      <c r="BM137" s="115"/>
      <c r="BN137" s="115"/>
      <c r="BO137" s="115"/>
      <c r="BP137" s="115"/>
      <c r="BQ137" s="115"/>
      <c r="BR137" s="115"/>
      <c r="BS137" s="115"/>
      <c r="BU137" s="115"/>
      <c r="BV137" s="115"/>
      <c r="BW137" s="115"/>
      <c r="BX137" s="115"/>
      <c r="BY137" s="115"/>
      <c r="BZ137" s="115"/>
      <c r="CA137" s="115"/>
      <c r="CB137" s="115"/>
      <c r="CC137" s="115"/>
      <c r="CD137" s="115"/>
      <c r="CE137" s="115"/>
      <c r="CF137" s="115"/>
      <c r="CG137" s="115"/>
    </row>
    <row r="138" spans="31:85" x14ac:dyDescent="0.25"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G138" s="115"/>
      <c r="BH138" s="115"/>
      <c r="BI138" s="115"/>
      <c r="BJ138" s="115"/>
      <c r="BK138" s="115"/>
      <c r="BL138" s="115"/>
      <c r="BM138" s="115"/>
      <c r="BN138" s="115"/>
      <c r="BO138" s="115"/>
      <c r="BP138" s="115"/>
      <c r="BQ138" s="115"/>
      <c r="BR138" s="115"/>
      <c r="BS138" s="115"/>
      <c r="BU138" s="115"/>
      <c r="BV138" s="115"/>
      <c r="BW138" s="115"/>
      <c r="BX138" s="115"/>
      <c r="BY138" s="115"/>
      <c r="BZ138" s="115"/>
      <c r="CA138" s="115"/>
      <c r="CB138" s="115"/>
      <c r="CC138" s="115"/>
      <c r="CD138" s="115"/>
      <c r="CE138" s="115"/>
      <c r="CF138" s="115"/>
      <c r="CG138" s="115"/>
    </row>
    <row r="139" spans="31:85" x14ac:dyDescent="0.25">
      <c r="AE139" s="115"/>
      <c r="AF139" s="115"/>
      <c r="AG139" s="115"/>
      <c r="AH139" s="115"/>
      <c r="AI139" s="137" t="s">
        <v>12</v>
      </c>
      <c r="AJ139" s="138"/>
      <c r="AK139" s="48">
        <f>SUM(AK141:AK170)</f>
        <v>5.1584684001698845E-3</v>
      </c>
      <c r="AL139" s="49">
        <f>AL141</f>
        <v>0.59021638754713313</v>
      </c>
      <c r="AM139" s="117"/>
      <c r="AN139" s="137" t="s">
        <v>13</v>
      </c>
      <c r="AO139" s="138"/>
      <c r="AP139" s="123">
        <f>SUM(AP141:AP170)</f>
        <v>6.5491989599292388</v>
      </c>
      <c r="AQ139" s="83"/>
      <c r="AS139" s="115"/>
      <c r="AT139" s="115"/>
      <c r="AU139" s="115"/>
      <c r="AV139" s="115"/>
      <c r="AW139" s="137" t="s">
        <v>12</v>
      </c>
      <c r="AX139" s="138"/>
      <c r="AY139" s="48">
        <f>SUM(AY141:AY170)</f>
        <v>4.7764237047065424E-3</v>
      </c>
      <c r="AZ139" s="49">
        <f>AZ141</f>
        <v>0.64613799385689119</v>
      </c>
      <c r="BA139" s="117"/>
      <c r="BB139" s="137" t="s">
        <v>13</v>
      </c>
      <c r="BC139" s="138"/>
      <c r="BD139" s="123">
        <f>SUM(BD141:BD170)</f>
        <v>5.9181578635775542</v>
      </c>
      <c r="BE139" s="83"/>
      <c r="BG139" s="115"/>
      <c r="BH139" s="115"/>
      <c r="BI139" s="115"/>
      <c r="BJ139" s="115"/>
      <c r="BK139" s="137" t="s">
        <v>12</v>
      </c>
      <c r="BL139" s="138"/>
      <c r="BM139" s="48">
        <f>SUM(BM141:BM170)</f>
        <v>4.3242693465987154E-3</v>
      </c>
      <c r="BN139" s="49">
        <f>BN141</f>
        <v>0.70114911208561426</v>
      </c>
      <c r="BO139" s="117"/>
      <c r="BP139" s="137" t="s">
        <v>13</v>
      </c>
      <c r="BQ139" s="138"/>
      <c r="BR139" s="123">
        <f>SUM(BR141:BR170)</f>
        <v>5.2299222806335335</v>
      </c>
      <c r="BS139" s="83"/>
      <c r="BU139" s="115"/>
      <c r="BV139" s="115"/>
      <c r="BW139" s="115"/>
      <c r="BX139" s="115"/>
      <c r="BY139" s="137" t="s">
        <v>12</v>
      </c>
      <c r="BZ139" s="138"/>
      <c r="CA139" s="48">
        <f>SUM(CA141:CA170)</f>
        <v>3.798276418251418E-3</v>
      </c>
      <c r="CB139" s="49">
        <f>CB141</f>
        <v>0.75083992410011791</v>
      </c>
      <c r="CC139" s="117"/>
      <c r="CD139" s="137" t="s">
        <v>13</v>
      </c>
      <c r="CE139" s="138"/>
      <c r="CF139" s="123">
        <f>SUM(CF141:CF170)</f>
        <v>4.4856519315361725</v>
      </c>
      <c r="CG139" s="83"/>
    </row>
    <row r="140" spans="31:85" ht="45" x14ac:dyDescent="0.25">
      <c r="AE140" s="10" t="s">
        <v>16</v>
      </c>
      <c r="AF140" s="10" t="s">
        <v>17</v>
      </c>
      <c r="AG140" s="10" t="s">
        <v>18</v>
      </c>
      <c r="AH140" s="10" t="s">
        <v>19</v>
      </c>
      <c r="AI140" s="10" t="s">
        <v>20</v>
      </c>
      <c r="AJ140" s="10" t="s">
        <v>21</v>
      </c>
      <c r="AK140" s="11" t="s">
        <v>22</v>
      </c>
      <c r="AL140" s="12" t="s">
        <v>23</v>
      </c>
      <c r="AM140" s="31" t="s">
        <v>24</v>
      </c>
      <c r="AN140" s="17" t="s">
        <v>25</v>
      </c>
      <c r="AO140" s="18" t="s">
        <v>26</v>
      </c>
      <c r="AP140" s="81" t="s">
        <v>27</v>
      </c>
      <c r="AQ140" s="82" t="s">
        <v>41</v>
      </c>
      <c r="AS140" s="10" t="s">
        <v>16</v>
      </c>
      <c r="AT140" s="10" t="s">
        <v>17</v>
      </c>
      <c r="AU140" s="10" t="s">
        <v>18</v>
      </c>
      <c r="AV140" s="10" t="s">
        <v>19</v>
      </c>
      <c r="AW140" s="10" t="s">
        <v>20</v>
      </c>
      <c r="AX140" s="10" t="s">
        <v>21</v>
      </c>
      <c r="AY140" s="11" t="s">
        <v>22</v>
      </c>
      <c r="AZ140" s="12" t="s">
        <v>23</v>
      </c>
      <c r="BA140" s="31" t="s">
        <v>24</v>
      </c>
      <c r="BB140" s="17" t="s">
        <v>25</v>
      </c>
      <c r="BC140" s="18" t="s">
        <v>26</v>
      </c>
      <c r="BD140" s="81" t="s">
        <v>27</v>
      </c>
      <c r="BE140" s="82" t="s">
        <v>41</v>
      </c>
      <c r="BG140" s="10" t="s">
        <v>16</v>
      </c>
      <c r="BH140" s="10" t="s">
        <v>17</v>
      </c>
      <c r="BI140" s="10" t="s">
        <v>18</v>
      </c>
      <c r="BJ140" s="10" t="s">
        <v>19</v>
      </c>
      <c r="BK140" s="10" t="s">
        <v>20</v>
      </c>
      <c r="BL140" s="10" t="s">
        <v>21</v>
      </c>
      <c r="BM140" s="11" t="s">
        <v>22</v>
      </c>
      <c r="BN140" s="12" t="s">
        <v>23</v>
      </c>
      <c r="BO140" s="31" t="s">
        <v>24</v>
      </c>
      <c r="BP140" s="17" t="s">
        <v>25</v>
      </c>
      <c r="BQ140" s="18" t="s">
        <v>26</v>
      </c>
      <c r="BR140" s="81" t="s">
        <v>27</v>
      </c>
      <c r="BS140" s="82" t="s">
        <v>41</v>
      </c>
      <c r="BU140" s="10" t="s">
        <v>16</v>
      </c>
      <c r="BV140" s="10" t="s">
        <v>17</v>
      </c>
      <c r="BW140" s="10" t="s">
        <v>18</v>
      </c>
      <c r="BX140" s="10" t="s">
        <v>19</v>
      </c>
      <c r="BY140" s="10" t="s">
        <v>20</v>
      </c>
      <c r="BZ140" s="10" t="s">
        <v>21</v>
      </c>
      <c r="CA140" s="11" t="s">
        <v>22</v>
      </c>
      <c r="CB140" s="12" t="s">
        <v>23</v>
      </c>
      <c r="CC140" s="31" t="s">
        <v>24</v>
      </c>
      <c r="CD140" s="17" t="s">
        <v>25</v>
      </c>
      <c r="CE140" s="18" t="s">
        <v>26</v>
      </c>
      <c r="CF140" s="81" t="s">
        <v>27</v>
      </c>
      <c r="CG140" s="82" t="s">
        <v>41</v>
      </c>
    </row>
    <row r="141" spans="31:85" x14ac:dyDescent="0.25">
      <c r="AE141" s="57">
        <v>0</v>
      </c>
      <c r="AF141" s="57">
        <f>$H$10+AF133</f>
        <v>32</v>
      </c>
      <c r="AG141" s="50">
        <f>IFERROR(VLOOKUP(AF141+AE141,$B$5:$C$117,2,FALSE),"")</f>
        <v>7.2900000000000005E-4</v>
      </c>
      <c r="AH141" s="50">
        <f t="shared" ref="AH141:AH170" si="149">IF(AE141&lt;&gt;"",1-AG141,"")</f>
        <v>0.99927100000000002</v>
      </c>
      <c r="AI141" s="51">
        <f>IF(AE141&lt;&gt;"",1,"")</f>
        <v>1</v>
      </c>
      <c r="AJ141" s="52">
        <f t="shared" ref="AJ141:AJ170" si="150">IF(AE141&lt;&gt;"",(1+AQ141)^-(AE141+1),"")</f>
        <v>0.94622369173412146</v>
      </c>
      <c r="AK141" s="13">
        <f t="shared" ref="AK141:AK170" si="151">IFERROR(AI141*AG141*AJ141,"")</f>
        <v>6.8979707127417463E-4</v>
      </c>
      <c r="AL141" s="53">
        <f>(1-VLOOKUP($K$6-13,$AE$140:$AJ$170,3,FALSE))*VLOOKUP($K$6-13,$AE$140:$AJ$170,5,FALSE)*VLOOKUP($K$6-13,$AE$140:$AJ$170,6,FALSE)</f>
        <v>0.59021638754713313</v>
      </c>
      <c r="AM141" s="68">
        <v>0</v>
      </c>
      <c r="AN141" s="50">
        <f>IF(AM141&lt;&gt;"",1,"")</f>
        <v>1</v>
      </c>
      <c r="AO141" s="52">
        <f t="shared" ref="AO141:AO170" si="152">IF(AM141&lt;&gt;"",(1+AQ141)^-(AM141),"")</f>
        <v>1</v>
      </c>
      <c r="AP141" s="50">
        <f t="shared" ref="AP141:AP170" si="153">IFERROR(AO141*AN141,"")</f>
        <v>1</v>
      </c>
      <c r="AQ141" s="72">
        <f t="shared" ref="AQ141:AQ170" si="154">IFERROR(VLOOKUP(AE141,$F$15:$U$35,16,FALSE),"")</f>
        <v>5.6832553164383431E-2</v>
      </c>
      <c r="AS141" s="57">
        <v>0</v>
      </c>
      <c r="AT141" s="57">
        <f>$H$10+AT133</f>
        <v>33</v>
      </c>
      <c r="AU141" s="50">
        <f>IFERROR(VLOOKUP(AT141+AS141,$B$5:$C$117,2,FALSE),"")</f>
        <v>7.5699999999999997E-4</v>
      </c>
      <c r="AV141" s="50">
        <f t="shared" ref="AV141:AV170" si="155">IF(AS141&lt;&gt;"",1-AU141,"")</f>
        <v>0.99924299999999999</v>
      </c>
      <c r="AW141" s="51">
        <f>IF(AS141&lt;&gt;"",1,"")</f>
        <v>1</v>
      </c>
      <c r="AX141" s="52">
        <f t="shared" ref="AX141:AX170" si="156">IF(AS141&lt;&gt;"",(1+BE141)^-(AS141+1),"")</f>
        <v>0.94622369173412146</v>
      </c>
      <c r="AY141" s="13">
        <f t="shared" ref="AY141:AY170" si="157">IFERROR(AW141*AU141*AX141,"")</f>
        <v>7.1629133464272995E-4</v>
      </c>
      <c r="AZ141" s="53">
        <f>(1-VLOOKUP($K$6-14,$AS$140:$AX$170,3,FALSE))*VLOOKUP($K$6-14,$AS$140:$AX$170,5,FALSE)*VLOOKUP($K$6-14,$AS$140:$AX$170,6,FALSE)</f>
        <v>0.64613799385689119</v>
      </c>
      <c r="BA141" s="68">
        <v>0</v>
      </c>
      <c r="BB141" s="50">
        <f>IF(BA141&lt;&gt;"",1,"")</f>
        <v>1</v>
      </c>
      <c r="BC141" s="52">
        <f t="shared" ref="BC141:BC170" si="158">IF(BA141&lt;&gt;"",(1+BE141)^-(BA141),"")</f>
        <v>1</v>
      </c>
      <c r="BD141" s="50">
        <f t="shared" ref="BD141:BD170" si="159">IFERROR(BC141*BB141,"")</f>
        <v>1</v>
      </c>
      <c r="BE141" s="72">
        <f t="shared" ref="BE141:BE170" si="160">IFERROR(VLOOKUP(AS141,$F$15:$U$35,16,FALSE),"")</f>
        <v>5.6832553164383431E-2</v>
      </c>
      <c r="BG141" s="57">
        <v>0</v>
      </c>
      <c r="BH141" s="57">
        <f>$H$10+BH133</f>
        <v>34</v>
      </c>
      <c r="BI141" s="50">
        <f>IFERROR(VLOOKUP(BH141+BG141,$B$5:$C$117,2,FALSE),"")</f>
        <v>7.8799999999999996E-4</v>
      </c>
      <c r="BJ141" s="50">
        <f t="shared" ref="BJ141:BJ170" si="161">IF(BG141&lt;&gt;"",1-BI141,"")</f>
        <v>0.99921199999999999</v>
      </c>
      <c r="BK141" s="51">
        <f>IF(BG141&lt;&gt;"",1,"")</f>
        <v>1</v>
      </c>
      <c r="BL141" s="52">
        <f t="shared" ref="BL141:BL170" si="162">IF(BG141&lt;&gt;"",(1+BS141)^-(BG141+1),"")</f>
        <v>0.94622369173412146</v>
      </c>
      <c r="BM141" s="13">
        <f t="shared" ref="BM141:BM170" si="163">IFERROR(BK141*BI141*BL141,"")</f>
        <v>7.4562426908648765E-4</v>
      </c>
      <c r="BN141" s="53">
        <f>(1-VLOOKUP($K$6-15,$BG$140:$BL$170,3,FALSE))*VLOOKUP($K$6-15,$BG$140:$BL$170,5,FALSE)*VLOOKUP($K$6-15,$BG$140:$BL$170,6,FALSE)</f>
        <v>0.70114911208561426</v>
      </c>
      <c r="BO141" s="90">
        <v>0</v>
      </c>
      <c r="BP141" s="50">
        <f>IF(BO141&lt;&gt;"",1,"")</f>
        <v>1</v>
      </c>
      <c r="BQ141" s="52">
        <f t="shared" ref="BQ141:BQ170" si="164">IF(BO141&lt;&gt;"",(1+BS141)^-(BO141),"")</f>
        <v>1</v>
      </c>
      <c r="BR141" s="50">
        <f t="shared" ref="BR141:BR170" si="165">IFERROR(BQ141*BP141,"")</f>
        <v>1</v>
      </c>
      <c r="BS141" s="72">
        <f t="shared" ref="BS141:BS170" si="166">IFERROR(VLOOKUP(BG141,$F$15:$U$35,16,FALSE),"")</f>
        <v>5.6832553164383431E-2</v>
      </c>
      <c r="BU141" s="57">
        <v>0</v>
      </c>
      <c r="BV141" s="57">
        <f>$H$10+BV133</f>
        <v>35</v>
      </c>
      <c r="BW141" s="50">
        <f>IFERROR(VLOOKUP(BV141+BU141,$B$5:$C$117,2,FALSE),"")</f>
        <v>8.2100000000000001E-4</v>
      </c>
      <c r="BX141" s="50">
        <f t="shared" ref="BX141:BX170" si="167">IF(BU141&lt;&gt;"",1-BW141,"")</f>
        <v>0.99917900000000004</v>
      </c>
      <c r="BY141" s="51">
        <f>IF(BU141&lt;&gt;"",1,"")</f>
        <v>1</v>
      </c>
      <c r="BZ141" s="52">
        <f t="shared" ref="BZ141:BZ170" si="168">IF(BU141&lt;&gt;"",(1+CG141)^-(BU141+1),"")</f>
        <v>0.94622369173412146</v>
      </c>
      <c r="CA141" s="13">
        <f t="shared" ref="CA141:CA170" si="169">IFERROR(BY141*BW141*BZ141,"")</f>
        <v>7.7684965091371369E-4</v>
      </c>
      <c r="CB141" s="53">
        <f>(1-VLOOKUP($K$6-16,$BU$140:$BZ$170,3,FALSE))*VLOOKUP($K$6-16,$BU$140:$BZ$170,5,FALSE)*VLOOKUP($K$6-16,$BU$140:$BZ$170,6,FALSE)</f>
        <v>0.75083992410011791</v>
      </c>
      <c r="CC141" s="90">
        <v>0</v>
      </c>
      <c r="CD141" s="50">
        <f>IF(CC141&lt;&gt;"",1,"")</f>
        <v>1</v>
      </c>
      <c r="CE141" s="52">
        <f t="shared" ref="CE141:CE170" si="170">IF(CC141&lt;&gt;"",(1+CG141)^-(CC141),"")</f>
        <v>1</v>
      </c>
      <c r="CF141" s="50">
        <f t="shared" ref="CF141:CF170" si="171">IFERROR(CE141*CD141,"")</f>
        <v>1</v>
      </c>
      <c r="CG141" s="72">
        <f t="shared" ref="CG141:CG170" si="172">IFERROR(VLOOKUP(BU141,$F$15:$U$35,16,FALSE),"")</f>
        <v>5.6832553164383431E-2</v>
      </c>
    </row>
    <row r="142" spans="31:85" x14ac:dyDescent="0.25">
      <c r="AE142" s="57">
        <f>IFERROR(IF(AE141+13&lt;$K$6,AE141+1,""),"")</f>
        <v>1</v>
      </c>
      <c r="AF142" s="57">
        <f t="shared" ref="AF142:AF170" si="173">IF(AE142&lt;&gt;"",AF141+1,"")</f>
        <v>33</v>
      </c>
      <c r="AG142" s="50">
        <f>IFERROR(VLOOKUP(AF142,$B$5:$C$117,2,FALSE),"")</f>
        <v>7.5699999999999997E-4</v>
      </c>
      <c r="AH142" s="50">
        <f t="shared" si="149"/>
        <v>0.99924299999999999</v>
      </c>
      <c r="AI142" s="13">
        <f t="shared" ref="AI142:AI170" si="174">IF(AE142&lt;&gt;"",AI141*AH141,"")</f>
        <v>0.99927100000000002</v>
      </c>
      <c r="AJ142" s="52">
        <f t="shared" si="150"/>
        <v>0.89784912458452959</v>
      </c>
      <c r="AK142" s="13">
        <f t="shared" si="151"/>
        <v>6.7917630657753959E-4</v>
      </c>
      <c r="AL142" s="59"/>
      <c r="AM142" s="69">
        <f>IFERROR(IF(AM141+13&lt;$K$10,AM141+1,""),"")</f>
        <v>1</v>
      </c>
      <c r="AN142" s="50">
        <f t="shared" ref="AN142:AN170" si="175">IF(AM142&lt;&gt;"",AN141*AH141,"")</f>
        <v>0.99927100000000002</v>
      </c>
      <c r="AO142" s="52">
        <f t="shared" si="152"/>
        <v>0.94754900906735673</v>
      </c>
      <c r="AP142" s="50">
        <f t="shared" si="153"/>
        <v>0.94685824583974665</v>
      </c>
      <c r="AQ142" s="72">
        <f t="shared" si="154"/>
        <v>5.5354383183060116E-2</v>
      </c>
      <c r="AS142" s="57">
        <f>IFERROR(IF(AS141+14&lt;$K$6,AS141+1,""),"")</f>
        <v>1</v>
      </c>
      <c r="AT142" s="57">
        <f t="shared" ref="AT142:AT170" si="176">IF(AS142&lt;&gt;"",AT141+1,"")</f>
        <v>34</v>
      </c>
      <c r="AU142" s="50">
        <f>IFERROR(VLOOKUP(AT142,$B$5:$C$117,2,FALSE),"")</f>
        <v>7.8799999999999996E-4</v>
      </c>
      <c r="AV142" s="50">
        <f t="shared" si="155"/>
        <v>0.99921199999999999</v>
      </c>
      <c r="AW142" s="13">
        <f t="shared" ref="AW142:AW170" si="177">IF(AS142&lt;&gt;"",AW141*AV141,"")</f>
        <v>0.99924299999999999</v>
      </c>
      <c r="AX142" s="52">
        <f t="shared" si="156"/>
        <v>0.89784912458452959</v>
      </c>
      <c r="AY142" s="13">
        <f t="shared" si="157"/>
        <v>7.0696952880420854E-4</v>
      </c>
      <c r="AZ142" s="59"/>
      <c r="BA142" s="69">
        <f>IFERROR(IF(BA141+14&lt;$K$10,BA141+1,""),"")</f>
        <v>1</v>
      </c>
      <c r="BB142" s="50">
        <f t="shared" ref="BB142:BB170" si="178">IF(BA142&lt;&gt;"",BB141*AV141,"")</f>
        <v>0.99924299999999999</v>
      </c>
      <c r="BC142" s="52">
        <f t="shared" si="158"/>
        <v>0.94754900906735673</v>
      </c>
      <c r="BD142" s="50">
        <f t="shared" si="159"/>
        <v>0.9468317144674927</v>
      </c>
      <c r="BE142" s="72">
        <f t="shared" si="160"/>
        <v>5.5354383183060116E-2</v>
      </c>
      <c r="BG142" s="57">
        <f>IFERROR(IF(BG141+15&lt;$K$6,BG141+1,""),"")</f>
        <v>1</v>
      </c>
      <c r="BH142" s="57">
        <f t="shared" ref="BH142:BH170" si="179">IF(BG142&lt;&gt;"",BH141+1,"")</f>
        <v>35</v>
      </c>
      <c r="BI142" s="50">
        <f>IFERROR(VLOOKUP(BH142,$B$5:$C$117,2,FALSE),"")</f>
        <v>8.2100000000000001E-4</v>
      </c>
      <c r="BJ142" s="50">
        <f t="shared" si="161"/>
        <v>0.99917900000000004</v>
      </c>
      <c r="BK142" s="13">
        <f t="shared" ref="BK142:BK170" si="180">IF(BG142&lt;&gt;"",BK141*BJ141,"")</f>
        <v>0.99921199999999999</v>
      </c>
      <c r="BL142" s="52">
        <f t="shared" si="162"/>
        <v>0.89784912458452959</v>
      </c>
      <c r="BM142" s="13">
        <f t="shared" si="163"/>
        <v>7.3655326958844709E-4</v>
      </c>
      <c r="BN142" s="38"/>
      <c r="BO142" s="57">
        <f>IFERROR(IF(BO141+15&lt;$K$10,BO141+1,""),"")</f>
        <v>1</v>
      </c>
      <c r="BP142" s="50">
        <f t="shared" ref="BP142:BP170" si="181">IF(BO142&lt;&gt;"",BP141*BJ141,"")</f>
        <v>0.99921199999999999</v>
      </c>
      <c r="BQ142" s="52">
        <f t="shared" si="164"/>
        <v>0.94754900906735673</v>
      </c>
      <c r="BR142" s="50">
        <f t="shared" si="165"/>
        <v>0.94680234044821165</v>
      </c>
      <c r="BS142" s="72">
        <f t="shared" si="166"/>
        <v>5.5354383183060116E-2</v>
      </c>
      <c r="BU142" s="57">
        <f>IFERROR(IF(BU141+16&lt;$K$6,BU141+1,""),"")</f>
        <v>1</v>
      </c>
      <c r="BV142" s="57">
        <f t="shared" ref="BV142:BV170" si="182">IF(BU142&lt;&gt;"",BV141+1,"")</f>
        <v>36</v>
      </c>
      <c r="BW142" s="50">
        <f>IFERROR(VLOOKUP(BV142,$B$5:$C$117,2,FALSE),"")</f>
        <v>8.5700000000000001E-4</v>
      </c>
      <c r="BX142" s="50">
        <f t="shared" si="167"/>
        <v>0.999143</v>
      </c>
      <c r="BY142" s="13">
        <f t="shared" ref="BY142:BY170" si="183">IF(BU142&lt;&gt;"",BY141*BX141,"")</f>
        <v>0.99917900000000004</v>
      </c>
      <c r="BZ142" s="52">
        <f t="shared" si="168"/>
        <v>0.89784912458452959</v>
      </c>
      <c r="CA142" s="13">
        <f t="shared" si="169"/>
        <v>7.6882497581843158E-4</v>
      </c>
      <c r="CB142" s="38"/>
      <c r="CC142" s="57">
        <f>IFERROR(IF(CC141+16&lt;reservas!$K$10,CC141+1,""),"")</f>
        <v>1</v>
      </c>
      <c r="CD142" s="50">
        <f t="shared" ref="CD142:CD170" si="184">IF(CC142&lt;&gt;"",CD141*BX141,"")</f>
        <v>0.99917900000000004</v>
      </c>
      <c r="CE142" s="52">
        <f t="shared" si="170"/>
        <v>0.94754900906735673</v>
      </c>
      <c r="CF142" s="50">
        <f t="shared" si="171"/>
        <v>0.94677107133091243</v>
      </c>
      <c r="CG142" s="72">
        <f t="shared" si="172"/>
        <v>5.5354383183060116E-2</v>
      </c>
    </row>
    <row r="143" spans="31:85" x14ac:dyDescent="0.25">
      <c r="AE143" s="57">
        <f t="shared" ref="AE143:AE170" si="185">IFERROR(IF(AE142+13&lt;$K$6,AE142+1,""),"")</f>
        <v>2</v>
      </c>
      <c r="AF143" s="57">
        <f t="shared" si="173"/>
        <v>34</v>
      </c>
      <c r="AG143" s="50">
        <f t="shared" ref="AG143:AG170" si="186">IFERROR(VLOOKUP(AF143,$B$5:$C$117,2,FALSE),"")</f>
        <v>7.8799999999999996E-4</v>
      </c>
      <c r="AH143" s="50">
        <f t="shared" si="149"/>
        <v>0.99921199999999999</v>
      </c>
      <c r="AI143" s="13">
        <f t="shared" si="174"/>
        <v>0.99851455185299998</v>
      </c>
      <c r="AJ143" s="52">
        <f t="shared" si="150"/>
        <v>0.85149545204580945</v>
      </c>
      <c r="AK143" s="13">
        <f t="shared" si="151"/>
        <v>6.6998171256705858E-4</v>
      </c>
      <c r="AL143" s="59"/>
      <c r="AM143" s="69">
        <f t="shared" ref="AM143:AM170" si="187">IFERROR(IF(AM142+13&lt;$K$10,AM142+1,""),"")</f>
        <v>2</v>
      </c>
      <c r="AN143" s="50">
        <f t="shared" si="175"/>
        <v>0.99851455185299998</v>
      </c>
      <c r="AO143" s="52">
        <f t="shared" si="152"/>
        <v>0.89836927125324806</v>
      </c>
      <c r="AP143" s="50">
        <f t="shared" si="153"/>
        <v>0.89703479028394317</v>
      </c>
      <c r="AQ143" s="72">
        <f t="shared" si="154"/>
        <v>5.5048819221311482E-2</v>
      </c>
      <c r="AS143" s="57">
        <f t="shared" ref="AS143:AS170" si="188">IFERROR(IF(AS142+14&lt;$K$6,AS142+1,""),"")</f>
        <v>2</v>
      </c>
      <c r="AT143" s="57">
        <f t="shared" si="176"/>
        <v>35</v>
      </c>
      <c r="AU143" s="50">
        <f t="shared" ref="AU143:AU170" si="189">IFERROR(VLOOKUP(AT143,$B$5:$C$117,2,FALSE),"")</f>
        <v>8.2100000000000001E-4</v>
      </c>
      <c r="AV143" s="50">
        <f t="shared" si="155"/>
        <v>0.99917900000000004</v>
      </c>
      <c r="AW143" s="13">
        <f t="shared" si="177"/>
        <v>0.99845559651600002</v>
      </c>
      <c r="AX143" s="52">
        <f t="shared" si="156"/>
        <v>0.85149545204580945</v>
      </c>
      <c r="AY143" s="13">
        <f t="shared" si="157"/>
        <v>6.9799810799201206E-4</v>
      </c>
      <c r="AZ143" s="59"/>
      <c r="BA143" s="69">
        <f t="shared" ref="BA143:BA170" si="190">IFERROR(IF(BA142+14&lt;$K$10,BA142+1,""),"")</f>
        <v>2</v>
      </c>
      <c r="BB143" s="50">
        <f t="shared" si="178"/>
        <v>0.99845559651600002</v>
      </c>
      <c r="BC143" s="52">
        <f t="shared" si="158"/>
        <v>0.89836927125324806</v>
      </c>
      <c r="BD143" s="50">
        <f t="shared" si="159"/>
        <v>0.89698182662080606</v>
      </c>
      <c r="BE143" s="72">
        <f t="shared" si="160"/>
        <v>5.5048819221311482E-2</v>
      </c>
      <c r="BG143" s="57">
        <f t="shared" ref="BG143:BG170" si="191">IFERROR(IF(BG142+15&lt;$K$6,BG142+1,""),"")</f>
        <v>2</v>
      </c>
      <c r="BH143" s="57">
        <f t="shared" si="179"/>
        <v>36</v>
      </c>
      <c r="BI143" s="50">
        <f t="shared" ref="BI143:BI170" si="192">IFERROR(VLOOKUP(BH143,$B$5:$C$117,2,FALSE),"")</f>
        <v>8.5700000000000001E-4</v>
      </c>
      <c r="BJ143" s="50">
        <f t="shared" si="161"/>
        <v>0.999143</v>
      </c>
      <c r="BK143" s="13">
        <f t="shared" si="180"/>
        <v>0.99839164694799998</v>
      </c>
      <c r="BL143" s="52">
        <f t="shared" si="162"/>
        <v>0.85149545204580945</v>
      </c>
      <c r="BM143" s="13">
        <f t="shared" si="163"/>
        <v>7.2855793635339262E-4</v>
      </c>
      <c r="BN143" s="38"/>
      <c r="BO143" s="57">
        <f t="shared" ref="BO143:BO170" si="193">IFERROR(IF(BO142+15&lt;$K$10,BO142+1,""),"")</f>
        <v>2</v>
      </c>
      <c r="BP143" s="50">
        <f t="shared" si="181"/>
        <v>0.99839164694799998</v>
      </c>
      <c r="BQ143" s="52">
        <f t="shared" si="164"/>
        <v>0.89836927125324806</v>
      </c>
      <c r="BR143" s="50">
        <f t="shared" si="165"/>
        <v>0.8969243762940049</v>
      </c>
      <c r="BS143" s="72">
        <f t="shared" si="166"/>
        <v>5.5048819221311482E-2</v>
      </c>
      <c r="BU143" s="57">
        <f t="shared" ref="BU143:BU170" si="194">IFERROR(IF(BU142+16&lt;$K$6,BU142+1,""),"")</f>
        <v>2</v>
      </c>
      <c r="BV143" s="57">
        <f t="shared" si="182"/>
        <v>37</v>
      </c>
      <c r="BW143" s="50">
        <f t="shared" ref="BW143:BW170" si="195">IFERROR(VLOOKUP(BV143,$B$5:$C$117,2,FALSE),"")</f>
        <v>8.9599999999999999E-4</v>
      </c>
      <c r="BX143" s="50">
        <f t="shared" si="167"/>
        <v>0.99910399999999999</v>
      </c>
      <c r="BY143" s="13">
        <f t="shared" si="183"/>
        <v>0.99832270359700004</v>
      </c>
      <c r="BZ143" s="52">
        <f t="shared" si="168"/>
        <v>0.85149545204580945</v>
      </c>
      <c r="CA143" s="13">
        <f t="shared" si="169"/>
        <v>7.6166024864108227E-4</v>
      </c>
      <c r="CB143" s="38"/>
      <c r="CC143" s="57">
        <f>IFERROR(IF(CC142+16&lt;reservas!$K$10,CC142+1,""),"")</f>
        <v>2</v>
      </c>
      <c r="CD143" s="50">
        <f t="shared" si="184"/>
        <v>0.99832270359700004</v>
      </c>
      <c r="CE143" s="52">
        <f t="shared" si="170"/>
        <v>0.89836927125324806</v>
      </c>
      <c r="CF143" s="50">
        <f t="shared" si="171"/>
        <v>0.89686243970600932</v>
      </c>
      <c r="CG143" s="72">
        <f t="shared" si="172"/>
        <v>5.5048819221311482E-2</v>
      </c>
    </row>
    <row r="144" spans="31:85" x14ac:dyDescent="0.25">
      <c r="AE144" s="57">
        <f t="shared" si="185"/>
        <v>3</v>
      </c>
      <c r="AF144" s="57">
        <f t="shared" si="173"/>
        <v>35</v>
      </c>
      <c r="AG144" s="50">
        <f t="shared" si="186"/>
        <v>8.2100000000000001E-4</v>
      </c>
      <c r="AH144" s="50">
        <f t="shared" si="149"/>
        <v>0.99917900000000004</v>
      </c>
      <c r="AI144" s="13">
        <f t="shared" si="174"/>
        <v>0.99772772238613983</v>
      </c>
      <c r="AJ144" s="52">
        <f t="shared" si="150"/>
        <v>0.80392216493952484</v>
      </c>
      <c r="AK144" s="13">
        <f t="shared" si="151"/>
        <v>6.5852034852329519E-4</v>
      </c>
      <c r="AL144" s="59"/>
      <c r="AM144" s="69">
        <f t="shared" si="187"/>
        <v>3</v>
      </c>
      <c r="AN144" s="50">
        <f t="shared" si="175"/>
        <v>0.99772772238613983</v>
      </c>
      <c r="AO144" s="52">
        <f t="shared" si="152"/>
        <v>0.84900549684376037</v>
      </c>
      <c r="AP144" s="50">
        <f t="shared" si="153"/>
        <v>0.8470763206592381</v>
      </c>
      <c r="AQ144" s="72">
        <f t="shared" si="154"/>
        <v>5.6079224918032793E-2</v>
      </c>
      <c r="AS144" s="57">
        <f t="shared" si="188"/>
        <v>3</v>
      </c>
      <c r="AT144" s="57">
        <f t="shared" si="176"/>
        <v>36</v>
      </c>
      <c r="AU144" s="50">
        <f t="shared" si="189"/>
        <v>8.5700000000000001E-4</v>
      </c>
      <c r="AV144" s="50">
        <f t="shared" si="155"/>
        <v>0.999143</v>
      </c>
      <c r="AW144" s="13">
        <f t="shared" si="177"/>
        <v>0.9976358644712604</v>
      </c>
      <c r="AX144" s="52">
        <f t="shared" si="156"/>
        <v>0.80392216493952484</v>
      </c>
      <c r="AY144" s="13">
        <f t="shared" si="157"/>
        <v>6.8733249747690193E-4</v>
      </c>
      <c r="AZ144" s="59"/>
      <c r="BA144" s="69">
        <f t="shared" si="190"/>
        <v>3</v>
      </c>
      <c r="BB144" s="50">
        <f t="shared" si="178"/>
        <v>0.9976358644712604</v>
      </c>
      <c r="BC144" s="52">
        <f t="shared" si="158"/>
        <v>0.84900549684376037</v>
      </c>
      <c r="BD144" s="50">
        <f t="shared" si="159"/>
        <v>0.84699833278457681</v>
      </c>
      <c r="BE144" s="72">
        <f t="shared" si="160"/>
        <v>5.6079224918032793E-2</v>
      </c>
      <c r="BG144" s="57">
        <f t="shared" si="191"/>
        <v>3</v>
      </c>
      <c r="BH144" s="57">
        <f t="shared" si="179"/>
        <v>37</v>
      </c>
      <c r="BI144" s="50">
        <f t="shared" si="192"/>
        <v>8.9599999999999999E-4</v>
      </c>
      <c r="BJ144" s="50">
        <f t="shared" si="161"/>
        <v>0.99910399999999999</v>
      </c>
      <c r="BK144" s="13">
        <f t="shared" si="180"/>
        <v>0.9975360253065656</v>
      </c>
      <c r="BL144" s="52">
        <f t="shared" si="162"/>
        <v>0.80392216493952484</v>
      </c>
      <c r="BM144" s="13">
        <f t="shared" si="163"/>
        <v>7.1853942367838201E-4</v>
      </c>
      <c r="BN144" s="38"/>
      <c r="BO144" s="57">
        <f t="shared" si="193"/>
        <v>3</v>
      </c>
      <c r="BP144" s="50">
        <f t="shared" si="181"/>
        <v>0.9975360253065656</v>
      </c>
      <c r="BQ144" s="52">
        <f t="shared" si="164"/>
        <v>0.84900549684376037</v>
      </c>
      <c r="BR144" s="50">
        <f t="shared" si="165"/>
        <v>0.84691356878495061</v>
      </c>
      <c r="BS144" s="72">
        <f t="shared" si="166"/>
        <v>5.6079224918032793E-2</v>
      </c>
      <c r="BU144" s="57">
        <f t="shared" si="194"/>
        <v>3</v>
      </c>
      <c r="BV144" s="57">
        <f t="shared" si="182"/>
        <v>38</v>
      </c>
      <c r="BW144" s="50">
        <f t="shared" si="195"/>
        <v>9.3800000000000003E-4</v>
      </c>
      <c r="BX144" s="50">
        <f t="shared" si="167"/>
        <v>0.99906200000000001</v>
      </c>
      <c r="BY144" s="13">
        <f t="shared" si="183"/>
        <v>0.99742820645457708</v>
      </c>
      <c r="BZ144" s="52">
        <f t="shared" si="168"/>
        <v>0.80392216493952484</v>
      </c>
      <c r="CA144" s="13">
        <f t="shared" si="169"/>
        <v>7.5213965523221894E-4</v>
      </c>
      <c r="CB144" s="38"/>
      <c r="CC144" s="57">
        <f>IFERROR(IF(CC143+16&lt;reservas!$K$10,CC143+1,""),"")</f>
        <v>3</v>
      </c>
      <c r="CD144" s="50">
        <f t="shared" si="184"/>
        <v>0.99742820645457708</v>
      </c>
      <c r="CE144" s="52">
        <f t="shared" si="170"/>
        <v>0.84900549684376037</v>
      </c>
      <c r="CF144" s="50">
        <f t="shared" si="171"/>
        <v>0.846822029986949</v>
      </c>
      <c r="CG144" s="72">
        <f t="shared" si="172"/>
        <v>5.6079224918032793E-2</v>
      </c>
    </row>
    <row r="145" spans="31:85" x14ac:dyDescent="0.25">
      <c r="AE145" s="57">
        <f t="shared" si="185"/>
        <v>4</v>
      </c>
      <c r="AF145" s="57">
        <f t="shared" si="173"/>
        <v>36</v>
      </c>
      <c r="AG145" s="50">
        <f t="shared" si="186"/>
        <v>8.5700000000000001E-4</v>
      </c>
      <c r="AH145" s="50">
        <f t="shared" si="149"/>
        <v>0.999143</v>
      </c>
      <c r="AI145" s="13">
        <f t="shared" si="174"/>
        <v>0.99690858792606085</v>
      </c>
      <c r="AJ145" s="52">
        <f t="shared" si="150"/>
        <v>0.75422407733953278</v>
      </c>
      <c r="AK145" s="13">
        <f t="shared" si="151"/>
        <v>6.4437183815177403E-4</v>
      </c>
      <c r="AL145" s="59"/>
      <c r="AM145" s="69">
        <f t="shared" si="187"/>
        <v>4</v>
      </c>
      <c r="AN145" s="50">
        <f t="shared" si="175"/>
        <v>0.99690858792606085</v>
      </c>
      <c r="AO145" s="52">
        <f t="shared" si="152"/>
        <v>0.79799526410175725</v>
      </c>
      <c r="AP145" s="50">
        <f t="shared" si="153"/>
        <v>0.79552833190736683</v>
      </c>
      <c r="AQ145" s="72">
        <f t="shared" si="154"/>
        <v>5.8034724795081961E-2</v>
      </c>
      <c r="AS145" s="57">
        <f t="shared" si="188"/>
        <v>4</v>
      </c>
      <c r="AT145" s="57">
        <f t="shared" si="176"/>
        <v>37</v>
      </c>
      <c r="AU145" s="50">
        <f t="shared" si="189"/>
        <v>8.9599999999999999E-4</v>
      </c>
      <c r="AV145" s="115">
        <f t="shared" si="155"/>
        <v>0.99910399999999999</v>
      </c>
      <c r="AW145" s="13">
        <f t="shared" si="177"/>
        <v>0.99678089053540853</v>
      </c>
      <c r="AX145" s="52">
        <f t="shared" si="156"/>
        <v>0.75422407733953278</v>
      </c>
      <c r="AY145" s="13">
        <f t="shared" si="157"/>
        <v>6.7360934813647671E-4</v>
      </c>
      <c r="AZ145" s="59"/>
      <c r="BA145" s="69">
        <f t="shared" si="190"/>
        <v>4</v>
      </c>
      <c r="BB145" s="50">
        <f t="shared" si="178"/>
        <v>0.99678089053540853</v>
      </c>
      <c r="BC145" s="52">
        <f t="shared" si="158"/>
        <v>0.79799526410175725</v>
      </c>
      <c r="BD145" s="50">
        <f t="shared" si="159"/>
        <v>0.79542642999438806</v>
      </c>
      <c r="BE145" s="72">
        <f t="shared" si="160"/>
        <v>5.8034724795081961E-2</v>
      </c>
      <c r="BG145" s="57">
        <f t="shared" si="191"/>
        <v>4</v>
      </c>
      <c r="BH145" s="57">
        <f t="shared" si="179"/>
        <v>38</v>
      </c>
      <c r="BI145" s="50">
        <f t="shared" si="192"/>
        <v>9.3800000000000003E-4</v>
      </c>
      <c r="BJ145" s="50">
        <f t="shared" si="161"/>
        <v>0.99906200000000001</v>
      </c>
      <c r="BK145" s="13">
        <f t="shared" si="180"/>
        <v>0.9966422330278909</v>
      </c>
      <c r="BL145" s="52">
        <f t="shared" si="162"/>
        <v>0.75422407733953278</v>
      </c>
      <c r="BM145" s="13">
        <f t="shared" si="163"/>
        <v>7.0508669138720221E-4</v>
      </c>
      <c r="BN145" s="38"/>
      <c r="BO145" s="57">
        <f t="shared" si="193"/>
        <v>4</v>
      </c>
      <c r="BP145" s="50">
        <f t="shared" si="181"/>
        <v>0.9966422330278909</v>
      </c>
      <c r="BQ145" s="52">
        <f t="shared" si="164"/>
        <v>0.79799526410175725</v>
      </c>
      <c r="BR145" s="50">
        <f t="shared" si="165"/>
        <v>0.79531578196005692</v>
      </c>
      <c r="BS145" s="72">
        <f t="shared" si="166"/>
        <v>5.8034724795081961E-2</v>
      </c>
      <c r="BU145" s="57">
        <f t="shared" si="194"/>
        <v>4</v>
      </c>
      <c r="BV145" s="57">
        <f t="shared" si="182"/>
        <v>39</v>
      </c>
      <c r="BW145" s="50">
        <f t="shared" si="195"/>
        <v>9.8299999999999993E-4</v>
      </c>
      <c r="BX145" s="50">
        <f t="shared" si="167"/>
        <v>0.99901700000000004</v>
      </c>
      <c r="BY145" s="13">
        <f t="shared" si="183"/>
        <v>0.99649261879692275</v>
      </c>
      <c r="BZ145" s="52">
        <f t="shared" si="168"/>
        <v>0.75422407733953278</v>
      </c>
      <c r="CA145" s="13">
        <f t="shared" si="169"/>
        <v>7.3880188764597189E-4</v>
      </c>
      <c r="CB145" s="38"/>
      <c r="CC145" s="57">
        <f>IFERROR(IF(CC144+16&lt;reservas!$K$10,CC144+1,""),"")</f>
        <v>4</v>
      </c>
      <c r="CD145" s="50">
        <f t="shared" si="184"/>
        <v>0.99649261879692275</v>
      </c>
      <c r="CE145" s="52">
        <f t="shared" si="170"/>
        <v>0.79799526410175725</v>
      </c>
      <c r="CF145" s="50">
        <f t="shared" si="171"/>
        <v>0.79519639051230206</v>
      </c>
      <c r="CG145" s="72">
        <f t="shared" si="172"/>
        <v>5.8034724795081961E-2</v>
      </c>
    </row>
    <row r="146" spans="31:85" x14ac:dyDescent="0.25">
      <c r="AE146" s="57">
        <f t="shared" si="185"/>
        <v>5</v>
      </c>
      <c r="AF146" s="57">
        <f t="shared" si="173"/>
        <v>37</v>
      </c>
      <c r="AG146" s="50">
        <f t="shared" si="186"/>
        <v>8.9599999999999999E-4</v>
      </c>
      <c r="AH146" s="50">
        <f t="shared" si="149"/>
        <v>0.99910399999999999</v>
      </c>
      <c r="AI146" s="13">
        <f t="shared" si="174"/>
        <v>0.99605423726620823</v>
      </c>
      <c r="AJ146" s="52">
        <f t="shared" si="150"/>
        <v>0.70486473445651121</v>
      </c>
      <c r="AK146" s="13">
        <f t="shared" si="151"/>
        <v>6.2906682088761609E-4</v>
      </c>
      <c r="AL146" s="59"/>
      <c r="AM146" s="69">
        <f t="shared" si="187"/>
        <v>5</v>
      </c>
      <c r="AN146" s="50">
        <f t="shared" si="175"/>
        <v>0.99605423726620823</v>
      </c>
      <c r="AO146" s="52">
        <f t="shared" si="152"/>
        <v>0.74717354328910612</v>
      </c>
      <c r="AP146" s="50">
        <f t="shared" si="153"/>
        <v>0.74422537376632081</v>
      </c>
      <c r="AQ146" s="72">
        <f t="shared" si="154"/>
        <v>6.0024011366120233E-2</v>
      </c>
      <c r="AS146" s="57">
        <f t="shared" si="188"/>
        <v>5</v>
      </c>
      <c r="AT146" s="57">
        <f t="shared" si="176"/>
        <v>38</v>
      </c>
      <c r="AU146" s="50">
        <f t="shared" si="189"/>
        <v>9.3800000000000003E-4</v>
      </c>
      <c r="AV146" s="50">
        <f t="shared" si="155"/>
        <v>0.99906200000000001</v>
      </c>
      <c r="AW146" s="13">
        <f t="shared" si="177"/>
        <v>0.99588777485748881</v>
      </c>
      <c r="AX146" s="52">
        <f t="shared" si="156"/>
        <v>0.70486473445651121</v>
      </c>
      <c r="AY146" s="13">
        <f t="shared" si="157"/>
        <v>6.5844426931105826E-4</v>
      </c>
      <c r="AZ146" s="59"/>
      <c r="BA146" s="69">
        <f t="shared" si="190"/>
        <v>5</v>
      </c>
      <c r="BB146" s="50">
        <f t="shared" si="178"/>
        <v>0.99588777485748881</v>
      </c>
      <c r="BC146" s="52">
        <f t="shared" si="158"/>
        <v>0.74717354328910612</v>
      </c>
      <c r="BD146" s="50">
        <f t="shared" si="159"/>
        <v>0.7441009974585735</v>
      </c>
      <c r="BE146" s="72">
        <f t="shared" si="160"/>
        <v>6.0024011366120233E-2</v>
      </c>
      <c r="BG146" s="57">
        <f t="shared" si="191"/>
        <v>5</v>
      </c>
      <c r="BH146" s="57">
        <f t="shared" si="179"/>
        <v>39</v>
      </c>
      <c r="BI146" s="50">
        <f t="shared" si="192"/>
        <v>9.8299999999999993E-4</v>
      </c>
      <c r="BJ146" s="50">
        <f t="shared" si="161"/>
        <v>0.99901700000000004</v>
      </c>
      <c r="BK146" s="13">
        <f t="shared" si="180"/>
        <v>0.99570738261331071</v>
      </c>
      <c r="BL146" s="52">
        <f t="shared" si="162"/>
        <v>0.70486473445651121</v>
      </c>
      <c r="BM146" s="13">
        <f t="shared" si="163"/>
        <v>6.8990775650480305E-4</v>
      </c>
      <c r="BN146" s="38"/>
      <c r="BO146" s="57">
        <f t="shared" si="193"/>
        <v>5</v>
      </c>
      <c r="BP146" s="50">
        <f t="shared" si="181"/>
        <v>0.99570738261331071</v>
      </c>
      <c r="BQ146" s="52">
        <f t="shared" si="164"/>
        <v>0.74717354328910612</v>
      </c>
      <c r="BR146" s="50">
        <f t="shared" si="165"/>
        <v>0.74396621314630906</v>
      </c>
      <c r="BS146" s="72">
        <f t="shared" si="166"/>
        <v>6.0024011366120233E-2</v>
      </c>
      <c r="BU146" s="57" t="str">
        <f t="shared" si="194"/>
        <v/>
      </c>
      <c r="BV146" s="57" t="str">
        <f t="shared" si="182"/>
        <v/>
      </c>
      <c r="BW146" s="50" t="str">
        <f t="shared" si="195"/>
        <v/>
      </c>
      <c r="BX146" s="50" t="str">
        <f t="shared" si="167"/>
        <v/>
      </c>
      <c r="BY146" s="13" t="str">
        <f t="shared" si="183"/>
        <v/>
      </c>
      <c r="BZ146" s="52" t="str">
        <f t="shared" si="168"/>
        <v/>
      </c>
      <c r="CA146" s="13" t="str">
        <f t="shared" si="169"/>
        <v/>
      </c>
      <c r="CB146" s="38"/>
      <c r="CC146" s="57" t="str">
        <f>IFERROR(IF(CC145+16&lt;reservas!$K$10,CC145+1,""),"")</f>
        <v/>
      </c>
      <c r="CD146" s="50" t="str">
        <f t="shared" si="184"/>
        <v/>
      </c>
      <c r="CE146" s="52" t="str">
        <f t="shared" si="170"/>
        <v/>
      </c>
      <c r="CF146" s="50" t="str">
        <f t="shared" si="171"/>
        <v/>
      </c>
      <c r="CG146" s="72" t="str">
        <f t="shared" si="172"/>
        <v/>
      </c>
    </row>
    <row r="147" spans="31:85" x14ac:dyDescent="0.25">
      <c r="AE147" s="57">
        <f t="shared" si="185"/>
        <v>6</v>
      </c>
      <c r="AF147" s="57">
        <f t="shared" si="173"/>
        <v>38</v>
      </c>
      <c r="AG147" s="50">
        <f t="shared" si="186"/>
        <v>9.3800000000000003E-4</v>
      </c>
      <c r="AH147" s="50">
        <f t="shared" si="149"/>
        <v>0.99906200000000001</v>
      </c>
      <c r="AI147" s="13">
        <f t="shared" si="174"/>
        <v>0.99516177266961769</v>
      </c>
      <c r="AJ147" s="52">
        <f t="shared" si="150"/>
        <v>0.65005418503180101</v>
      </c>
      <c r="AK147" s="13">
        <f t="shared" si="151"/>
        <v>6.0680071245088258E-4</v>
      </c>
      <c r="AL147" s="59"/>
      <c r="AM147" s="69">
        <f t="shared" si="187"/>
        <v>6</v>
      </c>
      <c r="AN147" s="50">
        <f t="shared" si="175"/>
        <v>0.99516177266961769</v>
      </c>
      <c r="AO147" s="52">
        <f t="shared" si="152"/>
        <v>0.691307152457864</v>
      </c>
      <c r="AP147" s="50">
        <f t="shared" si="153"/>
        <v>0.68796245129915357</v>
      </c>
      <c r="AQ147" s="72">
        <f t="shared" si="154"/>
        <v>6.3460813538251365E-2</v>
      </c>
      <c r="AS147" s="57">
        <f t="shared" si="188"/>
        <v>6</v>
      </c>
      <c r="AT147" s="57">
        <f t="shared" si="176"/>
        <v>39</v>
      </c>
      <c r="AU147" s="50">
        <f t="shared" si="189"/>
        <v>9.8299999999999993E-4</v>
      </c>
      <c r="AV147" s="50">
        <f t="shared" si="155"/>
        <v>0.99901700000000004</v>
      </c>
      <c r="AW147" s="13">
        <f t="shared" si="177"/>
        <v>0.99495363212467247</v>
      </c>
      <c r="AX147" s="52">
        <f t="shared" si="156"/>
        <v>0.65005418503180101</v>
      </c>
      <c r="AY147" s="13">
        <f t="shared" si="157"/>
        <v>6.3577861834315525E-4</v>
      </c>
      <c r="AZ147" s="59"/>
      <c r="BA147" s="69">
        <f t="shared" si="190"/>
        <v>6</v>
      </c>
      <c r="BB147" s="50">
        <f t="shared" si="178"/>
        <v>0.99495363212467247</v>
      </c>
      <c r="BC147" s="52">
        <f t="shared" si="158"/>
        <v>0.691307152457864</v>
      </c>
      <c r="BD147" s="50">
        <f t="shared" si="159"/>
        <v>0.68781856225171645</v>
      </c>
      <c r="BE147" s="72">
        <f t="shared" si="160"/>
        <v>6.3460813538251365E-2</v>
      </c>
      <c r="BG147" s="57" t="str">
        <f t="shared" si="191"/>
        <v/>
      </c>
      <c r="BH147" s="57" t="str">
        <f t="shared" si="179"/>
        <v/>
      </c>
      <c r="BI147" s="50" t="str">
        <f t="shared" si="192"/>
        <v/>
      </c>
      <c r="BJ147" s="50" t="str">
        <f t="shared" si="161"/>
        <v/>
      </c>
      <c r="BK147" s="13" t="str">
        <f t="shared" si="180"/>
        <v/>
      </c>
      <c r="BL147" s="52" t="str">
        <f t="shared" si="162"/>
        <v/>
      </c>
      <c r="BM147" s="13" t="str">
        <f t="shared" si="163"/>
        <v/>
      </c>
      <c r="BN147" s="38"/>
      <c r="BO147" s="57" t="str">
        <f t="shared" si="193"/>
        <v/>
      </c>
      <c r="BP147" s="50" t="str">
        <f t="shared" si="181"/>
        <v/>
      </c>
      <c r="BQ147" s="52" t="str">
        <f t="shared" si="164"/>
        <v/>
      </c>
      <c r="BR147" s="50" t="str">
        <f t="shared" si="165"/>
        <v/>
      </c>
      <c r="BS147" s="72" t="str">
        <f t="shared" si="166"/>
        <v/>
      </c>
      <c r="BU147" s="57" t="str">
        <f t="shared" si="194"/>
        <v/>
      </c>
      <c r="BV147" s="57" t="str">
        <f t="shared" si="182"/>
        <v/>
      </c>
      <c r="BW147" s="50" t="str">
        <f t="shared" si="195"/>
        <v/>
      </c>
      <c r="BX147" s="50" t="str">
        <f t="shared" si="167"/>
        <v/>
      </c>
      <c r="BY147" s="13" t="str">
        <f t="shared" si="183"/>
        <v/>
      </c>
      <c r="BZ147" s="52" t="str">
        <f t="shared" si="168"/>
        <v/>
      </c>
      <c r="CA147" s="13" t="str">
        <f t="shared" si="169"/>
        <v/>
      </c>
      <c r="CB147" s="38"/>
      <c r="CC147" s="57" t="str">
        <f>IFERROR(IF(CC146+16&lt;reservas!$K$10,CC146+1,""),"")</f>
        <v/>
      </c>
      <c r="CD147" s="50" t="str">
        <f t="shared" si="184"/>
        <v/>
      </c>
      <c r="CE147" s="52" t="str">
        <f t="shared" si="170"/>
        <v/>
      </c>
      <c r="CF147" s="50" t="str">
        <f t="shared" si="171"/>
        <v/>
      </c>
      <c r="CG147" s="72" t="str">
        <f t="shared" si="172"/>
        <v/>
      </c>
    </row>
    <row r="148" spans="31:85" x14ac:dyDescent="0.25">
      <c r="AE148" s="57">
        <f t="shared" si="185"/>
        <v>7</v>
      </c>
      <c r="AF148" s="57">
        <f t="shared" si="173"/>
        <v>39</v>
      </c>
      <c r="AG148" s="50">
        <f t="shared" si="186"/>
        <v>9.8299999999999993E-4</v>
      </c>
      <c r="AH148" s="50">
        <f t="shared" si="149"/>
        <v>0.99901700000000004</v>
      </c>
      <c r="AI148" s="13">
        <f t="shared" si="174"/>
        <v>0.9942283109268536</v>
      </c>
      <c r="AJ148" s="52">
        <f t="shared" si="150"/>
        <v>0.59422683365967455</v>
      </c>
      <c r="AK148" s="13">
        <f t="shared" si="151"/>
        <v>5.8075358973754378E-4</v>
      </c>
      <c r="AL148" s="59"/>
      <c r="AM148" s="69">
        <f t="shared" si="187"/>
        <v>7</v>
      </c>
      <c r="AN148" s="50">
        <f t="shared" si="175"/>
        <v>0.9942283109268536</v>
      </c>
      <c r="AO148" s="52">
        <f t="shared" si="152"/>
        <v>0.63417369958584535</v>
      </c>
      <c r="AP148" s="50">
        <f t="shared" si="153"/>
        <v>0.63051344617346894</v>
      </c>
      <c r="AQ148" s="72">
        <f t="shared" si="154"/>
        <v>6.7224944521857871E-2</v>
      </c>
      <c r="AS148" s="57" t="str">
        <f t="shared" si="188"/>
        <v/>
      </c>
      <c r="AT148" s="57" t="str">
        <f t="shared" si="176"/>
        <v/>
      </c>
      <c r="AU148" s="50" t="str">
        <f t="shared" si="189"/>
        <v/>
      </c>
      <c r="AV148" s="50" t="str">
        <f t="shared" si="155"/>
        <v/>
      </c>
      <c r="AW148" s="13" t="str">
        <f t="shared" si="177"/>
        <v/>
      </c>
      <c r="AX148" s="52" t="str">
        <f t="shared" si="156"/>
        <v/>
      </c>
      <c r="AY148" s="13" t="str">
        <f t="shared" si="157"/>
        <v/>
      </c>
      <c r="AZ148" s="59"/>
      <c r="BA148" s="69" t="str">
        <f t="shared" si="190"/>
        <v/>
      </c>
      <c r="BB148" s="50" t="str">
        <f t="shared" si="178"/>
        <v/>
      </c>
      <c r="BC148" s="52" t="str">
        <f t="shared" si="158"/>
        <v/>
      </c>
      <c r="BD148" s="50" t="str">
        <f t="shared" si="159"/>
        <v/>
      </c>
      <c r="BE148" s="72" t="str">
        <f t="shared" si="160"/>
        <v/>
      </c>
      <c r="BG148" s="57" t="str">
        <f t="shared" si="191"/>
        <v/>
      </c>
      <c r="BH148" s="57" t="str">
        <f t="shared" si="179"/>
        <v/>
      </c>
      <c r="BI148" s="50" t="str">
        <f t="shared" si="192"/>
        <v/>
      </c>
      <c r="BJ148" s="50" t="str">
        <f t="shared" si="161"/>
        <v/>
      </c>
      <c r="BK148" s="13" t="str">
        <f t="shared" si="180"/>
        <v/>
      </c>
      <c r="BL148" s="52" t="str">
        <f t="shared" si="162"/>
        <v/>
      </c>
      <c r="BM148" s="13" t="str">
        <f t="shared" si="163"/>
        <v/>
      </c>
      <c r="BN148" s="38"/>
      <c r="BO148" s="57" t="str">
        <f t="shared" si="193"/>
        <v/>
      </c>
      <c r="BP148" s="50" t="str">
        <f t="shared" si="181"/>
        <v/>
      </c>
      <c r="BQ148" s="52" t="str">
        <f t="shared" si="164"/>
        <v/>
      </c>
      <c r="BR148" s="50" t="str">
        <f t="shared" si="165"/>
        <v/>
      </c>
      <c r="BS148" s="72" t="str">
        <f t="shared" si="166"/>
        <v/>
      </c>
      <c r="BU148" s="57" t="str">
        <f t="shared" si="194"/>
        <v/>
      </c>
      <c r="BV148" s="57" t="str">
        <f t="shared" si="182"/>
        <v/>
      </c>
      <c r="BW148" s="50" t="str">
        <f t="shared" si="195"/>
        <v/>
      </c>
      <c r="BX148" s="50" t="str">
        <f t="shared" si="167"/>
        <v/>
      </c>
      <c r="BY148" s="13" t="str">
        <f t="shared" si="183"/>
        <v/>
      </c>
      <c r="BZ148" s="52" t="str">
        <f t="shared" si="168"/>
        <v/>
      </c>
      <c r="CA148" s="13" t="str">
        <f t="shared" si="169"/>
        <v/>
      </c>
      <c r="CB148" s="38"/>
      <c r="CC148" s="57" t="str">
        <f>IFERROR(IF(CC147+16&lt;reservas!$K$10,CC147+1,""),"")</f>
        <v/>
      </c>
      <c r="CD148" s="50" t="str">
        <f t="shared" si="184"/>
        <v/>
      </c>
      <c r="CE148" s="52" t="str">
        <f t="shared" si="170"/>
        <v/>
      </c>
      <c r="CF148" s="50" t="str">
        <f t="shared" si="171"/>
        <v/>
      </c>
      <c r="CG148" s="72" t="str">
        <f t="shared" si="172"/>
        <v/>
      </c>
    </row>
    <row r="149" spans="31:85" x14ac:dyDescent="0.25">
      <c r="AE149" s="57" t="str">
        <f t="shared" si="185"/>
        <v/>
      </c>
      <c r="AF149" s="57" t="str">
        <f t="shared" si="173"/>
        <v/>
      </c>
      <c r="AG149" s="50" t="str">
        <f t="shared" si="186"/>
        <v/>
      </c>
      <c r="AH149" s="50" t="str">
        <f t="shared" si="149"/>
        <v/>
      </c>
      <c r="AI149" s="13" t="str">
        <f t="shared" si="174"/>
        <v/>
      </c>
      <c r="AJ149" s="52" t="str">
        <f t="shared" si="150"/>
        <v/>
      </c>
      <c r="AK149" s="13" t="str">
        <f t="shared" si="151"/>
        <v/>
      </c>
      <c r="AL149" s="59"/>
      <c r="AM149" s="69" t="str">
        <f t="shared" si="187"/>
        <v/>
      </c>
      <c r="AN149" s="50" t="str">
        <f t="shared" si="175"/>
        <v/>
      </c>
      <c r="AO149" s="52" t="str">
        <f t="shared" si="152"/>
        <v/>
      </c>
      <c r="AP149" s="50" t="str">
        <f t="shared" si="153"/>
        <v/>
      </c>
      <c r="AQ149" s="72" t="str">
        <f t="shared" si="154"/>
        <v/>
      </c>
      <c r="AS149" s="57" t="str">
        <f t="shared" si="188"/>
        <v/>
      </c>
      <c r="AT149" s="57" t="str">
        <f t="shared" si="176"/>
        <v/>
      </c>
      <c r="AU149" s="50" t="str">
        <f t="shared" si="189"/>
        <v/>
      </c>
      <c r="AV149" s="50" t="str">
        <f t="shared" si="155"/>
        <v/>
      </c>
      <c r="AW149" s="13" t="str">
        <f t="shared" si="177"/>
        <v/>
      </c>
      <c r="AX149" s="52" t="str">
        <f t="shared" si="156"/>
        <v/>
      </c>
      <c r="AY149" s="13" t="str">
        <f t="shared" si="157"/>
        <v/>
      </c>
      <c r="AZ149" s="59"/>
      <c r="BA149" s="69" t="str">
        <f t="shared" si="190"/>
        <v/>
      </c>
      <c r="BB149" s="50" t="str">
        <f t="shared" si="178"/>
        <v/>
      </c>
      <c r="BC149" s="52" t="str">
        <f t="shared" si="158"/>
        <v/>
      </c>
      <c r="BD149" s="50" t="str">
        <f t="shared" si="159"/>
        <v/>
      </c>
      <c r="BE149" s="72" t="str">
        <f t="shared" si="160"/>
        <v/>
      </c>
      <c r="BG149" s="57" t="str">
        <f t="shared" si="191"/>
        <v/>
      </c>
      <c r="BH149" s="57" t="str">
        <f t="shared" si="179"/>
        <v/>
      </c>
      <c r="BI149" s="50" t="str">
        <f t="shared" si="192"/>
        <v/>
      </c>
      <c r="BJ149" s="50" t="str">
        <f t="shared" si="161"/>
        <v/>
      </c>
      <c r="BK149" s="13" t="str">
        <f t="shared" si="180"/>
        <v/>
      </c>
      <c r="BL149" s="52" t="str">
        <f t="shared" si="162"/>
        <v/>
      </c>
      <c r="BM149" s="13" t="str">
        <f t="shared" si="163"/>
        <v/>
      </c>
      <c r="BN149" s="38"/>
      <c r="BO149" s="57" t="str">
        <f t="shared" si="193"/>
        <v/>
      </c>
      <c r="BP149" s="50" t="str">
        <f t="shared" si="181"/>
        <v/>
      </c>
      <c r="BQ149" s="52" t="str">
        <f t="shared" si="164"/>
        <v/>
      </c>
      <c r="BR149" s="50" t="str">
        <f t="shared" si="165"/>
        <v/>
      </c>
      <c r="BS149" s="72" t="str">
        <f t="shared" si="166"/>
        <v/>
      </c>
      <c r="BU149" s="57" t="str">
        <f t="shared" si="194"/>
        <v/>
      </c>
      <c r="BV149" s="57" t="str">
        <f t="shared" si="182"/>
        <v/>
      </c>
      <c r="BW149" s="50" t="str">
        <f t="shared" si="195"/>
        <v/>
      </c>
      <c r="BX149" s="50" t="str">
        <f t="shared" si="167"/>
        <v/>
      </c>
      <c r="BY149" s="13" t="str">
        <f t="shared" si="183"/>
        <v/>
      </c>
      <c r="BZ149" s="52" t="str">
        <f t="shared" si="168"/>
        <v/>
      </c>
      <c r="CA149" s="13" t="str">
        <f t="shared" si="169"/>
        <v/>
      </c>
      <c r="CB149" s="38"/>
      <c r="CC149" s="57" t="str">
        <f>IFERROR(IF(CC148+16&lt;reservas!$K$10,CC148+1,""),"")</f>
        <v/>
      </c>
      <c r="CD149" s="50" t="str">
        <f t="shared" si="184"/>
        <v/>
      </c>
      <c r="CE149" s="52" t="str">
        <f t="shared" si="170"/>
        <v/>
      </c>
      <c r="CF149" s="50" t="str">
        <f t="shared" si="171"/>
        <v/>
      </c>
      <c r="CG149" s="72" t="str">
        <f t="shared" si="172"/>
        <v/>
      </c>
    </row>
    <row r="150" spans="31:85" x14ac:dyDescent="0.25">
      <c r="AE150" s="57" t="str">
        <f t="shared" si="185"/>
        <v/>
      </c>
      <c r="AF150" s="57" t="str">
        <f t="shared" si="173"/>
        <v/>
      </c>
      <c r="AG150" s="50" t="str">
        <f t="shared" si="186"/>
        <v/>
      </c>
      <c r="AH150" s="50" t="str">
        <f t="shared" si="149"/>
        <v/>
      </c>
      <c r="AI150" s="13" t="str">
        <f t="shared" si="174"/>
        <v/>
      </c>
      <c r="AJ150" s="52" t="str">
        <f t="shared" si="150"/>
        <v/>
      </c>
      <c r="AK150" s="13" t="str">
        <f t="shared" si="151"/>
        <v/>
      </c>
      <c r="AL150" s="59"/>
      <c r="AM150" s="69" t="str">
        <f t="shared" si="187"/>
        <v/>
      </c>
      <c r="AN150" s="50" t="str">
        <f t="shared" si="175"/>
        <v/>
      </c>
      <c r="AO150" s="52" t="str">
        <f t="shared" si="152"/>
        <v/>
      </c>
      <c r="AP150" s="50" t="str">
        <f t="shared" si="153"/>
        <v/>
      </c>
      <c r="AQ150" s="72" t="str">
        <f t="shared" si="154"/>
        <v/>
      </c>
      <c r="AS150" s="57" t="str">
        <f t="shared" si="188"/>
        <v/>
      </c>
      <c r="AT150" s="57" t="str">
        <f t="shared" si="176"/>
        <v/>
      </c>
      <c r="AU150" s="50" t="str">
        <f t="shared" si="189"/>
        <v/>
      </c>
      <c r="AV150" s="50" t="str">
        <f t="shared" si="155"/>
        <v/>
      </c>
      <c r="AW150" s="13" t="str">
        <f t="shared" si="177"/>
        <v/>
      </c>
      <c r="AX150" s="52" t="str">
        <f t="shared" si="156"/>
        <v/>
      </c>
      <c r="AY150" s="13" t="str">
        <f t="shared" si="157"/>
        <v/>
      </c>
      <c r="AZ150" s="59"/>
      <c r="BA150" s="69" t="str">
        <f t="shared" si="190"/>
        <v/>
      </c>
      <c r="BB150" s="50" t="str">
        <f t="shared" si="178"/>
        <v/>
      </c>
      <c r="BC150" s="52" t="str">
        <f t="shared" si="158"/>
        <v/>
      </c>
      <c r="BD150" s="50" t="str">
        <f t="shared" si="159"/>
        <v/>
      </c>
      <c r="BE150" s="72" t="str">
        <f t="shared" si="160"/>
        <v/>
      </c>
      <c r="BG150" s="57" t="str">
        <f t="shared" si="191"/>
        <v/>
      </c>
      <c r="BH150" s="57" t="str">
        <f t="shared" si="179"/>
        <v/>
      </c>
      <c r="BI150" s="50" t="str">
        <f t="shared" si="192"/>
        <v/>
      </c>
      <c r="BJ150" s="50" t="str">
        <f t="shared" si="161"/>
        <v/>
      </c>
      <c r="BK150" s="13" t="str">
        <f t="shared" si="180"/>
        <v/>
      </c>
      <c r="BL150" s="52" t="str">
        <f t="shared" si="162"/>
        <v/>
      </c>
      <c r="BM150" s="13" t="str">
        <f t="shared" si="163"/>
        <v/>
      </c>
      <c r="BN150" s="38"/>
      <c r="BO150" s="57" t="str">
        <f t="shared" si="193"/>
        <v/>
      </c>
      <c r="BP150" s="50" t="str">
        <f t="shared" si="181"/>
        <v/>
      </c>
      <c r="BQ150" s="52" t="str">
        <f t="shared" si="164"/>
        <v/>
      </c>
      <c r="BR150" s="50" t="str">
        <f t="shared" si="165"/>
        <v/>
      </c>
      <c r="BS150" s="72" t="str">
        <f t="shared" si="166"/>
        <v/>
      </c>
      <c r="BU150" s="57" t="str">
        <f t="shared" si="194"/>
        <v/>
      </c>
      <c r="BV150" s="57" t="str">
        <f t="shared" si="182"/>
        <v/>
      </c>
      <c r="BW150" s="50" t="str">
        <f t="shared" si="195"/>
        <v/>
      </c>
      <c r="BX150" s="50" t="str">
        <f t="shared" si="167"/>
        <v/>
      </c>
      <c r="BY150" s="13" t="str">
        <f t="shared" si="183"/>
        <v/>
      </c>
      <c r="BZ150" s="52" t="str">
        <f t="shared" si="168"/>
        <v/>
      </c>
      <c r="CA150" s="13" t="str">
        <f t="shared" si="169"/>
        <v/>
      </c>
      <c r="CB150" s="38"/>
      <c r="CC150" s="57" t="str">
        <f>IFERROR(IF(CC149+16&lt;reservas!$K$10,CC149+1,""),"")</f>
        <v/>
      </c>
      <c r="CD150" s="50" t="str">
        <f t="shared" si="184"/>
        <v/>
      </c>
      <c r="CE150" s="52" t="str">
        <f t="shared" si="170"/>
        <v/>
      </c>
      <c r="CF150" s="50" t="str">
        <f t="shared" si="171"/>
        <v/>
      </c>
      <c r="CG150" s="72" t="str">
        <f t="shared" si="172"/>
        <v/>
      </c>
    </row>
    <row r="151" spans="31:85" x14ac:dyDescent="0.25">
      <c r="AE151" s="57" t="str">
        <f t="shared" si="185"/>
        <v/>
      </c>
      <c r="AF151" s="57" t="str">
        <f t="shared" si="173"/>
        <v/>
      </c>
      <c r="AG151" s="50" t="str">
        <f t="shared" si="186"/>
        <v/>
      </c>
      <c r="AH151" s="13" t="str">
        <f t="shared" si="149"/>
        <v/>
      </c>
      <c r="AI151" s="13" t="str">
        <f t="shared" si="174"/>
        <v/>
      </c>
      <c r="AJ151" s="52" t="str">
        <f t="shared" si="150"/>
        <v/>
      </c>
      <c r="AK151" s="13" t="str">
        <f t="shared" si="151"/>
        <v/>
      </c>
      <c r="AL151" s="59"/>
      <c r="AM151" s="69" t="str">
        <f t="shared" si="187"/>
        <v/>
      </c>
      <c r="AN151" s="50" t="str">
        <f t="shared" si="175"/>
        <v/>
      </c>
      <c r="AO151" s="52" t="str">
        <f t="shared" si="152"/>
        <v/>
      </c>
      <c r="AP151" s="50" t="str">
        <f t="shared" si="153"/>
        <v/>
      </c>
      <c r="AQ151" s="72" t="str">
        <f t="shared" si="154"/>
        <v/>
      </c>
      <c r="AS151" s="57" t="str">
        <f t="shared" si="188"/>
        <v/>
      </c>
      <c r="AT151" s="57" t="str">
        <f t="shared" si="176"/>
        <v/>
      </c>
      <c r="AU151" s="50" t="str">
        <f t="shared" si="189"/>
        <v/>
      </c>
      <c r="AV151" s="13" t="str">
        <f t="shared" si="155"/>
        <v/>
      </c>
      <c r="AW151" s="13" t="str">
        <f t="shared" si="177"/>
        <v/>
      </c>
      <c r="AX151" s="52" t="str">
        <f t="shared" si="156"/>
        <v/>
      </c>
      <c r="AY151" s="13" t="str">
        <f t="shared" si="157"/>
        <v/>
      </c>
      <c r="AZ151" s="59"/>
      <c r="BA151" s="69" t="str">
        <f t="shared" si="190"/>
        <v/>
      </c>
      <c r="BB151" s="50" t="str">
        <f t="shared" si="178"/>
        <v/>
      </c>
      <c r="BC151" s="52" t="str">
        <f t="shared" si="158"/>
        <v/>
      </c>
      <c r="BD151" s="50" t="str">
        <f t="shared" si="159"/>
        <v/>
      </c>
      <c r="BE151" s="72" t="str">
        <f t="shared" si="160"/>
        <v/>
      </c>
      <c r="BG151" s="57" t="str">
        <f t="shared" si="191"/>
        <v/>
      </c>
      <c r="BH151" s="57" t="str">
        <f t="shared" si="179"/>
        <v/>
      </c>
      <c r="BI151" s="50" t="str">
        <f t="shared" si="192"/>
        <v/>
      </c>
      <c r="BJ151" s="13" t="str">
        <f t="shared" si="161"/>
        <v/>
      </c>
      <c r="BK151" s="13" t="str">
        <f t="shared" si="180"/>
        <v/>
      </c>
      <c r="BL151" s="52" t="str">
        <f t="shared" si="162"/>
        <v/>
      </c>
      <c r="BM151" s="13" t="str">
        <f t="shared" si="163"/>
        <v/>
      </c>
      <c r="BN151" s="38"/>
      <c r="BO151" s="57" t="str">
        <f t="shared" si="193"/>
        <v/>
      </c>
      <c r="BP151" s="50" t="str">
        <f t="shared" si="181"/>
        <v/>
      </c>
      <c r="BQ151" s="52" t="str">
        <f t="shared" si="164"/>
        <v/>
      </c>
      <c r="BR151" s="50" t="str">
        <f t="shared" si="165"/>
        <v/>
      </c>
      <c r="BS151" s="72" t="str">
        <f t="shared" si="166"/>
        <v/>
      </c>
      <c r="BU151" s="57" t="str">
        <f t="shared" si="194"/>
        <v/>
      </c>
      <c r="BV151" s="57" t="str">
        <f t="shared" si="182"/>
        <v/>
      </c>
      <c r="BW151" s="50" t="str">
        <f t="shared" si="195"/>
        <v/>
      </c>
      <c r="BX151" s="13" t="str">
        <f t="shared" si="167"/>
        <v/>
      </c>
      <c r="BY151" s="13" t="str">
        <f t="shared" si="183"/>
        <v/>
      </c>
      <c r="BZ151" s="52" t="str">
        <f t="shared" si="168"/>
        <v/>
      </c>
      <c r="CA151" s="13" t="str">
        <f t="shared" si="169"/>
        <v/>
      </c>
      <c r="CB151" s="38"/>
      <c r="CC151" s="57" t="str">
        <f>IFERROR(IF(CC150+16&lt;reservas!$K$10,CC150+1,""),"")</f>
        <v/>
      </c>
      <c r="CD151" s="50" t="str">
        <f t="shared" si="184"/>
        <v/>
      </c>
      <c r="CE151" s="52" t="str">
        <f t="shared" si="170"/>
        <v/>
      </c>
      <c r="CF151" s="50" t="str">
        <f t="shared" si="171"/>
        <v/>
      </c>
      <c r="CG151" s="72" t="str">
        <f t="shared" si="172"/>
        <v/>
      </c>
    </row>
    <row r="152" spans="31:85" x14ac:dyDescent="0.25">
      <c r="AE152" s="57" t="str">
        <f t="shared" si="185"/>
        <v/>
      </c>
      <c r="AF152" s="57" t="str">
        <f t="shared" si="173"/>
        <v/>
      </c>
      <c r="AG152" s="50" t="str">
        <f t="shared" si="186"/>
        <v/>
      </c>
      <c r="AH152" s="13" t="str">
        <f t="shared" si="149"/>
        <v/>
      </c>
      <c r="AI152" s="13" t="str">
        <f t="shared" si="174"/>
        <v/>
      </c>
      <c r="AJ152" s="52" t="str">
        <f t="shared" si="150"/>
        <v/>
      </c>
      <c r="AK152" s="13" t="str">
        <f t="shared" si="151"/>
        <v/>
      </c>
      <c r="AL152" s="59"/>
      <c r="AM152" s="69" t="str">
        <f t="shared" si="187"/>
        <v/>
      </c>
      <c r="AN152" s="50" t="str">
        <f t="shared" si="175"/>
        <v/>
      </c>
      <c r="AO152" s="52" t="str">
        <f t="shared" si="152"/>
        <v/>
      </c>
      <c r="AP152" s="50" t="str">
        <f t="shared" si="153"/>
        <v/>
      </c>
      <c r="AQ152" s="72" t="str">
        <f t="shared" si="154"/>
        <v/>
      </c>
      <c r="AS152" s="57" t="str">
        <f t="shared" si="188"/>
        <v/>
      </c>
      <c r="AT152" s="57" t="str">
        <f t="shared" si="176"/>
        <v/>
      </c>
      <c r="AU152" s="50" t="str">
        <f t="shared" si="189"/>
        <v/>
      </c>
      <c r="AV152" s="13" t="str">
        <f t="shared" si="155"/>
        <v/>
      </c>
      <c r="AW152" s="13" t="str">
        <f t="shared" si="177"/>
        <v/>
      </c>
      <c r="AX152" s="52" t="str">
        <f t="shared" si="156"/>
        <v/>
      </c>
      <c r="AY152" s="13" t="str">
        <f t="shared" si="157"/>
        <v/>
      </c>
      <c r="AZ152" s="59"/>
      <c r="BA152" s="69" t="str">
        <f t="shared" si="190"/>
        <v/>
      </c>
      <c r="BB152" s="50" t="str">
        <f t="shared" si="178"/>
        <v/>
      </c>
      <c r="BC152" s="52" t="str">
        <f t="shared" si="158"/>
        <v/>
      </c>
      <c r="BD152" s="50" t="str">
        <f t="shared" si="159"/>
        <v/>
      </c>
      <c r="BE152" s="72" t="str">
        <f t="shared" si="160"/>
        <v/>
      </c>
      <c r="BG152" s="57" t="str">
        <f t="shared" si="191"/>
        <v/>
      </c>
      <c r="BH152" s="57" t="str">
        <f t="shared" si="179"/>
        <v/>
      </c>
      <c r="BI152" s="50" t="str">
        <f t="shared" si="192"/>
        <v/>
      </c>
      <c r="BJ152" s="13" t="str">
        <f t="shared" si="161"/>
        <v/>
      </c>
      <c r="BK152" s="13" t="str">
        <f t="shared" si="180"/>
        <v/>
      </c>
      <c r="BL152" s="52" t="str">
        <f t="shared" si="162"/>
        <v/>
      </c>
      <c r="BM152" s="13" t="str">
        <f t="shared" si="163"/>
        <v/>
      </c>
      <c r="BN152" s="38"/>
      <c r="BO152" s="57" t="str">
        <f t="shared" si="193"/>
        <v/>
      </c>
      <c r="BP152" s="50" t="str">
        <f t="shared" si="181"/>
        <v/>
      </c>
      <c r="BQ152" s="52" t="str">
        <f t="shared" si="164"/>
        <v/>
      </c>
      <c r="BR152" s="50" t="str">
        <f t="shared" si="165"/>
        <v/>
      </c>
      <c r="BS152" s="72" t="str">
        <f t="shared" si="166"/>
        <v/>
      </c>
      <c r="BU152" s="57" t="str">
        <f t="shared" si="194"/>
        <v/>
      </c>
      <c r="BV152" s="57" t="str">
        <f t="shared" si="182"/>
        <v/>
      </c>
      <c r="BW152" s="50" t="str">
        <f t="shared" si="195"/>
        <v/>
      </c>
      <c r="BX152" s="13" t="str">
        <f t="shared" si="167"/>
        <v/>
      </c>
      <c r="BY152" s="13" t="str">
        <f t="shared" si="183"/>
        <v/>
      </c>
      <c r="BZ152" s="52" t="str">
        <f t="shared" si="168"/>
        <v/>
      </c>
      <c r="CA152" s="13" t="str">
        <f t="shared" si="169"/>
        <v/>
      </c>
      <c r="CB152" s="38"/>
      <c r="CC152" s="57" t="str">
        <f>IFERROR(IF(CC151+16&lt;reservas!$K$10,CC151+1,""),"")</f>
        <v/>
      </c>
      <c r="CD152" s="50" t="str">
        <f t="shared" si="184"/>
        <v/>
      </c>
      <c r="CE152" s="52" t="str">
        <f t="shared" si="170"/>
        <v/>
      </c>
      <c r="CF152" s="50" t="str">
        <f t="shared" si="171"/>
        <v/>
      </c>
      <c r="CG152" s="72" t="str">
        <f t="shared" si="172"/>
        <v/>
      </c>
    </row>
    <row r="153" spans="31:85" x14ac:dyDescent="0.25">
      <c r="AE153" s="57" t="str">
        <f t="shared" si="185"/>
        <v/>
      </c>
      <c r="AF153" s="57" t="str">
        <f t="shared" si="173"/>
        <v/>
      </c>
      <c r="AG153" s="50" t="str">
        <f t="shared" si="186"/>
        <v/>
      </c>
      <c r="AH153" s="13" t="str">
        <f t="shared" si="149"/>
        <v/>
      </c>
      <c r="AI153" s="13" t="str">
        <f t="shared" si="174"/>
        <v/>
      </c>
      <c r="AJ153" s="52" t="str">
        <f t="shared" si="150"/>
        <v/>
      </c>
      <c r="AK153" s="13" t="str">
        <f t="shared" si="151"/>
        <v/>
      </c>
      <c r="AL153" s="59"/>
      <c r="AM153" s="69" t="str">
        <f t="shared" si="187"/>
        <v/>
      </c>
      <c r="AN153" s="50" t="str">
        <f t="shared" si="175"/>
        <v/>
      </c>
      <c r="AO153" s="52" t="str">
        <f t="shared" si="152"/>
        <v/>
      </c>
      <c r="AP153" s="50" t="str">
        <f t="shared" si="153"/>
        <v/>
      </c>
      <c r="AQ153" s="72" t="str">
        <f t="shared" si="154"/>
        <v/>
      </c>
      <c r="AS153" s="57" t="str">
        <f t="shared" si="188"/>
        <v/>
      </c>
      <c r="AT153" s="57" t="str">
        <f t="shared" si="176"/>
        <v/>
      </c>
      <c r="AU153" s="50" t="str">
        <f t="shared" si="189"/>
        <v/>
      </c>
      <c r="AV153" s="13" t="str">
        <f t="shared" si="155"/>
        <v/>
      </c>
      <c r="AW153" s="13" t="str">
        <f t="shared" si="177"/>
        <v/>
      </c>
      <c r="AX153" s="52" t="str">
        <f t="shared" si="156"/>
        <v/>
      </c>
      <c r="AY153" s="13" t="str">
        <f t="shared" si="157"/>
        <v/>
      </c>
      <c r="AZ153" s="59"/>
      <c r="BA153" s="69" t="str">
        <f t="shared" si="190"/>
        <v/>
      </c>
      <c r="BB153" s="50" t="str">
        <f t="shared" si="178"/>
        <v/>
      </c>
      <c r="BC153" s="52" t="str">
        <f t="shared" si="158"/>
        <v/>
      </c>
      <c r="BD153" s="50" t="str">
        <f t="shared" si="159"/>
        <v/>
      </c>
      <c r="BE153" s="72" t="str">
        <f t="shared" si="160"/>
        <v/>
      </c>
      <c r="BG153" s="57" t="str">
        <f t="shared" si="191"/>
        <v/>
      </c>
      <c r="BH153" s="57" t="str">
        <f t="shared" si="179"/>
        <v/>
      </c>
      <c r="BI153" s="50" t="str">
        <f t="shared" si="192"/>
        <v/>
      </c>
      <c r="BJ153" s="13" t="str">
        <f t="shared" si="161"/>
        <v/>
      </c>
      <c r="BK153" s="13" t="str">
        <f t="shared" si="180"/>
        <v/>
      </c>
      <c r="BL153" s="52" t="str">
        <f t="shared" si="162"/>
        <v/>
      </c>
      <c r="BM153" s="13" t="str">
        <f t="shared" si="163"/>
        <v/>
      </c>
      <c r="BN153" s="38"/>
      <c r="BO153" s="57" t="str">
        <f t="shared" si="193"/>
        <v/>
      </c>
      <c r="BP153" s="50" t="str">
        <f t="shared" si="181"/>
        <v/>
      </c>
      <c r="BQ153" s="52" t="str">
        <f t="shared" si="164"/>
        <v/>
      </c>
      <c r="BR153" s="50" t="str">
        <f t="shared" si="165"/>
        <v/>
      </c>
      <c r="BS153" s="72" t="str">
        <f t="shared" si="166"/>
        <v/>
      </c>
      <c r="BU153" s="57" t="str">
        <f t="shared" si="194"/>
        <v/>
      </c>
      <c r="BV153" s="57" t="str">
        <f t="shared" si="182"/>
        <v/>
      </c>
      <c r="BW153" s="50" t="str">
        <f t="shared" si="195"/>
        <v/>
      </c>
      <c r="BX153" s="13" t="str">
        <f t="shared" si="167"/>
        <v/>
      </c>
      <c r="BY153" s="13" t="str">
        <f t="shared" si="183"/>
        <v/>
      </c>
      <c r="BZ153" s="52" t="str">
        <f t="shared" si="168"/>
        <v/>
      </c>
      <c r="CA153" s="13" t="str">
        <f t="shared" si="169"/>
        <v/>
      </c>
      <c r="CB153" s="38"/>
      <c r="CC153" s="57" t="str">
        <f>IFERROR(IF(CC152+16&lt;reservas!$K$10,CC152+1,""),"")</f>
        <v/>
      </c>
      <c r="CD153" s="50" t="str">
        <f t="shared" si="184"/>
        <v/>
      </c>
      <c r="CE153" s="52" t="str">
        <f t="shared" si="170"/>
        <v/>
      </c>
      <c r="CF153" s="50" t="str">
        <f t="shared" si="171"/>
        <v/>
      </c>
      <c r="CG153" s="72" t="str">
        <f t="shared" si="172"/>
        <v/>
      </c>
    </row>
    <row r="154" spans="31:85" x14ac:dyDescent="0.25">
      <c r="AE154" s="57" t="str">
        <f t="shared" si="185"/>
        <v/>
      </c>
      <c r="AF154" s="57" t="str">
        <f t="shared" si="173"/>
        <v/>
      </c>
      <c r="AG154" s="50" t="str">
        <f t="shared" si="186"/>
        <v/>
      </c>
      <c r="AH154" s="13" t="str">
        <f t="shared" si="149"/>
        <v/>
      </c>
      <c r="AI154" s="13" t="str">
        <f t="shared" si="174"/>
        <v/>
      </c>
      <c r="AJ154" s="52" t="str">
        <f t="shared" si="150"/>
        <v/>
      </c>
      <c r="AK154" s="13" t="str">
        <f t="shared" si="151"/>
        <v/>
      </c>
      <c r="AL154" s="59"/>
      <c r="AM154" s="69" t="str">
        <f t="shared" si="187"/>
        <v/>
      </c>
      <c r="AN154" s="50" t="str">
        <f t="shared" si="175"/>
        <v/>
      </c>
      <c r="AO154" s="52" t="str">
        <f t="shared" si="152"/>
        <v/>
      </c>
      <c r="AP154" s="50" t="str">
        <f t="shared" si="153"/>
        <v/>
      </c>
      <c r="AQ154" s="72" t="str">
        <f t="shared" si="154"/>
        <v/>
      </c>
      <c r="AS154" s="57" t="str">
        <f t="shared" si="188"/>
        <v/>
      </c>
      <c r="AT154" s="57" t="str">
        <f t="shared" si="176"/>
        <v/>
      </c>
      <c r="AU154" s="50" t="str">
        <f t="shared" si="189"/>
        <v/>
      </c>
      <c r="AV154" s="13" t="str">
        <f t="shared" si="155"/>
        <v/>
      </c>
      <c r="AW154" s="13" t="str">
        <f t="shared" si="177"/>
        <v/>
      </c>
      <c r="AX154" s="52" t="str">
        <f t="shared" si="156"/>
        <v/>
      </c>
      <c r="AY154" s="13" t="str">
        <f t="shared" si="157"/>
        <v/>
      </c>
      <c r="AZ154" s="59"/>
      <c r="BA154" s="69" t="str">
        <f t="shared" si="190"/>
        <v/>
      </c>
      <c r="BB154" s="50" t="str">
        <f t="shared" si="178"/>
        <v/>
      </c>
      <c r="BC154" s="52" t="str">
        <f t="shared" si="158"/>
        <v/>
      </c>
      <c r="BD154" s="50" t="str">
        <f t="shared" si="159"/>
        <v/>
      </c>
      <c r="BE154" s="72" t="str">
        <f t="shared" si="160"/>
        <v/>
      </c>
      <c r="BG154" s="57" t="str">
        <f t="shared" si="191"/>
        <v/>
      </c>
      <c r="BH154" s="57" t="str">
        <f t="shared" si="179"/>
        <v/>
      </c>
      <c r="BI154" s="50" t="str">
        <f t="shared" si="192"/>
        <v/>
      </c>
      <c r="BJ154" s="13" t="str">
        <f t="shared" si="161"/>
        <v/>
      </c>
      <c r="BK154" s="13" t="str">
        <f t="shared" si="180"/>
        <v/>
      </c>
      <c r="BL154" s="52" t="str">
        <f t="shared" si="162"/>
        <v/>
      </c>
      <c r="BM154" s="13" t="str">
        <f t="shared" si="163"/>
        <v/>
      </c>
      <c r="BN154" s="38"/>
      <c r="BO154" s="57" t="str">
        <f t="shared" si="193"/>
        <v/>
      </c>
      <c r="BP154" s="50" t="str">
        <f t="shared" si="181"/>
        <v/>
      </c>
      <c r="BQ154" s="52" t="str">
        <f t="shared" si="164"/>
        <v/>
      </c>
      <c r="BR154" s="50" t="str">
        <f t="shared" si="165"/>
        <v/>
      </c>
      <c r="BS154" s="72" t="str">
        <f t="shared" si="166"/>
        <v/>
      </c>
      <c r="BU154" s="57" t="str">
        <f t="shared" si="194"/>
        <v/>
      </c>
      <c r="BV154" s="57" t="str">
        <f t="shared" si="182"/>
        <v/>
      </c>
      <c r="BW154" s="50" t="str">
        <f t="shared" si="195"/>
        <v/>
      </c>
      <c r="BX154" s="13" t="str">
        <f t="shared" si="167"/>
        <v/>
      </c>
      <c r="BY154" s="13" t="str">
        <f t="shared" si="183"/>
        <v/>
      </c>
      <c r="BZ154" s="52" t="str">
        <f t="shared" si="168"/>
        <v/>
      </c>
      <c r="CA154" s="13" t="str">
        <f t="shared" si="169"/>
        <v/>
      </c>
      <c r="CB154" s="38"/>
      <c r="CC154" s="57" t="str">
        <f>IFERROR(IF(CC153+16&lt;reservas!$K$10,CC153+1,""),"")</f>
        <v/>
      </c>
      <c r="CD154" s="50" t="str">
        <f t="shared" si="184"/>
        <v/>
      </c>
      <c r="CE154" s="52" t="str">
        <f t="shared" si="170"/>
        <v/>
      </c>
      <c r="CF154" s="50" t="str">
        <f t="shared" si="171"/>
        <v/>
      </c>
      <c r="CG154" s="72" t="str">
        <f t="shared" si="172"/>
        <v/>
      </c>
    </row>
    <row r="155" spans="31:85" x14ac:dyDescent="0.25">
      <c r="AE155" s="57" t="str">
        <f t="shared" si="185"/>
        <v/>
      </c>
      <c r="AF155" s="57" t="str">
        <f t="shared" si="173"/>
        <v/>
      </c>
      <c r="AG155" s="50" t="str">
        <f t="shared" si="186"/>
        <v/>
      </c>
      <c r="AH155" s="13" t="str">
        <f t="shared" si="149"/>
        <v/>
      </c>
      <c r="AI155" s="13" t="str">
        <f t="shared" si="174"/>
        <v/>
      </c>
      <c r="AJ155" s="52" t="str">
        <f t="shared" si="150"/>
        <v/>
      </c>
      <c r="AK155" s="13" t="str">
        <f t="shared" si="151"/>
        <v/>
      </c>
      <c r="AL155" s="59"/>
      <c r="AM155" s="69" t="str">
        <f t="shared" si="187"/>
        <v/>
      </c>
      <c r="AN155" s="50" t="str">
        <f t="shared" si="175"/>
        <v/>
      </c>
      <c r="AO155" s="52" t="str">
        <f t="shared" si="152"/>
        <v/>
      </c>
      <c r="AP155" s="50" t="str">
        <f t="shared" si="153"/>
        <v/>
      </c>
      <c r="AQ155" s="72" t="str">
        <f t="shared" si="154"/>
        <v/>
      </c>
      <c r="AS155" s="57" t="str">
        <f t="shared" si="188"/>
        <v/>
      </c>
      <c r="AT155" s="57" t="str">
        <f t="shared" si="176"/>
        <v/>
      </c>
      <c r="AU155" s="50" t="str">
        <f t="shared" si="189"/>
        <v/>
      </c>
      <c r="AV155" s="13" t="str">
        <f t="shared" si="155"/>
        <v/>
      </c>
      <c r="AW155" s="13" t="str">
        <f t="shared" si="177"/>
        <v/>
      </c>
      <c r="AX155" s="52" t="str">
        <f t="shared" si="156"/>
        <v/>
      </c>
      <c r="AY155" s="13" t="str">
        <f t="shared" si="157"/>
        <v/>
      </c>
      <c r="AZ155" s="59"/>
      <c r="BA155" s="69" t="str">
        <f t="shared" si="190"/>
        <v/>
      </c>
      <c r="BB155" s="50" t="str">
        <f t="shared" si="178"/>
        <v/>
      </c>
      <c r="BC155" s="52" t="str">
        <f t="shared" si="158"/>
        <v/>
      </c>
      <c r="BD155" s="50" t="str">
        <f t="shared" si="159"/>
        <v/>
      </c>
      <c r="BE155" s="72" t="str">
        <f t="shared" si="160"/>
        <v/>
      </c>
      <c r="BG155" s="57" t="str">
        <f t="shared" si="191"/>
        <v/>
      </c>
      <c r="BH155" s="57" t="str">
        <f t="shared" si="179"/>
        <v/>
      </c>
      <c r="BI155" s="50" t="str">
        <f t="shared" si="192"/>
        <v/>
      </c>
      <c r="BJ155" s="13" t="str">
        <f t="shared" si="161"/>
        <v/>
      </c>
      <c r="BK155" s="13" t="str">
        <f t="shared" si="180"/>
        <v/>
      </c>
      <c r="BL155" s="52" t="str">
        <f t="shared" si="162"/>
        <v/>
      </c>
      <c r="BM155" s="13" t="str">
        <f t="shared" si="163"/>
        <v/>
      </c>
      <c r="BN155" s="38"/>
      <c r="BO155" s="57" t="str">
        <f t="shared" si="193"/>
        <v/>
      </c>
      <c r="BP155" s="50" t="str">
        <f t="shared" si="181"/>
        <v/>
      </c>
      <c r="BQ155" s="52" t="str">
        <f t="shared" si="164"/>
        <v/>
      </c>
      <c r="BR155" s="50" t="str">
        <f t="shared" si="165"/>
        <v/>
      </c>
      <c r="BS155" s="72" t="str">
        <f t="shared" si="166"/>
        <v/>
      </c>
      <c r="BU155" s="57" t="str">
        <f t="shared" si="194"/>
        <v/>
      </c>
      <c r="BV155" s="57" t="str">
        <f t="shared" si="182"/>
        <v/>
      </c>
      <c r="BW155" s="50" t="str">
        <f t="shared" si="195"/>
        <v/>
      </c>
      <c r="BX155" s="13" t="str">
        <f t="shared" si="167"/>
        <v/>
      </c>
      <c r="BY155" s="13" t="str">
        <f t="shared" si="183"/>
        <v/>
      </c>
      <c r="BZ155" s="52" t="str">
        <f t="shared" si="168"/>
        <v/>
      </c>
      <c r="CA155" s="13" t="str">
        <f t="shared" si="169"/>
        <v/>
      </c>
      <c r="CB155" s="38"/>
      <c r="CC155" s="57" t="str">
        <f>IFERROR(IF(CC154+16&lt;reservas!$K$10,CC154+1,""),"")</f>
        <v/>
      </c>
      <c r="CD155" s="50" t="str">
        <f t="shared" si="184"/>
        <v/>
      </c>
      <c r="CE155" s="52" t="str">
        <f t="shared" si="170"/>
        <v/>
      </c>
      <c r="CF155" s="50" t="str">
        <f t="shared" si="171"/>
        <v/>
      </c>
      <c r="CG155" s="72" t="str">
        <f t="shared" si="172"/>
        <v/>
      </c>
    </row>
    <row r="156" spans="31:85" x14ac:dyDescent="0.25">
      <c r="AE156" s="57" t="str">
        <f t="shared" si="185"/>
        <v/>
      </c>
      <c r="AF156" s="57" t="str">
        <f t="shared" si="173"/>
        <v/>
      </c>
      <c r="AG156" s="50" t="str">
        <f t="shared" si="186"/>
        <v/>
      </c>
      <c r="AH156" s="13" t="str">
        <f t="shared" si="149"/>
        <v/>
      </c>
      <c r="AI156" s="13" t="str">
        <f t="shared" si="174"/>
        <v/>
      </c>
      <c r="AJ156" s="52" t="str">
        <f t="shared" si="150"/>
        <v/>
      </c>
      <c r="AK156" s="13" t="str">
        <f t="shared" si="151"/>
        <v/>
      </c>
      <c r="AL156" s="59"/>
      <c r="AM156" s="69" t="str">
        <f t="shared" si="187"/>
        <v/>
      </c>
      <c r="AN156" s="50" t="str">
        <f t="shared" si="175"/>
        <v/>
      </c>
      <c r="AO156" s="52" t="str">
        <f t="shared" si="152"/>
        <v/>
      </c>
      <c r="AP156" s="50" t="str">
        <f t="shared" si="153"/>
        <v/>
      </c>
      <c r="AQ156" s="72" t="str">
        <f t="shared" si="154"/>
        <v/>
      </c>
      <c r="AS156" s="57" t="str">
        <f t="shared" si="188"/>
        <v/>
      </c>
      <c r="AT156" s="57" t="str">
        <f t="shared" si="176"/>
        <v/>
      </c>
      <c r="AU156" s="50" t="str">
        <f t="shared" si="189"/>
        <v/>
      </c>
      <c r="AV156" s="13" t="str">
        <f t="shared" si="155"/>
        <v/>
      </c>
      <c r="AW156" s="13" t="str">
        <f t="shared" si="177"/>
        <v/>
      </c>
      <c r="AX156" s="52" t="str">
        <f t="shared" si="156"/>
        <v/>
      </c>
      <c r="AY156" s="13" t="str">
        <f t="shared" si="157"/>
        <v/>
      </c>
      <c r="AZ156" s="59"/>
      <c r="BA156" s="69" t="str">
        <f t="shared" si="190"/>
        <v/>
      </c>
      <c r="BB156" s="50" t="str">
        <f t="shared" si="178"/>
        <v/>
      </c>
      <c r="BC156" s="52" t="str">
        <f t="shared" si="158"/>
        <v/>
      </c>
      <c r="BD156" s="50" t="str">
        <f t="shared" si="159"/>
        <v/>
      </c>
      <c r="BE156" s="72" t="str">
        <f t="shared" si="160"/>
        <v/>
      </c>
      <c r="BG156" s="57" t="str">
        <f t="shared" si="191"/>
        <v/>
      </c>
      <c r="BH156" s="57" t="str">
        <f t="shared" si="179"/>
        <v/>
      </c>
      <c r="BI156" s="50" t="str">
        <f t="shared" si="192"/>
        <v/>
      </c>
      <c r="BJ156" s="13" t="str">
        <f t="shared" si="161"/>
        <v/>
      </c>
      <c r="BK156" s="13" t="str">
        <f t="shared" si="180"/>
        <v/>
      </c>
      <c r="BL156" s="52" t="str">
        <f t="shared" si="162"/>
        <v/>
      </c>
      <c r="BM156" s="13" t="str">
        <f t="shared" si="163"/>
        <v/>
      </c>
      <c r="BN156" s="38"/>
      <c r="BO156" s="57" t="str">
        <f t="shared" si="193"/>
        <v/>
      </c>
      <c r="BP156" s="50" t="str">
        <f t="shared" si="181"/>
        <v/>
      </c>
      <c r="BQ156" s="52" t="str">
        <f t="shared" si="164"/>
        <v/>
      </c>
      <c r="BR156" s="50" t="str">
        <f t="shared" si="165"/>
        <v/>
      </c>
      <c r="BS156" s="72" t="str">
        <f t="shared" si="166"/>
        <v/>
      </c>
      <c r="BU156" s="57" t="str">
        <f t="shared" si="194"/>
        <v/>
      </c>
      <c r="BV156" s="57" t="str">
        <f t="shared" si="182"/>
        <v/>
      </c>
      <c r="BW156" s="50" t="str">
        <f t="shared" si="195"/>
        <v/>
      </c>
      <c r="BX156" s="13" t="str">
        <f t="shared" si="167"/>
        <v/>
      </c>
      <c r="BY156" s="13" t="str">
        <f t="shared" si="183"/>
        <v/>
      </c>
      <c r="BZ156" s="52" t="str">
        <f t="shared" si="168"/>
        <v/>
      </c>
      <c r="CA156" s="13" t="str">
        <f t="shared" si="169"/>
        <v/>
      </c>
      <c r="CB156" s="38"/>
      <c r="CC156" s="57" t="str">
        <f>IFERROR(IF(CC155+16&lt;reservas!$K$10,CC155+1,""),"")</f>
        <v/>
      </c>
      <c r="CD156" s="50" t="str">
        <f t="shared" si="184"/>
        <v/>
      </c>
      <c r="CE156" s="52" t="str">
        <f t="shared" si="170"/>
        <v/>
      </c>
      <c r="CF156" s="50" t="str">
        <f t="shared" si="171"/>
        <v/>
      </c>
      <c r="CG156" s="72" t="str">
        <f t="shared" si="172"/>
        <v/>
      </c>
    </row>
    <row r="157" spans="31:85" x14ac:dyDescent="0.25">
      <c r="AE157" s="57" t="str">
        <f t="shared" si="185"/>
        <v/>
      </c>
      <c r="AF157" s="57" t="str">
        <f t="shared" si="173"/>
        <v/>
      </c>
      <c r="AG157" s="50" t="str">
        <f t="shared" si="186"/>
        <v/>
      </c>
      <c r="AH157" s="13" t="str">
        <f t="shared" si="149"/>
        <v/>
      </c>
      <c r="AI157" s="13" t="str">
        <f t="shared" si="174"/>
        <v/>
      </c>
      <c r="AJ157" s="52" t="str">
        <f t="shared" si="150"/>
        <v/>
      </c>
      <c r="AK157" s="13" t="str">
        <f t="shared" si="151"/>
        <v/>
      </c>
      <c r="AL157" s="59"/>
      <c r="AM157" s="69" t="str">
        <f t="shared" si="187"/>
        <v/>
      </c>
      <c r="AN157" s="50" t="str">
        <f t="shared" si="175"/>
        <v/>
      </c>
      <c r="AO157" s="52" t="str">
        <f t="shared" si="152"/>
        <v/>
      </c>
      <c r="AP157" s="50" t="str">
        <f t="shared" si="153"/>
        <v/>
      </c>
      <c r="AQ157" s="72" t="str">
        <f t="shared" si="154"/>
        <v/>
      </c>
      <c r="AS157" s="57" t="str">
        <f t="shared" si="188"/>
        <v/>
      </c>
      <c r="AT157" s="57" t="str">
        <f t="shared" si="176"/>
        <v/>
      </c>
      <c r="AU157" s="50" t="str">
        <f t="shared" si="189"/>
        <v/>
      </c>
      <c r="AV157" s="13" t="str">
        <f t="shared" si="155"/>
        <v/>
      </c>
      <c r="AW157" s="13" t="str">
        <f t="shared" si="177"/>
        <v/>
      </c>
      <c r="AX157" s="52" t="str">
        <f t="shared" si="156"/>
        <v/>
      </c>
      <c r="AY157" s="13" t="str">
        <f t="shared" si="157"/>
        <v/>
      </c>
      <c r="AZ157" s="59"/>
      <c r="BA157" s="69" t="str">
        <f t="shared" si="190"/>
        <v/>
      </c>
      <c r="BB157" s="50" t="str">
        <f t="shared" si="178"/>
        <v/>
      </c>
      <c r="BC157" s="52" t="str">
        <f t="shared" si="158"/>
        <v/>
      </c>
      <c r="BD157" s="50" t="str">
        <f t="shared" si="159"/>
        <v/>
      </c>
      <c r="BE157" s="72" t="str">
        <f t="shared" si="160"/>
        <v/>
      </c>
      <c r="BG157" s="57" t="str">
        <f t="shared" si="191"/>
        <v/>
      </c>
      <c r="BH157" s="57" t="str">
        <f t="shared" si="179"/>
        <v/>
      </c>
      <c r="BI157" s="50" t="str">
        <f t="shared" si="192"/>
        <v/>
      </c>
      <c r="BJ157" s="13" t="str">
        <f t="shared" si="161"/>
        <v/>
      </c>
      <c r="BK157" s="13" t="str">
        <f t="shared" si="180"/>
        <v/>
      </c>
      <c r="BL157" s="52" t="str">
        <f t="shared" si="162"/>
        <v/>
      </c>
      <c r="BM157" s="13" t="str">
        <f t="shared" si="163"/>
        <v/>
      </c>
      <c r="BN157" s="38"/>
      <c r="BO157" s="57" t="str">
        <f t="shared" si="193"/>
        <v/>
      </c>
      <c r="BP157" s="50" t="str">
        <f t="shared" si="181"/>
        <v/>
      </c>
      <c r="BQ157" s="52" t="str">
        <f t="shared" si="164"/>
        <v/>
      </c>
      <c r="BR157" s="50" t="str">
        <f t="shared" si="165"/>
        <v/>
      </c>
      <c r="BS157" s="72" t="str">
        <f t="shared" si="166"/>
        <v/>
      </c>
      <c r="BU157" s="57" t="str">
        <f t="shared" si="194"/>
        <v/>
      </c>
      <c r="BV157" s="57" t="str">
        <f t="shared" si="182"/>
        <v/>
      </c>
      <c r="BW157" s="50" t="str">
        <f t="shared" si="195"/>
        <v/>
      </c>
      <c r="BX157" s="13" t="str">
        <f t="shared" si="167"/>
        <v/>
      </c>
      <c r="BY157" s="13" t="str">
        <f t="shared" si="183"/>
        <v/>
      </c>
      <c r="BZ157" s="52" t="str">
        <f t="shared" si="168"/>
        <v/>
      </c>
      <c r="CA157" s="13" t="str">
        <f t="shared" si="169"/>
        <v/>
      </c>
      <c r="CB157" s="38"/>
      <c r="CC157" s="57" t="str">
        <f>IFERROR(IF(CC156+16&lt;reservas!$K$10,CC156+1,""),"")</f>
        <v/>
      </c>
      <c r="CD157" s="50" t="str">
        <f t="shared" si="184"/>
        <v/>
      </c>
      <c r="CE157" s="52" t="str">
        <f t="shared" si="170"/>
        <v/>
      </c>
      <c r="CF157" s="50" t="str">
        <f t="shared" si="171"/>
        <v/>
      </c>
      <c r="CG157" s="72" t="str">
        <f t="shared" si="172"/>
        <v/>
      </c>
    </row>
    <row r="158" spans="31:85" x14ac:dyDescent="0.25">
      <c r="AE158" s="57" t="str">
        <f t="shared" si="185"/>
        <v/>
      </c>
      <c r="AF158" s="57" t="str">
        <f t="shared" si="173"/>
        <v/>
      </c>
      <c r="AG158" s="50" t="str">
        <f t="shared" si="186"/>
        <v/>
      </c>
      <c r="AH158" s="13" t="str">
        <f t="shared" si="149"/>
        <v/>
      </c>
      <c r="AI158" s="13" t="str">
        <f t="shared" si="174"/>
        <v/>
      </c>
      <c r="AJ158" s="52" t="str">
        <f t="shared" si="150"/>
        <v/>
      </c>
      <c r="AK158" s="13" t="str">
        <f t="shared" si="151"/>
        <v/>
      </c>
      <c r="AL158" s="59"/>
      <c r="AM158" s="69" t="str">
        <f t="shared" si="187"/>
        <v/>
      </c>
      <c r="AN158" s="50" t="str">
        <f t="shared" si="175"/>
        <v/>
      </c>
      <c r="AO158" s="52" t="str">
        <f t="shared" si="152"/>
        <v/>
      </c>
      <c r="AP158" s="50" t="str">
        <f t="shared" si="153"/>
        <v/>
      </c>
      <c r="AQ158" s="72" t="str">
        <f t="shared" si="154"/>
        <v/>
      </c>
      <c r="AS158" s="57" t="str">
        <f t="shared" si="188"/>
        <v/>
      </c>
      <c r="AT158" s="57" t="str">
        <f t="shared" si="176"/>
        <v/>
      </c>
      <c r="AU158" s="50" t="str">
        <f t="shared" si="189"/>
        <v/>
      </c>
      <c r="AV158" s="13" t="str">
        <f t="shared" si="155"/>
        <v/>
      </c>
      <c r="AW158" s="13" t="str">
        <f t="shared" si="177"/>
        <v/>
      </c>
      <c r="AX158" s="52" t="str">
        <f t="shared" si="156"/>
        <v/>
      </c>
      <c r="AY158" s="13" t="str">
        <f t="shared" si="157"/>
        <v/>
      </c>
      <c r="AZ158" s="59"/>
      <c r="BA158" s="69" t="str">
        <f t="shared" si="190"/>
        <v/>
      </c>
      <c r="BB158" s="50" t="str">
        <f t="shared" si="178"/>
        <v/>
      </c>
      <c r="BC158" s="52" t="str">
        <f t="shared" si="158"/>
        <v/>
      </c>
      <c r="BD158" s="50" t="str">
        <f t="shared" si="159"/>
        <v/>
      </c>
      <c r="BE158" s="72" t="str">
        <f t="shared" si="160"/>
        <v/>
      </c>
      <c r="BG158" s="57" t="str">
        <f t="shared" si="191"/>
        <v/>
      </c>
      <c r="BH158" s="57" t="str">
        <f t="shared" si="179"/>
        <v/>
      </c>
      <c r="BI158" s="50" t="str">
        <f t="shared" si="192"/>
        <v/>
      </c>
      <c r="BJ158" s="13" t="str">
        <f t="shared" si="161"/>
        <v/>
      </c>
      <c r="BK158" s="13" t="str">
        <f t="shared" si="180"/>
        <v/>
      </c>
      <c r="BL158" s="52" t="str">
        <f t="shared" si="162"/>
        <v/>
      </c>
      <c r="BM158" s="13" t="str">
        <f t="shared" si="163"/>
        <v/>
      </c>
      <c r="BN158" s="38"/>
      <c r="BO158" s="57" t="str">
        <f t="shared" si="193"/>
        <v/>
      </c>
      <c r="BP158" s="50" t="str">
        <f t="shared" si="181"/>
        <v/>
      </c>
      <c r="BQ158" s="52" t="str">
        <f t="shared" si="164"/>
        <v/>
      </c>
      <c r="BR158" s="50" t="str">
        <f t="shared" si="165"/>
        <v/>
      </c>
      <c r="BS158" s="72" t="str">
        <f t="shared" si="166"/>
        <v/>
      </c>
      <c r="BU158" s="57" t="str">
        <f t="shared" si="194"/>
        <v/>
      </c>
      <c r="BV158" s="57" t="str">
        <f t="shared" si="182"/>
        <v/>
      </c>
      <c r="BW158" s="50" t="str">
        <f t="shared" si="195"/>
        <v/>
      </c>
      <c r="BX158" s="13" t="str">
        <f t="shared" si="167"/>
        <v/>
      </c>
      <c r="BY158" s="13" t="str">
        <f t="shared" si="183"/>
        <v/>
      </c>
      <c r="BZ158" s="52" t="str">
        <f t="shared" si="168"/>
        <v/>
      </c>
      <c r="CA158" s="13" t="str">
        <f t="shared" si="169"/>
        <v/>
      </c>
      <c r="CB158" s="38"/>
      <c r="CC158" s="57" t="str">
        <f>IFERROR(IF(CC157+16&lt;reservas!$K$10,CC157+1,""),"")</f>
        <v/>
      </c>
      <c r="CD158" s="50" t="str">
        <f t="shared" si="184"/>
        <v/>
      </c>
      <c r="CE158" s="52" t="str">
        <f t="shared" si="170"/>
        <v/>
      </c>
      <c r="CF158" s="50" t="str">
        <f t="shared" si="171"/>
        <v/>
      </c>
      <c r="CG158" s="72" t="str">
        <f t="shared" si="172"/>
        <v/>
      </c>
    </row>
    <row r="159" spans="31:85" x14ac:dyDescent="0.25">
      <c r="AE159" s="57" t="str">
        <f t="shared" si="185"/>
        <v/>
      </c>
      <c r="AF159" s="57" t="str">
        <f t="shared" si="173"/>
        <v/>
      </c>
      <c r="AG159" s="50" t="str">
        <f t="shared" si="186"/>
        <v/>
      </c>
      <c r="AH159" s="13" t="str">
        <f t="shared" si="149"/>
        <v/>
      </c>
      <c r="AI159" s="13" t="str">
        <f t="shared" si="174"/>
        <v/>
      </c>
      <c r="AJ159" s="52" t="str">
        <f t="shared" si="150"/>
        <v/>
      </c>
      <c r="AK159" s="13" t="str">
        <f t="shared" si="151"/>
        <v/>
      </c>
      <c r="AL159" s="59"/>
      <c r="AM159" s="69" t="str">
        <f t="shared" si="187"/>
        <v/>
      </c>
      <c r="AN159" s="50" t="str">
        <f t="shared" si="175"/>
        <v/>
      </c>
      <c r="AO159" s="52" t="str">
        <f t="shared" si="152"/>
        <v/>
      </c>
      <c r="AP159" s="50" t="str">
        <f t="shared" si="153"/>
        <v/>
      </c>
      <c r="AQ159" s="72" t="str">
        <f t="shared" si="154"/>
        <v/>
      </c>
      <c r="AS159" s="57" t="str">
        <f t="shared" si="188"/>
        <v/>
      </c>
      <c r="AT159" s="57" t="str">
        <f t="shared" si="176"/>
        <v/>
      </c>
      <c r="AU159" s="50" t="str">
        <f t="shared" si="189"/>
        <v/>
      </c>
      <c r="AV159" s="13" t="str">
        <f t="shared" si="155"/>
        <v/>
      </c>
      <c r="AW159" s="13" t="str">
        <f t="shared" si="177"/>
        <v/>
      </c>
      <c r="AX159" s="52" t="str">
        <f t="shared" si="156"/>
        <v/>
      </c>
      <c r="AY159" s="13" t="str">
        <f t="shared" si="157"/>
        <v/>
      </c>
      <c r="AZ159" s="59"/>
      <c r="BA159" s="69" t="str">
        <f t="shared" si="190"/>
        <v/>
      </c>
      <c r="BB159" s="50" t="str">
        <f t="shared" si="178"/>
        <v/>
      </c>
      <c r="BC159" s="52" t="str">
        <f t="shared" si="158"/>
        <v/>
      </c>
      <c r="BD159" s="50" t="str">
        <f t="shared" si="159"/>
        <v/>
      </c>
      <c r="BE159" s="72" t="str">
        <f t="shared" si="160"/>
        <v/>
      </c>
      <c r="BG159" s="57" t="str">
        <f t="shared" si="191"/>
        <v/>
      </c>
      <c r="BH159" s="57" t="str">
        <f t="shared" si="179"/>
        <v/>
      </c>
      <c r="BI159" s="50" t="str">
        <f t="shared" si="192"/>
        <v/>
      </c>
      <c r="BJ159" s="13" t="str">
        <f t="shared" si="161"/>
        <v/>
      </c>
      <c r="BK159" s="13" t="str">
        <f t="shared" si="180"/>
        <v/>
      </c>
      <c r="BL159" s="52" t="str">
        <f t="shared" si="162"/>
        <v/>
      </c>
      <c r="BM159" s="13" t="str">
        <f t="shared" si="163"/>
        <v/>
      </c>
      <c r="BN159" s="38"/>
      <c r="BO159" s="57" t="str">
        <f t="shared" si="193"/>
        <v/>
      </c>
      <c r="BP159" s="50" t="str">
        <f t="shared" si="181"/>
        <v/>
      </c>
      <c r="BQ159" s="52" t="str">
        <f t="shared" si="164"/>
        <v/>
      </c>
      <c r="BR159" s="50" t="str">
        <f t="shared" si="165"/>
        <v/>
      </c>
      <c r="BS159" s="72" t="str">
        <f t="shared" si="166"/>
        <v/>
      </c>
      <c r="BU159" s="57" t="str">
        <f t="shared" si="194"/>
        <v/>
      </c>
      <c r="BV159" s="57" t="str">
        <f t="shared" si="182"/>
        <v/>
      </c>
      <c r="BW159" s="50" t="str">
        <f t="shared" si="195"/>
        <v/>
      </c>
      <c r="BX159" s="13" t="str">
        <f t="shared" si="167"/>
        <v/>
      </c>
      <c r="BY159" s="13" t="str">
        <f t="shared" si="183"/>
        <v/>
      </c>
      <c r="BZ159" s="52" t="str">
        <f t="shared" si="168"/>
        <v/>
      </c>
      <c r="CA159" s="13" t="str">
        <f t="shared" si="169"/>
        <v/>
      </c>
      <c r="CB159" s="38"/>
      <c r="CC159" s="57" t="str">
        <f>IFERROR(IF(CC158+16&lt;reservas!$K$10,CC158+1,""),"")</f>
        <v/>
      </c>
      <c r="CD159" s="50" t="str">
        <f t="shared" si="184"/>
        <v/>
      </c>
      <c r="CE159" s="52" t="str">
        <f t="shared" si="170"/>
        <v/>
      </c>
      <c r="CF159" s="50" t="str">
        <f t="shared" si="171"/>
        <v/>
      </c>
      <c r="CG159" s="72" t="str">
        <f t="shared" si="172"/>
        <v/>
      </c>
    </row>
    <row r="160" spans="31:85" x14ac:dyDescent="0.25">
      <c r="AE160" s="57" t="str">
        <f t="shared" si="185"/>
        <v/>
      </c>
      <c r="AF160" s="57" t="str">
        <f t="shared" si="173"/>
        <v/>
      </c>
      <c r="AG160" s="50" t="str">
        <f t="shared" si="186"/>
        <v/>
      </c>
      <c r="AH160" s="13" t="str">
        <f t="shared" si="149"/>
        <v/>
      </c>
      <c r="AI160" s="13" t="str">
        <f t="shared" si="174"/>
        <v/>
      </c>
      <c r="AJ160" s="52" t="str">
        <f t="shared" si="150"/>
        <v/>
      </c>
      <c r="AK160" s="13" t="str">
        <f t="shared" si="151"/>
        <v/>
      </c>
      <c r="AL160" s="59"/>
      <c r="AM160" s="69" t="str">
        <f t="shared" si="187"/>
        <v/>
      </c>
      <c r="AN160" s="50" t="str">
        <f t="shared" si="175"/>
        <v/>
      </c>
      <c r="AO160" s="52" t="str">
        <f t="shared" si="152"/>
        <v/>
      </c>
      <c r="AP160" s="50" t="str">
        <f t="shared" si="153"/>
        <v/>
      </c>
      <c r="AQ160" s="72" t="str">
        <f t="shared" si="154"/>
        <v/>
      </c>
      <c r="AS160" s="57" t="str">
        <f t="shared" si="188"/>
        <v/>
      </c>
      <c r="AT160" s="57" t="str">
        <f t="shared" si="176"/>
        <v/>
      </c>
      <c r="AU160" s="50" t="str">
        <f t="shared" si="189"/>
        <v/>
      </c>
      <c r="AV160" s="13" t="str">
        <f t="shared" si="155"/>
        <v/>
      </c>
      <c r="AW160" s="13" t="str">
        <f t="shared" si="177"/>
        <v/>
      </c>
      <c r="AX160" s="52" t="str">
        <f t="shared" si="156"/>
        <v/>
      </c>
      <c r="AY160" s="13" t="str">
        <f t="shared" si="157"/>
        <v/>
      </c>
      <c r="AZ160" s="59"/>
      <c r="BA160" s="69" t="str">
        <f t="shared" si="190"/>
        <v/>
      </c>
      <c r="BB160" s="50" t="str">
        <f t="shared" si="178"/>
        <v/>
      </c>
      <c r="BC160" s="52" t="str">
        <f t="shared" si="158"/>
        <v/>
      </c>
      <c r="BD160" s="50" t="str">
        <f t="shared" si="159"/>
        <v/>
      </c>
      <c r="BE160" s="72" t="str">
        <f t="shared" si="160"/>
        <v/>
      </c>
      <c r="BG160" s="57" t="str">
        <f t="shared" si="191"/>
        <v/>
      </c>
      <c r="BH160" s="57" t="str">
        <f t="shared" si="179"/>
        <v/>
      </c>
      <c r="BI160" s="50" t="str">
        <f t="shared" si="192"/>
        <v/>
      </c>
      <c r="BJ160" s="13" t="str">
        <f t="shared" si="161"/>
        <v/>
      </c>
      <c r="BK160" s="13" t="str">
        <f t="shared" si="180"/>
        <v/>
      </c>
      <c r="BL160" s="52" t="str">
        <f t="shared" si="162"/>
        <v/>
      </c>
      <c r="BM160" s="13" t="str">
        <f t="shared" si="163"/>
        <v/>
      </c>
      <c r="BN160" s="38"/>
      <c r="BO160" s="57" t="str">
        <f t="shared" si="193"/>
        <v/>
      </c>
      <c r="BP160" s="50" t="str">
        <f t="shared" si="181"/>
        <v/>
      </c>
      <c r="BQ160" s="52" t="str">
        <f t="shared" si="164"/>
        <v/>
      </c>
      <c r="BR160" s="50" t="str">
        <f t="shared" si="165"/>
        <v/>
      </c>
      <c r="BS160" s="72" t="str">
        <f t="shared" si="166"/>
        <v/>
      </c>
      <c r="BU160" s="57" t="str">
        <f t="shared" si="194"/>
        <v/>
      </c>
      <c r="BV160" s="57" t="str">
        <f t="shared" si="182"/>
        <v/>
      </c>
      <c r="BW160" s="50" t="str">
        <f t="shared" si="195"/>
        <v/>
      </c>
      <c r="BX160" s="13" t="str">
        <f t="shared" si="167"/>
        <v/>
      </c>
      <c r="BY160" s="13" t="str">
        <f t="shared" si="183"/>
        <v/>
      </c>
      <c r="BZ160" s="52" t="str">
        <f t="shared" si="168"/>
        <v/>
      </c>
      <c r="CA160" s="13" t="str">
        <f t="shared" si="169"/>
        <v/>
      </c>
      <c r="CB160" s="38"/>
      <c r="CC160" s="57" t="str">
        <f>IFERROR(IF(CC159+16&lt;reservas!$K$10,CC159+1,""),"")</f>
        <v/>
      </c>
      <c r="CD160" s="50" t="str">
        <f t="shared" si="184"/>
        <v/>
      </c>
      <c r="CE160" s="52" t="str">
        <f t="shared" si="170"/>
        <v/>
      </c>
      <c r="CF160" s="50" t="str">
        <f t="shared" si="171"/>
        <v/>
      </c>
      <c r="CG160" s="72" t="str">
        <f t="shared" si="172"/>
        <v/>
      </c>
    </row>
    <row r="161" spans="31:85" x14ac:dyDescent="0.25">
      <c r="AE161" s="57" t="str">
        <f t="shared" si="185"/>
        <v/>
      </c>
      <c r="AF161" s="57" t="str">
        <f t="shared" si="173"/>
        <v/>
      </c>
      <c r="AG161" s="50" t="str">
        <f t="shared" si="186"/>
        <v/>
      </c>
      <c r="AH161" s="13" t="str">
        <f t="shared" si="149"/>
        <v/>
      </c>
      <c r="AI161" s="13" t="str">
        <f t="shared" si="174"/>
        <v/>
      </c>
      <c r="AJ161" s="52" t="str">
        <f t="shared" si="150"/>
        <v/>
      </c>
      <c r="AK161" s="13" t="str">
        <f t="shared" si="151"/>
        <v/>
      </c>
      <c r="AL161" s="59"/>
      <c r="AM161" s="69" t="str">
        <f t="shared" si="187"/>
        <v/>
      </c>
      <c r="AN161" s="50" t="str">
        <f t="shared" si="175"/>
        <v/>
      </c>
      <c r="AO161" s="52" t="str">
        <f t="shared" si="152"/>
        <v/>
      </c>
      <c r="AP161" s="50" t="str">
        <f t="shared" si="153"/>
        <v/>
      </c>
      <c r="AQ161" s="72" t="str">
        <f t="shared" si="154"/>
        <v/>
      </c>
      <c r="AS161" s="57" t="str">
        <f t="shared" si="188"/>
        <v/>
      </c>
      <c r="AT161" s="57" t="str">
        <f t="shared" si="176"/>
        <v/>
      </c>
      <c r="AU161" s="50" t="str">
        <f t="shared" si="189"/>
        <v/>
      </c>
      <c r="AV161" s="13" t="str">
        <f t="shared" si="155"/>
        <v/>
      </c>
      <c r="AW161" s="13" t="str">
        <f t="shared" si="177"/>
        <v/>
      </c>
      <c r="AX161" s="52" t="str">
        <f t="shared" si="156"/>
        <v/>
      </c>
      <c r="AY161" s="13" t="str">
        <f t="shared" si="157"/>
        <v/>
      </c>
      <c r="AZ161" s="59"/>
      <c r="BA161" s="69" t="str">
        <f t="shared" si="190"/>
        <v/>
      </c>
      <c r="BB161" s="50" t="str">
        <f t="shared" si="178"/>
        <v/>
      </c>
      <c r="BC161" s="52" t="str">
        <f t="shared" si="158"/>
        <v/>
      </c>
      <c r="BD161" s="50" t="str">
        <f t="shared" si="159"/>
        <v/>
      </c>
      <c r="BE161" s="72" t="str">
        <f t="shared" si="160"/>
        <v/>
      </c>
      <c r="BG161" s="57" t="str">
        <f t="shared" si="191"/>
        <v/>
      </c>
      <c r="BH161" s="57" t="str">
        <f t="shared" si="179"/>
        <v/>
      </c>
      <c r="BI161" s="50" t="str">
        <f t="shared" si="192"/>
        <v/>
      </c>
      <c r="BJ161" s="13" t="str">
        <f t="shared" si="161"/>
        <v/>
      </c>
      <c r="BK161" s="13" t="str">
        <f t="shared" si="180"/>
        <v/>
      </c>
      <c r="BL161" s="52" t="str">
        <f t="shared" si="162"/>
        <v/>
      </c>
      <c r="BM161" s="13" t="str">
        <f t="shared" si="163"/>
        <v/>
      </c>
      <c r="BN161" s="38"/>
      <c r="BO161" s="57" t="str">
        <f t="shared" si="193"/>
        <v/>
      </c>
      <c r="BP161" s="50" t="str">
        <f t="shared" si="181"/>
        <v/>
      </c>
      <c r="BQ161" s="52" t="str">
        <f t="shared" si="164"/>
        <v/>
      </c>
      <c r="BR161" s="50" t="str">
        <f t="shared" si="165"/>
        <v/>
      </c>
      <c r="BS161" s="72" t="str">
        <f t="shared" si="166"/>
        <v/>
      </c>
      <c r="BU161" s="57" t="str">
        <f t="shared" si="194"/>
        <v/>
      </c>
      <c r="BV161" s="57" t="str">
        <f t="shared" si="182"/>
        <v/>
      </c>
      <c r="BW161" s="50" t="str">
        <f t="shared" si="195"/>
        <v/>
      </c>
      <c r="BX161" s="13" t="str">
        <f t="shared" si="167"/>
        <v/>
      </c>
      <c r="BY161" s="13" t="str">
        <f t="shared" si="183"/>
        <v/>
      </c>
      <c r="BZ161" s="52" t="str">
        <f t="shared" si="168"/>
        <v/>
      </c>
      <c r="CA161" s="13" t="str">
        <f t="shared" si="169"/>
        <v/>
      </c>
      <c r="CB161" s="38"/>
      <c r="CC161" s="57" t="str">
        <f>IFERROR(IF(CC160+16&lt;reservas!$K$10,CC160+1,""),"")</f>
        <v/>
      </c>
      <c r="CD161" s="50" t="str">
        <f t="shared" si="184"/>
        <v/>
      </c>
      <c r="CE161" s="52" t="str">
        <f t="shared" si="170"/>
        <v/>
      </c>
      <c r="CF161" s="50" t="str">
        <f t="shared" si="171"/>
        <v/>
      </c>
      <c r="CG161" s="72" t="str">
        <f t="shared" si="172"/>
        <v/>
      </c>
    </row>
    <row r="162" spans="31:85" x14ac:dyDescent="0.25">
      <c r="AE162" s="57" t="str">
        <f t="shared" si="185"/>
        <v/>
      </c>
      <c r="AF162" s="57" t="str">
        <f t="shared" si="173"/>
        <v/>
      </c>
      <c r="AG162" s="50" t="str">
        <f t="shared" si="186"/>
        <v/>
      </c>
      <c r="AH162" s="13" t="str">
        <f t="shared" si="149"/>
        <v/>
      </c>
      <c r="AI162" s="13" t="str">
        <f t="shared" si="174"/>
        <v/>
      </c>
      <c r="AJ162" s="52" t="str">
        <f t="shared" si="150"/>
        <v/>
      </c>
      <c r="AK162" s="13" t="str">
        <f t="shared" si="151"/>
        <v/>
      </c>
      <c r="AL162" s="59"/>
      <c r="AM162" s="69" t="str">
        <f t="shared" si="187"/>
        <v/>
      </c>
      <c r="AN162" s="50" t="str">
        <f t="shared" si="175"/>
        <v/>
      </c>
      <c r="AO162" s="52" t="str">
        <f t="shared" si="152"/>
        <v/>
      </c>
      <c r="AP162" s="50" t="str">
        <f t="shared" si="153"/>
        <v/>
      </c>
      <c r="AQ162" s="72" t="str">
        <f t="shared" si="154"/>
        <v/>
      </c>
      <c r="AS162" s="57" t="str">
        <f t="shared" si="188"/>
        <v/>
      </c>
      <c r="AT162" s="57" t="str">
        <f t="shared" si="176"/>
        <v/>
      </c>
      <c r="AU162" s="50" t="str">
        <f t="shared" si="189"/>
        <v/>
      </c>
      <c r="AV162" s="13" t="str">
        <f t="shared" si="155"/>
        <v/>
      </c>
      <c r="AW162" s="13" t="str">
        <f t="shared" si="177"/>
        <v/>
      </c>
      <c r="AX162" s="52" t="str">
        <f t="shared" si="156"/>
        <v/>
      </c>
      <c r="AY162" s="13" t="str">
        <f t="shared" si="157"/>
        <v/>
      </c>
      <c r="AZ162" s="59"/>
      <c r="BA162" s="69" t="str">
        <f t="shared" si="190"/>
        <v/>
      </c>
      <c r="BB162" s="50" t="str">
        <f t="shared" si="178"/>
        <v/>
      </c>
      <c r="BC162" s="52" t="str">
        <f t="shared" si="158"/>
        <v/>
      </c>
      <c r="BD162" s="50" t="str">
        <f t="shared" si="159"/>
        <v/>
      </c>
      <c r="BE162" s="72" t="str">
        <f t="shared" si="160"/>
        <v/>
      </c>
      <c r="BG162" s="57" t="str">
        <f t="shared" si="191"/>
        <v/>
      </c>
      <c r="BH162" s="57" t="str">
        <f t="shared" si="179"/>
        <v/>
      </c>
      <c r="BI162" s="50" t="str">
        <f t="shared" si="192"/>
        <v/>
      </c>
      <c r="BJ162" s="13" t="str">
        <f t="shared" si="161"/>
        <v/>
      </c>
      <c r="BK162" s="13" t="str">
        <f t="shared" si="180"/>
        <v/>
      </c>
      <c r="BL162" s="52" t="str">
        <f t="shared" si="162"/>
        <v/>
      </c>
      <c r="BM162" s="13" t="str">
        <f t="shared" si="163"/>
        <v/>
      </c>
      <c r="BN162" s="38"/>
      <c r="BO162" s="57" t="str">
        <f t="shared" si="193"/>
        <v/>
      </c>
      <c r="BP162" s="50" t="str">
        <f t="shared" si="181"/>
        <v/>
      </c>
      <c r="BQ162" s="52" t="str">
        <f t="shared" si="164"/>
        <v/>
      </c>
      <c r="BR162" s="50" t="str">
        <f t="shared" si="165"/>
        <v/>
      </c>
      <c r="BS162" s="72" t="str">
        <f t="shared" si="166"/>
        <v/>
      </c>
      <c r="BU162" s="57" t="str">
        <f t="shared" si="194"/>
        <v/>
      </c>
      <c r="BV162" s="57" t="str">
        <f t="shared" si="182"/>
        <v/>
      </c>
      <c r="BW162" s="50" t="str">
        <f t="shared" si="195"/>
        <v/>
      </c>
      <c r="BX162" s="13" t="str">
        <f t="shared" si="167"/>
        <v/>
      </c>
      <c r="BY162" s="13" t="str">
        <f t="shared" si="183"/>
        <v/>
      </c>
      <c r="BZ162" s="52" t="str">
        <f t="shared" si="168"/>
        <v/>
      </c>
      <c r="CA162" s="13" t="str">
        <f t="shared" si="169"/>
        <v/>
      </c>
      <c r="CB162" s="38"/>
      <c r="CC162" s="57" t="str">
        <f>IFERROR(IF(CC161+16&lt;reservas!$K$10,CC161+1,""),"")</f>
        <v/>
      </c>
      <c r="CD162" s="50" t="str">
        <f t="shared" si="184"/>
        <v/>
      </c>
      <c r="CE162" s="52" t="str">
        <f t="shared" si="170"/>
        <v/>
      </c>
      <c r="CF162" s="50" t="str">
        <f t="shared" si="171"/>
        <v/>
      </c>
      <c r="CG162" s="72" t="str">
        <f t="shared" si="172"/>
        <v/>
      </c>
    </row>
    <row r="163" spans="31:85" x14ac:dyDescent="0.25">
      <c r="AE163" s="57" t="str">
        <f t="shared" si="185"/>
        <v/>
      </c>
      <c r="AF163" s="57" t="str">
        <f t="shared" si="173"/>
        <v/>
      </c>
      <c r="AG163" s="50" t="str">
        <f t="shared" si="186"/>
        <v/>
      </c>
      <c r="AH163" s="13" t="str">
        <f t="shared" si="149"/>
        <v/>
      </c>
      <c r="AI163" s="13" t="str">
        <f t="shared" si="174"/>
        <v/>
      </c>
      <c r="AJ163" s="52" t="str">
        <f t="shared" si="150"/>
        <v/>
      </c>
      <c r="AK163" s="13" t="str">
        <f t="shared" si="151"/>
        <v/>
      </c>
      <c r="AL163" s="59"/>
      <c r="AM163" s="69" t="str">
        <f t="shared" si="187"/>
        <v/>
      </c>
      <c r="AN163" s="50" t="str">
        <f t="shared" si="175"/>
        <v/>
      </c>
      <c r="AO163" s="52" t="str">
        <f t="shared" si="152"/>
        <v/>
      </c>
      <c r="AP163" s="50" t="str">
        <f t="shared" si="153"/>
        <v/>
      </c>
      <c r="AQ163" s="72" t="str">
        <f t="shared" si="154"/>
        <v/>
      </c>
      <c r="AS163" s="57" t="str">
        <f t="shared" si="188"/>
        <v/>
      </c>
      <c r="AT163" s="57" t="str">
        <f t="shared" si="176"/>
        <v/>
      </c>
      <c r="AU163" s="50" t="str">
        <f t="shared" si="189"/>
        <v/>
      </c>
      <c r="AV163" s="13" t="str">
        <f t="shared" si="155"/>
        <v/>
      </c>
      <c r="AW163" s="13" t="str">
        <f t="shared" si="177"/>
        <v/>
      </c>
      <c r="AX163" s="52" t="str">
        <f t="shared" si="156"/>
        <v/>
      </c>
      <c r="AY163" s="13" t="str">
        <f t="shared" si="157"/>
        <v/>
      </c>
      <c r="AZ163" s="59"/>
      <c r="BA163" s="69" t="str">
        <f t="shared" si="190"/>
        <v/>
      </c>
      <c r="BB163" s="50" t="str">
        <f t="shared" si="178"/>
        <v/>
      </c>
      <c r="BC163" s="52" t="str">
        <f t="shared" si="158"/>
        <v/>
      </c>
      <c r="BD163" s="50" t="str">
        <f t="shared" si="159"/>
        <v/>
      </c>
      <c r="BE163" s="72" t="str">
        <f t="shared" si="160"/>
        <v/>
      </c>
      <c r="BG163" s="57" t="str">
        <f t="shared" si="191"/>
        <v/>
      </c>
      <c r="BH163" s="57" t="str">
        <f t="shared" si="179"/>
        <v/>
      </c>
      <c r="BI163" s="50" t="str">
        <f t="shared" si="192"/>
        <v/>
      </c>
      <c r="BJ163" s="13" t="str">
        <f t="shared" si="161"/>
        <v/>
      </c>
      <c r="BK163" s="13" t="str">
        <f t="shared" si="180"/>
        <v/>
      </c>
      <c r="BL163" s="52" t="str">
        <f t="shared" si="162"/>
        <v/>
      </c>
      <c r="BM163" s="13" t="str">
        <f t="shared" si="163"/>
        <v/>
      </c>
      <c r="BN163" s="38"/>
      <c r="BO163" s="57" t="str">
        <f t="shared" si="193"/>
        <v/>
      </c>
      <c r="BP163" s="50" t="str">
        <f t="shared" si="181"/>
        <v/>
      </c>
      <c r="BQ163" s="52" t="str">
        <f t="shared" si="164"/>
        <v/>
      </c>
      <c r="BR163" s="50" t="str">
        <f t="shared" si="165"/>
        <v/>
      </c>
      <c r="BS163" s="72" t="str">
        <f t="shared" si="166"/>
        <v/>
      </c>
      <c r="BU163" s="57" t="str">
        <f t="shared" si="194"/>
        <v/>
      </c>
      <c r="BV163" s="57" t="str">
        <f t="shared" si="182"/>
        <v/>
      </c>
      <c r="BW163" s="50" t="str">
        <f t="shared" si="195"/>
        <v/>
      </c>
      <c r="BX163" s="13" t="str">
        <f t="shared" si="167"/>
        <v/>
      </c>
      <c r="BY163" s="13" t="str">
        <f t="shared" si="183"/>
        <v/>
      </c>
      <c r="BZ163" s="52" t="str">
        <f t="shared" si="168"/>
        <v/>
      </c>
      <c r="CA163" s="13" t="str">
        <f t="shared" si="169"/>
        <v/>
      </c>
      <c r="CB163" s="38"/>
      <c r="CC163" s="57" t="str">
        <f>IFERROR(IF(CC162+16&lt;reservas!$K$10,CC162+1,""),"")</f>
        <v/>
      </c>
      <c r="CD163" s="50" t="str">
        <f t="shared" si="184"/>
        <v/>
      </c>
      <c r="CE163" s="52" t="str">
        <f t="shared" si="170"/>
        <v/>
      </c>
      <c r="CF163" s="50" t="str">
        <f t="shared" si="171"/>
        <v/>
      </c>
      <c r="CG163" s="72" t="str">
        <f t="shared" si="172"/>
        <v/>
      </c>
    </row>
    <row r="164" spans="31:85" x14ac:dyDescent="0.25">
      <c r="AE164" s="57" t="str">
        <f t="shared" si="185"/>
        <v/>
      </c>
      <c r="AF164" s="57" t="str">
        <f t="shared" si="173"/>
        <v/>
      </c>
      <c r="AG164" s="50" t="str">
        <f t="shared" si="186"/>
        <v/>
      </c>
      <c r="AH164" s="13" t="str">
        <f t="shared" si="149"/>
        <v/>
      </c>
      <c r="AI164" s="13" t="str">
        <f t="shared" si="174"/>
        <v/>
      </c>
      <c r="AJ164" s="52" t="str">
        <f t="shared" si="150"/>
        <v/>
      </c>
      <c r="AK164" s="13" t="str">
        <f t="shared" si="151"/>
        <v/>
      </c>
      <c r="AL164" s="59"/>
      <c r="AM164" s="69" t="str">
        <f t="shared" si="187"/>
        <v/>
      </c>
      <c r="AN164" s="50" t="str">
        <f t="shared" si="175"/>
        <v/>
      </c>
      <c r="AO164" s="52" t="str">
        <f t="shared" si="152"/>
        <v/>
      </c>
      <c r="AP164" s="50" t="str">
        <f t="shared" si="153"/>
        <v/>
      </c>
      <c r="AQ164" s="72" t="str">
        <f t="shared" si="154"/>
        <v/>
      </c>
      <c r="AS164" s="57" t="str">
        <f t="shared" si="188"/>
        <v/>
      </c>
      <c r="AT164" s="57" t="str">
        <f t="shared" si="176"/>
        <v/>
      </c>
      <c r="AU164" s="50" t="str">
        <f t="shared" si="189"/>
        <v/>
      </c>
      <c r="AV164" s="13" t="str">
        <f t="shared" si="155"/>
        <v/>
      </c>
      <c r="AW164" s="13" t="str">
        <f t="shared" si="177"/>
        <v/>
      </c>
      <c r="AX164" s="52" t="str">
        <f t="shared" si="156"/>
        <v/>
      </c>
      <c r="AY164" s="13" t="str">
        <f t="shared" si="157"/>
        <v/>
      </c>
      <c r="AZ164" s="59"/>
      <c r="BA164" s="69" t="str">
        <f t="shared" si="190"/>
        <v/>
      </c>
      <c r="BB164" s="50" t="str">
        <f t="shared" si="178"/>
        <v/>
      </c>
      <c r="BC164" s="52" t="str">
        <f t="shared" si="158"/>
        <v/>
      </c>
      <c r="BD164" s="50" t="str">
        <f t="shared" si="159"/>
        <v/>
      </c>
      <c r="BE164" s="72" t="str">
        <f t="shared" si="160"/>
        <v/>
      </c>
      <c r="BG164" s="57" t="str">
        <f t="shared" si="191"/>
        <v/>
      </c>
      <c r="BH164" s="57" t="str">
        <f t="shared" si="179"/>
        <v/>
      </c>
      <c r="BI164" s="50" t="str">
        <f t="shared" si="192"/>
        <v/>
      </c>
      <c r="BJ164" s="13" t="str">
        <f t="shared" si="161"/>
        <v/>
      </c>
      <c r="BK164" s="13" t="str">
        <f t="shared" si="180"/>
        <v/>
      </c>
      <c r="BL164" s="52" t="str">
        <f t="shared" si="162"/>
        <v/>
      </c>
      <c r="BM164" s="13" t="str">
        <f t="shared" si="163"/>
        <v/>
      </c>
      <c r="BN164" s="38"/>
      <c r="BO164" s="57" t="str">
        <f t="shared" si="193"/>
        <v/>
      </c>
      <c r="BP164" s="50" t="str">
        <f t="shared" si="181"/>
        <v/>
      </c>
      <c r="BQ164" s="52" t="str">
        <f t="shared" si="164"/>
        <v/>
      </c>
      <c r="BR164" s="50" t="str">
        <f t="shared" si="165"/>
        <v/>
      </c>
      <c r="BS164" s="72" t="str">
        <f t="shared" si="166"/>
        <v/>
      </c>
      <c r="BU164" s="57" t="str">
        <f t="shared" si="194"/>
        <v/>
      </c>
      <c r="BV164" s="57" t="str">
        <f t="shared" si="182"/>
        <v/>
      </c>
      <c r="BW164" s="50" t="str">
        <f t="shared" si="195"/>
        <v/>
      </c>
      <c r="BX164" s="13" t="str">
        <f t="shared" si="167"/>
        <v/>
      </c>
      <c r="BY164" s="13" t="str">
        <f t="shared" si="183"/>
        <v/>
      </c>
      <c r="BZ164" s="52" t="str">
        <f t="shared" si="168"/>
        <v/>
      </c>
      <c r="CA164" s="13" t="str">
        <f t="shared" si="169"/>
        <v/>
      </c>
      <c r="CB164" s="38"/>
      <c r="CC164" s="57" t="str">
        <f>IFERROR(IF(CC163+16&lt;reservas!$K$10,CC163+1,""),"")</f>
        <v/>
      </c>
      <c r="CD164" s="50" t="str">
        <f t="shared" si="184"/>
        <v/>
      </c>
      <c r="CE164" s="52" t="str">
        <f t="shared" si="170"/>
        <v/>
      </c>
      <c r="CF164" s="50" t="str">
        <f t="shared" si="171"/>
        <v/>
      </c>
      <c r="CG164" s="72" t="str">
        <f t="shared" si="172"/>
        <v/>
      </c>
    </row>
    <row r="165" spans="31:85" x14ac:dyDescent="0.25">
      <c r="AE165" s="57" t="str">
        <f t="shared" si="185"/>
        <v/>
      </c>
      <c r="AF165" s="57" t="str">
        <f t="shared" si="173"/>
        <v/>
      </c>
      <c r="AG165" s="50" t="str">
        <f t="shared" si="186"/>
        <v/>
      </c>
      <c r="AH165" s="13" t="str">
        <f t="shared" si="149"/>
        <v/>
      </c>
      <c r="AI165" s="13" t="str">
        <f t="shared" si="174"/>
        <v/>
      </c>
      <c r="AJ165" s="52" t="str">
        <f t="shared" si="150"/>
        <v/>
      </c>
      <c r="AK165" s="13" t="str">
        <f t="shared" si="151"/>
        <v/>
      </c>
      <c r="AL165" s="59"/>
      <c r="AM165" s="69" t="str">
        <f t="shared" si="187"/>
        <v/>
      </c>
      <c r="AN165" s="50" t="str">
        <f t="shared" si="175"/>
        <v/>
      </c>
      <c r="AO165" s="52" t="str">
        <f t="shared" si="152"/>
        <v/>
      </c>
      <c r="AP165" s="50" t="str">
        <f t="shared" si="153"/>
        <v/>
      </c>
      <c r="AQ165" s="72" t="str">
        <f t="shared" si="154"/>
        <v/>
      </c>
      <c r="AS165" s="57" t="str">
        <f t="shared" si="188"/>
        <v/>
      </c>
      <c r="AT165" s="57" t="str">
        <f t="shared" si="176"/>
        <v/>
      </c>
      <c r="AU165" s="50" t="str">
        <f t="shared" si="189"/>
        <v/>
      </c>
      <c r="AV165" s="13" t="str">
        <f t="shared" si="155"/>
        <v/>
      </c>
      <c r="AW165" s="13" t="str">
        <f t="shared" si="177"/>
        <v/>
      </c>
      <c r="AX165" s="52" t="str">
        <f t="shared" si="156"/>
        <v/>
      </c>
      <c r="AY165" s="13" t="str">
        <f t="shared" si="157"/>
        <v/>
      </c>
      <c r="AZ165" s="59"/>
      <c r="BA165" s="69" t="str">
        <f t="shared" si="190"/>
        <v/>
      </c>
      <c r="BB165" s="50" t="str">
        <f t="shared" si="178"/>
        <v/>
      </c>
      <c r="BC165" s="52" t="str">
        <f t="shared" si="158"/>
        <v/>
      </c>
      <c r="BD165" s="50" t="str">
        <f t="shared" si="159"/>
        <v/>
      </c>
      <c r="BE165" s="72" t="str">
        <f t="shared" si="160"/>
        <v/>
      </c>
      <c r="BG165" s="57" t="str">
        <f t="shared" si="191"/>
        <v/>
      </c>
      <c r="BH165" s="57" t="str">
        <f t="shared" si="179"/>
        <v/>
      </c>
      <c r="BI165" s="50" t="str">
        <f t="shared" si="192"/>
        <v/>
      </c>
      <c r="BJ165" s="13" t="str">
        <f t="shared" si="161"/>
        <v/>
      </c>
      <c r="BK165" s="13" t="str">
        <f t="shared" si="180"/>
        <v/>
      </c>
      <c r="BL165" s="52" t="str">
        <f t="shared" si="162"/>
        <v/>
      </c>
      <c r="BM165" s="13" t="str">
        <f t="shared" si="163"/>
        <v/>
      </c>
      <c r="BN165" s="38"/>
      <c r="BO165" s="57" t="str">
        <f t="shared" si="193"/>
        <v/>
      </c>
      <c r="BP165" s="50" t="str">
        <f t="shared" si="181"/>
        <v/>
      </c>
      <c r="BQ165" s="52" t="str">
        <f t="shared" si="164"/>
        <v/>
      </c>
      <c r="BR165" s="50" t="str">
        <f t="shared" si="165"/>
        <v/>
      </c>
      <c r="BS165" s="72" t="str">
        <f t="shared" si="166"/>
        <v/>
      </c>
      <c r="BU165" s="57" t="str">
        <f t="shared" si="194"/>
        <v/>
      </c>
      <c r="BV165" s="57" t="str">
        <f t="shared" si="182"/>
        <v/>
      </c>
      <c r="BW165" s="50" t="str">
        <f t="shared" si="195"/>
        <v/>
      </c>
      <c r="BX165" s="13" t="str">
        <f t="shared" si="167"/>
        <v/>
      </c>
      <c r="BY165" s="13" t="str">
        <f t="shared" si="183"/>
        <v/>
      </c>
      <c r="BZ165" s="52" t="str">
        <f t="shared" si="168"/>
        <v/>
      </c>
      <c r="CA165" s="13" t="str">
        <f t="shared" si="169"/>
        <v/>
      </c>
      <c r="CB165" s="38"/>
      <c r="CC165" s="57" t="str">
        <f>IFERROR(IF(CC164+16&lt;reservas!$K$10,CC164+1,""),"")</f>
        <v/>
      </c>
      <c r="CD165" s="50" t="str">
        <f t="shared" si="184"/>
        <v/>
      </c>
      <c r="CE165" s="52" t="str">
        <f t="shared" si="170"/>
        <v/>
      </c>
      <c r="CF165" s="50" t="str">
        <f t="shared" si="171"/>
        <v/>
      </c>
      <c r="CG165" s="72" t="str">
        <f t="shared" si="172"/>
        <v/>
      </c>
    </row>
    <row r="166" spans="31:85" x14ac:dyDescent="0.25">
      <c r="AE166" s="57" t="str">
        <f t="shared" si="185"/>
        <v/>
      </c>
      <c r="AF166" s="57" t="str">
        <f t="shared" si="173"/>
        <v/>
      </c>
      <c r="AG166" s="50" t="str">
        <f t="shared" si="186"/>
        <v/>
      </c>
      <c r="AH166" s="13" t="str">
        <f t="shared" si="149"/>
        <v/>
      </c>
      <c r="AI166" s="13" t="str">
        <f t="shared" si="174"/>
        <v/>
      </c>
      <c r="AJ166" s="52" t="str">
        <f t="shared" si="150"/>
        <v/>
      </c>
      <c r="AK166" s="13" t="str">
        <f t="shared" si="151"/>
        <v/>
      </c>
      <c r="AL166" s="59"/>
      <c r="AM166" s="69" t="str">
        <f t="shared" si="187"/>
        <v/>
      </c>
      <c r="AN166" s="50" t="str">
        <f t="shared" si="175"/>
        <v/>
      </c>
      <c r="AO166" s="52" t="str">
        <f t="shared" si="152"/>
        <v/>
      </c>
      <c r="AP166" s="50" t="str">
        <f t="shared" si="153"/>
        <v/>
      </c>
      <c r="AQ166" s="72" t="str">
        <f t="shared" si="154"/>
        <v/>
      </c>
      <c r="AS166" s="57" t="str">
        <f t="shared" si="188"/>
        <v/>
      </c>
      <c r="AT166" s="57" t="str">
        <f t="shared" si="176"/>
        <v/>
      </c>
      <c r="AU166" s="50" t="str">
        <f t="shared" si="189"/>
        <v/>
      </c>
      <c r="AV166" s="13" t="str">
        <f t="shared" si="155"/>
        <v/>
      </c>
      <c r="AW166" s="13" t="str">
        <f t="shared" si="177"/>
        <v/>
      </c>
      <c r="AX166" s="52" t="str">
        <f t="shared" si="156"/>
        <v/>
      </c>
      <c r="AY166" s="13" t="str">
        <f t="shared" si="157"/>
        <v/>
      </c>
      <c r="AZ166" s="59"/>
      <c r="BA166" s="69" t="str">
        <f t="shared" si="190"/>
        <v/>
      </c>
      <c r="BB166" s="50" t="str">
        <f t="shared" si="178"/>
        <v/>
      </c>
      <c r="BC166" s="52" t="str">
        <f t="shared" si="158"/>
        <v/>
      </c>
      <c r="BD166" s="50" t="str">
        <f t="shared" si="159"/>
        <v/>
      </c>
      <c r="BE166" s="72" t="str">
        <f t="shared" si="160"/>
        <v/>
      </c>
      <c r="BG166" s="57" t="str">
        <f t="shared" si="191"/>
        <v/>
      </c>
      <c r="BH166" s="57" t="str">
        <f t="shared" si="179"/>
        <v/>
      </c>
      <c r="BI166" s="50" t="str">
        <f t="shared" si="192"/>
        <v/>
      </c>
      <c r="BJ166" s="13" t="str">
        <f t="shared" si="161"/>
        <v/>
      </c>
      <c r="BK166" s="13" t="str">
        <f t="shared" si="180"/>
        <v/>
      </c>
      <c r="BL166" s="52" t="str">
        <f t="shared" si="162"/>
        <v/>
      </c>
      <c r="BM166" s="13" t="str">
        <f t="shared" si="163"/>
        <v/>
      </c>
      <c r="BN166" s="38"/>
      <c r="BO166" s="57" t="str">
        <f t="shared" si="193"/>
        <v/>
      </c>
      <c r="BP166" s="50" t="str">
        <f t="shared" si="181"/>
        <v/>
      </c>
      <c r="BQ166" s="52" t="str">
        <f t="shared" si="164"/>
        <v/>
      </c>
      <c r="BR166" s="50" t="str">
        <f t="shared" si="165"/>
        <v/>
      </c>
      <c r="BS166" s="72" t="str">
        <f t="shared" si="166"/>
        <v/>
      </c>
      <c r="BU166" s="57" t="str">
        <f t="shared" si="194"/>
        <v/>
      </c>
      <c r="BV166" s="57" t="str">
        <f t="shared" si="182"/>
        <v/>
      </c>
      <c r="BW166" s="50" t="str">
        <f t="shared" si="195"/>
        <v/>
      </c>
      <c r="BX166" s="13" t="str">
        <f t="shared" si="167"/>
        <v/>
      </c>
      <c r="BY166" s="13" t="str">
        <f t="shared" si="183"/>
        <v/>
      </c>
      <c r="BZ166" s="52" t="str">
        <f t="shared" si="168"/>
        <v/>
      </c>
      <c r="CA166" s="13" t="str">
        <f t="shared" si="169"/>
        <v/>
      </c>
      <c r="CB166" s="38"/>
      <c r="CC166" s="57" t="str">
        <f>IFERROR(IF(CC165+16&lt;reservas!$K$10,CC165+1,""),"")</f>
        <v/>
      </c>
      <c r="CD166" s="50" t="str">
        <f t="shared" si="184"/>
        <v/>
      </c>
      <c r="CE166" s="52" t="str">
        <f t="shared" si="170"/>
        <v/>
      </c>
      <c r="CF166" s="50" t="str">
        <f t="shared" si="171"/>
        <v/>
      </c>
      <c r="CG166" s="72" t="str">
        <f t="shared" si="172"/>
        <v/>
      </c>
    </row>
    <row r="167" spans="31:85" x14ac:dyDescent="0.25">
      <c r="AE167" s="57" t="str">
        <f t="shared" si="185"/>
        <v/>
      </c>
      <c r="AF167" s="57" t="str">
        <f t="shared" si="173"/>
        <v/>
      </c>
      <c r="AG167" s="50" t="str">
        <f t="shared" si="186"/>
        <v/>
      </c>
      <c r="AH167" s="13" t="str">
        <f t="shared" si="149"/>
        <v/>
      </c>
      <c r="AI167" s="13" t="str">
        <f t="shared" si="174"/>
        <v/>
      </c>
      <c r="AJ167" s="52" t="str">
        <f t="shared" si="150"/>
        <v/>
      </c>
      <c r="AK167" s="13" t="str">
        <f t="shared" si="151"/>
        <v/>
      </c>
      <c r="AL167" s="59"/>
      <c r="AM167" s="69" t="str">
        <f t="shared" si="187"/>
        <v/>
      </c>
      <c r="AN167" s="50" t="str">
        <f t="shared" si="175"/>
        <v/>
      </c>
      <c r="AO167" s="52" t="str">
        <f t="shared" si="152"/>
        <v/>
      </c>
      <c r="AP167" s="50" t="str">
        <f t="shared" si="153"/>
        <v/>
      </c>
      <c r="AQ167" s="72" t="str">
        <f t="shared" si="154"/>
        <v/>
      </c>
      <c r="AS167" s="57" t="str">
        <f t="shared" si="188"/>
        <v/>
      </c>
      <c r="AT167" s="57" t="str">
        <f t="shared" si="176"/>
        <v/>
      </c>
      <c r="AU167" s="50" t="str">
        <f t="shared" si="189"/>
        <v/>
      </c>
      <c r="AV167" s="13" t="str">
        <f t="shared" si="155"/>
        <v/>
      </c>
      <c r="AW167" s="13" t="str">
        <f t="shared" si="177"/>
        <v/>
      </c>
      <c r="AX167" s="52" t="str">
        <f t="shared" si="156"/>
        <v/>
      </c>
      <c r="AY167" s="13" t="str">
        <f t="shared" si="157"/>
        <v/>
      </c>
      <c r="AZ167" s="59"/>
      <c r="BA167" s="69" t="str">
        <f t="shared" si="190"/>
        <v/>
      </c>
      <c r="BB167" s="50" t="str">
        <f t="shared" si="178"/>
        <v/>
      </c>
      <c r="BC167" s="52" t="str">
        <f t="shared" si="158"/>
        <v/>
      </c>
      <c r="BD167" s="50" t="str">
        <f t="shared" si="159"/>
        <v/>
      </c>
      <c r="BE167" s="72" t="str">
        <f t="shared" si="160"/>
        <v/>
      </c>
      <c r="BG167" s="57" t="str">
        <f t="shared" si="191"/>
        <v/>
      </c>
      <c r="BH167" s="57" t="str">
        <f t="shared" si="179"/>
        <v/>
      </c>
      <c r="BI167" s="50" t="str">
        <f t="shared" si="192"/>
        <v/>
      </c>
      <c r="BJ167" s="13" t="str">
        <f t="shared" si="161"/>
        <v/>
      </c>
      <c r="BK167" s="13" t="str">
        <f t="shared" si="180"/>
        <v/>
      </c>
      <c r="BL167" s="52" t="str">
        <f t="shared" si="162"/>
        <v/>
      </c>
      <c r="BM167" s="13" t="str">
        <f t="shared" si="163"/>
        <v/>
      </c>
      <c r="BN167" s="38"/>
      <c r="BO167" s="57" t="str">
        <f t="shared" si="193"/>
        <v/>
      </c>
      <c r="BP167" s="50" t="str">
        <f t="shared" si="181"/>
        <v/>
      </c>
      <c r="BQ167" s="52" t="str">
        <f t="shared" si="164"/>
        <v/>
      </c>
      <c r="BR167" s="50" t="str">
        <f t="shared" si="165"/>
        <v/>
      </c>
      <c r="BS167" s="72" t="str">
        <f t="shared" si="166"/>
        <v/>
      </c>
      <c r="BU167" s="57" t="str">
        <f t="shared" si="194"/>
        <v/>
      </c>
      <c r="BV167" s="57" t="str">
        <f t="shared" si="182"/>
        <v/>
      </c>
      <c r="BW167" s="50" t="str">
        <f t="shared" si="195"/>
        <v/>
      </c>
      <c r="BX167" s="13" t="str">
        <f t="shared" si="167"/>
        <v/>
      </c>
      <c r="BY167" s="13" t="str">
        <f t="shared" si="183"/>
        <v/>
      </c>
      <c r="BZ167" s="52" t="str">
        <f t="shared" si="168"/>
        <v/>
      </c>
      <c r="CA167" s="13" t="str">
        <f t="shared" si="169"/>
        <v/>
      </c>
      <c r="CB167" s="38"/>
      <c r="CC167" s="57" t="str">
        <f>IFERROR(IF(CC166+16&lt;reservas!$K$10,CC166+1,""),"")</f>
        <v/>
      </c>
      <c r="CD167" s="50" t="str">
        <f t="shared" si="184"/>
        <v/>
      </c>
      <c r="CE167" s="52" t="str">
        <f t="shared" si="170"/>
        <v/>
      </c>
      <c r="CF167" s="50" t="str">
        <f t="shared" si="171"/>
        <v/>
      </c>
      <c r="CG167" s="72" t="str">
        <f t="shared" si="172"/>
        <v/>
      </c>
    </row>
    <row r="168" spans="31:85" x14ac:dyDescent="0.25">
      <c r="AE168" s="57" t="str">
        <f t="shared" si="185"/>
        <v/>
      </c>
      <c r="AF168" s="57" t="str">
        <f t="shared" si="173"/>
        <v/>
      </c>
      <c r="AG168" s="50" t="str">
        <f t="shared" si="186"/>
        <v/>
      </c>
      <c r="AH168" s="13" t="str">
        <f t="shared" si="149"/>
        <v/>
      </c>
      <c r="AI168" s="13" t="str">
        <f t="shared" si="174"/>
        <v/>
      </c>
      <c r="AJ168" s="52" t="str">
        <f t="shared" si="150"/>
        <v/>
      </c>
      <c r="AK168" s="13" t="str">
        <f t="shared" si="151"/>
        <v/>
      </c>
      <c r="AL168" s="59"/>
      <c r="AM168" s="69" t="str">
        <f t="shared" si="187"/>
        <v/>
      </c>
      <c r="AN168" s="50" t="str">
        <f t="shared" si="175"/>
        <v/>
      </c>
      <c r="AO168" s="52" t="str">
        <f t="shared" si="152"/>
        <v/>
      </c>
      <c r="AP168" s="50" t="str">
        <f t="shared" si="153"/>
        <v/>
      </c>
      <c r="AQ168" s="72" t="str">
        <f t="shared" si="154"/>
        <v/>
      </c>
      <c r="AS168" s="57" t="str">
        <f t="shared" si="188"/>
        <v/>
      </c>
      <c r="AT168" s="57" t="str">
        <f t="shared" si="176"/>
        <v/>
      </c>
      <c r="AU168" s="50" t="str">
        <f t="shared" si="189"/>
        <v/>
      </c>
      <c r="AV168" s="13" t="str">
        <f t="shared" si="155"/>
        <v/>
      </c>
      <c r="AW168" s="13" t="str">
        <f t="shared" si="177"/>
        <v/>
      </c>
      <c r="AX168" s="52" t="str">
        <f t="shared" si="156"/>
        <v/>
      </c>
      <c r="AY168" s="13" t="str">
        <f t="shared" si="157"/>
        <v/>
      </c>
      <c r="AZ168" s="59"/>
      <c r="BA168" s="69" t="str">
        <f t="shared" si="190"/>
        <v/>
      </c>
      <c r="BB168" s="50" t="str">
        <f t="shared" si="178"/>
        <v/>
      </c>
      <c r="BC168" s="52" t="str">
        <f t="shared" si="158"/>
        <v/>
      </c>
      <c r="BD168" s="50" t="str">
        <f t="shared" si="159"/>
        <v/>
      </c>
      <c r="BE168" s="72" t="str">
        <f t="shared" si="160"/>
        <v/>
      </c>
      <c r="BG168" s="57" t="str">
        <f t="shared" si="191"/>
        <v/>
      </c>
      <c r="BH168" s="57" t="str">
        <f t="shared" si="179"/>
        <v/>
      </c>
      <c r="BI168" s="50" t="str">
        <f t="shared" si="192"/>
        <v/>
      </c>
      <c r="BJ168" s="13" t="str">
        <f t="shared" si="161"/>
        <v/>
      </c>
      <c r="BK168" s="13" t="str">
        <f t="shared" si="180"/>
        <v/>
      </c>
      <c r="BL168" s="52" t="str">
        <f t="shared" si="162"/>
        <v/>
      </c>
      <c r="BM168" s="13" t="str">
        <f t="shared" si="163"/>
        <v/>
      </c>
      <c r="BN168" s="38"/>
      <c r="BO168" s="57" t="str">
        <f t="shared" si="193"/>
        <v/>
      </c>
      <c r="BP168" s="50" t="str">
        <f t="shared" si="181"/>
        <v/>
      </c>
      <c r="BQ168" s="52" t="str">
        <f t="shared" si="164"/>
        <v/>
      </c>
      <c r="BR168" s="50" t="str">
        <f t="shared" si="165"/>
        <v/>
      </c>
      <c r="BS168" s="72" t="str">
        <f t="shared" si="166"/>
        <v/>
      </c>
      <c r="BU168" s="57" t="str">
        <f t="shared" si="194"/>
        <v/>
      </c>
      <c r="BV168" s="57" t="str">
        <f t="shared" si="182"/>
        <v/>
      </c>
      <c r="BW168" s="50" t="str">
        <f t="shared" si="195"/>
        <v/>
      </c>
      <c r="BX168" s="13" t="str">
        <f t="shared" si="167"/>
        <v/>
      </c>
      <c r="BY168" s="13" t="str">
        <f t="shared" si="183"/>
        <v/>
      </c>
      <c r="BZ168" s="52" t="str">
        <f t="shared" si="168"/>
        <v/>
      </c>
      <c r="CA168" s="13" t="str">
        <f t="shared" si="169"/>
        <v/>
      </c>
      <c r="CB168" s="38"/>
      <c r="CC168" s="57" t="str">
        <f>IFERROR(IF(CC167+16&lt;reservas!$K$10,CC167+1,""),"")</f>
        <v/>
      </c>
      <c r="CD168" s="50" t="str">
        <f t="shared" si="184"/>
        <v/>
      </c>
      <c r="CE168" s="52" t="str">
        <f t="shared" si="170"/>
        <v/>
      </c>
      <c r="CF168" s="50" t="str">
        <f t="shared" si="171"/>
        <v/>
      </c>
      <c r="CG168" s="72" t="str">
        <f t="shared" si="172"/>
        <v/>
      </c>
    </row>
    <row r="169" spans="31:85" x14ac:dyDescent="0.25">
      <c r="AE169" s="57" t="str">
        <f t="shared" si="185"/>
        <v/>
      </c>
      <c r="AF169" s="57" t="str">
        <f t="shared" si="173"/>
        <v/>
      </c>
      <c r="AG169" s="50" t="str">
        <f t="shared" si="186"/>
        <v/>
      </c>
      <c r="AH169" s="13" t="str">
        <f t="shared" si="149"/>
        <v/>
      </c>
      <c r="AI169" s="13" t="str">
        <f t="shared" si="174"/>
        <v/>
      </c>
      <c r="AJ169" s="52" t="str">
        <f t="shared" si="150"/>
        <v/>
      </c>
      <c r="AK169" s="13" t="str">
        <f t="shared" si="151"/>
        <v/>
      </c>
      <c r="AL169" s="59"/>
      <c r="AM169" s="69" t="str">
        <f t="shared" si="187"/>
        <v/>
      </c>
      <c r="AN169" s="50" t="str">
        <f t="shared" si="175"/>
        <v/>
      </c>
      <c r="AO169" s="52" t="str">
        <f t="shared" si="152"/>
        <v/>
      </c>
      <c r="AP169" s="50" t="str">
        <f t="shared" si="153"/>
        <v/>
      </c>
      <c r="AQ169" s="72" t="str">
        <f t="shared" si="154"/>
        <v/>
      </c>
      <c r="AS169" s="57" t="str">
        <f t="shared" si="188"/>
        <v/>
      </c>
      <c r="AT169" s="57" t="str">
        <f t="shared" si="176"/>
        <v/>
      </c>
      <c r="AU169" s="50" t="str">
        <f t="shared" si="189"/>
        <v/>
      </c>
      <c r="AV169" s="13" t="str">
        <f t="shared" si="155"/>
        <v/>
      </c>
      <c r="AW169" s="13" t="str">
        <f t="shared" si="177"/>
        <v/>
      </c>
      <c r="AX169" s="52" t="str">
        <f t="shared" si="156"/>
        <v/>
      </c>
      <c r="AY169" s="13" t="str">
        <f t="shared" si="157"/>
        <v/>
      </c>
      <c r="AZ169" s="59"/>
      <c r="BA169" s="69" t="str">
        <f t="shared" si="190"/>
        <v/>
      </c>
      <c r="BB169" s="50" t="str">
        <f t="shared" si="178"/>
        <v/>
      </c>
      <c r="BC169" s="52" t="str">
        <f t="shared" si="158"/>
        <v/>
      </c>
      <c r="BD169" s="50" t="str">
        <f t="shared" si="159"/>
        <v/>
      </c>
      <c r="BE169" s="72" t="str">
        <f t="shared" si="160"/>
        <v/>
      </c>
      <c r="BG169" s="57" t="str">
        <f t="shared" si="191"/>
        <v/>
      </c>
      <c r="BH169" s="57" t="str">
        <f t="shared" si="179"/>
        <v/>
      </c>
      <c r="BI169" s="50" t="str">
        <f t="shared" si="192"/>
        <v/>
      </c>
      <c r="BJ169" s="13" t="str">
        <f t="shared" si="161"/>
        <v/>
      </c>
      <c r="BK169" s="13" t="str">
        <f t="shared" si="180"/>
        <v/>
      </c>
      <c r="BL169" s="52" t="str">
        <f t="shared" si="162"/>
        <v/>
      </c>
      <c r="BM169" s="13" t="str">
        <f t="shared" si="163"/>
        <v/>
      </c>
      <c r="BN169" s="38"/>
      <c r="BO169" s="57" t="str">
        <f t="shared" si="193"/>
        <v/>
      </c>
      <c r="BP169" s="50" t="str">
        <f t="shared" si="181"/>
        <v/>
      </c>
      <c r="BQ169" s="52" t="str">
        <f t="shared" si="164"/>
        <v/>
      </c>
      <c r="BR169" s="50" t="str">
        <f t="shared" si="165"/>
        <v/>
      </c>
      <c r="BS169" s="72" t="str">
        <f t="shared" si="166"/>
        <v/>
      </c>
      <c r="BU169" s="57" t="str">
        <f t="shared" si="194"/>
        <v/>
      </c>
      <c r="BV169" s="57" t="str">
        <f t="shared" si="182"/>
        <v/>
      </c>
      <c r="BW169" s="50" t="str">
        <f t="shared" si="195"/>
        <v/>
      </c>
      <c r="BX169" s="13" t="str">
        <f t="shared" si="167"/>
        <v/>
      </c>
      <c r="BY169" s="13" t="str">
        <f t="shared" si="183"/>
        <v/>
      </c>
      <c r="BZ169" s="52" t="str">
        <f t="shared" si="168"/>
        <v/>
      </c>
      <c r="CA169" s="13" t="str">
        <f t="shared" si="169"/>
        <v/>
      </c>
      <c r="CB169" s="38"/>
      <c r="CC169" s="57" t="str">
        <f>IFERROR(IF(CC168+16&lt;reservas!$K$10,CC168+1,""),"")</f>
        <v/>
      </c>
      <c r="CD169" s="50" t="str">
        <f t="shared" si="184"/>
        <v/>
      </c>
      <c r="CE169" s="52" t="str">
        <f t="shared" si="170"/>
        <v/>
      </c>
      <c r="CF169" s="50" t="str">
        <f t="shared" si="171"/>
        <v/>
      </c>
      <c r="CG169" s="72" t="str">
        <f t="shared" si="172"/>
        <v/>
      </c>
    </row>
    <row r="170" spans="31:85" x14ac:dyDescent="0.25">
      <c r="AE170" s="57" t="str">
        <f t="shared" si="185"/>
        <v/>
      </c>
      <c r="AF170" s="57" t="str">
        <f t="shared" si="173"/>
        <v/>
      </c>
      <c r="AG170" s="50" t="str">
        <f t="shared" si="186"/>
        <v/>
      </c>
      <c r="AH170" s="13" t="str">
        <f t="shared" si="149"/>
        <v/>
      </c>
      <c r="AI170" s="13" t="str">
        <f t="shared" si="174"/>
        <v/>
      </c>
      <c r="AJ170" s="52" t="str">
        <f t="shared" si="150"/>
        <v/>
      </c>
      <c r="AK170" s="13" t="str">
        <f t="shared" si="151"/>
        <v/>
      </c>
      <c r="AL170" s="59"/>
      <c r="AM170" s="69" t="str">
        <f t="shared" si="187"/>
        <v/>
      </c>
      <c r="AN170" s="50" t="str">
        <f t="shared" si="175"/>
        <v/>
      </c>
      <c r="AO170" s="52" t="str">
        <f t="shared" si="152"/>
        <v/>
      </c>
      <c r="AP170" s="50" t="str">
        <f t="shared" si="153"/>
        <v/>
      </c>
      <c r="AQ170" s="72" t="str">
        <f t="shared" si="154"/>
        <v/>
      </c>
      <c r="AS170" s="57" t="str">
        <f t="shared" si="188"/>
        <v/>
      </c>
      <c r="AT170" s="57" t="str">
        <f t="shared" si="176"/>
        <v/>
      </c>
      <c r="AU170" s="50" t="str">
        <f t="shared" si="189"/>
        <v/>
      </c>
      <c r="AV170" s="13" t="str">
        <f t="shared" si="155"/>
        <v/>
      </c>
      <c r="AW170" s="13" t="str">
        <f t="shared" si="177"/>
        <v/>
      </c>
      <c r="AX170" s="52" t="str">
        <f t="shared" si="156"/>
        <v/>
      </c>
      <c r="AY170" s="13" t="str">
        <f t="shared" si="157"/>
        <v/>
      </c>
      <c r="AZ170" s="59"/>
      <c r="BA170" s="69" t="str">
        <f t="shared" si="190"/>
        <v/>
      </c>
      <c r="BB170" s="50" t="str">
        <f t="shared" si="178"/>
        <v/>
      </c>
      <c r="BC170" s="52" t="str">
        <f t="shared" si="158"/>
        <v/>
      </c>
      <c r="BD170" s="50" t="str">
        <f t="shared" si="159"/>
        <v/>
      </c>
      <c r="BE170" s="72" t="str">
        <f t="shared" si="160"/>
        <v/>
      </c>
      <c r="BG170" s="57" t="str">
        <f t="shared" si="191"/>
        <v/>
      </c>
      <c r="BH170" s="57" t="str">
        <f t="shared" si="179"/>
        <v/>
      </c>
      <c r="BI170" s="50" t="str">
        <f t="shared" si="192"/>
        <v/>
      </c>
      <c r="BJ170" s="13" t="str">
        <f t="shared" si="161"/>
        <v/>
      </c>
      <c r="BK170" s="13" t="str">
        <f t="shared" si="180"/>
        <v/>
      </c>
      <c r="BL170" s="52" t="str">
        <f t="shared" si="162"/>
        <v/>
      </c>
      <c r="BM170" s="13" t="str">
        <f t="shared" si="163"/>
        <v/>
      </c>
      <c r="BN170" s="38"/>
      <c r="BO170" s="57" t="str">
        <f t="shared" si="193"/>
        <v/>
      </c>
      <c r="BP170" s="50" t="str">
        <f t="shared" si="181"/>
        <v/>
      </c>
      <c r="BQ170" s="52" t="str">
        <f t="shared" si="164"/>
        <v/>
      </c>
      <c r="BR170" s="50" t="str">
        <f t="shared" si="165"/>
        <v/>
      </c>
      <c r="BS170" s="72" t="str">
        <f t="shared" si="166"/>
        <v/>
      </c>
      <c r="BU170" s="57" t="str">
        <f t="shared" si="194"/>
        <v/>
      </c>
      <c r="BV170" s="57" t="str">
        <f t="shared" si="182"/>
        <v/>
      </c>
      <c r="BW170" s="50" t="str">
        <f t="shared" si="195"/>
        <v/>
      </c>
      <c r="BX170" s="13" t="str">
        <f t="shared" si="167"/>
        <v/>
      </c>
      <c r="BY170" s="13" t="str">
        <f t="shared" si="183"/>
        <v/>
      </c>
      <c r="BZ170" s="52" t="str">
        <f t="shared" si="168"/>
        <v/>
      </c>
      <c r="CA170" s="13" t="str">
        <f t="shared" si="169"/>
        <v/>
      </c>
      <c r="CB170" s="38"/>
      <c r="CC170" s="57" t="str">
        <f>IFERROR(IF(CC169+16&lt;reservas!$K$10,CC169+1,""),"")</f>
        <v/>
      </c>
      <c r="CD170" s="50" t="str">
        <f t="shared" si="184"/>
        <v/>
      </c>
      <c r="CE170" s="52" t="str">
        <f t="shared" si="170"/>
        <v/>
      </c>
      <c r="CF170" s="50" t="str">
        <f t="shared" si="171"/>
        <v/>
      </c>
      <c r="CG170" s="72" t="str">
        <f t="shared" si="172"/>
        <v/>
      </c>
    </row>
    <row r="171" spans="31:85" x14ac:dyDescent="0.25"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S171" s="115"/>
      <c r="AT171" s="115"/>
      <c r="AU171" s="115"/>
      <c r="AV171" s="115"/>
      <c r="AW171" s="115"/>
      <c r="AX171" s="115"/>
      <c r="AY171" s="115"/>
      <c r="AZ171" s="115"/>
      <c r="BA171" s="115"/>
      <c r="BB171" s="115"/>
      <c r="BC171" s="115"/>
      <c r="BD171" s="115"/>
      <c r="BE171" s="115"/>
      <c r="BG171" s="115"/>
      <c r="BH171" s="115"/>
      <c r="BI171" s="115"/>
      <c r="BJ171" s="115"/>
      <c r="BK171" s="115"/>
      <c r="BL171" s="115"/>
      <c r="BM171" s="115"/>
      <c r="BN171" s="115"/>
      <c r="BO171" s="115"/>
      <c r="BP171" s="115"/>
      <c r="BQ171" s="115"/>
      <c r="BR171" s="115"/>
      <c r="BS171" s="115"/>
      <c r="BU171" s="115"/>
      <c r="BV171" s="115"/>
      <c r="BW171" s="115"/>
      <c r="BX171" s="115"/>
      <c r="BY171" s="115"/>
      <c r="BZ171" s="115"/>
      <c r="CA171" s="115"/>
      <c r="CB171" s="115"/>
      <c r="CC171" s="115"/>
      <c r="CD171" s="115"/>
      <c r="CE171" s="115"/>
      <c r="CF171" s="115"/>
      <c r="CG171" s="115"/>
    </row>
    <row r="172" spans="31:85" x14ac:dyDescent="0.25"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5"/>
      <c r="AP172" s="115"/>
      <c r="AQ172" s="115"/>
      <c r="AS172" s="115"/>
      <c r="AT172" s="115"/>
      <c r="AU172" s="115"/>
      <c r="AV172" s="115"/>
      <c r="AW172" s="115"/>
      <c r="AX172" s="115"/>
      <c r="AY172" s="115"/>
      <c r="AZ172" s="115"/>
      <c r="BA172" s="115"/>
      <c r="BB172" s="115"/>
      <c r="BC172" s="115"/>
      <c r="BD172" s="115"/>
      <c r="BE172" s="115"/>
      <c r="BG172" s="115"/>
      <c r="BH172" s="115"/>
      <c r="BI172" s="115"/>
      <c r="BJ172" s="115"/>
      <c r="BK172" s="115"/>
      <c r="BL172" s="115"/>
      <c r="BM172" s="115"/>
      <c r="BN172" s="115"/>
      <c r="BO172" s="115"/>
      <c r="BP172" s="115"/>
      <c r="BQ172" s="115"/>
      <c r="BR172" s="115"/>
      <c r="BS172" s="115"/>
      <c r="BU172" s="115"/>
      <c r="BV172" s="115"/>
      <c r="BW172" s="115"/>
      <c r="BX172" s="115"/>
      <c r="BY172" s="115"/>
      <c r="BZ172" s="115"/>
      <c r="CA172" s="115"/>
      <c r="CB172" s="115"/>
      <c r="CC172" s="115"/>
      <c r="CD172" s="115"/>
      <c r="CE172" s="115"/>
      <c r="CF172" s="115"/>
      <c r="CG172" s="115"/>
    </row>
    <row r="173" spans="31:85" x14ac:dyDescent="0.25"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S173" s="115"/>
      <c r="AT173" s="115"/>
      <c r="AU173" s="115"/>
      <c r="AV173" s="115"/>
      <c r="AW173" s="115"/>
      <c r="AX173" s="115"/>
      <c r="AY173" s="115"/>
      <c r="AZ173" s="115"/>
      <c r="BA173" s="115"/>
      <c r="BB173" s="115"/>
      <c r="BC173" s="115"/>
      <c r="BD173" s="115"/>
      <c r="BE173" s="115"/>
      <c r="BG173" s="115"/>
      <c r="BH173" s="115"/>
      <c r="BI173" s="115"/>
      <c r="BJ173" s="115"/>
      <c r="BK173" s="115"/>
      <c r="BL173" s="115"/>
      <c r="BM173" s="115"/>
      <c r="BN173" s="115"/>
      <c r="BO173" s="115"/>
      <c r="BP173" s="115"/>
      <c r="BQ173" s="115"/>
      <c r="BR173" s="115"/>
      <c r="BS173" s="115"/>
      <c r="BU173" s="115"/>
      <c r="BV173" s="115"/>
      <c r="BW173" s="115"/>
      <c r="BX173" s="115"/>
      <c r="BY173" s="115"/>
      <c r="BZ173" s="115"/>
      <c r="CA173" s="115"/>
      <c r="CB173" s="115"/>
      <c r="CC173" s="115"/>
      <c r="CD173" s="115"/>
      <c r="CE173" s="115"/>
      <c r="CF173" s="115"/>
      <c r="CG173" s="115"/>
    </row>
    <row r="174" spans="31:85" x14ac:dyDescent="0.25"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5"/>
      <c r="AP174" s="115"/>
      <c r="AQ174" s="115"/>
      <c r="AS174" s="115"/>
      <c r="AT174" s="115"/>
      <c r="AU174" s="115"/>
      <c r="AV174" s="115"/>
      <c r="AW174" s="115"/>
      <c r="AX174" s="115"/>
      <c r="AY174" s="115"/>
      <c r="AZ174" s="115"/>
      <c r="BA174" s="115"/>
      <c r="BB174" s="115"/>
      <c r="BC174" s="115"/>
      <c r="BD174" s="115"/>
      <c r="BE174" s="115"/>
      <c r="BG174" s="115"/>
      <c r="BH174" s="115"/>
      <c r="BI174" s="115"/>
      <c r="BJ174" s="115"/>
      <c r="BK174" s="115"/>
      <c r="BL174" s="115"/>
      <c r="BM174" s="115"/>
      <c r="BN174" s="115"/>
      <c r="BO174" s="115"/>
      <c r="BP174" s="115"/>
      <c r="BQ174" s="115"/>
      <c r="BR174" s="115"/>
      <c r="BS174" s="115"/>
      <c r="BU174" s="115"/>
      <c r="BV174" s="115"/>
      <c r="BW174" s="115"/>
      <c r="BX174" s="115"/>
      <c r="BY174" s="115"/>
      <c r="BZ174" s="115"/>
      <c r="CA174" s="115"/>
      <c r="CB174" s="115"/>
      <c r="CC174" s="115"/>
      <c r="CD174" s="115"/>
      <c r="CE174" s="115"/>
      <c r="CF174" s="115"/>
      <c r="CG174" s="115"/>
    </row>
    <row r="175" spans="31:85" x14ac:dyDescent="0.25">
      <c r="AE175" s="39" t="s">
        <v>28</v>
      </c>
      <c r="AF175" s="39">
        <v>16</v>
      </c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S175" s="39" t="s">
        <v>28</v>
      </c>
      <c r="AT175" s="39">
        <v>17</v>
      </c>
      <c r="AU175" s="115"/>
      <c r="AV175" s="115"/>
      <c r="AW175" s="115"/>
      <c r="AX175" s="115"/>
      <c r="AY175" s="115"/>
      <c r="AZ175" s="115"/>
      <c r="BA175" s="115"/>
      <c r="BB175" s="115"/>
      <c r="BC175" s="115"/>
      <c r="BD175" s="115"/>
      <c r="BE175" s="115"/>
      <c r="BG175" s="39" t="s">
        <v>28</v>
      </c>
      <c r="BH175" s="39">
        <v>18</v>
      </c>
      <c r="BI175" s="115"/>
      <c r="BJ175" s="115"/>
      <c r="BK175" s="115"/>
      <c r="BL175" s="115"/>
      <c r="BM175" s="115"/>
      <c r="BN175" s="115"/>
      <c r="BO175" s="115"/>
      <c r="BP175" s="115"/>
      <c r="BQ175" s="115"/>
      <c r="BR175" s="115"/>
      <c r="BS175" s="115"/>
      <c r="BU175" s="39" t="s">
        <v>28</v>
      </c>
      <c r="BV175" s="39">
        <v>19</v>
      </c>
      <c r="BW175" s="115"/>
      <c r="BX175" s="115"/>
      <c r="BY175" s="115"/>
      <c r="BZ175" s="115"/>
      <c r="CA175" s="115"/>
      <c r="CB175" s="115"/>
      <c r="CC175" s="115"/>
      <c r="CD175" s="115"/>
      <c r="CE175" s="115"/>
      <c r="CF175" s="115"/>
      <c r="CG175" s="115"/>
    </row>
    <row r="176" spans="31:85" x14ac:dyDescent="0.25">
      <c r="AE176" s="115" t="s">
        <v>29</v>
      </c>
      <c r="AF176" s="115"/>
      <c r="AG176" s="115"/>
      <c r="AH176" s="115"/>
      <c r="AJ176" s="15" t="s">
        <v>30</v>
      </c>
      <c r="AK176" s="115"/>
      <c r="AL176" s="115"/>
      <c r="AM176" s="115"/>
      <c r="AN176" s="115"/>
      <c r="AO176" s="115"/>
      <c r="AP176" s="115"/>
      <c r="AQ176" s="115"/>
      <c r="AS176" s="115" t="s">
        <v>29</v>
      </c>
      <c r="AT176" s="115"/>
      <c r="AU176" s="115"/>
      <c r="AV176" s="115"/>
      <c r="AX176" s="15" t="s">
        <v>30</v>
      </c>
      <c r="AY176" s="115"/>
      <c r="AZ176" s="115"/>
      <c r="BA176" s="115"/>
      <c r="BB176" s="115"/>
      <c r="BC176" s="115"/>
      <c r="BD176" s="115"/>
      <c r="BE176" s="115"/>
      <c r="BG176" s="115" t="s">
        <v>29</v>
      </c>
      <c r="BH176" s="115"/>
      <c r="BI176" s="115"/>
      <c r="BJ176" s="115"/>
      <c r="BL176" s="15" t="s">
        <v>30</v>
      </c>
      <c r="BM176" s="115"/>
      <c r="BN176" s="115"/>
      <c r="BO176" s="115"/>
      <c r="BP176" s="115"/>
      <c r="BQ176" s="115"/>
      <c r="BR176" s="115"/>
      <c r="BS176" s="115"/>
      <c r="BU176" s="115" t="s">
        <v>29</v>
      </c>
      <c r="BV176" s="115"/>
      <c r="BW176" s="115"/>
      <c r="BX176" s="115"/>
      <c r="BZ176" s="15" t="s">
        <v>30</v>
      </c>
      <c r="CA176" s="115"/>
      <c r="CB176" s="115"/>
      <c r="CC176" s="115"/>
      <c r="CD176" s="115"/>
      <c r="CE176" s="115"/>
      <c r="CF176" s="115"/>
      <c r="CG176" s="115"/>
    </row>
    <row r="177" spans="31:85" ht="15.75" thickBot="1" x14ac:dyDescent="0.3">
      <c r="AE177" s="39" t="s">
        <v>101</v>
      </c>
      <c r="AF177" s="39" t="s">
        <v>102</v>
      </c>
      <c r="AG177" s="121"/>
      <c r="AH177" s="39" t="s">
        <v>103</v>
      </c>
      <c r="AJ177" s="39" t="s">
        <v>101</v>
      </c>
      <c r="AK177" s="39" t="s">
        <v>102</v>
      </c>
      <c r="AL177" s="44"/>
      <c r="AM177" s="115"/>
      <c r="AN177" s="115"/>
      <c r="AO177" s="115"/>
      <c r="AP177" s="115"/>
      <c r="AS177" s="39" t="s">
        <v>104</v>
      </c>
      <c r="AT177" s="39" t="s">
        <v>105</v>
      </c>
      <c r="AU177" s="121"/>
      <c r="AV177" s="39" t="s">
        <v>106</v>
      </c>
      <c r="AX177" s="39" t="s">
        <v>104</v>
      </c>
      <c r="AY177" s="39" t="s">
        <v>105</v>
      </c>
      <c r="AZ177" s="44"/>
      <c r="BA177" s="115"/>
      <c r="BB177" s="115"/>
      <c r="BC177" s="115"/>
      <c r="BD177" s="115"/>
      <c r="BG177" s="39" t="s">
        <v>107</v>
      </c>
      <c r="BH177" s="39" t="s">
        <v>108</v>
      </c>
      <c r="BI177" s="121"/>
      <c r="BJ177" s="39" t="s">
        <v>109</v>
      </c>
      <c r="BL177" s="39" t="s">
        <v>107</v>
      </c>
      <c r="BM177" s="39" t="s">
        <v>108</v>
      </c>
      <c r="BN177" s="44"/>
      <c r="BO177" s="115"/>
      <c r="BP177" s="115"/>
      <c r="BQ177" s="115"/>
      <c r="BR177" s="115"/>
      <c r="BU177" s="39" t="s">
        <v>110</v>
      </c>
      <c r="BV177" s="39" t="s">
        <v>111</v>
      </c>
      <c r="BW177" s="121"/>
      <c r="BX177" s="39" t="s">
        <v>112</v>
      </c>
      <c r="BY177" s="115"/>
      <c r="BZ177" s="39" t="s">
        <v>110</v>
      </c>
      <c r="CA177" s="39" t="s">
        <v>111</v>
      </c>
      <c r="CB177" s="44"/>
      <c r="CG177" s="115"/>
    </row>
    <row r="178" spans="31:85" ht="15.75" thickBot="1" x14ac:dyDescent="0.3">
      <c r="AE178" s="122">
        <f>($H$6*AK181)</f>
        <v>960.03933718787994</v>
      </c>
      <c r="AF178" s="122">
        <f>($Q$6*AP181)</f>
        <v>637.92019424830607</v>
      </c>
      <c r="AG178" s="121"/>
      <c r="AH178" s="122">
        <f>AE178-AF178</f>
        <v>322.11914293957386</v>
      </c>
      <c r="AI178" s="115"/>
      <c r="AJ178" s="122">
        <f>$H$8*AL181</f>
        <v>9212.4680689528996</v>
      </c>
      <c r="AK178" s="122">
        <f>($Q$8*AP181)</f>
        <v>283.172047587186</v>
      </c>
      <c r="AL178" s="121"/>
      <c r="AM178" s="152">
        <f>AJ178-AK178</f>
        <v>8929.2960213657134</v>
      </c>
      <c r="AN178" s="115"/>
      <c r="AO178" s="115"/>
      <c r="AP178" s="115"/>
      <c r="AS178" s="122">
        <f>($H$6*AY181)</f>
        <v>757.41898477559835</v>
      </c>
      <c r="AT178" s="122">
        <f>($Q$6*BD181)</f>
        <v>491.53150896424256</v>
      </c>
      <c r="AU178" s="121"/>
      <c r="AV178" s="122">
        <f>AS178-AT178</f>
        <v>265.88747581135578</v>
      </c>
      <c r="AW178" s="115"/>
      <c r="AX178" s="122">
        <f>$H$8*AZ181</f>
        <v>9765.998999097219</v>
      </c>
      <c r="AY178" s="122">
        <f>($Q$8*BD181)</f>
        <v>218.19027693744067</v>
      </c>
      <c r="AZ178" s="121"/>
      <c r="BA178" s="152">
        <f>AX178-AY178</f>
        <v>9547.808722159778</v>
      </c>
      <c r="BB178" s="115"/>
      <c r="BC178" s="115"/>
      <c r="BD178" s="115"/>
      <c r="BG178" s="122">
        <f>($H$6*BM181)</f>
        <v>530.7946940809436</v>
      </c>
      <c r="BH178" s="122">
        <f>($Q$6*BR181)</f>
        <v>336.51167060395966</v>
      </c>
      <c r="BI178" s="121"/>
      <c r="BJ178" s="122">
        <f>BG178-BH178</f>
        <v>194.28302347698394</v>
      </c>
      <c r="BK178" s="115"/>
      <c r="BL178" s="122">
        <f>$H$8*BN181</f>
        <v>10306.874989618364</v>
      </c>
      <c r="BM178" s="122">
        <f>($Q$8*BR181)</f>
        <v>149.37714726870158</v>
      </c>
      <c r="BN178" s="121"/>
      <c r="BO178" s="152">
        <f>BL178-BM178</f>
        <v>10157.497842349661</v>
      </c>
      <c r="BP178" s="115"/>
      <c r="BQ178" s="115"/>
      <c r="BR178" s="115"/>
      <c r="BU178" s="122">
        <f>($H$6*CA181)</f>
        <v>279.04136669239239</v>
      </c>
      <c r="BV178" s="122">
        <f>($Q$6*CF181)</f>
        <v>172.8661577425213</v>
      </c>
      <c r="BW178" s="121"/>
      <c r="BX178" s="122">
        <f>BU178-BV178</f>
        <v>106.17520894987109</v>
      </c>
      <c r="BY178" s="115"/>
      <c r="BZ178" s="122">
        <f>$H$8*CB181</f>
        <v>10872.389995137735</v>
      </c>
      <c r="CA178" s="122">
        <f>($Q$8*CF181)</f>
        <v>76.735090514199115</v>
      </c>
      <c r="CB178" s="121"/>
      <c r="CC178" s="152">
        <f>BZ178-CA178</f>
        <v>10795.654904623536</v>
      </c>
      <c r="CG178" s="115"/>
    </row>
    <row r="179" spans="31:85" x14ac:dyDescent="0.25">
      <c r="AE179" s="115"/>
      <c r="AF179" s="115"/>
      <c r="AG179" s="115"/>
      <c r="AH179" s="115"/>
      <c r="AI179" s="115"/>
      <c r="AJ179" s="115"/>
      <c r="AK179" s="115"/>
      <c r="AL179" s="115"/>
      <c r="AM179" s="115"/>
      <c r="AN179" s="115"/>
      <c r="AO179" s="115"/>
      <c r="AP179" s="115"/>
      <c r="AQ179" s="115"/>
      <c r="AS179" s="115"/>
      <c r="AT179" s="115"/>
      <c r="AU179" s="115"/>
      <c r="AV179" s="115"/>
      <c r="AW179" s="115"/>
      <c r="AX179" s="115"/>
      <c r="AY179" s="115"/>
      <c r="AZ179" s="115"/>
      <c r="BA179" s="115"/>
      <c r="BB179" s="115"/>
      <c r="BC179" s="115"/>
      <c r="BD179" s="115"/>
      <c r="BE179" s="115"/>
      <c r="BG179" s="115"/>
      <c r="BH179" s="115"/>
      <c r="BI179" s="115"/>
      <c r="BJ179" s="115"/>
      <c r="BK179" s="115"/>
      <c r="BL179" s="115"/>
      <c r="BM179" s="115"/>
      <c r="BN179" s="115"/>
      <c r="BO179" s="115"/>
      <c r="BP179" s="115"/>
      <c r="BQ179" s="115"/>
      <c r="BR179" s="115"/>
      <c r="BS179" s="115"/>
      <c r="BU179" s="115"/>
      <c r="BV179" s="115"/>
      <c r="BW179" s="115"/>
      <c r="BX179" s="115"/>
      <c r="BY179" s="115"/>
      <c r="BZ179" s="115"/>
      <c r="CA179" s="115"/>
      <c r="CB179" s="115"/>
      <c r="CC179" s="115"/>
      <c r="CD179" s="115"/>
      <c r="CE179" s="115"/>
      <c r="CF179" s="115"/>
      <c r="CG179" s="115"/>
    </row>
    <row r="180" spans="31:85" x14ac:dyDescent="0.25">
      <c r="AE180" s="115"/>
      <c r="AF180" s="115"/>
      <c r="AG180" s="115"/>
      <c r="AH180" s="115"/>
      <c r="AI180" s="115"/>
      <c r="AJ180" s="115"/>
      <c r="AK180" s="115"/>
      <c r="AL180" s="115"/>
      <c r="AM180" s="115"/>
      <c r="AN180" s="115"/>
      <c r="AO180" s="115"/>
      <c r="AP180" s="115"/>
      <c r="AQ180" s="115"/>
      <c r="AS180" s="115"/>
      <c r="AT180" s="115"/>
      <c r="AU180" s="115"/>
      <c r="AV180" s="115"/>
      <c r="AW180" s="115"/>
      <c r="AX180" s="115"/>
      <c r="AY180" s="115"/>
      <c r="AZ180" s="115"/>
      <c r="BA180" s="115"/>
      <c r="BB180" s="115"/>
      <c r="BC180" s="115"/>
      <c r="BD180" s="115"/>
      <c r="BE180" s="115"/>
      <c r="BG180" s="115"/>
      <c r="BH180" s="115"/>
      <c r="BI180" s="115"/>
      <c r="BJ180" s="115"/>
      <c r="BK180" s="115"/>
      <c r="BL180" s="115"/>
      <c r="BM180" s="115"/>
      <c r="BN180" s="115"/>
      <c r="BO180" s="115"/>
      <c r="BP180" s="115"/>
      <c r="BQ180" s="115"/>
      <c r="BR180" s="115"/>
      <c r="BS180" s="115"/>
      <c r="BU180" s="115"/>
      <c r="BV180" s="115"/>
      <c r="BW180" s="115"/>
      <c r="BX180" s="115"/>
      <c r="BY180" s="115"/>
      <c r="BZ180" s="115"/>
      <c r="CA180" s="115"/>
      <c r="CB180" s="115"/>
      <c r="CC180" s="115"/>
      <c r="CD180" s="115"/>
      <c r="CE180" s="115"/>
      <c r="CF180" s="115"/>
      <c r="CG180" s="115"/>
    </row>
    <row r="181" spans="31:85" x14ac:dyDescent="0.25">
      <c r="AE181" s="115"/>
      <c r="AF181" s="115"/>
      <c r="AG181" s="115"/>
      <c r="AH181" s="115"/>
      <c r="AI181" s="137" t="s">
        <v>12</v>
      </c>
      <c r="AJ181" s="138"/>
      <c r="AK181" s="48">
        <f>SUM(AK183:AK212)</f>
        <v>3.2001311239595997E-3</v>
      </c>
      <c r="AL181" s="49">
        <f>AL183</f>
        <v>0.80097261820813681</v>
      </c>
      <c r="AM181" s="117"/>
      <c r="AN181" s="137" t="s">
        <v>13</v>
      </c>
      <c r="AO181" s="138"/>
      <c r="AP181" s="123">
        <f>SUM(AP183:AP212)</f>
        <v>3.6902549497193551</v>
      </c>
      <c r="AQ181" s="83"/>
      <c r="AS181" s="115"/>
      <c r="AT181" s="115"/>
      <c r="AU181" s="115"/>
      <c r="AV181" s="115"/>
      <c r="AW181" s="137" t="s">
        <v>12</v>
      </c>
      <c r="AX181" s="138"/>
      <c r="AY181" s="48">
        <f>SUM(AY183:AY212)</f>
        <v>2.5247299492519946E-3</v>
      </c>
      <c r="AZ181" s="49">
        <f>AZ183</f>
        <v>0.84909903938630815</v>
      </c>
      <c r="BA181" s="117"/>
      <c r="BB181" s="137" t="s">
        <v>13</v>
      </c>
      <c r="BC181" s="138"/>
      <c r="BD181" s="123">
        <f>SUM(BD183:BD212)</f>
        <v>2.8434224221976594</v>
      </c>
      <c r="BE181" s="83"/>
      <c r="BG181" s="115"/>
      <c r="BH181" s="115"/>
      <c r="BI181" s="115"/>
      <c r="BJ181" s="115"/>
      <c r="BK181" s="137" t="s">
        <v>12</v>
      </c>
      <c r="BL181" s="138"/>
      <c r="BM181" s="48">
        <f>SUM(BM183:BM212)</f>
        <v>1.7693156469364788E-3</v>
      </c>
      <c r="BN181" s="49">
        <f>BN183</f>
        <v>0.8961251842815795</v>
      </c>
      <c r="BO181" s="117"/>
      <c r="BP181" s="137" t="s">
        <v>13</v>
      </c>
      <c r="BQ181" s="138"/>
      <c r="BR181" s="123">
        <f>SUM(BR183:BR212)</f>
        <v>1.9466602080968516</v>
      </c>
      <c r="BS181" s="83"/>
      <c r="BU181" s="115"/>
      <c r="BV181" s="115"/>
      <c r="BW181" s="115"/>
      <c r="BX181" s="115"/>
      <c r="BY181" s="137" t="s">
        <v>12</v>
      </c>
      <c r="BZ181" s="138"/>
      <c r="CA181" s="48">
        <f>SUM(CA183:CA212)</f>
        <v>9.3013788897464134E-4</v>
      </c>
      <c r="CB181" s="49">
        <f>CB183</f>
        <v>0.94529355384514691</v>
      </c>
      <c r="CC181" s="117"/>
      <c r="CD181" s="137" t="s">
        <v>13</v>
      </c>
      <c r="CE181" s="138"/>
      <c r="CF181" s="123">
        <f>SUM(CF183:CF212)</f>
        <v>1</v>
      </c>
      <c r="CG181" s="83"/>
    </row>
    <row r="182" spans="31:85" ht="45" x14ac:dyDescent="0.25">
      <c r="AE182" s="10" t="s">
        <v>16</v>
      </c>
      <c r="AF182" s="10" t="s">
        <v>17</v>
      </c>
      <c r="AG182" s="10" t="s">
        <v>18</v>
      </c>
      <c r="AH182" s="10" t="s">
        <v>19</v>
      </c>
      <c r="AI182" s="10" t="s">
        <v>20</v>
      </c>
      <c r="AJ182" s="10" t="s">
        <v>21</v>
      </c>
      <c r="AK182" s="11" t="s">
        <v>22</v>
      </c>
      <c r="AL182" s="12" t="s">
        <v>23</v>
      </c>
      <c r="AM182" s="31" t="s">
        <v>24</v>
      </c>
      <c r="AN182" s="17" t="s">
        <v>25</v>
      </c>
      <c r="AO182" s="18" t="s">
        <v>26</v>
      </c>
      <c r="AP182" s="81" t="s">
        <v>27</v>
      </c>
      <c r="AQ182" s="82" t="s">
        <v>41</v>
      </c>
      <c r="AS182" s="10" t="s">
        <v>16</v>
      </c>
      <c r="AT182" s="10" t="s">
        <v>17</v>
      </c>
      <c r="AU182" s="10" t="s">
        <v>18</v>
      </c>
      <c r="AV182" s="10" t="s">
        <v>19</v>
      </c>
      <c r="AW182" s="10" t="s">
        <v>20</v>
      </c>
      <c r="AX182" s="10" t="s">
        <v>21</v>
      </c>
      <c r="AY182" s="11" t="s">
        <v>22</v>
      </c>
      <c r="AZ182" s="12" t="s">
        <v>23</v>
      </c>
      <c r="BA182" s="31" t="s">
        <v>24</v>
      </c>
      <c r="BB182" s="17" t="s">
        <v>25</v>
      </c>
      <c r="BC182" s="18" t="s">
        <v>26</v>
      </c>
      <c r="BD182" s="81" t="s">
        <v>27</v>
      </c>
      <c r="BE182" s="82" t="s">
        <v>41</v>
      </c>
      <c r="BG182" s="10" t="s">
        <v>16</v>
      </c>
      <c r="BH182" s="10" t="s">
        <v>17</v>
      </c>
      <c r="BI182" s="10" t="s">
        <v>18</v>
      </c>
      <c r="BJ182" s="10" t="s">
        <v>19</v>
      </c>
      <c r="BK182" s="10" t="s">
        <v>20</v>
      </c>
      <c r="BL182" s="10" t="s">
        <v>21</v>
      </c>
      <c r="BM182" s="11" t="s">
        <v>22</v>
      </c>
      <c r="BN182" s="12" t="s">
        <v>23</v>
      </c>
      <c r="BO182" s="31" t="s">
        <v>24</v>
      </c>
      <c r="BP182" s="17" t="s">
        <v>25</v>
      </c>
      <c r="BQ182" s="18" t="s">
        <v>26</v>
      </c>
      <c r="BR182" s="81" t="s">
        <v>27</v>
      </c>
      <c r="BS182" s="82" t="s">
        <v>41</v>
      </c>
      <c r="BU182" s="10" t="s">
        <v>16</v>
      </c>
      <c r="BV182" s="10" t="s">
        <v>17</v>
      </c>
      <c r="BW182" s="10" t="s">
        <v>18</v>
      </c>
      <c r="BX182" s="10" t="s">
        <v>19</v>
      </c>
      <c r="BY182" s="10" t="s">
        <v>20</v>
      </c>
      <c r="BZ182" s="10" t="s">
        <v>21</v>
      </c>
      <c r="CA182" s="11" t="s">
        <v>22</v>
      </c>
      <c r="CB182" s="12" t="s">
        <v>23</v>
      </c>
      <c r="CC182" s="31" t="s">
        <v>24</v>
      </c>
      <c r="CD182" s="17" t="s">
        <v>25</v>
      </c>
      <c r="CE182" s="18" t="s">
        <v>26</v>
      </c>
      <c r="CF182" s="81" t="s">
        <v>27</v>
      </c>
      <c r="CG182" s="82" t="s">
        <v>41</v>
      </c>
    </row>
    <row r="183" spans="31:85" x14ac:dyDescent="0.25">
      <c r="AE183" s="57">
        <v>0</v>
      </c>
      <c r="AF183" s="57">
        <f>$H$10+AF175</f>
        <v>36</v>
      </c>
      <c r="AG183" s="50">
        <f>IFERROR(VLOOKUP(AF183+AE183,$B$5:$C$117,2,FALSE),"")</f>
        <v>8.5700000000000001E-4</v>
      </c>
      <c r="AH183" s="50">
        <f t="shared" ref="AH183:AH212" si="196">IF(AE183&lt;&gt;"",1-AG183,"")</f>
        <v>0.999143</v>
      </c>
      <c r="AI183" s="51">
        <f>IF(AE183&lt;&gt;"",1,"")</f>
        <v>1</v>
      </c>
      <c r="AJ183" s="52">
        <f t="shared" ref="AJ183:AJ212" si="197">IF(AE183&lt;&gt;"",(1+AQ183)^-(AE183+1),"")</f>
        <v>0.94622369173412146</v>
      </c>
      <c r="AK183" s="13">
        <f t="shared" ref="AK183:AK212" si="198">IFERROR(AI183*AG183*AJ183,"")</f>
        <v>8.1091370381614211E-4</v>
      </c>
      <c r="AL183" s="53">
        <f>(1-VLOOKUP($K$6-17,$AE$182:$AJ$212,3,FALSE))*VLOOKUP($K$6-17,$AE$182:$AJ$212,5,FALSE)*VLOOKUP($K$6-17,$AE$182:$AJ$212,6,FALSE)</f>
        <v>0.80097261820813681</v>
      </c>
      <c r="AM183" s="68">
        <v>0</v>
      </c>
      <c r="AN183" s="50">
        <f>IF(AM183&lt;&gt;"",1,"")</f>
        <v>1</v>
      </c>
      <c r="AO183" s="52">
        <f>IF(AM183&lt;&gt;"",(1+AQ183)^-(AM183),"")</f>
        <v>1</v>
      </c>
      <c r="AP183" s="50">
        <f t="shared" ref="AP183:AP212" si="199">IFERROR(AO183*AN183,"")</f>
        <v>1</v>
      </c>
      <c r="AQ183" s="72">
        <f t="shared" ref="AQ183:AQ212" si="200">IFERROR(VLOOKUP(AE183,$F$15:$U$35,16,FALSE),"")</f>
        <v>5.6832553164383431E-2</v>
      </c>
      <c r="AS183" s="57">
        <v>0</v>
      </c>
      <c r="AT183" s="57">
        <f>$H$10+AT175</f>
        <v>37</v>
      </c>
      <c r="AU183" s="50">
        <f>IFERROR(VLOOKUP(AT183+AS183,$B$5:$C$117,2,FALSE),"")</f>
        <v>8.9599999999999999E-4</v>
      </c>
      <c r="AV183" s="50">
        <f t="shared" ref="AV183:AV212" si="201">IF(AS183&lt;&gt;"",1-AU183,"")</f>
        <v>0.99910399999999999</v>
      </c>
      <c r="AW183" s="51">
        <f>IF(AS183&lt;&gt;"",1,"")</f>
        <v>1</v>
      </c>
      <c r="AX183" s="52">
        <f t="shared" ref="AX183:AX212" si="202">IF(AS183&lt;&gt;"",(1+BE183)^-(AS183+1),"")</f>
        <v>0.94622369173412146</v>
      </c>
      <c r="AY183" s="13">
        <f t="shared" ref="AY183:AY212" si="203">IFERROR(AW183*AU183*AX183,"")</f>
        <v>8.4781642779377278E-4</v>
      </c>
      <c r="AZ183" s="53">
        <f>(1-VLOOKUP($K$6-18,$AS$182:$AX$212,3,FALSE))*VLOOKUP($K$6-18,$AS$182:$AX$212,5,FALSE)*VLOOKUP($K$6-18,$AS$182:$AX$212,6,FALSE)</f>
        <v>0.84909903938630815</v>
      </c>
      <c r="BA183" s="68">
        <v>0</v>
      </c>
      <c r="BB183" s="50">
        <f>IF(BA183&lt;&gt;"",1,"")</f>
        <v>1</v>
      </c>
      <c r="BC183" s="52">
        <f t="shared" ref="BC183:BC212" si="204">IF(BA183&lt;&gt;"",(1+BE183)^-(BA183),"")</f>
        <v>1</v>
      </c>
      <c r="BD183" s="50">
        <f t="shared" ref="BD183:BD212" si="205">IFERROR(BC183*BB183,"")</f>
        <v>1</v>
      </c>
      <c r="BE183" s="72">
        <f t="shared" ref="BE183:BE212" si="206">IFERROR(VLOOKUP(AS183,$F$15:$U$35,16,FALSE),"")</f>
        <v>5.6832553164383431E-2</v>
      </c>
      <c r="BG183" s="57">
        <v>0</v>
      </c>
      <c r="BH183" s="57">
        <f>$H$10+BH175</f>
        <v>38</v>
      </c>
      <c r="BI183" s="50">
        <f>IFERROR(VLOOKUP(BH183+BG183,$B$5:$C$117,2,FALSE),"")</f>
        <v>9.3800000000000003E-4</v>
      </c>
      <c r="BJ183" s="50">
        <f t="shared" ref="BJ183:BJ212" si="207">IF(BG183&lt;&gt;"",1-BI183,"")</f>
        <v>0.99906200000000001</v>
      </c>
      <c r="BK183" s="51">
        <f>IF(BG183&lt;&gt;"",1,"")</f>
        <v>1</v>
      </c>
      <c r="BL183" s="52">
        <f t="shared" ref="BL183:BL212" si="208">IF(BG183&lt;&gt;"",(1+BS183)^-(BG183+1),"")</f>
        <v>0.94622369173412146</v>
      </c>
      <c r="BM183" s="13">
        <f t="shared" ref="BM183:BM212" si="209">IFERROR(BK183*BI183*BL183,"")</f>
        <v>8.8755782284660593E-4</v>
      </c>
      <c r="BN183" s="53">
        <f>(1-VLOOKUP($K$6-19,$BG$182:$BL$212,3,FALSE))*VLOOKUP($K$6-19,$BG$182:$BL$212,5,FALSE)*VLOOKUP($K$6-19,$BG$182:$BL$212,6,FALSE)</f>
        <v>0.8961251842815795</v>
      </c>
      <c r="BO183" s="90">
        <v>0</v>
      </c>
      <c r="BP183" s="50">
        <f>IF(BO183&lt;&gt;"",1,"")</f>
        <v>1</v>
      </c>
      <c r="BQ183" s="52">
        <f t="shared" ref="BQ183:BQ212" si="210">IF(BO183&lt;&gt;"",(1+BS183)^-(BO183),"")</f>
        <v>1</v>
      </c>
      <c r="BR183" s="50">
        <f t="shared" ref="BR183:BR212" si="211">IFERROR(BQ183*BP183,"")</f>
        <v>1</v>
      </c>
      <c r="BS183" s="72">
        <f t="shared" ref="BS183:BS212" si="212">IFERROR(VLOOKUP(BG183,$F$15:$U$35,16,FALSE),"")</f>
        <v>5.6832553164383431E-2</v>
      </c>
      <c r="BU183" s="57">
        <v>0</v>
      </c>
      <c r="BV183" s="57">
        <f>$H$10+BV175</f>
        <v>39</v>
      </c>
      <c r="BW183" s="50">
        <f>IFERROR(VLOOKUP(BV183+BU183,$B$5:$C$117,2,FALSE),"")</f>
        <v>9.8299999999999993E-4</v>
      </c>
      <c r="BX183" s="50">
        <f t="shared" ref="BX183:BX212" si="213">IF(BU183&lt;&gt;"",1-BW183,"")</f>
        <v>0.99901700000000004</v>
      </c>
      <c r="BY183" s="51">
        <f>IF(BU183&lt;&gt;"",1,"")</f>
        <v>1</v>
      </c>
      <c r="BZ183" s="52">
        <f>IF(BU183&lt;&gt;"",(1+CG183)^-(BU183+1),"")</f>
        <v>0.94622369173412146</v>
      </c>
      <c r="CA183" s="13">
        <f t="shared" ref="CA183:CA212" si="214">IFERROR(BY183*BW183*BZ183,"")</f>
        <v>9.3013788897464134E-4</v>
      </c>
      <c r="CB183" s="53">
        <f>(1-VLOOKUP($K$6-20,$BU$182:$BZ$212,3,FALSE))*VLOOKUP($K$6-20,$BU$182:$BZ$212,5,FALSE)*VLOOKUP($K$6-20,$BU$182:$BZ$212,6,FALSE)</f>
        <v>0.94529355384514691</v>
      </c>
      <c r="CC183" s="90">
        <v>0</v>
      </c>
      <c r="CD183" s="50">
        <f>IF(CC183&lt;&gt;"",1,"")</f>
        <v>1</v>
      </c>
      <c r="CE183" s="52">
        <f t="shared" ref="CE183:CE212" si="215">IF(CC183&lt;&gt;"",(1+CG183)^-(CC183),"")</f>
        <v>1</v>
      </c>
      <c r="CF183" s="50">
        <f t="shared" ref="CF183:CF212" si="216">IFERROR(CE183*CD183,"")</f>
        <v>1</v>
      </c>
      <c r="CG183" s="72">
        <f t="shared" ref="CG183:CG212" si="217">IFERROR(VLOOKUP(BU183,$F$15:$U$35,16,FALSE),"")</f>
        <v>5.6832553164383431E-2</v>
      </c>
    </row>
    <row r="184" spans="31:85" x14ac:dyDescent="0.25">
      <c r="AE184" s="57">
        <f>IFERROR(IF(AE183+17&lt;$K$6,AE183+1,""),"")</f>
        <v>1</v>
      </c>
      <c r="AF184" s="57">
        <f>IF(AE184&lt;&gt;"",AF183+1,"")</f>
        <v>37</v>
      </c>
      <c r="AG184" s="50">
        <f>IFERROR(VLOOKUP(AF184,$B$5:$C$117,2,FALSE),"")</f>
        <v>8.9599999999999999E-4</v>
      </c>
      <c r="AH184" s="50">
        <f t="shared" si="196"/>
        <v>0.99910399999999999</v>
      </c>
      <c r="AI184" s="13">
        <f t="shared" ref="AI184:AI212" si="218">IF(AE184&lt;&gt;"",AI183*AH183,"")</f>
        <v>0.999143</v>
      </c>
      <c r="AJ184" s="52">
        <f t="shared" si="197"/>
        <v>0.89784912458452959</v>
      </c>
      <c r="AK184" s="13">
        <f t="shared" si="198"/>
        <v>8.0378338242474549E-4</v>
      </c>
      <c r="AL184" s="59"/>
      <c r="AM184" s="69">
        <f>IFERROR(IF(AM183+17&lt;$K$10,AM183+1,""),"")</f>
        <v>1</v>
      </c>
      <c r="AN184" s="50">
        <f t="shared" ref="AN184:AN212" si="219">IF(AM184&lt;&gt;"",AN183*AH183,"")</f>
        <v>0.999143</v>
      </c>
      <c r="AO184" s="52">
        <f t="shared" ref="AO184:AO212" si="220">IF(AM184&lt;&gt;"",(1+AQ184)^-(AM184),"")</f>
        <v>0.94754900906735673</v>
      </c>
      <c r="AP184" s="50">
        <f t="shared" si="199"/>
        <v>0.94673695956658599</v>
      </c>
      <c r="AQ184" s="72">
        <f t="shared" si="200"/>
        <v>5.5354383183060116E-2</v>
      </c>
      <c r="AS184" s="57">
        <f>IFERROR(IF(AS183+18&lt;$K$6,AS183+1,""),"")</f>
        <v>1</v>
      </c>
      <c r="AT184" s="57">
        <f t="shared" ref="AT184:AT212" si="221">IF(AS184&lt;&gt;"",AT183+1,"")</f>
        <v>38</v>
      </c>
      <c r="AU184" s="50">
        <f>IFERROR(VLOOKUP(AT184,$B$5:$C$117,2,FALSE),"")</f>
        <v>9.3800000000000003E-4</v>
      </c>
      <c r="AV184" s="50">
        <f t="shared" si="201"/>
        <v>0.99906200000000001</v>
      </c>
      <c r="AW184" s="13">
        <f t="shared" ref="AW184:AW212" si="222">IF(AS184&lt;&gt;"",AW183*AV183,"")</f>
        <v>0.99910399999999999</v>
      </c>
      <c r="AX184" s="52">
        <f t="shared" si="202"/>
        <v>0.89784912458452959</v>
      </c>
      <c r="AY184" s="13">
        <f t="shared" si="203"/>
        <v>8.414278833592299E-4</v>
      </c>
      <c r="AZ184" s="59"/>
      <c r="BA184" s="69">
        <f>IFERROR(IF(BA183+18&lt;$K$10,BA183+1,""),"")</f>
        <v>1</v>
      </c>
      <c r="BB184" s="50">
        <f t="shared" ref="BB184:BB212" si="223">IF(BA184&lt;&gt;"",BB183*AV183,"")</f>
        <v>0.99910399999999999</v>
      </c>
      <c r="BC184" s="52">
        <f t="shared" si="204"/>
        <v>0.94754900906735673</v>
      </c>
      <c r="BD184" s="50">
        <f t="shared" si="205"/>
        <v>0.94670000515523234</v>
      </c>
      <c r="BE184" s="72">
        <f t="shared" si="206"/>
        <v>5.5354383183060116E-2</v>
      </c>
      <c r="BG184" s="57">
        <f>IFERROR(IF(BG183+19&lt;$K$6,BG183+1,""),"")</f>
        <v>1</v>
      </c>
      <c r="BH184" s="57">
        <f t="shared" ref="BH184:BH212" si="224">IF(BG184&lt;&gt;"",BH183+1,"")</f>
        <v>39</v>
      </c>
      <c r="BI184" s="50">
        <f>IFERROR(VLOOKUP(BH184,$B$5:$C$117,2,FALSE),"")</f>
        <v>9.8299999999999993E-4</v>
      </c>
      <c r="BJ184" s="50">
        <f t="shared" si="207"/>
        <v>0.99901700000000004</v>
      </c>
      <c r="BK184" s="13">
        <f t="shared" ref="BK184:BK212" si="225">IF(BG184&lt;&gt;"",BK183*BJ183,"")</f>
        <v>0.99906200000000001</v>
      </c>
      <c r="BL184" s="52">
        <f t="shared" si="208"/>
        <v>0.89784912458452959</v>
      </c>
      <c r="BM184" s="13">
        <f t="shared" si="209"/>
        <v>8.8175782408987289E-4</v>
      </c>
      <c r="BN184" s="38"/>
      <c r="BO184" s="57">
        <f>IFERROR(IF(BO183+19&lt;$K$10,BO183+1,""),"")</f>
        <v>1</v>
      </c>
      <c r="BP184" s="50">
        <f t="shared" ref="BP184:BP212" si="226">IF(BO184&lt;&gt;"",BP183*BJ183,"")</f>
        <v>0.99906200000000001</v>
      </c>
      <c r="BQ184" s="52">
        <f t="shared" si="210"/>
        <v>0.94754900906735673</v>
      </c>
      <c r="BR184" s="50">
        <f t="shared" si="211"/>
        <v>0.94666020809685159</v>
      </c>
      <c r="BS184" s="72">
        <f t="shared" si="212"/>
        <v>5.5354383183060116E-2</v>
      </c>
      <c r="BU184" s="57" t="str">
        <f>IFERROR(IF(BU183+20&lt;reservas!$K$6,BU183+1,""),"")</f>
        <v/>
      </c>
      <c r="BV184" s="57" t="str">
        <f t="shared" ref="BV184:BV212" si="227">IF(BU184&lt;&gt;"",BV183+1,"")</f>
        <v/>
      </c>
      <c r="BW184" s="50" t="str">
        <f>IFERROR(VLOOKUP(BV184,$B$5:$C$117,2,FALSE),"")</f>
        <v/>
      </c>
      <c r="BX184" s="50" t="str">
        <f t="shared" si="213"/>
        <v/>
      </c>
      <c r="BY184" s="13" t="str">
        <f t="shared" ref="BY184:BY212" si="228">IF(BU184&lt;&gt;"",BY183*BX183,"")</f>
        <v/>
      </c>
      <c r="BZ184" s="52" t="str">
        <f>IF(BU184&lt;&gt;"",(1+Portada!#REF!)^-(BU184+1),"")</f>
        <v/>
      </c>
      <c r="CA184" s="13" t="str">
        <f t="shared" si="214"/>
        <v/>
      </c>
      <c r="CB184" s="38"/>
      <c r="CC184" s="57" t="str">
        <f>IFERROR(IF(CC183+20&lt;$K$10,CC183+1,""),"")</f>
        <v/>
      </c>
      <c r="CD184" s="50" t="str">
        <f t="shared" ref="CD184:CD212" si="229">IF(CC184&lt;&gt;"",CD183*BX183,"")</f>
        <v/>
      </c>
      <c r="CE184" s="52" t="str">
        <f t="shared" si="215"/>
        <v/>
      </c>
      <c r="CF184" s="50" t="str">
        <f t="shared" si="216"/>
        <v/>
      </c>
      <c r="CG184" s="72" t="str">
        <f t="shared" si="217"/>
        <v/>
      </c>
    </row>
    <row r="185" spans="31:85" x14ac:dyDescent="0.25">
      <c r="AE185" s="57">
        <f t="shared" ref="AE185:AE212" si="230">IFERROR(IF(AE184+17&lt;$K$6,AE184+1,""),"")</f>
        <v>2</v>
      </c>
      <c r="AF185" s="57">
        <f t="shared" ref="AF185:AF212" si="231">IF(AE185&lt;&gt;"",AF184+1,"")</f>
        <v>38</v>
      </c>
      <c r="AG185" s="50">
        <f t="shared" ref="AG185:AG212" si="232">IFERROR(VLOOKUP(AF185,$B$5:$C$117,2,FALSE),"")</f>
        <v>9.3800000000000003E-4</v>
      </c>
      <c r="AH185" s="50">
        <f t="shared" si="196"/>
        <v>0.99906200000000001</v>
      </c>
      <c r="AI185" s="13">
        <f t="shared" si="218"/>
        <v>0.99824776787199998</v>
      </c>
      <c r="AJ185" s="52">
        <f t="shared" si="197"/>
        <v>0.85149545204580945</v>
      </c>
      <c r="AK185" s="13">
        <f t="shared" si="198"/>
        <v>7.9730322142769971E-4</v>
      </c>
      <c r="AL185" s="59"/>
      <c r="AM185" s="69">
        <f t="shared" ref="AM185:AM212" si="233">IFERROR(IF(AM184+17&lt;$K$10,AM184+1,""),"")</f>
        <v>2</v>
      </c>
      <c r="AN185" s="50">
        <f t="shared" si="219"/>
        <v>0.99824776787199998</v>
      </c>
      <c r="AO185" s="52">
        <f t="shared" si="220"/>
        <v>0.89836927125324806</v>
      </c>
      <c r="AP185" s="50">
        <f t="shared" si="199"/>
        <v>0.89679511975335013</v>
      </c>
      <c r="AQ185" s="72">
        <f t="shared" si="200"/>
        <v>5.5048819221311482E-2</v>
      </c>
      <c r="AS185" s="57">
        <f t="shared" ref="AS185:AS212" si="234">IFERROR(IF(AS184+18&lt;$K$6,AS184+1,""),"")</f>
        <v>2</v>
      </c>
      <c r="AT185" s="57">
        <f t="shared" si="221"/>
        <v>39</v>
      </c>
      <c r="AU185" s="50">
        <f t="shared" ref="AU185:AU212" si="235">IFERROR(VLOOKUP(AT185,$B$5:$C$117,2,FALSE),"")</f>
        <v>9.8299999999999993E-4</v>
      </c>
      <c r="AV185" s="50">
        <f t="shared" si="201"/>
        <v>0.99901700000000004</v>
      </c>
      <c r="AW185" s="13">
        <f t="shared" si="222"/>
        <v>0.99816684044799997</v>
      </c>
      <c r="AX185" s="52">
        <f t="shared" si="202"/>
        <v>0.85149545204580945</v>
      </c>
      <c r="AY185" s="13">
        <f t="shared" si="203"/>
        <v>8.3548563809899201E-4</v>
      </c>
      <c r="AZ185" s="59"/>
      <c r="BA185" s="69">
        <f t="shared" ref="BA185:BA212" si="236">IFERROR(IF(BA184+18&lt;$K$10,BA184+1,""),"")</f>
        <v>2</v>
      </c>
      <c r="BB185" s="50">
        <f t="shared" si="223"/>
        <v>0.99816684044799997</v>
      </c>
      <c r="BC185" s="52">
        <f t="shared" si="204"/>
        <v>0.89836927125324806</v>
      </c>
      <c r="BD185" s="50">
        <f t="shared" si="205"/>
        <v>0.89672241704242683</v>
      </c>
      <c r="BE185" s="72">
        <f t="shared" si="206"/>
        <v>5.5048819221311482E-2</v>
      </c>
      <c r="BG185" s="57" t="str">
        <f t="shared" ref="BG185:BG212" si="237">IFERROR(IF(BG184+19&lt;$K$6,BG184+1,""),"")</f>
        <v/>
      </c>
      <c r="BH185" s="57" t="str">
        <f t="shared" si="224"/>
        <v/>
      </c>
      <c r="BI185" s="50" t="str">
        <f t="shared" ref="BI185:BI212" si="238">IFERROR(VLOOKUP(BH185,$B$5:$C$117,2,FALSE),"")</f>
        <v/>
      </c>
      <c r="BJ185" s="50" t="str">
        <f t="shared" si="207"/>
        <v/>
      </c>
      <c r="BK185" s="13" t="str">
        <f t="shared" si="225"/>
        <v/>
      </c>
      <c r="BL185" s="52" t="str">
        <f t="shared" si="208"/>
        <v/>
      </c>
      <c r="BM185" s="13" t="str">
        <f t="shared" si="209"/>
        <v/>
      </c>
      <c r="BN185" s="38"/>
      <c r="BO185" s="57" t="str">
        <f t="shared" ref="BO185:BO212" si="239">IFERROR(IF(BO184+19&lt;$K$10,BO184+1,""),"")</f>
        <v/>
      </c>
      <c r="BP185" s="50" t="str">
        <f t="shared" si="226"/>
        <v/>
      </c>
      <c r="BQ185" s="52" t="str">
        <f t="shared" si="210"/>
        <v/>
      </c>
      <c r="BR185" s="50" t="str">
        <f t="shared" si="211"/>
        <v/>
      </c>
      <c r="BS185" s="72" t="str">
        <f t="shared" si="212"/>
        <v/>
      </c>
      <c r="BU185" s="57" t="str">
        <f>IFERROR(IF(BU184+20&lt;reservas!$K$6,BU184+1,""),"")</f>
        <v/>
      </c>
      <c r="BV185" s="57" t="str">
        <f t="shared" si="227"/>
        <v/>
      </c>
      <c r="BW185" s="50" t="str">
        <f t="shared" ref="BW185:BW212" si="240">IFERROR(VLOOKUP(BV185,$B$5:$C$117,2,FALSE),"")</f>
        <v/>
      </c>
      <c r="BX185" s="50" t="str">
        <f t="shared" si="213"/>
        <v/>
      </c>
      <c r="BY185" s="13" t="str">
        <f t="shared" si="228"/>
        <v/>
      </c>
      <c r="BZ185" s="52" t="str">
        <f>IF(BU185&lt;&gt;"",(1+Portada!#REF!)^-(BU185+1),"")</f>
        <v/>
      </c>
      <c r="CA185" s="13" t="str">
        <f t="shared" si="214"/>
        <v/>
      </c>
      <c r="CB185" s="38"/>
      <c r="CC185" s="57" t="str">
        <f t="shared" ref="CC185:CC212" si="241">IFERROR(IF(CC184+20&lt;$K$10,CC184+1,""),"")</f>
        <v/>
      </c>
      <c r="CD185" s="50" t="str">
        <f t="shared" si="229"/>
        <v/>
      </c>
      <c r="CE185" s="52" t="str">
        <f t="shared" si="215"/>
        <v/>
      </c>
      <c r="CF185" s="50" t="str">
        <f t="shared" si="216"/>
        <v/>
      </c>
      <c r="CG185" s="72" t="str">
        <f t="shared" si="217"/>
        <v/>
      </c>
    </row>
    <row r="186" spans="31:85" x14ac:dyDescent="0.25">
      <c r="AE186" s="57">
        <f t="shared" si="230"/>
        <v>3</v>
      </c>
      <c r="AF186" s="57">
        <f t="shared" si="231"/>
        <v>39</v>
      </c>
      <c r="AG186" s="50">
        <f t="shared" si="232"/>
        <v>9.8299999999999993E-4</v>
      </c>
      <c r="AH186" s="50">
        <f t="shared" si="196"/>
        <v>0.99901700000000004</v>
      </c>
      <c r="AI186" s="13">
        <f t="shared" si="218"/>
        <v>0.9973114114657361</v>
      </c>
      <c r="AJ186" s="52">
        <f t="shared" si="197"/>
        <v>0.80392216493952484</v>
      </c>
      <c r="AK186" s="13">
        <f t="shared" si="198"/>
        <v>7.8813081629101249E-4</v>
      </c>
      <c r="AL186" s="59"/>
      <c r="AM186" s="69">
        <f t="shared" si="233"/>
        <v>3</v>
      </c>
      <c r="AN186" s="50">
        <f t="shared" si="219"/>
        <v>0.9973114114657361</v>
      </c>
      <c r="AO186" s="52">
        <f t="shared" si="220"/>
        <v>0.84900549684376037</v>
      </c>
      <c r="AP186" s="50">
        <f t="shared" si="199"/>
        <v>0.84672287039941918</v>
      </c>
      <c r="AQ186" s="72">
        <f t="shared" si="200"/>
        <v>5.6079224918032793E-2</v>
      </c>
      <c r="AS186" s="57" t="str">
        <f t="shared" si="234"/>
        <v/>
      </c>
      <c r="AT186" s="57" t="str">
        <f t="shared" si="221"/>
        <v/>
      </c>
      <c r="AU186" s="50" t="str">
        <f t="shared" si="235"/>
        <v/>
      </c>
      <c r="AV186" s="50" t="str">
        <f t="shared" si="201"/>
        <v/>
      </c>
      <c r="AW186" s="13" t="str">
        <f t="shared" si="222"/>
        <v/>
      </c>
      <c r="AX186" s="52" t="str">
        <f t="shared" si="202"/>
        <v/>
      </c>
      <c r="AY186" s="13" t="str">
        <f t="shared" si="203"/>
        <v/>
      </c>
      <c r="AZ186" s="59"/>
      <c r="BA186" s="69" t="str">
        <f t="shared" si="236"/>
        <v/>
      </c>
      <c r="BB186" s="50" t="str">
        <f t="shared" si="223"/>
        <v/>
      </c>
      <c r="BC186" s="52" t="str">
        <f t="shared" si="204"/>
        <v/>
      </c>
      <c r="BD186" s="50" t="str">
        <f t="shared" si="205"/>
        <v/>
      </c>
      <c r="BE186" s="72" t="str">
        <f t="shared" si="206"/>
        <v/>
      </c>
      <c r="BG186" s="57" t="str">
        <f t="shared" si="237"/>
        <v/>
      </c>
      <c r="BH186" s="57" t="str">
        <f t="shared" si="224"/>
        <v/>
      </c>
      <c r="BI186" s="50" t="str">
        <f t="shared" si="238"/>
        <v/>
      </c>
      <c r="BJ186" s="50" t="str">
        <f t="shared" si="207"/>
        <v/>
      </c>
      <c r="BK186" s="13" t="str">
        <f t="shared" si="225"/>
        <v/>
      </c>
      <c r="BL186" s="52" t="str">
        <f t="shared" si="208"/>
        <v/>
      </c>
      <c r="BM186" s="13" t="str">
        <f t="shared" si="209"/>
        <v/>
      </c>
      <c r="BN186" s="38"/>
      <c r="BO186" s="57" t="str">
        <f t="shared" si="239"/>
        <v/>
      </c>
      <c r="BP186" s="50" t="str">
        <f t="shared" si="226"/>
        <v/>
      </c>
      <c r="BQ186" s="52" t="str">
        <f t="shared" si="210"/>
        <v/>
      </c>
      <c r="BR186" s="50" t="str">
        <f t="shared" si="211"/>
        <v/>
      </c>
      <c r="BS186" s="72" t="str">
        <f t="shared" si="212"/>
        <v/>
      </c>
      <c r="BU186" s="57" t="str">
        <f>IFERROR(IF(BU185+20&lt;reservas!$K$6,BU185+1,""),"")</f>
        <v/>
      </c>
      <c r="BV186" s="57" t="str">
        <f t="shared" si="227"/>
        <v/>
      </c>
      <c r="BW186" s="50" t="str">
        <f t="shared" si="240"/>
        <v/>
      </c>
      <c r="BX186" s="50" t="str">
        <f t="shared" si="213"/>
        <v/>
      </c>
      <c r="BY186" s="13" t="str">
        <f t="shared" si="228"/>
        <v/>
      </c>
      <c r="BZ186" s="52" t="str">
        <f>IF(BU186&lt;&gt;"",(1+Portada!#REF!)^-(BU186+1),"")</f>
        <v/>
      </c>
      <c r="CA186" s="13" t="str">
        <f t="shared" si="214"/>
        <v/>
      </c>
      <c r="CB186" s="38"/>
      <c r="CC186" s="57" t="str">
        <f t="shared" si="241"/>
        <v/>
      </c>
      <c r="CD186" s="50" t="str">
        <f t="shared" si="229"/>
        <v/>
      </c>
      <c r="CE186" s="52" t="str">
        <f t="shared" si="215"/>
        <v/>
      </c>
      <c r="CF186" s="50" t="str">
        <f t="shared" si="216"/>
        <v/>
      </c>
      <c r="CG186" s="72" t="str">
        <f t="shared" si="217"/>
        <v/>
      </c>
    </row>
    <row r="187" spans="31:85" x14ac:dyDescent="0.25">
      <c r="AE187" s="57" t="str">
        <f t="shared" si="230"/>
        <v/>
      </c>
      <c r="AF187" s="57" t="str">
        <f t="shared" si="231"/>
        <v/>
      </c>
      <c r="AG187" s="50" t="str">
        <f t="shared" si="232"/>
        <v/>
      </c>
      <c r="AH187" s="50" t="str">
        <f t="shared" si="196"/>
        <v/>
      </c>
      <c r="AI187" s="13" t="str">
        <f t="shared" si="218"/>
        <v/>
      </c>
      <c r="AJ187" s="52" t="str">
        <f t="shared" si="197"/>
        <v/>
      </c>
      <c r="AK187" s="13" t="str">
        <f t="shared" si="198"/>
        <v/>
      </c>
      <c r="AL187" s="59"/>
      <c r="AM187" s="69" t="str">
        <f t="shared" si="233"/>
        <v/>
      </c>
      <c r="AN187" s="50" t="str">
        <f t="shared" si="219"/>
        <v/>
      </c>
      <c r="AO187" s="52" t="str">
        <f t="shared" si="220"/>
        <v/>
      </c>
      <c r="AP187" s="50" t="str">
        <f t="shared" si="199"/>
        <v/>
      </c>
      <c r="AQ187" s="72" t="str">
        <f t="shared" si="200"/>
        <v/>
      </c>
      <c r="AS187" s="57" t="str">
        <f t="shared" si="234"/>
        <v/>
      </c>
      <c r="AT187" s="57" t="str">
        <f t="shared" si="221"/>
        <v/>
      </c>
      <c r="AU187" s="50" t="str">
        <f t="shared" si="235"/>
        <v/>
      </c>
      <c r="AV187" s="50" t="str">
        <f t="shared" si="201"/>
        <v/>
      </c>
      <c r="AW187" s="13" t="str">
        <f t="shared" si="222"/>
        <v/>
      </c>
      <c r="AX187" s="52" t="str">
        <f t="shared" si="202"/>
        <v/>
      </c>
      <c r="AY187" s="13" t="str">
        <f t="shared" si="203"/>
        <v/>
      </c>
      <c r="AZ187" s="59"/>
      <c r="BA187" s="69" t="str">
        <f t="shared" si="236"/>
        <v/>
      </c>
      <c r="BB187" s="50" t="str">
        <f t="shared" si="223"/>
        <v/>
      </c>
      <c r="BC187" s="52" t="str">
        <f t="shared" si="204"/>
        <v/>
      </c>
      <c r="BD187" s="50" t="str">
        <f t="shared" si="205"/>
        <v/>
      </c>
      <c r="BE187" s="72" t="str">
        <f t="shared" si="206"/>
        <v/>
      </c>
      <c r="BG187" s="57" t="str">
        <f t="shared" si="237"/>
        <v/>
      </c>
      <c r="BH187" s="57" t="str">
        <f t="shared" si="224"/>
        <v/>
      </c>
      <c r="BI187" s="50" t="str">
        <f t="shared" si="238"/>
        <v/>
      </c>
      <c r="BJ187" s="50" t="str">
        <f t="shared" si="207"/>
        <v/>
      </c>
      <c r="BK187" s="13" t="str">
        <f t="shared" si="225"/>
        <v/>
      </c>
      <c r="BL187" s="52" t="str">
        <f t="shared" si="208"/>
        <v/>
      </c>
      <c r="BM187" s="13" t="str">
        <f t="shared" si="209"/>
        <v/>
      </c>
      <c r="BN187" s="38"/>
      <c r="BO187" s="57" t="str">
        <f t="shared" si="239"/>
        <v/>
      </c>
      <c r="BP187" s="50" t="str">
        <f t="shared" si="226"/>
        <v/>
      </c>
      <c r="BQ187" s="52" t="str">
        <f t="shared" si="210"/>
        <v/>
      </c>
      <c r="BR187" s="50" t="str">
        <f t="shared" si="211"/>
        <v/>
      </c>
      <c r="BS187" s="72" t="str">
        <f t="shared" si="212"/>
        <v/>
      </c>
      <c r="BU187" s="57" t="str">
        <f>IFERROR(IF(BU186+20&lt;reservas!$K$6,BU186+1,""),"")</f>
        <v/>
      </c>
      <c r="BV187" s="57" t="str">
        <f t="shared" si="227"/>
        <v/>
      </c>
      <c r="BW187" s="50" t="str">
        <f t="shared" si="240"/>
        <v/>
      </c>
      <c r="BX187" s="50" t="str">
        <f t="shared" si="213"/>
        <v/>
      </c>
      <c r="BY187" s="13" t="str">
        <f t="shared" si="228"/>
        <v/>
      </c>
      <c r="BZ187" s="52" t="str">
        <f>IF(BU187&lt;&gt;"",(1+Portada!#REF!)^-(BU187+1),"")</f>
        <v/>
      </c>
      <c r="CA187" s="13" t="str">
        <f t="shared" si="214"/>
        <v/>
      </c>
      <c r="CB187" s="38"/>
      <c r="CC187" s="57" t="str">
        <f t="shared" si="241"/>
        <v/>
      </c>
      <c r="CD187" s="50" t="str">
        <f t="shared" si="229"/>
        <v/>
      </c>
      <c r="CE187" s="52" t="str">
        <f t="shared" si="215"/>
        <v/>
      </c>
      <c r="CF187" s="50" t="str">
        <f t="shared" si="216"/>
        <v/>
      </c>
      <c r="CG187" s="72" t="str">
        <f t="shared" si="217"/>
        <v/>
      </c>
    </row>
    <row r="188" spans="31:85" x14ac:dyDescent="0.25">
      <c r="AE188" s="57" t="str">
        <f t="shared" si="230"/>
        <v/>
      </c>
      <c r="AF188" s="57" t="str">
        <f t="shared" si="231"/>
        <v/>
      </c>
      <c r="AG188" s="50" t="str">
        <f t="shared" si="232"/>
        <v/>
      </c>
      <c r="AH188" s="50" t="str">
        <f t="shared" si="196"/>
        <v/>
      </c>
      <c r="AI188" s="13" t="str">
        <f t="shared" si="218"/>
        <v/>
      </c>
      <c r="AJ188" s="52" t="str">
        <f t="shared" si="197"/>
        <v/>
      </c>
      <c r="AK188" s="13" t="str">
        <f t="shared" si="198"/>
        <v/>
      </c>
      <c r="AL188" s="59"/>
      <c r="AM188" s="69" t="str">
        <f t="shared" si="233"/>
        <v/>
      </c>
      <c r="AN188" s="50" t="str">
        <f t="shared" si="219"/>
        <v/>
      </c>
      <c r="AO188" s="52" t="str">
        <f t="shared" si="220"/>
        <v/>
      </c>
      <c r="AP188" s="50" t="str">
        <f t="shared" si="199"/>
        <v/>
      </c>
      <c r="AQ188" s="72" t="str">
        <f t="shared" si="200"/>
        <v/>
      </c>
      <c r="AS188" s="57" t="str">
        <f t="shared" si="234"/>
        <v/>
      </c>
      <c r="AT188" s="57" t="str">
        <f t="shared" si="221"/>
        <v/>
      </c>
      <c r="AU188" s="50" t="str">
        <f t="shared" si="235"/>
        <v/>
      </c>
      <c r="AV188" s="50" t="str">
        <f t="shared" si="201"/>
        <v/>
      </c>
      <c r="AW188" s="13" t="str">
        <f t="shared" si="222"/>
        <v/>
      </c>
      <c r="AX188" s="52" t="str">
        <f t="shared" si="202"/>
        <v/>
      </c>
      <c r="AY188" s="13" t="str">
        <f t="shared" si="203"/>
        <v/>
      </c>
      <c r="AZ188" s="59"/>
      <c r="BA188" s="69" t="str">
        <f t="shared" si="236"/>
        <v/>
      </c>
      <c r="BB188" s="50" t="str">
        <f t="shared" si="223"/>
        <v/>
      </c>
      <c r="BC188" s="52" t="str">
        <f t="shared" si="204"/>
        <v/>
      </c>
      <c r="BD188" s="50" t="str">
        <f t="shared" si="205"/>
        <v/>
      </c>
      <c r="BE188" s="72" t="str">
        <f t="shared" si="206"/>
        <v/>
      </c>
      <c r="BG188" s="57" t="str">
        <f t="shared" si="237"/>
        <v/>
      </c>
      <c r="BH188" s="57" t="str">
        <f t="shared" si="224"/>
        <v/>
      </c>
      <c r="BI188" s="50" t="str">
        <f t="shared" si="238"/>
        <v/>
      </c>
      <c r="BJ188" s="50" t="str">
        <f t="shared" si="207"/>
        <v/>
      </c>
      <c r="BK188" s="13" t="str">
        <f t="shared" si="225"/>
        <v/>
      </c>
      <c r="BL188" s="52" t="str">
        <f t="shared" si="208"/>
        <v/>
      </c>
      <c r="BM188" s="13" t="str">
        <f t="shared" si="209"/>
        <v/>
      </c>
      <c r="BN188" s="38"/>
      <c r="BO188" s="57" t="str">
        <f t="shared" si="239"/>
        <v/>
      </c>
      <c r="BP188" s="50" t="str">
        <f t="shared" si="226"/>
        <v/>
      </c>
      <c r="BQ188" s="52" t="str">
        <f t="shared" si="210"/>
        <v/>
      </c>
      <c r="BR188" s="50" t="str">
        <f t="shared" si="211"/>
        <v/>
      </c>
      <c r="BS188" s="72" t="str">
        <f t="shared" si="212"/>
        <v/>
      </c>
      <c r="BU188" s="57" t="str">
        <f>IFERROR(IF(BU187+20&lt;reservas!$K$6,BU187+1,""),"")</f>
        <v/>
      </c>
      <c r="BV188" s="57" t="str">
        <f t="shared" si="227"/>
        <v/>
      </c>
      <c r="BW188" s="50" t="str">
        <f t="shared" si="240"/>
        <v/>
      </c>
      <c r="BX188" s="50" t="str">
        <f t="shared" si="213"/>
        <v/>
      </c>
      <c r="BY188" s="13" t="str">
        <f t="shared" si="228"/>
        <v/>
      </c>
      <c r="BZ188" s="52" t="str">
        <f>IF(BU188&lt;&gt;"",(1+Portada!#REF!)^-(BU188+1),"")</f>
        <v/>
      </c>
      <c r="CA188" s="13" t="str">
        <f t="shared" si="214"/>
        <v/>
      </c>
      <c r="CB188" s="38"/>
      <c r="CC188" s="57" t="str">
        <f t="shared" si="241"/>
        <v/>
      </c>
      <c r="CD188" s="50" t="str">
        <f t="shared" si="229"/>
        <v/>
      </c>
      <c r="CE188" s="52" t="str">
        <f t="shared" si="215"/>
        <v/>
      </c>
      <c r="CF188" s="50" t="str">
        <f t="shared" si="216"/>
        <v/>
      </c>
      <c r="CG188" s="72" t="str">
        <f t="shared" si="217"/>
        <v/>
      </c>
    </row>
    <row r="189" spans="31:85" x14ac:dyDescent="0.25">
      <c r="AE189" s="57" t="str">
        <f t="shared" si="230"/>
        <v/>
      </c>
      <c r="AF189" s="57" t="str">
        <f t="shared" si="231"/>
        <v/>
      </c>
      <c r="AG189" s="50" t="str">
        <f t="shared" si="232"/>
        <v/>
      </c>
      <c r="AH189" s="50" t="str">
        <f t="shared" si="196"/>
        <v/>
      </c>
      <c r="AI189" s="13" t="str">
        <f t="shared" si="218"/>
        <v/>
      </c>
      <c r="AJ189" s="52" t="str">
        <f t="shared" si="197"/>
        <v/>
      </c>
      <c r="AK189" s="13" t="str">
        <f t="shared" si="198"/>
        <v/>
      </c>
      <c r="AL189" s="59"/>
      <c r="AM189" s="69" t="str">
        <f t="shared" si="233"/>
        <v/>
      </c>
      <c r="AN189" s="50" t="str">
        <f t="shared" si="219"/>
        <v/>
      </c>
      <c r="AO189" s="52" t="str">
        <f t="shared" si="220"/>
        <v/>
      </c>
      <c r="AP189" s="50" t="str">
        <f t="shared" si="199"/>
        <v/>
      </c>
      <c r="AQ189" s="72" t="str">
        <f t="shared" si="200"/>
        <v/>
      </c>
      <c r="AS189" s="57" t="str">
        <f t="shared" si="234"/>
        <v/>
      </c>
      <c r="AT189" s="57" t="str">
        <f t="shared" si="221"/>
        <v/>
      </c>
      <c r="AU189" s="50" t="str">
        <f t="shared" si="235"/>
        <v/>
      </c>
      <c r="AV189" s="50" t="str">
        <f t="shared" si="201"/>
        <v/>
      </c>
      <c r="AW189" s="13" t="str">
        <f t="shared" si="222"/>
        <v/>
      </c>
      <c r="AX189" s="52" t="str">
        <f t="shared" si="202"/>
        <v/>
      </c>
      <c r="AY189" s="13" t="str">
        <f t="shared" si="203"/>
        <v/>
      </c>
      <c r="AZ189" s="59"/>
      <c r="BA189" s="69" t="str">
        <f t="shared" si="236"/>
        <v/>
      </c>
      <c r="BB189" s="50" t="str">
        <f t="shared" si="223"/>
        <v/>
      </c>
      <c r="BC189" s="52" t="str">
        <f t="shared" si="204"/>
        <v/>
      </c>
      <c r="BD189" s="50" t="str">
        <f t="shared" si="205"/>
        <v/>
      </c>
      <c r="BE189" s="72" t="str">
        <f t="shared" si="206"/>
        <v/>
      </c>
      <c r="BG189" s="57" t="str">
        <f t="shared" si="237"/>
        <v/>
      </c>
      <c r="BH189" s="57" t="str">
        <f t="shared" si="224"/>
        <v/>
      </c>
      <c r="BI189" s="50" t="str">
        <f t="shared" si="238"/>
        <v/>
      </c>
      <c r="BJ189" s="50" t="str">
        <f t="shared" si="207"/>
        <v/>
      </c>
      <c r="BK189" s="13" t="str">
        <f t="shared" si="225"/>
        <v/>
      </c>
      <c r="BL189" s="52" t="str">
        <f t="shared" si="208"/>
        <v/>
      </c>
      <c r="BM189" s="13" t="str">
        <f t="shared" si="209"/>
        <v/>
      </c>
      <c r="BN189" s="38"/>
      <c r="BO189" s="57" t="str">
        <f t="shared" si="239"/>
        <v/>
      </c>
      <c r="BP189" s="50" t="str">
        <f t="shared" si="226"/>
        <v/>
      </c>
      <c r="BQ189" s="52" t="str">
        <f t="shared" si="210"/>
        <v/>
      </c>
      <c r="BR189" s="50" t="str">
        <f t="shared" si="211"/>
        <v/>
      </c>
      <c r="BS189" s="72" t="str">
        <f t="shared" si="212"/>
        <v/>
      </c>
      <c r="BU189" s="57" t="str">
        <f>IFERROR(IF(BU188+20&lt;reservas!$K$6,BU188+1,""),"")</f>
        <v/>
      </c>
      <c r="BV189" s="57" t="str">
        <f t="shared" si="227"/>
        <v/>
      </c>
      <c r="BW189" s="50" t="str">
        <f t="shared" si="240"/>
        <v/>
      </c>
      <c r="BX189" s="50" t="str">
        <f t="shared" si="213"/>
        <v/>
      </c>
      <c r="BY189" s="13" t="str">
        <f t="shared" si="228"/>
        <v/>
      </c>
      <c r="BZ189" s="52" t="str">
        <f>IF(BU189&lt;&gt;"",(1+Portada!#REF!)^-(BU189+1),"")</f>
        <v/>
      </c>
      <c r="CA189" s="13" t="str">
        <f t="shared" si="214"/>
        <v/>
      </c>
      <c r="CB189" s="38"/>
      <c r="CC189" s="57" t="str">
        <f t="shared" si="241"/>
        <v/>
      </c>
      <c r="CD189" s="50" t="str">
        <f t="shared" si="229"/>
        <v/>
      </c>
      <c r="CE189" s="52" t="str">
        <f t="shared" si="215"/>
        <v/>
      </c>
      <c r="CF189" s="50" t="str">
        <f t="shared" si="216"/>
        <v/>
      </c>
      <c r="CG189" s="72" t="str">
        <f t="shared" si="217"/>
        <v/>
      </c>
    </row>
    <row r="190" spans="31:85" x14ac:dyDescent="0.25">
      <c r="AE190" s="57" t="str">
        <f t="shared" si="230"/>
        <v/>
      </c>
      <c r="AF190" s="57" t="str">
        <f t="shared" si="231"/>
        <v/>
      </c>
      <c r="AG190" s="50" t="str">
        <f t="shared" si="232"/>
        <v/>
      </c>
      <c r="AH190" s="50" t="str">
        <f t="shared" si="196"/>
        <v/>
      </c>
      <c r="AI190" s="13" t="str">
        <f t="shared" si="218"/>
        <v/>
      </c>
      <c r="AJ190" s="52" t="str">
        <f t="shared" si="197"/>
        <v/>
      </c>
      <c r="AK190" s="13" t="str">
        <f t="shared" si="198"/>
        <v/>
      </c>
      <c r="AL190" s="59"/>
      <c r="AM190" s="69" t="str">
        <f t="shared" si="233"/>
        <v/>
      </c>
      <c r="AN190" s="50" t="str">
        <f t="shared" si="219"/>
        <v/>
      </c>
      <c r="AO190" s="52" t="str">
        <f t="shared" si="220"/>
        <v/>
      </c>
      <c r="AP190" s="50" t="str">
        <f t="shared" si="199"/>
        <v/>
      </c>
      <c r="AQ190" s="72" t="str">
        <f t="shared" si="200"/>
        <v/>
      </c>
      <c r="AS190" s="57" t="str">
        <f t="shared" si="234"/>
        <v/>
      </c>
      <c r="AT190" s="57" t="str">
        <f t="shared" si="221"/>
        <v/>
      </c>
      <c r="AU190" s="50" t="str">
        <f t="shared" si="235"/>
        <v/>
      </c>
      <c r="AV190" s="50" t="str">
        <f t="shared" si="201"/>
        <v/>
      </c>
      <c r="AW190" s="13" t="str">
        <f t="shared" si="222"/>
        <v/>
      </c>
      <c r="AX190" s="52" t="str">
        <f t="shared" si="202"/>
        <v/>
      </c>
      <c r="AY190" s="13" t="str">
        <f t="shared" si="203"/>
        <v/>
      </c>
      <c r="AZ190" s="59"/>
      <c r="BA190" s="69" t="str">
        <f t="shared" si="236"/>
        <v/>
      </c>
      <c r="BB190" s="50" t="str">
        <f t="shared" si="223"/>
        <v/>
      </c>
      <c r="BC190" s="52" t="str">
        <f t="shared" si="204"/>
        <v/>
      </c>
      <c r="BD190" s="50" t="str">
        <f t="shared" si="205"/>
        <v/>
      </c>
      <c r="BE190" s="72" t="str">
        <f t="shared" si="206"/>
        <v/>
      </c>
      <c r="BG190" s="57" t="str">
        <f t="shared" si="237"/>
        <v/>
      </c>
      <c r="BH190" s="57" t="str">
        <f t="shared" si="224"/>
        <v/>
      </c>
      <c r="BI190" s="50" t="str">
        <f t="shared" si="238"/>
        <v/>
      </c>
      <c r="BJ190" s="50" t="str">
        <f t="shared" si="207"/>
        <v/>
      </c>
      <c r="BK190" s="13" t="str">
        <f t="shared" si="225"/>
        <v/>
      </c>
      <c r="BL190" s="52" t="str">
        <f t="shared" si="208"/>
        <v/>
      </c>
      <c r="BM190" s="13" t="str">
        <f t="shared" si="209"/>
        <v/>
      </c>
      <c r="BN190" s="38"/>
      <c r="BO190" s="57" t="str">
        <f t="shared" si="239"/>
        <v/>
      </c>
      <c r="BP190" s="50" t="str">
        <f t="shared" si="226"/>
        <v/>
      </c>
      <c r="BQ190" s="52" t="str">
        <f t="shared" si="210"/>
        <v/>
      </c>
      <c r="BR190" s="50" t="str">
        <f t="shared" si="211"/>
        <v/>
      </c>
      <c r="BS190" s="72" t="str">
        <f t="shared" si="212"/>
        <v/>
      </c>
      <c r="BU190" s="57" t="str">
        <f>IFERROR(IF(BU189+20&lt;reservas!$K$6,BU189+1,""),"")</f>
        <v/>
      </c>
      <c r="BV190" s="57" t="str">
        <f t="shared" si="227"/>
        <v/>
      </c>
      <c r="BW190" s="50" t="str">
        <f t="shared" si="240"/>
        <v/>
      </c>
      <c r="BX190" s="50" t="str">
        <f t="shared" si="213"/>
        <v/>
      </c>
      <c r="BY190" s="13" t="str">
        <f t="shared" si="228"/>
        <v/>
      </c>
      <c r="BZ190" s="52" t="str">
        <f>IF(BU190&lt;&gt;"",(1+Portada!#REF!)^-(BU190+1),"")</f>
        <v/>
      </c>
      <c r="CA190" s="13" t="str">
        <f t="shared" si="214"/>
        <v/>
      </c>
      <c r="CB190" s="38"/>
      <c r="CC190" s="57" t="str">
        <f t="shared" si="241"/>
        <v/>
      </c>
      <c r="CD190" s="50" t="str">
        <f t="shared" si="229"/>
        <v/>
      </c>
      <c r="CE190" s="52" t="str">
        <f t="shared" si="215"/>
        <v/>
      </c>
      <c r="CF190" s="50" t="str">
        <f t="shared" si="216"/>
        <v/>
      </c>
      <c r="CG190" s="72" t="str">
        <f t="shared" si="217"/>
        <v/>
      </c>
    </row>
    <row r="191" spans="31:85" x14ac:dyDescent="0.25">
      <c r="AE191" s="57" t="str">
        <f t="shared" si="230"/>
        <v/>
      </c>
      <c r="AF191" s="57" t="str">
        <f t="shared" si="231"/>
        <v/>
      </c>
      <c r="AG191" s="50" t="str">
        <f t="shared" si="232"/>
        <v/>
      </c>
      <c r="AH191" s="50" t="str">
        <f t="shared" si="196"/>
        <v/>
      </c>
      <c r="AI191" s="13" t="str">
        <f t="shared" si="218"/>
        <v/>
      </c>
      <c r="AJ191" s="52" t="str">
        <f t="shared" si="197"/>
        <v/>
      </c>
      <c r="AK191" s="13" t="str">
        <f t="shared" si="198"/>
        <v/>
      </c>
      <c r="AL191" s="59"/>
      <c r="AM191" s="69" t="str">
        <f t="shared" si="233"/>
        <v/>
      </c>
      <c r="AN191" s="50" t="str">
        <f t="shared" si="219"/>
        <v/>
      </c>
      <c r="AO191" s="52" t="str">
        <f t="shared" si="220"/>
        <v/>
      </c>
      <c r="AP191" s="50" t="str">
        <f t="shared" si="199"/>
        <v/>
      </c>
      <c r="AQ191" s="72" t="str">
        <f t="shared" si="200"/>
        <v/>
      </c>
      <c r="AS191" s="57" t="str">
        <f t="shared" si="234"/>
        <v/>
      </c>
      <c r="AT191" s="57" t="str">
        <f t="shared" si="221"/>
        <v/>
      </c>
      <c r="AU191" s="50" t="str">
        <f t="shared" si="235"/>
        <v/>
      </c>
      <c r="AV191" s="50" t="str">
        <f t="shared" si="201"/>
        <v/>
      </c>
      <c r="AW191" s="13" t="str">
        <f t="shared" si="222"/>
        <v/>
      </c>
      <c r="AX191" s="52" t="str">
        <f t="shared" si="202"/>
        <v/>
      </c>
      <c r="AY191" s="13" t="str">
        <f t="shared" si="203"/>
        <v/>
      </c>
      <c r="AZ191" s="59"/>
      <c r="BA191" s="69" t="str">
        <f t="shared" si="236"/>
        <v/>
      </c>
      <c r="BB191" s="50" t="str">
        <f t="shared" si="223"/>
        <v/>
      </c>
      <c r="BC191" s="52" t="str">
        <f t="shared" si="204"/>
        <v/>
      </c>
      <c r="BD191" s="50" t="str">
        <f t="shared" si="205"/>
        <v/>
      </c>
      <c r="BE191" s="72" t="str">
        <f t="shared" si="206"/>
        <v/>
      </c>
      <c r="BG191" s="57" t="str">
        <f t="shared" si="237"/>
        <v/>
      </c>
      <c r="BH191" s="57" t="str">
        <f t="shared" si="224"/>
        <v/>
      </c>
      <c r="BI191" s="50" t="str">
        <f t="shared" si="238"/>
        <v/>
      </c>
      <c r="BJ191" s="50" t="str">
        <f t="shared" si="207"/>
        <v/>
      </c>
      <c r="BK191" s="13" t="str">
        <f t="shared" si="225"/>
        <v/>
      </c>
      <c r="BL191" s="52" t="str">
        <f t="shared" si="208"/>
        <v/>
      </c>
      <c r="BM191" s="13" t="str">
        <f t="shared" si="209"/>
        <v/>
      </c>
      <c r="BN191" s="38"/>
      <c r="BO191" s="57" t="str">
        <f t="shared" si="239"/>
        <v/>
      </c>
      <c r="BP191" s="50" t="str">
        <f t="shared" si="226"/>
        <v/>
      </c>
      <c r="BQ191" s="52" t="str">
        <f t="shared" si="210"/>
        <v/>
      </c>
      <c r="BR191" s="50" t="str">
        <f t="shared" si="211"/>
        <v/>
      </c>
      <c r="BS191" s="72" t="str">
        <f t="shared" si="212"/>
        <v/>
      </c>
      <c r="BU191" s="57" t="str">
        <f>IFERROR(IF(BU190+20&lt;reservas!$K$6,BU190+1,""),"")</f>
        <v/>
      </c>
      <c r="BV191" s="57" t="str">
        <f t="shared" si="227"/>
        <v/>
      </c>
      <c r="BW191" s="50" t="str">
        <f t="shared" si="240"/>
        <v/>
      </c>
      <c r="BX191" s="50" t="str">
        <f t="shared" si="213"/>
        <v/>
      </c>
      <c r="BY191" s="13" t="str">
        <f t="shared" si="228"/>
        <v/>
      </c>
      <c r="BZ191" s="52" t="str">
        <f>IF(BU191&lt;&gt;"",(1+Portada!#REF!)^-(BU191+1),"")</f>
        <v/>
      </c>
      <c r="CA191" s="13" t="str">
        <f t="shared" si="214"/>
        <v/>
      </c>
      <c r="CB191" s="38"/>
      <c r="CC191" s="57" t="str">
        <f t="shared" si="241"/>
        <v/>
      </c>
      <c r="CD191" s="50" t="str">
        <f t="shared" si="229"/>
        <v/>
      </c>
      <c r="CE191" s="52" t="str">
        <f t="shared" si="215"/>
        <v/>
      </c>
      <c r="CF191" s="50" t="str">
        <f t="shared" si="216"/>
        <v/>
      </c>
      <c r="CG191" s="72" t="str">
        <f t="shared" si="217"/>
        <v/>
      </c>
    </row>
    <row r="192" spans="31:85" x14ac:dyDescent="0.25">
      <c r="AE192" s="57" t="str">
        <f t="shared" si="230"/>
        <v/>
      </c>
      <c r="AF192" s="57" t="str">
        <f t="shared" si="231"/>
        <v/>
      </c>
      <c r="AG192" s="50" t="str">
        <f t="shared" si="232"/>
        <v/>
      </c>
      <c r="AH192" s="50" t="str">
        <f t="shared" si="196"/>
        <v/>
      </c>
      <c r="AI192" s="13" t="str">
        <f t="shared" si="218"/>
        <v/>
      </c>
      <c r="AJ192" s="52" t="str">
        <f t="shared" si="197"/>
        <v/>
      </c>
      <c r="AK192" s="13" t="str">
        <f t="shared" si="198"/>
        <v/>
      </c>
      <c r="AL192" s="59"/>
      <c r="AM192" s="69" t="str">
        <f t="shared" si="233"/>
        <v/>
      </c>
      <c r="AN192" s="50" t="str">
        <f t="shared" si="219"/>
        <v/>
      </c>
      <c r="AO192" s="52" t="str">
        <f t="shared" si="220"/>
        <v/>
      </c>
      <c r="AP192" s="50" t="str">
        <f t="shared" si="199"/>
        <v/>
      </c>
      <c r="AQ192" s="72" t="str">
        <f t="shared" si="200"/>
        <v/>
      </c>
      <c r="AS192" s="57" t="str">
        <f t="shared" si="234"/>
        <v/>
      </c>
      <c r="AT192" s="57" t="str">
        <f t="shared" si="221"/>
        <v/>
      </c>
      <c r="AU192" s="50" t="str">
        <f t="shared" si="235"/>
        <v/>
      </c>
      <c r="AV192" s="50" t="str">
        <f t="shared" si="201"/>
        <v/>
      </c>
      <c r="AW192" s="13" t="str">
        <f t="shared" si="222"/>
        <v/>
      </c>
      <c r="AX192" s="52" t="str">
        <f t="shared" si="202"/>
        <v/>
      </c>
      <c r="AY192" s="13" t="str">
        <f t="shared" si="203"/>
        <v/>
      </c>
      <c r="AZ192" s="59"/>
      <c r="BA192" s="69" t="str">
        <f t="shared" si="236"/>
        <v/>
      </c>
      <c r="BB192" s="50" t="str">
        <f t="shared" si="223"/>
        <v/>
      </c>
      <c r="BC192" s="52" t="str">
        <f t="shared" si="204"/>
        <v/>
      </c>
      <c r="BD192" s="50" t="str">
        <f t="shared" si="205"/>
        <v/>
      </c>
      <c r="BE192" s="72" t="str">
        <f t="shared" si="206"/>
        <v/>
      </c>
      <c r="BG192" s="57" t="str">
        <f t="shared" si="237"/>
        <v/>
      </c>
      <c r="BH192" s="57" t="str">
        <f t="shared" si="224"/>
        <v/>
      </c>
      <c r="BI192" s="50" t="str">
        <f t="shared" si="238"/>
        <v/>
      </c>
      <c r="BJ192" s="50" t="str">
        <f t="shared" si="207"/>
        <v/>
      </c>
      <c r="BK192" s="13" t="str">
        <f t="shared" si="225"/>
        <v/>
      </c>
      <c r="BL192" s="52" t="str">
        <f t="shared" si="208"/>
        <v/>
      </c>
      <c r="BM192" s="13" t="str">
        <f t="shared" si="209"/>
        <v/>
      </c>
      <c r="BN192" s="38"/>
      <c r="BO192" s="57" t="str">
        <f t="shared" si="239"/>
        <v/>
      </c>
      <c r="BP192" s="50" t="str">
        <f t="shared" si="226"/>
        <v/>
      </c>
      <c r="BQ192" s="52" t="str">
        <f t="shared" si="210"/>
        <v/>
      </c>
      <c r="BR192" s="50" t="str">
        <f t="shared" si="211"/>
        <v/>
      </c>
      <c r="BS192" s="72" t="str">
        <f t="shared" si="212"/>
        <v/>
      </c>
      <c r="BU192" s="57" t="str">
        <f>IFERROR(IF(BU191+20&lt;reservas!$K$6,BU191+1,""),"")</f>
        <v/>
      </c>
      <c r="BV192" s="57" t="str">
        <f t="shared" si="227"/>
        <v/>
      </c>
      <c r="BW192" s="50" t="str">
        <f t="shared" si="240"/>
        <v/>
      </c>
      <c r="BX192" s="50" t="str">
        <f t="shared" si="213"/>
        <v/>
      </c>
      <c r="BY192" s="13" t="str">
        <f t="shared" si="228"/>
        <v/>
      </c>
      <c r="BZ192" s="52" t="str">
        <f>IF(BU192&lt;&gt;"",(1+Portada!#REF!)^-(BU192+1),"")</f>
        <v/>
      </c>
      <c r="CA192" s="13" t="str">
        <f t="shared" si="214"/>
        <v/>
      </c>
      <c r="CB192" s="38"/>
      <c r="CC192" s="57" t="str">
        <f t="shared" si="241"/>
        <v/>
      </c>
      <c r="CD192" s="50" t="str">
        <f t="shared" si="229"/>
        <v/>
      </c>
      <c r="CE192" s="52" t="str">
        <f t="shared" si="215"/>
        <v/>
      </c>
      <c r="CF192" s="50" t="str">
        <f t="shared" si="216"/>
        <v/>
      </c>
      <c r="CG192" s="72" t="str">
        <f t="shared" si="217"/>
        <v/>
      </c>
    </row>
    <row r="193" spans="31:85" x14ac:dyDescent="0.25">
      <c r="AE193" s="57" t="str">
        <f t="shared" si="230"/>
        <v/>
      </c>
      <c r="AF193" s="57" t="str">
        <f t="shared" si="231"/>
        <v/>
      </c>
      <c r="AG193" s="50" t="str">
        <f t="shared" si="232"/>
        <v/>
      </c>
      <c r="AH193" s="13" t="str">
        <f t="shared" si="196"/>
        <v/>
      </c>
      <c r="AI193" s="13" t="str">
        <f t="shared" si="218"/>
        <v/>
      </c>
      <c r="AJ193" s="52" t="str">
        <f t="shared" si="197"/>
        <v/>
      </c>
      <c r="AK193" s="13" t="str">
        <f t="shared" si="198"/>
        <v/>
      </c>
      <c r="AL193" s="59"/>
      <c r="AM193" s="69" t="str">
        <f t="shared" si="233"/>
        <v/>
      </c>
      <c r="AN193" s="50" t="str">
        <f t="shared" si="219"/>
        <v/>
      </c>
      <c r="AO193" s="52" t="str">
        <f t="shared" si="220"/>
        <v/>
      </c>
      <c r="AP193" s="50" t="str">
        <f t="shared" si="199"/>
        <v/>
      </c>
      <c r="AQ193" s="72" t="str">
        <f t="shared" si="200"/>
        <v/>
      </c>
      <c r="AS193" s="57" t="str">
        <f t="shared" si="234"/>
        <v/>
      </c>
      <c r="AT193" s="57" t="str">
        <f t="shared" si="221"/>
        <v/>
      </c>
      <c r="AU193" s="50" t="str">
        <f t="shared" si="235"/>
        <v/>
      </c>
      <c r="AV193" s="13" t="str">
        <f t="shared" si="201"/>
        <v/>
      </c>
      <c r="AW193" s="13" t="str">
        <f t="shared" si="222"/>
        <v/>
      </c>
      <c r="AX193" s="52" t="str">
        <f t="shared" si="202"/>
        <v/>
      </c>
      <c r="AY193" s="13" t="str">
        <f t="shared" si="203"/>
        <v/>
      </c>
      <c r="AZ193" s="59"/>
      <c r="BA193" s="69" t="str">
        <f t="shared" si="236"/>
        <v/>
      </c>
      <c r="BB193" s="50" t="str">
        <f t="shared" si="223"/>
        <v/>
      </c>
      <c r="BC193" s="52" t="str">
        <f t="shared" si="204"/>
        <v/>
      </c>
      <c r="BD193" s="50" t="str">
        <f t="shared" si="205"/>
        <v/>
      </c>
      <c r="BE193" s="72" t="str">
        <f t="shared" si="206"/>
        <v/>
      </c>
      <c r="BG193" s="57" t="str">
        <f t="shared" si="237"/>
        <v/>
      </c>
      <c r="BH193" s="57" t="str">
        <f t="shared" si="224"/>
        <v/>
      </c>
      <c r="BI193" s="50" t="str">
        <f t="shared" si="238"/>
        <v/>
      </c>
      <c r="BJ193" s="13" t="str">
        <f t="shared" si="207"/>
        <v/>
      </c>
      <c r="BK193" s="13" t="str">
        <f t="shared" si="225"/>
        <v/>
      </c>
      <c r="BL193" s="52" t="str">
        <f t="shared" si="208"/>
        <v/>
      </c>
      <c r="BM193" s="13" t="str">
        <f t="shared" si="209"/>
        <v/>
      </c>
      <c r="BN193" s="38"/>
      <c r="BO193" s="57" t="str">
        <f t="shared" si="239"/>
        <v/>
      </c>
      <c r="BP193" s="50" t="str">
        <f t="shared" si="226"/>
        <v/>
      </c>
      <c r="BQ193" s="52" t="str">
        <f t="shared" si="210"/>
        <v/>
      </c>
      <c r="BR193" s="50" t="str">
        <f t="shared" si="211"/>
        <v/>
      </c>
      <c r="BS193" s="72" t="str">
        <f t="shared" si="212"/>
        <v/>
      </c>
      <c r="BU193" s="57" t="str">
        <f>IFERROR(IF(BU192+20&lt;reservas!$K$6,BU192+1,""),"")</f>
        <v/>
      </c>
      <c r="BV193" s="57" t="str">
        <f t="shared" si="227"/>
        <v/>
      </c>
      <c r="BW193" s="50" t="str">
        <f t="shared" si="240"/>
        <v/>
      </c>
      <c r="BX193" s="13" t="str">
        <f t="shared" si="213"/>
        <v/>
      </c>
      <c r="BY193" s="13" t="str">
        <f t="shared" si="228"/>
        <v/>
      </c>
      <c r="BZ193" s="52" t="str">
        <f>IF(BU193&lt;&gt;"",(1+Portada!#REF!)^-(BU193+1),"")</f>
        <v/>
      </c>
      <c r="CA193" s="13" t="str">
        <f t="shared" si="214"/>
        <v/>
      </c>
      <c r="CB193" s="38"/>
      <c r="CC193" s="57" t="str">
        <f t="shared" si="241"/>
        <v/>
      </c>
      <c r="CD193" s="50" t="str">
        <f t="shared" si="229"/>
        <v/>
      </c>
      <c r="CE193" s="52" t="str">
        <f t="shared" si="215"/>
        <v/>
      </c>
      <c r="CF193" s="50" t="str">
        <f t="shared" si="216"/>
        <v/>
      </c>
      <c r="CG193" s="72" t="str">
        <f t="shared" si="217"/>
        <v/>
      </c>
    </row>
    <row r="194" spans="31:85" x14ac:dyDescent="0.25">
      <c r="AE194" s="57" t="str">
        <f t="shared" si="230"/>
        <v/>
      </c>
      <c r="AF194" s="57" t="str">
        <f t="shared" si="231"/>
        <v/>
      </c>
      <c r="AG194" s="50" t="str">
        <f t="shared" si="232"/>
        <v/>
      </c>
      <c r="AH194" s="13" t="str">
        <f t="shared" si="196"/>
        <v/>
      </c>
      <c r="AI194" s="13" t="str">
        <f t="shared" si="218"/>
        <v/>
      </c>
      <c r="AJ194" s="52" t="str">
        <f t="shared" si="197"/>
        <v/>
      </c>
      <c r="AK194" s="13" t="str">
        <f t="shared" si="198"/>
        <v/>
      </c>
      <c r="AL194" s="59"/>
      <c r="AM194" s="69" t="str">
        <f t="shared" si="233"/>
        <v/>
      </c>
      <c r="AN194" s="50" t="str">
        <f t="shared" si="219"/>
        <v/>
      </c>
      <c r="AO194" s="52" t="str">
        <f t="shared" si="220"/>
        <v/>
      </c>
      <c r="AP194" s="50" t="str">
        <f t="shared" si="199"/>
        <v/>
      </c>
      <c r="AQ194" s="72" t="str">
        <f t="shared" si="200"/>
        <v/>
      </c>
      <c r="AS194" s="57" t="str">
        <f t="shared" si="234"/>
        <v/>
      </c>
      <c r="AT194" s="57" t="str">
        <f t="shared" si="221"/>
        <v/>
      </c>
      <c r="AU194" s="50" t="str">
        <f t="shared" si="235"/>
        <v/>
      </c>
      <c r="AV194" s="13" t="str">
        <f t="shared" si="201"/>
        <v/>
      </c>
      <c r="AW194" s="13" t="str">
        <f t="shared" si="222"/>
        <v/>
      </c>
      <c r="AX194" s="52" t="str">
        <f t="shared" si="202"/>
        <v/>
      </c>
      <c r="AY194" s="13" t="str">
        <f t="shared" si="203"/>
        <v/>
      </c>
      <c r="AZ194" s="59"/>
      <c r="BA194" s="69" t="str">
        <f t="shared" si="236"/>
        <v/>
      </c>
      <c r="BB194" s="50" t="str">
        <f t="shared" si="223"/>
        <v/>
      </c>
      <c r="BC194" s="52" t="str">
        <f t="shared" si="204"/>
        <v/>
      </c>
      <c r="BD194" s="50" t="str">
        <f t="shared" si="205"/>
        <v/>
      </c>
      <c r="BE194" s="72" t="str">
        <f t="shared" si="206"/>
        <v/>
      </c>
      <c r="BG194" s="57" t="str">
        <f t="shared" si="237"/>
        <v/>
      </c>
      <c r="BH194" s="57" t="str">
        <f t="shared" si="224"/>
        <v/>
      </c>
      <c r="BI194" s="50" t="str">
        <f t="shared" si="238"/>
        <v/>
      </c>
      <c r="BJ194" s="13" t="str">
        <f t="shared" si="207"/>
        <v/>
      </c>
      <c r="BK194" s="13" t="str">
        <f t="shared" si="225"/>
        <v/>
      </c>
      <c r="BL194" s="52" t="str">
        <f t="shared" si="208"/>
        <v/>
      </c>
      <c r="BM194" s="13" t="str">
        <f t="shared" si="209"/>
        <v/>
      </c>
      <c r="BN194" s="38"/>
      <c r="BO194" s="57" t="str">
        <f t="shared" si="239"/>
        <v/>
      </c>
      <c r="BP194" s="50" t="str">
        <f t="shared" si="226"/>
        <v/>
      </c>
      <c r="BQ194" s="52" t="str">
        <f t="shared" si="210"/>
        <v/>
      </c>
      <c r="BR194" s="50" t="str">
        <f t="shared" si="211"/>
        <v/>
      </c>
      <c r="BS194" s="72" t="str">
        <f t="shared" si="212"/>
        <v/>
      </c>
      <c r="BU194" s="57" t="str">
        <f>IFERROR(IF(BU193+20&lt;reservas!$K$6,BU193+1,""),"")</f>
        <v/>
      </c>
      <c r="BV194" s="57" t="str">
        <f t="shared" si="227"/>
        <v/>
      </c>
      <c r="BW194" s="50" t="str">
        <f t="shared" si="240"/>
        <v/>
      </c>
      <c r="BX194" s="13" t="str">
        <f t="shared" si="213"/>
        <v/>
      </c>
      <c r="BY194" s="13" t="str">
        <f t="shared" si="228"/>
        <v/>
      </c>
      <c r="BZ194" s="52" t="str">
        <f>IF(BU194&lt;&gt;"",(1+Portada!#REF!)^-(BU194+1),"")</f>
        <v/>
      </c>
      <c r="CA194" s="13" t="str">
        <f t="shared" si="214"/>
        <v/>
      </c>
      <c r="CB194" s="38"/>
      <c r="CC194" s="57" t="str">
        <f t="shared" si="241"/>
        <v/>
      </c>
      <c r="CD194" s="50" t="str">
        <f t="shared" si="229"/>
        <v/>
      </c>
      <c r="CE194" s="52" t="str">
        <f t="shared" si="215"/>
        <v/>
      </c>
      <c r="CF194" s="50" t="str">
        <f t="shared" si="216"/>
        <v/>
      </c>
      <c r="CG194" s="72" t="str">
        <f t="shared" si="217"/>
        <v/>
      </c>
    </row>
    <row r="195" spans="31:85" x14ac:dyDescent="0.25">
      <c r="AE195" s="57" t="str">
        <f t="shared" si="230"/>
        <v/>
      </c>
      <c r="AF195" s="57" t="str">
        <f t="shared" si="231"/>
        <v/>
      </c>
      <c r="AG195" s="50" t="str">
        <f t="shared" si="232"/>
        <v/>
      </c>
      <c r="AH195" s="13" t="str">
        <f t="shared" si="196"/>
        <v/>
      </c>
      <c r="AI195" s="13" t="str">
        <f t="shared" si="218"/>
        <v/>
      </c>
      <c r="AJ195" s="52" t="str">
        <f t="shared" si="197"/>
        <v/>
      </c>
      <c r="AK195" s="13" t="str">
        <f t="shared" si="198"/>
        <v/>
      </c>
      <c r="AL195" s="59"/>
      <c r="AM195" s="69" t="str">
        <f t="shared" si="233"/>
        <v/>
      </c>
      <c r="AN195" s="50" t="str">
        <f t="shared" si="219"/>
        <v/>
      </c>
      <c r="AO195" s="52" t="str">
        <f t="shared" si="220"/>
        <v/>
      </c>
      <c r="AP195" s="50" t="str">
        <f t="shared" si="199"/>
        <v/>
      </c>
      <c r="AQ195" s="72" t="str">
        <f t="shared" si="200"/>
        <v/>
      </c>
      <c r="AS195" s="57" t="str">
        <f t="shared" si="234"/>
        <v/>
      </c>
      <c r="AT195" s="57" t="str">
        <f t="shared" si="221"/>
        <v/>
      </c>
      <c r="AU195" s="50" t="str">
        <f t="shared" si="235"/>
        <v/>
      </c>
      <c r="AV195" s="13" t="str">
        <f t="shared" si="201"/>
        <v/>
      </c>
      <c r="AW195" s="13" t="str">
        <f t="shared" si="222"/>
        <v/>
      </c>
      <c r="AX195" s="52" t="str">
        <f t="shared" si="202"/>
        <v/>
      </c>
      <c r="AY195" s="13" t="str">
        <f t="shared" si="203"/>
        <v/>
      </c>
      <c r="AZ195" s="59"/>
      <c r="BA195" s="69" t="str">
        <f t="shared" si="236"/>
        <v/>
      </c>
      <c r="BB195" s="50" t="str">
        <f t="shared" si="223"/>
        <v/>
      </c>
      <c r="BC195" s="52" t="str">
        <f t="shared" si="204"/>
        <v/>
      </c>
      <c r="BD195" s="50" t="str">
        <f t="shared" si="205"/>
        <v/>
      </c>
      <c r="BE195" s="72" t="str">
        <f t="shared" si="206"/>
        <v/>
      </c>
      <c r="BG195" s="57" t="str">
        <f t="shared" si="237"/>
        <v/>
      </c>
      <c r="BH195" s="57" t="str">
        <f t="shared" si="224"/>
        <v/>
      </c>
      <c r="BI195" s="50" t="str">
        <f t="shared" si="238"/>
        <v/>
      </c>
      <c r="BJ195" s="13" t="str">
        <f t="shared" si="207"/>
        <v/>
      </c>
      <c r="BK195" s="13" t="str">
        <f t="shared" si="225"/>
        <v/>
      </c>
      <c r="BL195" s="52" t="str">
        <f t="shared" si="208"/>
        <v/>
      </c>
      <c r="BM195" s="13" t="str">
        <f t="shared" si="209"/>
        <v/>
      </c>
      <c r="BN195" s="38"/>
      <c r="BO195" s="57" t="str">
        <f t="shared" si="239"/>
        <v/>
      </c>
      <c r="BP195" s="50" t="str">
        <f t="shared" si="226"/>
        <v/>
      </c>
      <c r="BQ195" s="52" t="str">
        <f t="shared" si="210"/>
        <v/>
      </c>
      <c r="BR195" s="50" t="str">
        <f t="shared" si="211"/>
        <v/>
      </c>
      <c r="BS195" s="72" t="str">
        <f t="shared" si="212"/>
        <v/>
      </c>
      <c r="BU195" s="57" t="str">
        <f>IFERROR(IF(BU194+20&lt;reservas!$K$6,BU194+1,""),"")</f>
        <v/>
      </c>
      <c r="BV195" s="57" t="str">
        <f t="shared" si="227"/>
        <v/>
      </c>
      <c r="BW195" s="50" t="str">
        <f t="shared" si="240"/>
        <v/>
      </c>
      <c r="BX195" s="13" t="str">
        <f t="shared" si="213"/>
        <v/>
      </c>
      <c r="BY195" s="13" t="str">
        <f t="shared" si="228"/>
        <v/>
      </c>
      <c r="BZ195" s="52" t="str">
        <f>IF(BU195&lt;&gt;"",(1+Portada!#REF!)^-(BU195+1),"")</f>
        <v/>
      </c>
      <c r="CA195" s="13" t="str">
        <f t="shared" si="214"/>
        <v/>
      </c>
      <c r="CB195" s="38"/>
      <c r="CC195" s="57" t="str">
        <f t="shared" si="241"/>
        <v/>
      </c>
      <c r="CD195" s="50" t="str">
        <f t="shared" si="229"/>
        <v/>
      </c>
      <c r="CE195" s="52" t="str">
        <f t="shared" si="215"/>
        <v/>
      </c>
      <c r="CF195" s="50" t="str">
        <f t="shared" si="216"/>
        <v/>
      </c>
      <c r="CG195" s="72" t="str">
        <f t="shared" si="217"/>
        <v/>
      </c>
    </row>
    <row r="196" spans="31:85" x14ac:dyDescent="0.25">
      <c r="AE196" s="57" t="str">
        <f t="shared" si="230"/>
        <v/>
      </c>
      <c r="AF196" s="57" t="str">
        <f t="shared" si="231"/>
        <v/>
      </c>
      <c r="AG196" s="50" t="str">
        <f t="shared" si="232"/>
        <v/>
      </c>
      <c r="AH196" s="13" t="str">
        <f t="shared" si="196"/>
        <v/>
      </c>
      <c r="AI196" s="13" t="str">
        <f t="shared" si="218"/>
        <v/>
      </c>
      <c r="AJ196" s="52" t="str">
        <f t="shared" si="197"/>
        <v/>
      </c>
      <c r="AK196" s="13" t="str">
        <f t="shared" si="198"/>
        <v/>
      </c>
      <c r="AL196" s="59"/>
      <c r="AM196" s="69" t="str">
        <f t="shared" si="233"/>
        <v/>
      </c>
      <c r="AN196" s="50" t="str">
        <f t="shared" si="219"/>
        <v/>
      </c>
      <c r="AO196" s="52" t="str">
        <f t="shared" si="220"/>
        <v/>
      </c>
      <c r="AP196" s="50" t="str">
        <f t="shared" si="199"/>
        <v/>
      </c>
      <c r="AQ196" s="72" t="str">
        <f t="shared" si="200"/>
        <v/>
      </c>
      <c r="AS196" s="57" t="str">
        <f t="shared" si="234"/>
        <v/>
      </c>
      <c r="AT196" s="57" t="str">
        <f t="shared" si="221"/>
        <v/>
      </c>
      <c r="AU196" s="50" t="str">
        <f t="shared" si="235"/>
        <v/>
      </c>
      <c r="AV196" s="13" t="str">
        <f t="shared" si="201"/>
        <v/>
      </c>
      <c r="AW196" s="13" t="str">
        <f t="shared" si="222"/>
        <v/>
      </c>
      <c r="AX196" s="52" t="str">
        <f t="shared" si="202"/>
        <v/>
      </c>
      <c r="AY196" s="13" t="str">
        <f t="shared" si="203"/>
        <v/>
      </c>
      <c r="AZ196" s="59"/>
      <c r="BA196" s="69" t="str">
        <f t="shared" si="236"/>
        <v/>
      </c>
      <c r="BB196" s="50" t="str">
        <f t="shared" si="223"/>
        <v/>
      </c>
      <c r="BC196" s="52" t="str">
        <f t="shared" si="204"/>
        <v/>
      </c>
      <c r="BD196" s="50" t="str">
        <f t="shared" si="205"/>
        <v/>
      </c>
      <c r="BE196" s="72" t="str">
        <f t="shared" si="206"/>
        <v/>
      </c>
      <c r="BG196" s="57" t="str">
        <f t="shared" si="237"/>
        <v/>
      </c>
      <c r="BH196" s="57" t="str">
        <f t="shared" si="224"/>
        <v/>
      </c>
      <c r="BI196" s="50" t="str">
        <f t="shared" si="238"/>
        <v/>
      </c>
      <c r="BJ196" s="13" t="str">
        <f t="shared" si="207"/>
        <v/>
      </c>
      <c r="BK196" s="13" t="str">
        <f t="shared" si="225"/>
        <v/>
      </c>
      <c r="BL196" s="52" t="str">
        <f t="shared" si="208"/>
        <v/>
      </c>
      <c r="BM196" s="13" t="str">
        <f t="shared" si="209"/>
        <v/>
      </c>
      <c r="BN196" s="38"/>
      <c r="BO196" s="57" t="str">
        <f t="shared" si="239"/>
        <v/>
      </c>
      <c r="BP196" s="50" t="str">
        <f t="shared" si="226"/>
        <v/>
      </c>
      <c r="BQ196" s="52" t="str">
        <f t="shared" si="210"/>
        <v/>
      </c>
      <c r="BR196" s="50" t="str">
        <f t="shared" si="211"/>
        <v/>
      </c>
      <c r="BS196" s="72" t="str">
        <f t="shared" si="212"/>
        <v/>
      </c>
      <c r="BU196" s="57" t="str">
        <f>IFERROR(IF(BU195+20&lt;reservas!$K$6,BU195+1,""),"")</f>
        <v/>
      </c>
      <c r="BV196" s="57" t="str">
        <f t="shared" si="227"/>
        <v/>
      </c>
      <c r="BW196" s="50" t="str">
        <f t="shared" si="240"/>
        <v/>
      </c>
      <c r="BX196" s="13" t="str">
        <f t="shared" si="213"/>
        <v/>
      </c>
      <c r="BY196" s="13" t="str">
        <f t="shared" si="228"/>
        <v/>
      </c>
      <c r="BZ196" s="52" t="str">
        <f>IF(BU196&lt;&gt;"",(1+Portada!#REF!)^-(BU196+1),"")</f>
        <v/>
      </c>
      <c r="CA196" s="13" t="str">
        <f t="shared" si="214"/>
        <v/>
      </c>
      <c r="CB196" s="38"/>
      <c r="CC196" s="57" t="str">
        <f t="shared" si="241"/>
        <v/>
      </c>
      <c r="CD196" s="50" t="str">
        <f t="shared" si="229"/>
        <v/>
      </c>
      <c r="CE196" s="52" t="str">
        <f t="shared" si="215"/>
        <v/>
      </c>
      <c r="CF196" s="50" t="str">
        <f t="shared" si="216"/>
        <v/>
      </c>
      <c r="CG196" s="72" t="str">
        <f t="shared" si="217"/>
        <v/>
      </c>
    </row>
    <row r="197" spans="31:85" x14ac:dyDescent="0.25">
      <c r="AE197" s="57" t="str">
        <f t="shared" si="230"/>
        <v/>
      </c>
      <c r="AF197" s="57" t="str">
        <f t="shared" si="231"/>
        <v/>
      </c>
      <c r="AG197" s="50" t="str">
        <f t="shared" si="232"/>
        <v/>
      </c>
      <c r="AH197" s="13" t="str">
        <f t="shared" si="196"/>
        <v/>
      </c>
      <c r="AI197" s="13" t="str">
        <f t="shared" si="218"/>
        <v/>
      </c>
      <c r="AJ197" s="52" t="str">
        <f t="shared" si="197"/>
        <v/>
      </c>
      <c r="AK197" s="13" t="str">
        <f t="shared" si="198"/>
        <v/>
      </c>
      <c r="AL197" s="59"/>
      <c r="AM197" s="69" t="str">
        <f t="shared" si="233"/>
        <v/>
      </c>
      <c r="AN197" s="50" t="str">
        <f t="shared" si="219"/>
        <v/>
      </c>
      <c r="AO197" s="52" t="str">
        <f t="shared" si="220"/>
        <v/>
      </c>
      <c r="AP197" s="50" t="str">
        <f t="shared" si="199"/>
        <v/>
      </c>
      <c r="AQ197" s="72" t="str">
        <f t="shared" si="200"/>
        <v/>
      </c>
      <c r="AS197" s="57" t="str">
        <f t="shared" si="234"/>
        <v/>
      </c>
      <c r="AT197" s="57" t="str">
        <f t="shared" si="221"/>
        <v/>
      </c>
      <c r="AU197" s="50" t="str">
        <f t="shared" si="235"/>
        <v/>
      </c>
      <c r="AV197" s="13" t="str">
        <f t="shared" si="201"/>
        <v/>
      </c>
      <c r="AW197" s="13" t="str">
        <f t="shared" si="222"/>
        <v/>
      </c>
      <c r="AX197" s="52" t="str">
        <f t="shared" si="202"/>
        <v/>
      </c>
      <c r="AY197" s="13" t="str">
        <f t="shared" si="203"/>
        <v/>
      </c>
      <c r="AZ197" s="59"/>
      <c r="BA197" s="69" t="str">
        <f t="shared" si="236"/>
        <v/>
      </c>
      <c r="BB197" s="50" t="str">
        <f t="shared" si="223"/>
        <v/>
      </c>
      <c r="BC197" s="52" t="str">
        <f t="shared" si="204"/>
        <v/>
      </c>
      <c r="BD197" s="50" t="str">
        <f t="shared" si="205"/>
        <v/>
      </c>
      <c r="BE197" s="72" t="str">
        <f t="shared" si="206"/>
        <v/>
      </c>
      <c r="BG197" s="57" t="str">
        <f t="shared" si="237"/>
        <v/>
      </c>
      <c r="BH197" s="57" t="str">
        <f t="shared" si="224"/>
        <v/>
      </c>
      <c r="BI197" s="50" t="str">
        <f t="shared" si="238"/>
        <v/>
      </c>
      <c r="BJ197" s="13" t="str">
        <f t="shared" si="207"/>
        <v/>
      </c>
      <c r="BK197" s="13" t="str">
        <f t="shared" si="225"/>
        <v/>
      </c>
      <c r="BL197" s="52" t="str">
        <f t="shared" si="208"/>
        <v/>
      </c>
      <c r="BM197" s="13" t="str">
        <f t="shared" si="209"/>
        <v/>
      </c>
      <c r="BN197" s="38"/>
      <c r="BO197" s="57" t="str">
        <f t="shared" si="239"/>
        <v/>
      </c>
      <c r="BP197" s="50" t="str">
        <f t="shared" si="226"/>
        <v/>
      </c>
      <c r="BQ197" s="52" t="str">
        <f t="shared" si="210"/>
        <v/>
      </c>
      <c r="BR197" s="50" t="str">
        <f t="shared" si="211"/>
        <v/>
      </c>
      <c r="BS197" s="72" t="str">
        <f t="shared" si="212"/>
        <v/>
      </c>
      <c r="BU197" s="57" t="str">
        <f>IFERROR(IF(BU196+20&lt;reservas!$K$6,BU196+1,""),"")</f>
        <v/>
      </c>
      <c r="BV197" s="57" t="str">
        <f t="shared" si="227"/>
        <v/>
      </c>
      <c r="BW197" s="50" t="str">
        <f t="shared" si="240"/>
        <v/>
      </c>
      <c r="BX197" s="13" t="str">
        <f t="shared" si="213"/>
        <v/>
      </c>
      <c r="BY197" s="13" t="str">
        <f t="shared" si="228"/>
        <v/>
      </c>
      <c r="BZ197" s="52" t="str">
        <f>IF(BU197&lt;&gt;"",(1+Portada!#REF!)^-(BU197+1),"")</f>
        <v/>
      </c>
      <c r="CA197" s="13" t="str">
        <f t="shared" si="214"/>
        <v/>
      </c>
      <c r="CB197" s="38"/>
      <c r="CC197" s="57" t="str">
        <f t="shared" si="241"/>
        <v/>
      </c>
      <c r="CD197" s="50" t="str">
        <f t="shared" si="229"/>
        <v/>
      </c>
      <c r="CE197" s="52" t="str">
        <f t="shared" si="215"/>
        <v/>
      </c>
      <c r="CF197" s="50" t="str">
        <f t="shared" si="216"/>
        <v/>
      </c>
      <c r="CG197" s="72" t="str">
        <f t="shared" si="217"/>
        <v/>
      </c>
    </row>
    <row r="198" spans="31:85" x14ac:dyDescent="0.25">
      <c r="AE198" s="57" t="str">
        <f t="shared" si="230"/>
        <v/>
      </c>
      <c r="AF198" s="57" t="str">
        <f t="shared" si="231"/>
        <v/>
      </c>
      <c r="AG198" s="50" t="str">
        <f t="shared" si="232"/>
        <v/>
      </c>
      <c r="AH198" s="13" t="str">
        <f t="shared" si="196"/>
        <v/>
      </c>
      <c r="AI198" s="13" t="str">
        <f t="shared" si="218"/>
        <v/>
      </c>
      <c r="AJ198" s="52" t="str">
        <f t="shared" si="197"/>
        <v/>
      </c>
      <c r="AK198" s="13" t="str">
        <f t="shared" si="198"/>
        <v/>
      </c>
      <c r="AL198" s="59"/>
      <c r="AM198" s="69" t="str">
        <f t="shared" si="233"/>
        <v/>
      </c>
      <c r="AN198" s="50" t="str">
        <f t="shared" si="219"/>
        <v/>
      </c>
      <c r="AO198" s="52" t="str">
        <f t="shared" si="220"/>
        <v/>
      </c>
      <c r="AP198" s="50" t="str">
        <f t="shared" si="199"/>
        <v/>
      </c>
      <c r="AQ198" s="72" t="str">
        <f t="shared" si="200"/>
        <v/>
      </c>
      <c r="AS198" s="57" t="str">
        <f t="shared" si="234"/>
        <v/>
      </c>
      <c r="AT198" s="57" t="str">
        <f t="shared" si="221"/>
        <v/>
      </c>
      <c r="AU198" s="50" t="str">
        <f t="shared" si="235"/>
        <v/>
      </c>
      <c r="AV198" s="13" t="str">
        <f t="shared" si="201"/>
        <v/>
      </c>
      <c r="AW198" s="13" t="str">
        <f t="shared" si="222"/>
        <v/>
      </c>
      <c r="AX198" s="52" t="str">
        <f t="shared" si="202"/>
        <v/>
      </c>
      <c r="AY198" s="13" t="str">
        <f t="shared" si="203"/>
        <v/>
      </c>
      <c r="AZ198" s="59"/>
      <c r="BA198" s="69" t="str">
        <f t="shared" si="236"/>
        <v/>
      </c>
      <c r="BB198" s="50" t="str">
        <f t="shared" si="223"/>
        <v/>
      </c>
      <c r="BC198" s="52" t="str">
        <f t="shared" si="204"/>
        <v/>
      </c>
      <c r="BD198" s="50" t="str">
        <f t="shared" si="205"/>
        <v/>
      </c>
      <c r="BE198" s="72" t="str">
        <f t="shared" si="206"/>
        <v/>
      </c>
      <c r="BG198" s="57" t="str">
        <f t="shared" si="237"/>
        <v/>
      </c>
      <c r="BH198" s="57" t="str">
        <f t="shared" si="224"/>
        <v/>
      </c>
      <c r="BI198" s="50" t="str">
        <f t="shared" si="238"/>
        <v/>
      </c>
      <c r="BJ198" s="13" t="str">
        <f t="shared" si="207"/>
        <v/>
      </c>
      <c r="BK198" s="13" t="str">
        <f t="shared" si="225"/>
        <v/>
      </c>
      <c r="BL198" s="52" t="str">
        <f t="shared" si="208"/>
        <v/>
      </c>
      <c r="BM198" s="13" t="str">
        <f t="shared" si="209"/>
        <v/>
      </c>
      <c r="BN198" s="38"/>
      <c r="BO198" s="57" t="str">
        <f t="shared" si="239"/>
        <v/>
      </c>
      <c r="BP198" s="50" t="str">
        <f t="shared" si="226"/>
        <v/>
      </c>
      <c r="BQ198" s="52" t="str">
        <f t="shared" si="210"/>
        <v/>
      </c>
      <c r="BR198" s="50" t="str">
        <f t="shared" si="211"/>
        <v/>
      </c>
      <c r="BS198" s="72" t="str">
        <f t="shared" si="212"/>
        <v/>
      </c>
      <c r="BU198" s="57" t="str">
        <f>IFERROR(IF(BU197+20&lt;reservas!$K$6,BU197+1,""),"")</f>
        <v/>
      </c>
      <c r="BV198" s="57" t="str">
        <f t="shared" si="227"/>
        <v/>
      </c>
      <c r="BW198" s="50" t="str">
        <f t="shared" si="240"/>
        <v/>
      </c>
      <c r="BX198" s="13" t="str">
        <f t="shared" si="213"/>
        <v/>
      </c>
      <c r="BY198" s="13" t="str">
        <f t="shared" si="228"/>
        <v/>
      </c>
      <c r="BZ198" s="52" t="str">
        <f>IF(BU198&lt;&gt;"",(1+Portada!#REF!)^-(BU198+1),"")</f>
        <v/>
      </c>
      <c r="CA198" s="13" t="str">
        <f t="shared" si="214"/>
        <v/>
      </c>
      <c r="CB198" s="38"/>
      <c r="CC198" s="57" t="str">
        <f t="shared" si="241"/>
        <v/>
      </c>
      <c r="CD198" s="50" t="str">
        <f t="shared" si="229"/>
        <v/>
      </c>
      <c r="CE198" s="52" t="str">
        <f t="shared" si="215"/>
        <v/>
      </c>
      <c r="CF198" s="50" t="str">
        <f t="shared" si="216"/>
        <v/>
      </c>
      <c r="CG198" s="72" t="str">
        <f t="shared" si="217"/>
        <v/>
      </c>
    </row>
    <row r="199" spans="31:85" x14ac:dyDescent="0.25">
      <c r="AE199" s="57" t="str">
        <f t="shared" si="230"/>
        <v/>
      </c>
      <c r="AF199" s="57" t="str">
        <f t="shared" si="231"/>
        <v/>
      </c>
      <c r="AG199" s="50" t="str">
        <f t="shared" si="232"/>
        <v/>
      </c>
      <c r="AH199" s="13" t="str">
        <f t="shared" si="196"/>
        <v/>
      </c>
      <c r="AI199" s="13" t="str">
        <f t="shared" si="218"/>
        <v/>
      </c>
      <c r="AJ199" s="52" t="str">
        <f t="shared" si="197"/>
        <v/>
      </c>
      <c r="AK199" s="13" t="str">
        <f t="shared" si="198"/>
        <v/>
      </c>
      <c r="AL199" s="59"/>
      <c r="AM199" s="69" t="str">
        <f t="shared" si="233"/>
        <v/>
      </c>
      <c r="AN199" s="50" t="str">
        <f t="shared" si="219"/>
        <v/>
      </c>
      <c r="AO199" s="52" t="str">
        <f t="shared" si="220"/>
        <v/>
      </c>
      <c r="AP199" s="50" t="str">
        <f t="shared" si="199"/>
        <v/>
      </c>
      <c r="AQ199" s="72" t="str">
        <f t="shared" si="200"/>
        <v/>
      </c>
      <c r="AS199" s="57" t="str">
        <f t="shared" si="234"/>
        <v/>
      </c>
      <c r="AT199" s="57" t="str">
        <f t="shared" si="221"/>
        <v/>
      </c>
      <c r="AU199" s="50" t="str">
        <f t="shared" si="235"/>
        <v/>
      </c>
      <c r="AV199" s="13" t="str">
        <f t="shared" si="201"/>
        <v/>
      </c>
      <c r="AW199" s="13" t="str">
        <f t="shared" si="222"/>
        <v/>
      </c>
      <c r="AX199" s="52" t="str">
        <f t="shared" si="202"/>
        <v/>
      </c>
      <c r="AY199" s="13" t="str">
        <f t="shared" si="203"/>
        <v/>
      </c>
      <c r="AZ199" s="59"/>
      <c r="BA199" s="69" t="str">
        <f t="shared" si="236"/>
        <v/>
      </c>
      <c r="BB199" s="50" t="str">
        <f t="shared" si="223"/>
        <v/>
      </c>
      <c r="BC199" s="52" t="str">
        <f t="shared" si="204"/>
        <v/>
      </c>
      <c r="BD199" s="50" t="str">
        <f t="shared" si="205"/>
        <v/>
      </c>
      <c r="BE199" s="72" t="str">
        <f t="shared" si="206"/>
        <v/>
      </c>
      <c r="BG199" s="57" t="str">
        <f t="shared" si="237"/>
        <v/>
      </c>
      <c r="BH199" s="57" t="str">
        <f t="shared" si="224"/>
        <v/>
      </c>
      <c r="BI199" s="50" t="str">
        <f t="shared" si="238"/>
        <v/>
      </c>
      <c r="BJ199" s="13" t="str">
        <f t="shared" si="207"/>
        <v/>
      </c>
      <c r="BK199" s="13" t="str">
        <f t="shared" si="225"/>
        <v/>
      </c>
      <c r="BL199" s="52" t="str">
        <f t="shared" si="208"/>
        <v/>
      </c>
      <c r="BM199" s="13" t="str">
        <f t="shared" si="209"/>
        <v/>
      </c>
      <c r="BN199" s="38"/>
      <c r="BO199" s="57" t="str">
        <f t="shared" si="239"/>
        <v/>
      </c>
      <c r="BP199" s="50" t="str">
        <f t="shared" si="226"/>
        <v/>
      </c>
      <c r="BQ199" s="52" t="str">
        <f t="shared" si="210"/>
        <v/>
      </c>
      <c r="BR199" s="50" t="str">
        <f t="shared" si="211"/>
        <v/>
      </c>
      <c r="BS199" s="72" t="str">
        <f t="shared" si="212"/>
        <v/>
      </c>
      <c r="BU199" s="57" t="str">
        <f>IFERROR(IF(BU198+20&lt;reservas!$K$6,BU198+1,""),"")</f>
        <v/>
      </c>
      <c r="BV199" s="57" t="str">
        <f t="shared" si="227"/>
        <v/>
      </c>
      <c r="BW199" s="50" t="str">
        <f t="shared" si="240"/>
        <v/>
      </c>
      <c r="BX199" s="13" t="str">
        <f t="shared" si="213"/>
        <v/>
      </c>
      <c r="BY199" s="13" t="str">
        <f t="shared" si="228"/>
        <v/>
      </c>
      <c r="BZ199" s="52" t="str">
        <f>IF(BU199&lt;&gt;"",(1+Portada!#REF!)^-(BU199+1),"")</f>
        <v/>
      </c>
      <c r="CA199" s="13" t="str">
        <f t="shared" si="214"/>
        <v/>
      </c>
      <c r="CB199" s="38"/>
      <c r="CC199" s="57" t="str">
        <f t="shared" si="241"/>
        <v/>
      </c>
      <c r="CD199" s="50" t="str">
        <f t="shared" si="229"/>
        <v/>
      </c>
      <c r="CE199" s="52" t="str">
        <f t="shared" si="215"/>
        <v/>
      </c>
      <c r="CF199" s="50" t="str">
        <f t="shared" si="216"/>
        <v/>
      </c>
      <c r="CG199" s="72" t="str">
        <f t="shared" si="217"/>
        <v/>
      </c>
    </row>
    <row r="200" spans="31:85" x14ac:dyDescent="0.25">
      <c r="AE200" s="57" t="str">
        <f t="shared" si="230"/>
        <v/>
      </c>
      <c r="AF200" s="57" t="str">
        <f t="shared" si="231"/>
        <v/>
      </c>
      <c r="AG200" s="50" t="str">
        <f t="shared" si="232"/>
        <v/>
      </c>
      <c r="AH200" s="13" t="str">
        <f t="shared" si="196"/>
        <v/>
      </c>
      <c r="AI200" s="13" t="str">
        <f t="shared" si="218"/>
        <v/>
      </c>
      <c r="AJ200" s="52" t="str">
        <f t="shared" si="197"/>
        <v/>
      </c>
      <c r="AK200" s="13" t="str">
        <f t="shared" si="198"/>
        <v/>
      </c>
      <c r="AL200" s="59"/>
      <c r="AM200" s="69" t="str">
        <f t="shared" si="233"/>
        <v/>
      </c>
      <c r="AN200" s="50" t="str">
        <f t="shared" si="219"/>
        <v/>
      </c>
      <c r="AO200" s="52" t="str">
        <f t="shared" si="220"/>
        <v/>
      </c>
      <c r="AP200" s="50" t="str">
        <f t="shared" si="199"/>
        <v/>
      </c>
      <c r="AQ200" s="72" t="str">
        <f t="shared" si="200"/>
        <v/>
      </c>
      <c r="AS200" s="57" t="str">
        <f t="shared" si="234"/>
        <v/>
      </c>
      <c r="AT200" s="57" t="str">
        <f t="shared" si="221"/>
        <v/>
      </c>
      <c r="AU200" s="50" t="str">
        <f t="shared" si="235"/>
        <v/>
      </c>
      <c r="AV200" s="13" t="str">
        <f t="shared" si="201"/>
        <v/>
      </c>
      <c r="AW200" s="13" t="str">
        <f t="shared" si="222"/>
        <v/>
      </c>
      <c r="AX200" s="52" t="str">
        <f t="shared" si="202"/>
        <v/>
      </c>
      <c r="AY200" s="13" t="str">
        <f t="shared" si="203"/>
        <v/>
      </c>
      <c r="AZ200" s="59"/>
      <c r="BA200" s="69" t="str">
        <f t="shared" si="236"/>
        <v/>
      </c>
      <c r="BB200" s="50" t="str">
        <f t="shared" si="223"/>
        <v/>
      </c>
      <c r="BC200" s="52" t="str">
        <f t="shared" si="204"/>
        <v/>
      </c>
      <c r="BD200" s="50" t="str">
        <f t="shared" si="205"/>
        <v/>
      </c>
      <c r="BE200" s="72" t="str">
        <f t="shared" si="206"/>
        <v/>
      </c>
      <c r="BG200" s="57" t="str">
        <f t="shared" si="237"/>
        <v/>
      </c>
      <c r="BH200" s="57" t="str">
        <f t="shared" si="224"/>
        <v/>
      </c>
      <c r="BI200" s="50" t="str">
        <f t="shared" si="238"/>
        <v/>
      </c>
      <c r="BJ200" s="13" t="str">
        <f t="shared" si="207"/>
        <v/>
      </c>
      <c r="BK200" s="13" t="str">
        <f t="shared" si="225"/>
        <v/>
      </c>
      <c r="BL200" s="52" t="str">
        <f t="shared" si="208"/>
        <v/>
      </c>
      <c r="BM200" s="13" t="str">
        <f t="shared" si="209"/>
        <v/>
      </c>
      <c r="BN200" s="38"/>
      <c r="BO200" s="57" t="str">
        <f t="shared" si="239"/>
        <v/>
      </c>
      <c r="BP200" s="50" t="str">
        <f t="shared" si="226"/>
        <v/>
      </c>
      <c r="BQ200" s="52" t="str">
        <f t="shared" si="210"/>
        <v/>
      </c>
      <c r="BR200" s="50" t="str">
        <f t="shared" si="211"/>
        <v/>
      </c>
      <c r="BS200" s="72" t="str">
        <f t="shared" si="212"/>
        <v/>
      </c>
      <c r="BU200" s="57" t="str">
        <f>IFERROR(IF(BU199+20&lt;reservas!$K$6,BU199+1,""),"")</f>
        <v/>
      </c>
      <c r="BV200" s="57" t="str">
        <f t="shared" si="227"/>
        <v/>
      </c>
      <c r="BW200" s="50" t="str">
        <f t="shared" si="240"/>
        <v/>
      </c>
      <c r="BX200" s="13" t="str">
        <f t="shared" si="213"/>
        <v/>
      </c>
      <c r="BY200" s="13" t="str">
        <f t="shared" si="228"/>
        <v/>
      </c>
      <c r="BZ200" s="52" t="str">
        <f>IF(BU200&lt;&gt;"",(1+Portada!#REF!)^-(BU200+1),"")</f>
        <v/>
      </c>
      <c r="CA200" s="13" t="str">
        <f t="shared" si="214"/>
        <v/>
      </c>
      <c r="CB200" s="38"/>
      <c r="CC200" s="57" t="str">
        <f t="shared" si="241"/>
        <v/>
      </c>
      <c r="CD200" s="50" t="str">
        <f t="shared" si="229"/>
        <v/>
      </c>
      <c r="CE200" s="52" t="str">
        <f t="shared" si="215"/>
        <v/>
      </c>
      <c r="CF200" s="50" t="str">
        <f t="shared" si="216"/>
        <v/>
      </c>
      <c r="CG200" s="72" t="str">
        <f t="shared" si="217"/>
        <v/>
      </c>
    </row>
    <row r="201" spans="31:85" x14ac:dyDescent="0.25">
      <c r="AE201" s="57" t="str">
        <f t="shared" si="230"/>
        <v/>
      </c>
      <c r="AF201" s="57" t="str">
        <f t="shared" si="231"/>
        <v/>
      </c>
      <c r="AG201" s="50" t="str">
        <f t="shared" si="232"/>
        <v/>
      </c>
      <c r="AH201" s="13" t="str">
        <f t="shared" si="196"/>
        <v/>
      </c>
      <c r="AI201" s="13" t="str">
        <f t="shared" si="218"/>
        <v/>
      </c>
      <c r="AJ201" s="52" t="str">
        <f t="shared" si="197"/>
        <v/>
      </c>
      <c r="AK201" s="13" t="str">
        <f t="shared" si="198"/>
        <v/>
      </c>
      <c r="AL201" s="59"/>
      <c r="AM201" s="69" t="str">
        <f t="shared" si="233"/>
        <v/>
      </c>
      <c r="AN201" s="50" t="str">
        <f t="shared" si="219"/>
        <v/>
      </c>
      <c r="AO201" s="52" t="str">
        <f t="shared" si="220"/>
        <v/>
      </c>
      <c r="AP201" s="50" t="str">
        <f t="shared" si="199"/>
        <v/>
      </c>
      <c r="AQ201" s="72" t="str">
        <f t="shared" si="200"/>
        <v/>
      </c>
      <c r="AS201" s="57" t="str">
        <f t="shared" si="234"/>
        <v/>
      </c>
      <c r="AT201" s="57" t="str">
        <f t="shared" si="221"/>
        <v/>
      </c>
      <c r="AU201" s="50" t="str">
        <f t="shared" si="235"/>
        <v/>
      </c>
      <c r="AV201" s="13" t="str">
        <f t="shared" si="201"/>
        <v/>
      </c>
      <c r="AW201" s="13" t="str">
        <f t="shared" si="222"/>
        <v/>
      </c>
      <c r="AX201" s="52" t="str">
        <f t="shared" si="202"/>
        <v/>
      </c>
      <c r="AY201" s="13" t="str">
        <f t="shared" si="203"/>
        <v/>
      </c>
      <c r="AZ201" s="59"/>
      <c r="BA201" s="69" t="str">
        <f t="shared" si="236"/>
        <v/>
      </c>
      <c r="BB201" s="50" t="str">
        <f t="shared" si="223"/>
        <v/>
      </c>
      <c r="BC201" s="52" t="str">
        <f t="shared" si="204"/>
        <v/>
      </c>
      <c r="BD201" s="50" t="str">
        <f t="shared" si="205"/>
        <v/>
      </c>
      <c r="BE201" s="72" t="str">
        <f t="shared" si="206"/>
        <v/>
      </c>
      <c r="BG201" s="57" t="str">
        <f t="shared" si="237"/>
        <v/>
      </c>
      <c r="BH201" s="57" t="str">
        <f t="shared" si="224"/>
        <v/>
      </c>
      <c r="BI201" s="50" t="str">
        <f t="shared" si="238"/>
        <v/>
      </c>
      <c r="BJ201" s="13" t="str">
        <f t="shared" si="207"/>
        <v/>
      </c>
      <c r="BK201" s="13" t="str">
        <f t="shared" si="225"/>
        <v/>
      </c>
      <c r="BL201" s="52" t="str">
        <f t="shared" si="208"/>
        <v/>
      </c>
      <c r="BM201" s="13" t="str">
        <f t="shared" si="209"/>
        <v/>
      </c>
      <c r="BN201" s="38"/>
      <c r="BO201" s="57" t="str">
        <f t="shared" si="239"/>
        <v/>
      </c>
      <c r="BP201" s="50" t="str">
        <f t="shared" si="226"/>
        <v/>
      </c>
      <c r="BQ201" s="52" t="str">
        <f t="shared" si="210"/>
        <v/>
      </c>
      <c r="BR201" s="50" t="str">
        <f t="shared" si="211"/>
        <v/>
      </c>
      <c r="BS201" s="72" t="str">
        <f t="shared" si="212"/>
        <v/>
      </c>
      <c r="BU201" s="57" t="str">
        <f>IFERROR(IF(BU200+20&lt;reservas!$K$6,BU200+1,""),"")</f>
        <v/>
      </c>
      <c r="BV201" s="57" t="str">
        <f t="shared" si="227"/>
        <v/>
      </c>
      <c r="BW201" s="50" t="str">
        <f t="shared" si="240"/>
        <v/>
      </c>
      <c r="BX201" s="13" t="str">
        <f t="shared" si="213"/>
        <v/>
      </c>
      <c r="BY201" s="13" t="str">
        <f t="shared" si="228"/>
        <v/>
      </c>
      <c r="BZ201" s="52" t="str">
        <f>IF(BU201&lt;&gt;"",(1+Portada!#REF!)^-(BU201+1),"")</f>
        <v/>
      </c>
      <c r="CA201" s="13" t="str">
        <f t="shared" si="214"/>
        <v/>
      </c>
      <c r="CB201" s="38"/>
      <c r="CC201" s="57" t="str">
        <f t="shared" si="241"/>
        <v/>
      </c>
      <c r="CD201" s="50" t="str">
        <f t="shared" si="229"/>
        <v/>
      </c>
      <c r="CE201" s="52" t="str">
        <f t="shared" si="215"/>
        <v/>
      </c>
      <c r="CF201" s="50" t="str">
        <f t="shared" si="216"/>
        <v/>
      </c>
      <c r="CG201" s="72" t="str">
        <f t="shared" si="217"/>
        <v/>
      </c>
    </row>
    <row r="202" spans="31:85" x14ac:dyDescent="0.25">
      <c r="AE202" s="57" t="str">
        <f t="shared" si="230"/>
        <v/>
      </c>
      <c r="AF202" s="57" t="str">
        <f t="shared" si="231"/>
        <v/>
      </c>
      <c r="AG202" s="50" t="str">
        <f t="shared" si="232"/>
        <v/>
      </c>
      <c r="AH202" s="13" t="str">
        <f t="shared" si="196"/>
        <v/>
      </c>
      <c r="AI202" s="13" t="str">
        <f t="shared" si="218"/>
        <v/>
      </c>
      <c r="AJ202" s="52" t="str">
        <f t="shared" si="197"/>
        <v/>
      </c>
      <c r="AK202" s="13" t="str">
        <f t="shared" si="198"/>
        <v/>
      </c>
      <c r="AL202" s="59"/>
      <c r="AM202" s="69" t="str">
        <f t="shared" si="233"/>
        <v/>
      </c>
      <c r="AN202" s="50" t="str">
        <f t="shared" si="219"/>
        <v/>
      </c>
      <c r="AO202" s="52" t="str">
        <f t="shared" si="220"/>
        <v/>
      </c>
      <c r="AP202" s="50" t="str">
        <f t="shared" si="199"/>
        <v/>
      </c>
      <c r="AQ202" s="72" t="str">
        <f t="shared" si="200"/>
        <v/>
      </c>
      <c r="AS202" s="57" t="str">
        <f t="shared" si="234"/>
        <v/>
      </c>
      <c r="AT202" s="57" t="str">
        <f t="shared" si="221"/>
        <v/>
      </c>
      <c r="AU202" s="50" t="str">
        <f t="shared" si="235"/>
        <v/>
      </c>
      <c r="AV202" s="13" t="str">
        <f t="shared" si="201"/>
        <v/>
      </c>
      <c r="AW202" s="13" t="str">
        <f t="shared" si="222"/>
        <v/>
      </c>
      <c r="AX202" s="52" t="str">
        <f t="shared" si="202"/>
        <v/>
      </c>
      <c r="AY202" s="13" t="str">
        <f t="shared" si="203"/>
        <v/>
      </c>
      <c r="AZ202" s="59"/>
      <c r="BA202" s="69" t="str">
        <f t="shared" si="236"/>
        <v/>
      </c>
      <c r="BB202" s="50" t="str">
        <f t="shared" si="223"/>
        <v/>
      </c>
      <c r="BC202" s="52" t="str">
        <f t="shared" si="204"/>
        <v/>
      </c>
      <c r="BD202" s="50" t="str">
        <f t="shared" si="205"/>
        <v/>
      </c>
      <c r="BE202" s="72" t="str">
        <f t="shared" si="206"/>
        <v/>
      </c>
      <c r="BG202" s="57" t="str">
        <f t="shared" si="237"/>
        <v/>
      </c>
      <c r="BH202" s="57" t="str">
        <f t="shared" si="224"/>
        <v/>
      </c>
      <c r="BI202" s="50" t="str">
        <f t="shared" si="238"/>
        <v/>
      </c>
      <c r="BJ202" s="13" t="str">
        <f t="shared" si="207"/>
        <v/>
      </c>
      <c r="BK202" s="13" t="str">
        <f t="shared" si="225"/>
        <v/>
      </c>
      <c r="BL202" s="52" t="str">
        <f t="shared" si="208"/>
        <v/>
      </c>
      <c r="BM202" s="13" t="str">
        <f t="shared" si="209"/>
        <v/>
      </c>
      <c r="BN202" s="38"/>
      <c r="BO202" s="57" t="str">
        <f t="shared" si="239"/>
        <v/>
      </c>
      <c r="BP202" s="50" t="str">
        <f t="shared" si="226"/>
        <v/>
      </c>
      <c r="BQ202" s="52" t="str">
        <f t="shared" si="210"/>
        <v/>
      </c>
      <c r="BR202" s="50" t="str">
        <f t="shared" si="211"/>
        <v/>
      </c>
      <c r="BS202" s="72" t="str">
        <f t="shared" si="212"/>
        <v/>
      </c>
      <c r="BU202" s="57" t="str">
        <f>IFERROR(IF(BU201+20&lt;reservas!$K$6,BU201+1,""),"")</f>
        <v/>
      </c>
      <c r="BV202" s="57" t="str">
        <f t="shared" si="227"/>
        <v/>
      </c>
      <c r="BW202" s="50" t="str">
        <f t="shared" si="240"/>
        <v/>
      </c>
      <c r="BX202" s="13" t="str">
        <f t="shared" si="213"/>
        <v/>
      </c>
      <c r="BY202" s="13" t="str">
        <f t="shared" si="228"/>
        <v/>
      </c>
      <c r="BZ202" s="52" t="str">
        <f>IF(BU202&lt;&gt;"",(1+Portada!#REF!)^-(BU202+1),"")</f>
        <v/>
      </c>
      <c r="CA202" s="13" t="str">
        <f t="shared" si="214"/>
        <v/>
      </c>
      <c r="CB202" s="38"/>
      <c r="CC202" s="57" t="str">
        <f t="shared" si="241"/>
        <v/>
      </c>
      <c r="CD202" s="50" t="str">
        <f t="shared" si="229"/>
        <v/>
      </c>
      <c r="CE202" s="52" t="str">
        <f t="shared" si="215"/>
        <v/>
      </c>
      <c r="CF202" s="50" t="str">
        <f t="shared" si="216"/>
        <v/>
      </c>
      <c r="CG202" s="72" t="str">
        <f t="shared" si="217"/>
        <v/>
      </c>
    </row>
    <row r="203" spans="31:85" x14ac:dyDescent="0.25">
      <c r="AE203" s="57" t="str">
        <f t="shared" si="230"/>
        <v/>
      </c>
      <c r="AF203" s="57" t="str">
        <f t="shared" si="231"/>
        <v/>
      </c>
      <c r="AG203" s="50" t="str">
        <f t="shared" si="232"/>
        <v/>
      </c>
      <c r="AH203" s="13" t="str">
        <f t="shared" si="196"/>
        <v/>
      </c>
      <c r="AI203" s="13" t="str">
        <f t="shared" si="218"/>
        <v/>
      </c>
      <c r="AJ203" s="52" t="str">
        <f t="shared" si="197"/>
        <v/>
      </c>
      <c r="AK203" s="13" t="str">
        <f t="shared" si="198"/>
        <v/>
      </c>
      <c r="AL203" s="59"/>
      <c r="AM203" s="69" t="str">
        <f t="shared" si="233"/>
        <v/>
      </c>
      <c r="AN203" s="50" t="str">
        <f t="shared" si="219"/>
        <v/>
      </c>
      <c r="AO203" s="52" t="str">
        <f t="shared" si="220"/>
        <v/>
      </c>
      <c r="AP203" s="50" t="str">
        <f t="shared" si="199"/>
        <v/>
      </c>
      <c r="AQ203" s="72" t="str">
        <f t="shared" si="200"/>
        <v/>
      </c>
      <c r="AS203" s="57" t="str">
        <f t="shared" si="234"/>
        <v/>
      </c>
      <c r="AT203" s="57" t="str">
        <f t="shared" si="221"/>
        <v/>
      </c>
      <c r="AU203" s="50" t="str">
        <f t="shared" si="235"/>
        <v/>
      </c>
      <c r="AV203" s="13" t="str">
        <f t="shared" si="201"/>
        <v/>
      </c>
      <c r="AW203" s="13" t="str">
        <f t="shared" si="222"/>
        <v/>
      </c>
      <c r="AX203" s="52" t="str">
        <f t="shared" si="202"/>
        <v/>
      </c>
      <c r="AY203" s="13" t="str">
        <f t="shared" si="203"/>
        <v/>
      </c>
      <c r="AZ203" s="59"/>
      <c r="BA203" s="69" t="str">
        <f t="shared" si="236"/>
        <v/>
      </c>
      <c r="BB203" s="50" t="str">
        <f t="shared" si="223"/>
        <v/>
      </c>
      <c r="BC203" s="52" t="str">
        <f t="shared" si="204"/>
        <v/>
      </c>
      <c r="BD203" s="50" t="str">
        <f t="shared" si="205"/>
        <v/>
      </c>
      <c r="BE203" s="72" t="str">
        <f t="shared" si="206"/>
        <v/>
      </c>
      <c r="BG203" s="57" t="str">
        <f t="shared" si="237"/>
        <v/>
      </c>
      <c r="BH203" s="57" t="str">
        <f t="shared" si="224"/>
        <v/>
      </c>
      <c r="BI203" s="50" t="str">
        <f t="shared" si="238"/>
        <v/>
      </c>
      <c r="BJ203" s="13" t="str">
        <f t="shared" si="207"/>
        <v/>
      </c>
      <c r="BK203" s="13" t="str">
        <f t="shared" si="225"/>
        <v/>
      </c>
      <c r="BL203" s="52" t="str">
        <f t="shared" si="208"/>
        <v/>
      </c>
      <c r="BM203" s="13" t="str">
        <f t="shared" si="209"/>
        <v/>
      </c>
      <c r="BN203" s="38"/>
      <c r="BO203" s="57" t="str">
        <f t="shared" si="239"/>
        <v/>
      </c>
      <c r="BP203" s="50" t="str">
        <f t="shared" si="226"/>
        <v/>
      </c>
      <c r="BQ203" s="52" t="str">
        <f t="shared" si="210"/>
        <v/>
      </c>
      <c r="BR203" s="50" t="str">
        <f t="shared" si="211"/>
        <v/>
      </c>
      <c r="BS203" s="72" t="str">
        <f t="shared" si="212"/>
        <v/>
      </c>
      <c r="BU203" s="57" t="str">
        <f>IFERROR(IF(BU202+20&lt;reservas!$K$6,BU202+1,""),"")</f>
        <v/>
      </c>
      <c r="BV203" s="57" t="str">
        <f t="shared" si="227"/>
        <v/>
      </c>
      <c r="BW203" s="50" t="str">
        <f t="shared" si="240"/>
        <v/>
      </c>
      <c r="BX203" s="13" t="str">
        <f t="shared" si="213"/>
        <v/>
      </c>
      <c r="BY203" s="13" t="str">
        <f t="shared" si="228"/>
        <v/>
      </c>
      <c r="BZ203" s="13" t="str">
        <f>IF(BU203&lt;&gt;"",(1+Portada!#REF!)^-(BU203+1),"")</f>
        <v/>
      </c>
      <c r="CA203" s="13" t="str">
        <f t="shared" si="214"/>
        <v/>
      </c>
      <c r="CB203" s="38"/>
      <c r="CC203" s="57" t="str">
        <f t="shared" si="241"/>
        <v/>
      </c>
      <c r="CD203" s="50" t="str">
        <f t="shared" si="229"/>
        <v/>
      </c>
      <c r="CE203" s="52" t="str">
        <f t="shared" si="215"/>
        <v/>
      </c>
      <c r="CF203" s="50" t="str">
        <f t="shared" si="216"/>
        <v/>
      </c>
      <c r="CG203" s="72" t="str">
        <f t="shared" si="217"/>
        <v/>
      </c>
    </row>
    <row r="204" spans="31:85" x14ac:dyDescent="0.25">
      <c r="AE204" s="57" t="str">
        <f t="shared" si="230"/>
        <v/>
      </c>
      <c r="AF204" s="57" t="str">
        <f t="shared" si="231"/>
        <v/>
      </c>
      <c r="AG204" s="50" t="str">
        <f t="shared" si="232"/>
        <v/>
      </c>
      <c r="AH204" s="13" t="str">
        <f t="shared" si="196"/>
        <v/>
      </c>
      <c r="AI204" s="13" t="str">
        <f t="shared" si="218"/>
        <v/>
      </c>
      <c r="AJ204" s="52" t="str">
        <f t="shared" si="197"/>
        <v/>
      </c>
      <c r="AK204" s="13" t="str">
        <f t="shared" si="198"/>
        <v/>
      </c>
      <c r="AL204" s="59"/>
      <c r="AM204" s="69" t="str">
        <f t="shared" si="233"/>
        <v/>
      </c>
      <c r="AN204" s="50" t="str">
        <f t="shared" si="219"/>
        <v/>
      </c>
      <c r="AO204" s="52" t="str">
        <f t="shared" si="220"/>
        <v/>
      </c>
      <c r="AP204" s="50" t="str">
        <f t="shared" si="199"/>
        <v/>
      </c>
      <c r="AQ204" s="72" t="str">
        <f t="shared" si="200"/>
        <v/>
      </c>
      <c r="AS204" s="57" t="str">
        <f t="shared" si="234"/>
        <v/>
      </c>
      <c r="AT204" s="57" t="str">
        <f t="shared" si="221"/>
        <v/>
      </c>
      <c r="AU204" s="50" t="str">
        <f t="shared" si="235"/>
        <v/>
      </c>
      <c r="AV204" s="13" t="str">
        <f t="shared" si="201"/>
        <v/>
      </c>
      <c r="AW204" s="13" t="str">
        <f t="shared" si="222"/>
        <v/>
      </c>
      <c r="AX204" s="52" t="str">
        <f t="shared" si="202"/>
        <v/>
      </c>
      <c r="AY204" s="13" t="str">
        <f t="shared" si="203"/>
        <v/>
      </c>
      <c r="AZ204" s="59"/>
      <c r="BA204" s="69" t="str">
        <f t="shared" si="236"/>
        <v/>
      </c>
      <c r="BB204" s="50" t="str">
        <f t="shared" si="223"/>
        <v/>
      </c>
      <c r="BC204" s="52" t="str">
        <f t="shared" si="204"/>
        <v/>
      </c>
      <c r="BD204" s="50" t="str">
        <f t="shared" si="205"/>
        <v/>
      </c>
      <c r="BE204" s="72" t="str">
        <f t="shared" si="206"/>
        <v/>
      </c>
      <c r="BG204" s="57" t="str">
        <f t="shared" si="237"/>
        <v/>
      </c>
      <c r="BH204" s="57" t="str">
        <f t="shared" si="224"/>
        <v/>
      </c>
      <c r="BI204" s="50" t="str">
        <f t="shared" si="238"/>
        <v/>
      </c>
      <c r="BJ204" s="13" t="str">
        <f t="shared" si="207"/>
        <v/>
      </c>
      <c r="BK204" s="13" t="str">
        <f t="shared" si="225"/>
        <v/>
      </c>
      <c r="BL204" s="52" t="str">
        <f t="shared" si="208"/>
        <v/>
      </c>
      <c r="BM204" s="13" t="str">
        <f t="shared" si="209"/>
        <v/>
      </c>
      <c r="BN204" s="38"/>
      <c r="BO204" s="57" t="str">
        <f t="shared" si="239"/>
        <v/>
      </c>
      <c r="BP204" s="50" t="str">
        <f t="shared" si="226"/>
        <v/>
      </c>
      <c r="BQ204" s="52" t="str">
        <f t="shared" si="210"/>
        <v/>
      </c>
      <c r="BR204" s="50" t="str">
        <f t="shared" si="211"/>
        <v/>
      </c>
      <c r="BS204" s="72" t="str">
        <f t="shared" si="212"/>
        <v/>
      </c>
      <c r="BU204" s="57" t="str">
        <f>IFERROR(IF(BU203+20&lt;reservas!$K$6,BU203+1,""),"")</f>
        <v/>
      </c>
      <c r="BV204" s="57" t="str">
        <f t="shared" si="227"/>
        <v/>
      </c>
      <c r="BW204" s="50" t="str">
        <f t="shared" si="240"/>
        <v/>
      </c>
      <c r="BX204" s="13" t="str">
        <f t="shared" si="213"/>
        <v/>
      </c>
      <c r="BY204" s="13" t="str">
        <f t="shared" si="228"/>
        <v/>
      </c>
      <c r="BZ204" s="13" t="str">
        <f>IF(BU204&lt;&gt;"",(1+Portada!#REF!)^-(BU204+1),"")</f>
        <v/>
      </c>
      <c r="CA204" s="13" t="str">
        <f t="shared" si="214"/>
        <v/>
      </c>
      <c r="CB204" s="38"/>
      <c r="CC204" s="57" t="str">
        <f t="shared" si="241"/>
        <v/>
      </c>
      <c r="CD204" s="50" t="str">
        <f t="shared" si="229"/>
        <v/>
      </c>
      <c r="CE204" s="52" t="str">
        <f t="shared" si="215"/>
        <v/>
      </c>
      <c r="CF204" s="50" t="str">
        <f t="shared" si="216"/>
        <v/>
      </c>
      <c r="CG204" s="72" t="str">
        <f t="shared" si="217"/>
        <v/>
      </c>
    </row>
    <row r="205" spans="31:85" x14ac:dyDescent="0.25">
      <c r="AE205" s="57" t="str">
        <f t="shared" si="230"/>
        <v/>
      </c>
      <c r="AF205" s="57" t="str">
        <f t="shared" si="231"/>
        <v/>
      </c>
      <c r="AG205" s="50" t="str">
        <f t="shared" si="232"/>
        <v/>
      </c>
      <c r="AH205" s="13" t="str">
        <f t="shared" si="196"/>
        <v/>
      </c>
      <c r="AI205" s="13" t="str">
        <f t="shared" si="218"/>
        <v/>
      </c>
      <c r="AJ205" s="52" t="str">
        <f t="shared" si="197"/>
        <v/>
      </c>
      <c r="AK205" s="13" t="str">
        <f t="shared" si="198"/>
        <v/>
      </c>
      <c r="AL205" s="59"/>
      <c r="AM205" s="69" t="str">
        <f t="shared" si="233"/>
        <v/>
      </c>
      <c r="AN205" s="50" t="str">
        <f t="shared" si="219"/>
        <v/>
      </c>
      <c r="AO205" s="52" t="str">
        <f t="shared" si="220"/>
        <v/>
      </c>
      <c r="AP205" s="50" t="str">
        <f t="shared" si="199"/>
        <v/>
      </c>
      <c r="AQ205" s="72" t="str">
        <f t="shared" si="200"/>
        <v/>
      </c>
      <c r="AS205" s="57" t="str">
        <f t="shared" si="234"/>
        <v/>
      </c>
      <c r="AT205" s="57" t="str">
        <f t="shared" si="221"/>
        <v/>
      </c>
      <c r="AU205" s="50" t="str">
        <f t="shared" si="235"/>
        <v/>
      </c>
      <c r="AV205" s="13" t="str">
        <f t="shared" si="201"/>
        <v/>
      </c>
      <c r="AW205" s="13" t="str">
        <f t="shared" si="222"/>
        <v/>
      </c>
      <c r="AX205" s="52" t="str">
        <f t="shared" si="202"/>
        <v/>
      </c>
      <c r="AY205" s="13" t="str">
        <f t="shared" si="203"/>
        <v/>
      </c>
      <c r="AZ205" s="59"/>
      <c r="BA205" s="69" t="str">
        <f t="shared" si="236"/>
        <v/>
      </c>
      <c r="BB205" s="50" t="str">
        <f t="shared" si="223"/>
        <v/>
      </c>
      <c r="BC205" s="52" t="str">
        <f t="shared" si="204"/>
        <v/>
      </c>
      <c r="BD205" s="50" t="str">
        <f t="shared" si="205"/>
        <v/>
      </c>
      <c r="BE205" s="72" t="str">
        <f t="shared" si="206"/>
        <v/>
      </c>
      <c r="BG205" s="57" t="str">
        <f t="shared" si="237"/>
        <v/>
      </c>
      <c r="BH205" s="57" t="str">
        <f t="shared" si="224"/>
        <v/>
      </c>
      <c r="BI205" s="50" t="str">
        <f t="shared" si="238"/>
        <v/>
      </c>
      <c r="BJ205" s="13" t="str">
        <f t="shared" si="207"/>
        <v/>
      </c>
      <c r="BK205" s="13" t="str">
        <f t="shared" si="225"/>
        <v/>
      </c>
      <c r="BL205" s="52" t="str">
        <f t="shared" si="208"/>
        <v/>
      </c>
      <c r="BM205" s="13" t="str">
        <f t="shared" si="209"/>
        <v/>
      </c>
      <c r="BN205" s="38"/>
      <c r="BO205" s="57" t="str">
        <f t="shared" si="239"/>
        <v/>
      </c>
      <c r="BP205" s="50" t="str">
        <f t="shared" si="226"/>
        <v/>
      </c>
      <c r="BQ205" s="52" t="str">
        <f t="shared" si="210"/>
        <v/>
      </c>
      <c r="BR205" s="50" t="str">
        <f t="shared" si="211"/>
        <v/>
      </c>
      <c r="BS205" s="72" t="str">
        <f t="shared" si="212"/>
        <v/>
      </c>
      <c r="BU205" s="57" t="str">
        <f>IFERROR(IF(BU204+20&lt;reservas!$K$6,BU204+1,""),"")</f>
        <v/>
      </c>
      <c r="BV205" s="57" t="str">
        <f t="shared" si="227"/>
        <v/>
      </c>
      <c r="BW205" s="50" t="str">
        <f t="shared" si="240"/>
        <v/>
      </c>
      <c r="BX205" s="13" t="str">
        <f t="shared" si="213"/>
        <v/>
      </c>
      <c r="BY205" s="13" t="str">
        <f t="shared" si="228"/>
        <v/>
      </c>
      <c r="BZ205" s="13" t="str">
        <f>IF(BU205&lt;&gt;"",(1+Portada!#REF!)^-(BU205+1),"")</f>
        <v/>
      </c>
      <c r="CA205" s="13" t="str">
        <f t="shared" si="214"/>
        <v/>
      </c>
      <c r="CB205" s="38"/>
      <c r="CC205" s="57" t="str">
        <f t="shared" si="241"/>
        <v/>
      </c>
      <c r="CD205" s="50" t="str">
        <f t="shared" si="229"/>
        <v/>
      </c>
      <c r="CE205" s="52" t="str">
        <f t="shared" si="215"/>
        <v/>
      </c>
      <c r="CF205" s="50" t="str">
        <f t="shared" si="216"/>
        <v/>
      </c>
      <c r="CG205" s="72" t="str">
        <f t="shared" si="217"/>
        <v/>
      </c>
    </row>
    <row r="206" spans="31:85" x14ac:dyDescent="0.25">
      <c r="AE206" s="57" t="str">
        <f t="shared" si="230"/>
        <v/>
      </c>
      <c r="AF206" s="57" t="str">
        <f t="shared" si="231"/>
        <v/>
      </c>
      <c r="AG206" s="50" t="str">
        <f t="shared" si="232"/>
        <v/>
      </c>
      <c r="AH206" s="13" t="str">
        <f t="shared" si="196"/>
        <v/>
      </c>
      <c r="AI206" s="13" t="str">
        <f t="shared" si="218"/>
        <v/>
      </c>
      <c r="AJ206" s="52" t="str">
        <f t="shared" si="197"/>
        <v/>
      </c>
      <c r="AK206" s="13" t="str">
        <f t="shared" si="198"/>
        <v/>
      </c>
      <c r="AL206" s="59"/>
      <c r="AM206" s="69" t="str">
        <f t="shared" si="233"/>
        <v/>
      </c>
      <c r="AN206" s="50" t="str">
        <f t="shared" si="219"/>
        <v/>
      </c>
      <c r="AO206" s="52" t="str">
        <f t="shared" si="220"/>
        <v/>
      </c>
      <c r="AP206" s="50" t="str">
        <f t="shared" si="199"/>
        <v/>
      </c>
      <c r="AQ206" s="72" t="str">
        <f t="shared" si="200"/>
        <v/>
      </c>
      <c r="AS206" s="57" t="str">
        <f t="shared" si="234"/>
        <v/>
      </c>
      <c r="AT206" s="57" t="str">
        <f t="shared" si="221"/>
        <v/>
      </c>
      <c r="AU206" s="50" t="str">
        <f t="shared" si="235"/>
        <v/>
      </c>
      <c r="AV206" s="13" t="str">
        <f t="shared" si="201"/>
        <v/>
      </c>
      <c r="AW206" s="13" t="str">
        <f t="shared" si="222"/>
        <v/>
      </c>
      <c r="AX206" s="52" t="str">
        <f t="shared" si="202"/>
        <v/>
      </c>
      <c r="AY206" s="13" t="str">
        <f t="shared" si="203"/>
        <v/>
      </c>
      <c r="AZ206" s="59"/>
      <c r="BA206" s="69" t="str">
        <f t="shared" si="236"/>
        <v/>
      </c>
      <c r="BB206" s="50" t="str">
        <f t="shared" si="223"/>
        <v/>
      </c>
      <c r="BC206" s="52" t="str">
        <f t="shared" si="204"/>
        <v/>
      </c>
      <c r="BD206" s="50" t="str">
        <f t="shared" si="205"/>
        <v/>
      </c>
      <c r="BE206" s="72" t="str">
        <f t="shared" si="206"/>
        <v/>
      </c>
      <c r="BG206" s="57" t="str">
        <f t="shared" si="237"/>
        <v/>
      </c>
      <c r="BH206" s="57" t="str">
        <f t="shared" si="224"/>
        <v/>
      </c>
      <c r="BI206" s="50" t="str">
        <f t="shared" si="238"/>
        <v/>
      </c>
      <c r="BJ206" s="13" t="str">
        <f t="shared" si="207"/>
        <v/>
      </c>
      <c r="BK206" s="13" t="str">
        <f t="shared" si="225"/>
        <v/>
      </c>
      <c r="BL206" s="52" t="str">
        <f t="shared" si="208"/>
        <v/>
      </c>
      <c r="BM206" s="13" t="str">
        <f t="shared" si="209"/>
        <v/>
      </c>
      <c r="BN206" s="38"/>
      <c r="BO206" s="57" t="str">
        <f t="shared" si="239"/>
        <v/>
      </c>
      <c r="BP206" s="50" t="str">
        <f t="shared" si="226"/>
        <v/>
      </c>
      <c r="BQ206" s="52" t="str">
        <f t="shared" si="210"/>
        <v/>
      </c>
      <c r="BR206" s="50" t="str">
        <f t="shared" si="211"/>
        <v/>
      </c>
      <c r="BS206" s="72" t="str">
        <f t="shared" si="212"/>
        <v/>
      </c>
      <c r="BU206" s="57" t="str">
        <f>IFERROR(IF(BU205+20&lt;reservas!$K$6,BU205+1,""),"")</f>
        <v/>
      </c>
      <c r="BV206" s="57" t="str">
        <f t="shared" si="227"/>
        <v/>
      </c>
      <c r="BW206" s="50" t="str">
        <f t="shared" si="240"/>
        <v/>
      </c>
      <c r="BX206" s="13" t="str">
        <f t="shared" si="213"/>
        <v/>
      </c>
      <c r="BY206" s="13" t="str">
        <f t="shared" si="228"/>
        <v/>
      </c>
      <c r="BZ206" s="13" t="str">
        <f>IF(BU206&lt;&gt;"",(1+Portada!#REF!)^-(BU206+1),"")</f>
        <v/>
      </c>
      <c r="CA206" s="13" t="str">
        <f t="shared" si="214"/>
        <v/>
      </c>
      <c r="CB206" s="38"/>
      <c r="CC206" s="57" t="str">
        <f t="shared" si="241"/>
        <v/>
      </c>
      <c r="CD206" s="50" t="str">
        <f t="shared" si="229"/>
        <v/>
      </c>
      <c r="CE206" s="52" t="str">
        <f t="shared" si="215"/>
        <v/>
      </c>
      <c r="CF206" s="50" t="str">
        <f t="shared" si="216"/>
        <v/>
      </c>
      <c r="CG206" s="72" t="str">
        <f t="shared" si="217"/>
        <v/>
      </c>
    </row>
    <row r="207" spans="31:85" x14ac:dyDescent="0.25">
      <c r="AE207" s="57" t="str">
        <f t="shared" si="230"/>
        <v/>
      </c>
      <c r="AF207" s="57" t="str">
        <f t="shared" si="231"/>
        <v/>
      </c>
      <c r="AG207" s="50" t="str">
        <f t="shared" si="232"/>
        <v/>
      </c>
      <c r="AH207" s="13" t="str">
        <f t="shared" si="196"/>
        <v/>
      </c>
      <c r="AI207" s="13" t="str">
        <f t="shared" si="218"/>
        <v/>
      </c>
      <c r="AJ207" s="52" t="str">
        <f t="shared" si="197"/>
        <v/>
      </c>
      <c r="AK207" s="13" t="str">
        <f t="shared" si="198"/>
        <v/>
      </c>
      <c r="AL207" s="59"/>
      <c r="AM207" s="69" t="str">
        <f t="shared" si="233"/>
        <v/>
      </c>
      <c r="AN207" s="50" t="str">
        <f t="shared" si="219"/>
        <v/>
      </c>
      <c r="AO207" s="52" t="str">
        <f t="shared" si="220"/>
        <v/>
      </c>
      <c r="AP207" s="50" t="str">
        <f t="shared" si="199"/>
        <v/>
      </c>
      <c r="AQ207" s="72" t="str">
        <f t="shared" si="200"/>
        <v/>
      </c>
      <c r="AS207" s="57" t="str">
        <f t="shared" si="234"/>
        <v/>
      </c>
      <c r="AT207" s="57" t="str">
        <f t="shared" si="221"/>
        <v/>
      </c>
      <c r="AU207" s="50" t="str">
        <f t="shared" si="235"/>
        <v/>
      </c>
      <c r="AV207" s="13" t="str">
        <f t="shared" si="201"/>
        <v/>
      </c>
      <c r="AW207" s="13" t="str">
        <f t="shared" si="222"/>
        <v/>
      </c>
      <c r="AX207" s="52" t="str">
        <f t="shared" si="202"/>
        <v/>
      </c>
      <c r="AY207" s="13" t="str">
        <f t="shared" si="203"/>
        <v/>
      </c>
      <c r="AZ207" s="59"/>
      <c r="BA207" s="69" t="str">
        <f t="shared" si="236"/>
        <v/>
      </c>
      <c r="BB207" s="50" t="str">
        <f t="shared" si="223"/>
        <v/>
      </c>
      <c r="BC207" s="52" t="str">
        <f t="shared" si="204"/>
        <v/>
      </c>
      <c r="BD207" s="50" t="str">
        <f t="shared" si="205"/>
        <v/>
      </c>
      <c r="BE207" s="72" t="str">
        <f t="shared" si="206"/>
        <v/>
      </c>
      <c r="BG207" s="57" t="str">
        <f t="shared" si="237"/>
        <v/>
      </c>
      <c r="BH207" s="57" t="str">
        <f t="shared" si="224"/>
        <v/>
      </c>
      <c r="BI207" s="50" t="str">
        <f t="shared" si="238"/>
        <v/>
      </c>
      <c r="BJ207" s="13" t="str">
        <f t="shared" si="207"/>
        <v/>
      </c>
      <c r="BK207" s="13" t="str">
        <f t="shared" si="225"/>
        <v/>
      </c>
      <c r="BL207" s="52" t="str">
        <f t="shared" si="208"/>
        <v/>
      </c>
      <c r="BM207" s="13" t="str">
        <f t="shared" si="209"/>
        <v/>
      </c>
      <c r="BN207" s="38"/>
      <c r="BO207" s="57" t="str">
        <f t="shared" si="239"/>
        <v/>
      </c>
      <c r="BP207" s="50" t="str">
        <f t="shared" si="226"/>
        <v/>
      </c>
      <c r="BQ207" s="52" t="str">
        <f t="shared" si="210"/>
        <v/>
      </c>
      <c r="BR207" s="50" t="str">
        <f t="shared" si="211"/>
        <v/>
      </c>
      <c r="BS207" s="72" t="str">
        <f t="shared" si="212"/>
        <v/>
      </c>
      <c r="BU207" s="57" t="str">
        <f>IFERROR(IF(BU206+20&lt;reservas!$K$6,BU206+1,""),"")</f>
        <v/>
      </c>
      <c r="BV207" s="57" t="str">
        <f t="shared" si="227"/>
        <v/>
      </c>
      <c r="BW207" s="50" t="str">
        <f t="shared" si="240"/>
        <v/>
      </c>
      <c r="BX207" s="13" t="str">
        <f t="shared" si="213"/>
        <v/>
      </c>
      <c r="BY207" s="13" t="str">
        <f t="shared" si="228"/>
        <v/>
      </c>
      <c r="BZ207" s="13" t="str">
        <f>IF(BU207&lt;&gt;"",(1+Portada!#REF!)^-(BU207+1),"")</f>
        <v/>
      </c>
      <c r="CA207" s="13" t="str">
        <f t="shared" si="214"/>
        <v/>
      </c>
      <c r="CB207" s="38"/>
      <c r="CC207" s="57" t="str">
        <f t="shared" si="241"/>
        <v/>
      </c>
      <c r="CD207" s="50" t="str">
        <f t="shared" si="229"/>
        <v/>
      </c>
      <c r="CE207" s="52" t="str">
        <f t="shared" si="215"/>
        <v/>
      </c>
      <c r="CF207" s="50" t="str">
        <f t="shared" si="216"/>
        <v/>
      </c>
      <c r="CG207" s="72" t="str">
        <f t="shared" si="217"/>
        <v/>
      </c>
    </row>
    <row r="208" spans="31:85" x14ac:dyDescent="0.25">
      <c r="AE208" s="57" t="str">
        <f t="shared" si="230"/>
        <v/>
      </c>
      <c r="AF208" s="57" t="str">
        <f t="shared" si="231"/>
        <v/>
      </c>
      <c r="AG208" s="50" t="str">
        <f t="shared" si="232"/>
        <v/>
      </c>
      <c r="AH208" s="13" t="str">
        <f t="shared" si="196"/>
        <v/>
      </c>
      <c r="AI208" s="13" t="str">
        <f t="shared" si="218"/>
        <v/>
      </c>
      <c r="AJ208" s="52" t="str">
        <f t="shared" si="197"/>
        <v/>
      </c>
      <c r="AK208" s="13" t="str">
        <f t="shared" si="198"/>
        <v/>
      </c>
      <c r="AL208" s="59"/>
      <c r="AM208" s="69" t="str">
        <f t="shared" si="233"/>
        <v/>
      </c>
      <c r="AN208" s="50" t="str">
        <f t="shared" si="219"/>
        <v/>
      </c>
      <c r="AO208" s="52" t="str">
        <f t="shared" si="220"/>
        <v/>
      </c>
      <c r="AP208" s="50" t="str">
        <f t="shared" si="199"/>
        <v/>
      </c>
      <c r="AQ208" s="72" t="str">
        <f t="shared" si="200"/>
        <v/>
      </c>
      <c r="AS208" s="57" t="str">
        <f t="shared" si="234"/>
        <v/>
      </c>
      <c r="AT208" s="57" t="str">
        <f t="shared" si="221"/>
        <v/>
      </c>
      <c r="AU208" s="50" t="str">
        <f t="shared" si="235"/>
        <v/>
      </c>
      <c r="AV208" s="13" t="str">
        <f t="shared" si="201"/>
        <v/>
      </c>
      <c r="AW208" s="13" t="str">
        <f t="shared" si="222"/>
        <v/>
      </c>
      <c r="AX208" s="52" t="str">
        <f t="shared" si="202"/>
        <v/>
      </c>
      <c r="AY208" s="13" t="str">
        <f t="shared" si="203"/>
        <v/>
      </c>
      <c r="AZ208" s="59"/>
      <c r="BA208" s="69" t="str">
        <f t="shared" si="236"/>
        <v/>
      </c>
      <c r="BB208" s="50" t="str">
        <f t="shared" si="223"/>
        <v/>
      </c>
      <c r="BC208" s="52" t="str">
        <f t="shared" si="204"/>
        <v/>
      </c>
      <c r="BD208" s="50" t="str">
        <f t="shared" si="205"/>
        <v/>
      </c>
      <c r="BE208" s="72" t="str">
        <f t="shared" si="206"/>
        <v/>
      </c>
      <c r="BG208" s="57" t="str">
        <f t="shared" si="237"/>
        <v/>
      </c>
      <c r="BH208" s="57" t="str">
        <f t="shared" si="224"/>
        <v/>
      </c>
      <c r="BI208" s="50" t="str">
        <f t="shared" si="238"/>
        <v/>
      </c>
      <c r="BJ208" s="13" t="str">
        <f t="shared" si="207"/>
        <v/>
      </c>
      <c r="BK208" s="13" t="str">
        <f t="shared" si="225"/>
        <v/>
      </c>
      <c r="BL208" s="52" t="str">
        <f t="shared" si="208"/>
        <v/>
      </c>
      <c r="BM208" s="13" t="str">
        <f t="shared" si="209"/>
        <v/>
      </c>
      <c r="BN208" s="38"/>
      <c r="BO208" s="57" t="str">
        <f t="shared" si="239"/>
        <v/>
      </c>
      <c r="BP208" s="50" t="str">
        <f t="shared" si="226"/>
        <v/>
      </c>
      <c r="BQ208" s="52" t="str">
        <f t="shared" si="210"/>
        <v/>
      </c>
      <c r="BR208" s="50" t="str">
        <f t="shared" si="211"/>
        <v/>
      </c>
      <c r="BS208" s="72" t="str">
        <f t="shared" si="212"/>
        <v/>
      </c>
      <c r="BU208" s="57" t="str">
        <f>IFERROR(IF(BU207+20&lt;reservas!$K$6,BU207+1,""),"")</f>
        <v/>
      </c>
      <c r="BV208" s="57" t="str">
        <f t="shared" si="227"/>
        <v/>
      </c>
      <c r="BW208" s="50" t="str">
        <f t="shared" si="240"/>
        <v/>
      </c>
      <c r="BX208" s="13" t="str">
        <f t="shared" si="213"/>
        <v/>
      </c>
      <c r="BY208" s="13" t="str">
        <f t="shared" si="228"/>
        <v/>
      </c>
      <c r="BZ208" s="13" t="str">
        <f>IF(BU208&lt;&gt;"",(1+Portada!#REF!)^-(BU208+1),"")</f>
        <v/>
      </c>
      <c r="CA208" s="13" t="str">
        <f t="shared" si="214"/>
        <v/>
      </c>
      <c r="CB208" s="38"/>
      <c r="CC208" s="57" t="str">
        <f t="shared" si="241"/>
        <v/>
      </c>
      <c r="CD208" s="50" t="str">
        <f t="shared" si="229"/>
        <v/>
      </c>
      <c r="CE208" s="52" t="str">
        <f t="shared" si="215"/>
        <v/>
      </c>
      <c r="CF208" s="50" t="str">
        <f t="shared" si="216"/>
        <v/>
      </c>
      <c r="CG208" s="72" t="str">
        <f t="shared" si="217"/>
        <v/>
      </c>
    </row>
    <row r="209" spans="31:85" x14ac:dyDescent="0.25">
      <c r="AE209" s="57" t="str">
        <f t="shared" si="230"/>
        <v/>
      </c>
      <c r="AF209" s="57" t="str">
        <f t="shared" si="231"/>
        <v/>
      </c>
      <c r="AG209" s="50" t="str">
        <f t="shared" si="232"/>
        <v/>
      </c>
      <c r="AH209" s="13" t="str">
        <f t="shared" si="196"/>
        <v/>
      </c>
      <c r="AI209" s="13" t="str">
        <f t="shared" si="218"/>
        <v/>
      </c>
      <c r="AJ209" s="52" t="str">
        <f t="shared" si="197"/>
        <v/>
      </c>
      <c r="AK209" s="13" t="str">
        <f t="shared" si="198"/>
        <v/>
      </c>
      <c r="AL209" s="59"/>
      <c r="AM209" s="69" t="str">
        <f t="shared" si="233"/>
        <v/>
      </c>
      <c r="AN209" s="50" t="str">
        <f t="shared" si="219"/>
        <v/>
      </c>
      <c r="AO209" s="52" t="str">
        <f t="shared" si="220"/>
        <v/>
      </c>
      <c r="AP209" s="50" t="str">
        <f t="shared" si="199"/>
        <v/>
      </c>
      <c r="AQ209" s="72" t="str">
        <f t="shared" si="200"/>
        <v/>
      </c>
      <c r="AS209" s="57" t="str">
        <f t="shared" si="234"/>
        <v/>
      </c>
      <c r="AT209" s="57" t="str">
        <f t="shared" si="221"/>
        <v/>
      </c>
      <c r="AU209" s="50" t="str">
        <f t="shared" si="235"/>
        <v/>
      </c>
      <c r="AV209" s="13" t="str">
        <f t="shared" si="201"/>
        <v/>
      </c>
      <c r="AW209" s="13" t="str">
        <f t="shared" si="222"/>
        <v/>
      </c>
      <c r="AX209" s="52" t="str">
        <f t="shared" si="202"/>
        <v/>
      </c>
      <c r="AY209" s="13" t="str">
        <f t="shared" si="203"/>
        <v/>
      </c>
      <c r="AZ209" s="59"/>
      <c r="BA209" s="69" t="str">
        <f t="shared" si="236"/>
        <v/>
      </c>
      <c r="BB209" s="50" t="str">
        <f t="shared" si="223"/>
        <v/>
      </c>
      <c r="BC209" s="52" t="str">
        <f t="shared" si="204"/>
        <v/>
      </c>
      <c r="BD209" s="50" t="str">
        <f t="shared" si="205"/>
        <v/>
      </c>
      <c r="BE209" s="72" t="str">
        <f t="shared" si="206"/>
        <v/>
      </c>
      <c r="BG209" s="57" t="str">
        <f t="shared" si="237"/>
        <v/>
      </c>
      <c r="BH209" s="57" t="str">
        <f t="shared" si="224"/>
        <v/>
      </c>
      <c r="BI209" s="50" t="str">
        <f t="shared" si="238"/>
        <v/>
      </c>
      <c r="BJ209" s="13" t="str">
        <f t="shared" si="207"/>
        <v/>
      </c>
      <c r="BK209" s="13" t="str">
        <f t="shared" si="225"/>
        <v/>
      </c>
      <c r="BL209" s="52" t="str">
        <f t="shared" si="208"/>
        <v/>
      </c>
      <c r="BM209" s="13" t="str">
        <f t="shared" si="209"/>
        <v/>
      </c>
      <c r="BN209" s="38"/>
      <c r="BO209" s="57" t="str">
        <f t="shared" si="239"/>
        <v/>
      </c>
      <c r="BP209" s="50" t="str">
        <f t="shared" si="226"/>
        <v/>
      </c>
      <c r="BQ209" s="52" t="str">
        <f t="shared" si="210"/>
        <v/>
      </c>
      <c r="BR209" s="50" t="str">
        <f t="shared" si="211"/>
        <v/>
      </c>
      <c r="BS209" s="72" t="str">
        <f t="shared" si="212"/>
        <v/>
      </c>
      <c r="BU209" s="57" t="str">
        <f>IFERROR(IF(BU208+20&lt;reservas!$K$6,BU208+1,""),"")</f>
        <v/>
      </c>
      <c r="BV209" s="57" t="str">
        <f t="shared" si="227"/>
        <v/>
      </c>
      <c r="BW209" s="50" t="str">
        <f t="shared" si="240"/>
        <v/>
      </c>
      <c r="BX209" s="13" t="str">
        <f t="shared" si="213"/>
        <v/>
      </c>
      <c r="BY209" s="13" t="str">
        <f t="shared" si="228"/>
        <v/>
      </c>
      <c r="BZ209" s="13" t="str">
        <f>IF(BU209&lt;&gt;"",(1+Portada!#REF!)^-(BU209+1),"")</f>
        <v/>
      </c>
      <c r="CA209" s="13" t="str">
        <f t="shared" si="214"/>
        <v/>
      </c>
      <c r="CB209" s="38"/>
      <c r="CC209" s="57" t="str">
        <f t="shared" si="241"/>
        <v/>
      </c>
      <c r="CD209" s="50" t="str">
        <f t="shared" si="229"/>
        <v/>
      </c>
      <c r="CE209" s="52" t="str">
        <f t="shared" si="215"/>
        <v/>
      </c>
      <c r="CF209" s="50" t="str">
        <f t="shared" si="216"/>
        <v/>
      </c>
      <c r="CG209" s="72" t="str">
        <f t="shared" si="217"/>
        <v/>
      </c>
    </row>
    <row r="210" spans="31:85" x14ac:dyDescent="0.25">
      <c r="AE210" s="57" t="str">
        <f t="shared" si="230"/>
        <v/>
      </c>
      <c r="AF210" s="57" t="str">
        <f t="shared" si="231"/>
        <v/>
      </c>
      <c r="AG210" s="50" t="str">
        <f t="shared" si="232"/>
        <v/>
      </c>
      <c r="AH210" s="13" t="str">
        <f t="shared" si="196"/>
        <v/>
      </c>
      <c r="AI210" s="13" t="str">
        <f t="shared" si="218"/>
        <v/>
      </c>
      <c r="AJ210" s="52" t="str">
        <f t="shared" si="197"/>
        <v/>
      </c>
      <c r="AK210" s="13" t="str">
        <f t="shared" si="198"/>
        <v/>
      </c>
      <c r="AL210" s="59"/>
      <c r="AM210" s="69" t="str">
        <f t="shared" si="233"/>
        <v/>
      </c>
      <c r="AN210" s="50" t="str">
        <f t="shared" si="219"/>
        <v/>
      </c>
      <c r="AO210" s="52" t="str">
        <f t="shared" si="220"/>
        <v/>
      </c>
      <c r="AP210" s="50" t="str">
        <f t="shared" si="199"/>
        <v/>
      </c>
      <c r="AQ210" s="72" t="str">
        <f t="shared" si="200"/>
        <v/>
      </c>
      <c r="AS210" s="57" t="str">
        <f t="shared" si="234"/>
        <v/>
      </c>
      <c r="AT210" s="57" t="str">
        <f t="shared" si="221"/>
        <v/>
      </c>
      <c r="AU210" s="50" t="str">
        <f t="shared" si="235"/>
        <v/>
      </c>
      <c r="AV210" s="13" t="str">
        <f t="shared" si="201"/>
        <v/>
      </c>
      <c r="AW210" s="13" t="str">
        <f t="shared" si="222"/>
        <v/>
      </c>
      <c r="AX210" s="52" t="str">
        <f t="shared" si="202"/>
        <v/>
      </c>
      <c r="AY210" s="13" t="str">
        <f t="shared" si="203"/>
        <v/>
      </c>
      <c r="AZ210" s="59"/>
      <c r="BA210" s="69" t="str">
        <f t="shared" si="236"/>
        <v/>
      </c>
      <c r="BB210" s="50" t="str">
        <f t="shared" si="223"/>
        <v/>
      </c>
      <c r="BC210" s="52" t="str">
        <f t="shared" si="204"/>
        <v/>
      </c>
      <c r="BD210" s="50" t="str">
        <f t="shared" si="205"/>
        <v/>
      </c>
      <c r="BE210" s="72" t="str">
        <f t="shared" si="206"/>
        <v/>
      </c>
      <c r="BG210" s="57" t="str">
        <f t="shared" si="237"/>
        <v/>
      </c>
      <c r="BH210" s="57" t="str">
        <f t="shared" si="224"/>
        <v/>
      </c>
      <c r="BI210" s="50" t="str">
        <f t="shared" si="238"/>
        <v/>
      </c>
      <c r="BJ210" s="13" t="str">
        <f t="shared" si="207"/>
        <v/>
      </c>
      <c r="BK210" s="13" t="str">
        <f t="shared" si="225"/>
        <v/>
      </c>
      <c r="BL210" s="52" t="str">
        <f t="shared" si="208"/>
        <v/>
      </c>
      <c r="BM210" s="13" t="str">
        <f t="shared" si="209"/>
        <v/>
      </c>
      <c r="BN210" s="38"/>
      <c r="BO210" s="57" t="str">
        <f t="shared" si="239"/>
        <v/>
      </c>
      <c r="BP210" s="50" t="str">
        <f t="shared" si="226"/>
        <v/>
      </c>
      <c r="BQ210" s="52" t="str">
        <f t="shared" si="210"/>
        <v/>
      </c>
      <c r="BR210" s="50" t="str">
        <f t="shared" si="211"/>
        <v/>
      </c>
      <c r="BS210" s="72" t="str">
        <f t="shared" si="212"/>
        <v/>
      </c>
      <c r="BU210" s="57" t="str">
        <f>IFERROR(IF(BU209+20&lt;reservas!$K$6,BU209+1,""),"")</f>
        <v/>
      </c>
      <c r="BV210" s="57" t="str">
        <f t="shared" si="227"/>
        <v/>
      </c>
      <c r="BW210" s="50" t="str">
        <f t="shared" si="240"/>
        <v/>
      </c>
      <c r="BX210" s="13" t="str">
        <f t="shared" si="213"/>
        <v/>
      </c>
      <c r="BY210" s="13" t="str">
        <f t="shared" si="228"/>
        <v/>
      </c>
      <c r="BZ210" s="13" t="str">
        <f>IF(BU210&lt;&gt;"",(1+Portada!#REF!)^-(BU210+1),"")</f>
        <v/>
      </c>
      <c r="CA210" s="13" t="str">
        <f t="shared" si="214"/>
        <v/>
      </c>
      <c r="CB210" s="38"/>
      <c r="CC210" s="57" t="str">
        <f t="shared" si="241"/>
        <v/>
      </c>
      <c r="CD210" s="50" t="str">
        <f t="shared" si="229"/>
        <v/>
      </c>
      <c r="CE210" s="52" t="str">
        <f t="shared" si="215"/>
        <v/>
      </c>
      <c r="CF210" s="50" t="str">
        <f t="shared" si="216"/>
        <v/>
      </c>
      <c r="CG210" s="72" t="str">
        <f t="shared" si="217"/>
        <v/>
      </c>
    </row>
    <row r="211" spans="31:85" x14ac:dyDescent="0.25">
      <c r="AE211" s="57" t="str">
        <f t="shared" si="230"/>
        <v/>
      </c>
      <c r="AF211" s="57" t="str">
        <f t="shared" si="231"/>
        <v/>
      </c>
      <c r="AG211" s="50" t="str">
        <f t="shared" si="232"/>
        <v/>
      </c>
      <c r="AH211" s="13" t="str">
        <f t="shared" si="196"/>
        <v/>
      </c>
      <c r="AI211" s="13" t="str">
        <f t="shared" si="218"/>
        <v/>
      </c>
      <c r="AJ211" s="52" t="str">
        <f t="shared" si="197"/>
        <v/>
      </c>
      <c r="AK211" s="13" t="str">
        <f t="shared" si="198"/>
        <v/>
      </c>
      <c r="AL211" s="59"/>
      <c r="AM211" s="69" t="str">
        <f t="shared" si="233"/>
        <v/>
      </c>
      <c r="AN211" s="50" t="str">
        <f t="shared" si="219"/>
        <v/>
      </c>
      <c r="AO211" s="52" t="str">
        <f t="shared" si="220"/>
        <v/>
      </c>
      <c r="AP211" s="50" t="str">
        <f t="shared" si="199"/>
        <v/>
      </c>
      <c r="AQ211" s="72" t="str">
        <f t="shared" si="200"/>
        <v/>
      </c>
      <c r="AS211" s="57" t="str">
        <f t="shared" si="234"/>
        <v/>
      </c>
      <c r="AT211" s="57" t="str">
        <f t="shared" si="221"/>
        <v/>
      </c>
      <c r="AU211" s="50" t="str">
        <f t="shared" si="235"/>
        <v/>
      </c>
      <c r="AV211" s="13" t="str">
        <f t="shared" si="201"/>
        <v/>
      </c>
      <c r="AW211" s="13" t="str">
        <f t="shared" si="222"/>
        <v/>
      </c>
      <c r="AX211" s="52" t="str">
        <f t="shared" si="202"/>
        <v/>
      </c>
      <c r="AY211" s="13" t="str">
        <f t="shared" si="203"/>
        <v/>
      </c>
      <c r="AZ211" s="59"/>
      <c r="BA211" s="69" t="str">
        <f t="shared" si="236"/>
        <v/>
      </c>
      <c r="BB211" s="50" t="str">
        <f t="shared" si="223"/>
        <v/>
      </c>
      <c r="BC211" s="52" t="str">
        <f t="shared" si="204"/>
        <v/>
      </c>
      <c r="BD211" s="50" t="str">
        <f t="shared" si="205"/>
        <v/>
      </c>
      <c r="BE211" s="72" t="str">
        <f t="shared" si="206"/>
        <v/>
      </c>
      <c r="BG211" s="57" t="str">
        <f t="shared" si="237"/>
        <v/>
      </c>
      <c r="BH211" s="57" t="str">
        <f t="shared" si="224"/>
        <v/>
      </c>
      <c r="BI211" s="50" t="str">
        <f t="shared" si="238"/>
        <v/>
      </c>
      <c r="BJ211" s="13" t="str">
        <f t="shared" si="207"/>
        <v/>
      </c>
      <c r="BK211" s="13" t="str">
        <f t="shared" si="225"/>
        <v/>
      </c>
      <c r="BL211" s="52" t="str">
        <f t="shared" si="208"/>
        <v/>
      </c>
      <c r="BM211" s="13" t="str">
        <f t="shared" si="209"/>
        <v/>
      </c>
      <c r="BN211" s="38"/>
      <c r="BO211" s="57" t="str">
        <f t="shared" si="239"/>
        <v/>
      </c>
      <c r="BP211" s="50" t="str">
        <f t="shared" si="226"/>
        <v/>
      </c>
      <c r="BQ211" s="52" t="str">
        <f t="shared" si="210"/>
        <v/>
      </c>
      <c r="BR211" s="50" t="str">
        <f t="shared" si="211"/>
        <v/>
      </c>
      <c r="BS211" s="72" t="str">
        <f t="shared" si="212"/>
        <v/>
      </c>
      <c r="BU211" s="57" t="str">
        <f>IFERROR(IF(BU210+20&lt;reservas!$K$6,BU210+1,""),"")</f>
        <v/>
      </c>
      <c r="BV211" s="57" t="str">
        <f t="shared" si="227"/>
        <v/>
      </c>
      <c r="BW211" s="50" t="str">
        <f t="shared" si="240"/>
        <v/>
      </c>
      <c r="BX211" s="13" t="str">
        <f t="shared" si="213"/>
        <v/>
      </c>
      <c r="BY211" s="13" t="str">
        <f t="shared" si="228"/>
        <v/>
      </c>
      <c r="BZ211" s="13" t="str">
        <f>IF(BU211&lt;&gt;"",(1+Portada!#REF!)^-(BU211+1),"")</f>
        <v/>
      </c>
      <c r="CA211" s="13" t="str">
        <f t="shared" si="214"/>
        <v/>
      </c>
      <c r="CB211" s="38"/>
      <c r="CC211" s="57" t="str">
        <f t="shared" si="241"/>
        <v/>
      </c>
      <c r="CD211" s="50" t="str">
        <f t="shared" si="229"/>
        <v/>
      </c>
      <c r="CE211" s="52" t="str">
        <f t="shared" si="215"/>
        <v/>
      </c>
      <c r="CF211" s="50" t="str">
        <f t="shared" si="216"/>
        <v/>
      </c>
      <c r="CG211" s="72" t="str">
        <f t="shared" si="217"/>
        <v/>
      </c>
    </row>
    <row r="212" spans="31:85" x14ac:dyDescent="0.25">
      <c r="AE212" s="57" t="str">
        <f t="shared" si="230"/>
        <v/>
      </c>
      <c r="AF212" s="57" t="str">
        <f t="shared" si="231"/>
        <v/>
      </c>
      <c r="AG212" s="50" t="str">
        <f t="shared" si="232"/>
        <v/>
      </c>
      <c r="AH212" s="13" t="str">
        <f t="shared" si="196"/>
        <v/>
      </c>
      <c r="AI212" s="13" t="str">
        <f t="shared" si="218"/>
        <v/>
      </c>
      <c r="AJ212" s="52" t="str">
        <f t="shared" si="197"/>
        <v/>
      </c>
      <c r="AK212" s="13" t="str">
        <f t="shared" si="198"/>
        <v/>
      </c>
      <c r="AL212" s="59"/>
      <c r="AM212" s="69" t="str">
        <f t="shared" si="233"/>
        <v/>
      </c>
      <c r="AN212" s="50" t="str">
        <f t="shared" si="219"/>
        <v/>
      </c>
      <c r="AO212" s="52" t="str">
        <f t="shared" si="220"/>
        <v/>
      </c>
      <c r="AP212" s="50" t="str">
        <f t="shared" si="199"/>
        <v/>
      </c>
      <c r="AQ212" s="72" t="str">
        <f t="shared" si="200"/>
        <v/>
      </c>
      <c r="AS212" s="57" t="str">
        <f t="shared" si="234"/>
        <v/>
      </c>
      <c r="AT212" s="57" t="str">
        <f t="shared" si="221"/>
        <v/>
      </c>
      <c r="AU212" s="50" t="str">
        <f t="shared" si="235"/>
        <v/>
      </c>
      <c r="AV212" s="13" t="str">
        <f t="shared" si="201"/>
        <v/>
      </c>
      <c r="AW212" s="13" t="str">
        <f t="shared" si="222"/>
        <v/>
      </c>
      <c r="AX212" s="52" t="str">
        <f t="shared" si="202"/>
        <v/>
      </c>
      <c r="AY212" s="13" t="str">
        <f t="shared" si="203"/>
        <v/>
      </c>
      <c r="AZ212" s="59"/>
      <c r="BA212" s="69" t="str">
        <f t="shared" si="236"/>
        <v/>
      </c>
      <c r="BB212" s="50" t="str">
        <f t="shared" si="223"/>
        <v/>
      </c>
      <c r="BC212" s="52" t="str">
        <f t="shared" si="204"/>
        <v/>
      </c>
      <c r="BD212" s="50" t="str">
        <f t="shared" si="205"/>
        <v/>
      </c>
      <c r="BE212" s="72" t="str">
        <f t="shared" si="206"/>
        <v/>
      </c>
      <c r="BG212" s="57" t="str">
        <f t="shared" si="237"/>
        <v/>
      </c>
      <c r="BH212" s="57" t="str">
        <f t="shared" si="224"/>
        <v/>
      </c>
      <c r="BI212" s="50" t="str">
        <f t="shared" si="238"/>
        <v/>
      </c>
      <c r="BJ212" s="13" t="str">
        <f t="shared" si="207"/>
        <v/>
      </c>
      <c r="BK212" s="13" t="str">
        <f t="shared" si="225"/>
        <v/>
      </c>
      <c r="BL212" s="52" t="str">
        <f t="shared" si="208"/>
        <v/>
      </c>
      <c r="BM212" s="13" t="str">
        <f t="shared" si="209"/>
        <v/>
      </c>
      <c r="BN212" s="38"/>
      <c r="BO212" s="57" t="str">
        <f t="shared" si="239"/>
        <v/>
      </c>
      <c r="BP212" s="50" t="str">
        <f t="shared" si="226"/>
        <v/>
      </c>
      <c r="BQ212" s="52" t="str">
        <f t="shared" si="210"/>
        <v/>
      </c>
      <c r="BR212" s="50" t="str">
        <f t="shared" si="211"/>
        <v/>
      </c>
      <c r="BS212" s="72" t="str">
        <f t="shared" si="212"/>
        <v/>
      </c>
      <c r="BU212" s="57" t="str">
        <f>IFERROR(IF(BU211+20&lt;reservas!$K$6,BU211+1,""),"")</f>
        <v/>
      </c>
      <c r="BV212" s="57" t="str">
        <f t="shared" si="227"/>
        <v/>
      </c>
      <c r="BW212" s="50" t="str">
        <f t="shared" si="240"/>
        <v/>
      </c>
      <c r="BX212" s="13" t="str">
        <f t="shared" si="213"/>
        <v/>
      </c>
      <c r="BY212" s="13" t="str">
        <f t="shared" si="228"/>
        <v/>
      </c>
      <c r="BZ212" s="13" t="str">
        <f>IF(BU212&lt;&gt;"",(1+Portada!#REF!)^-(BU212+1),"")</f>
        <v/>
      </c>
      <c r="CA212" s="13" t="str">
        <f t="shared" si="214"/>
        <v/>
      </c>
      <c r="CB212" s="38"/>
      <c r="CC212" s="57" t="str">
        <f t="shared" si="241"/>
        <v/>
      </c>
      <c r="CD212" s="50" t="str">
        <f t="shared" si="229"/>
        <v/>
      </c>
      <c r="CE212" s="52" t="str">
        <f t="shared" si="215"/>
        <v/>
      </c>
      <c r="CF212" s="50" t="str">
        <f t="shared" si="216"/>
        <v/>
      </c>
      <c r="CG212" s="72" t="str">
        <f t="shared" si="217"/>
        <v/>
      </c>
    </row>
    <row r="213" spans="31:85" x14ac:dyDescent="0.25">
      <c r="AE213" s="115"/>
      <c r="AF213" s="115"/>
      <c r="AG213" s="115"/>
      <c r="AH213" s="115"/>
      <c r="AI213" s="115"/>
      <c r="AJ213" s="115"/>
      <c r="AK213" s="115"/>
      <c r="AL213" s="115"/>
      <c r="AM213" s="115"/>
      <c r="AN213" s="115"/>
      <c r="AO213" s="115"/>
      <c r="AP213" s="115"/>
      <c r="AQ213" s="115"/>
    </row>
    <row r="214" spans="31:85" x14ac:dyDescent="0.25">
      <c r="AE214" s="115"/>
      <c r="AF214" s="115"/>
      <c r="AG214" s="115"/>
      <c r="AH214" s="115"/>
      <c r="AI214" s="115"/>
      <c r="AJ214" s="115"/>
      <c r="AK214" s="115"/>
      <c r="AL214" s="115"/>
      <c r="AM214" s="115"/>
      <c r="AN214" s="115"/>
      <c r="AO214" s="115"/>
      <c r="AP214" s="115"/>
      <c r="AQ214" s="115"/>
    </row>
    <row r="215" spans="31:85" x14ac:dyDescent="0.25">
      <c r="AE215" s="115"/>
      <c r="AF215" s="115"/>
      <c r="AG215" s="115"/>
      <c r="AH215" s="115"/>
      <c r="AI215" s="115"/>
      <c r="AJ215" s="115"/>
      <c r="AK215" s="115"/>
      <c r="AL215" s="115"/>
      <c r="AM215" s="115"/>
      <c r="AN215" s="115"/>
      <c r="AO215" s="115"/>
      <c r="AP215" s="115"/>
      <c r="AQ215" s="115"/>
    </row>
    <row r="219" spans="31:85" x14ac:dyDescent="0.25">
      <c r="AR219" s="15"/>
    </row>
    <row r="220" spans="31:85" x14ac:dyDescent="0.25">
      <c r="AR220" s="15"/>
    </row>
  </sheetData>
  <mergeCells count="45">
    <mergeCell ref="B2:X2"/>
    <mergeCell ref="AI13:AJ13"/>
    <mergeCell ref="AN13:AO13"/>
    <mergeCell ref="AW13:AX13"/>
    <mergeCell ref="CD13:CE13"/>
    <mergeCell ref="BK13:BL13"/>
    <mergeCell ref="BP13:BQ13"/>
    <mergeCell ref="BY13:BZ13"/>
    <mergeCell ref="J14:K14"/>
    <mergeCell ref="N14:O14"/>
    <mergeCell ref="R14:S14"/>
    <mergeCell ref="W14:X14"/>
    <mergeCell ref="BB13:BC13"/>
    <mergeCell ref="BK55:BL55"/>
    <mergeCell ref="BP55:BQ55"/>
    <mergeCell ref="BY55:BZ55"/>
    <mergeCell ref="CD55:CE55"/>
    <mergeCell ref="AI55:AJ55"/>
    <mergeCell ref="AN55:AO55"/>
    <mergeCell ref="AW55:AX55"/>
    <mergeCell ref="BB55:BC55"/>
    <mergeCell ref="BK97:BL97"/>
    <mergeCell ref="BP97:BQ97"/>
    <mergeCell ref="BY97:BZ97"/>
    <mergeCell ref="CD97:CE97"/>
    <mergeCell ref="AI97:AJ97"/>
    <mergeCell ref="AN97:AO97"/>
    <mergeCell ref="AW97:AX97"/>
    <mergeCell ref="BB97:BC97"/>
    <mergeCell ref="BK139:BL139"/>
    <mergeCell ref="BP139:BQ139"/>
    <mergeCell ref="BY139:BZ139"/>
    <mergeCell ref="CD139:CE139"/>
    <mergeCell ref="AI139:AJ139"/>
    <mergeCell ref="AN139:AO139"/>
    <mergeCell ref="AW139:AX139"/>
    <mergeCell ref="BB139:BC139"/>
    <mergeCell ref="CD181:CE181"/>
    <mergeCell ref="AI181:AJ181"/>
    <mergeCell ref="AN181:AO181"/>
    <mergeCell ref="AW181:AX181"/>
    <mergeCell ref="BB181:BC181"/>
    <mergeCell ref="BK181:BL181"/>
    <mergeCell ref="BP181:BQ181"/>
    <mergeCell ref="BY181:BZ181"/>
  </mergeCells>
  <dataValidations count="1">
    <dataValidation type="whole" allowBlank="1" showInputMessage="1" showErrorMessage="1" errorTitle="Edad fuera de rango" error="La edad debe estar entre 20 y 60." promptTitle="Ingrese una edad" prompt="Edad entre 20 y 60" sqref="H10" xr:uid="{5256D3AC-4A2C-41E3-A78F-AEA683A2DB6F}">
      <formula1>20</formula1>
      <formula2>60</formula2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79BDA-96A9-44C2-88F6-B457B6A2EFAF}">
  <dimension ref="A1:F23"/>
  <sheetViews>
    <sheetView showGridLines="0" zoomScale="70" zoomScaleNormal="70" workbookViewId="0">
      <selection activeCell="I10" sqref="I10"/>
    </sheetView>
  </sheetViews>
  <sheetFormatPr baseColWidth="10" defaultColWidth="11.42578125" defaultRowHeight="15" x14ac:dyDescent="0.25"/>
  <cols>
    <col min="3" max="3" width="15.5703125" customWidth="1"/>
    <col min="4" max="4" width="15.42578125" customWidth="1"/>
    <col min="5" max="5" width="15" customWidth="1"/>
  </cols>
  <sheetData>
    <row r="1" spans="1:6" x14ac:dyDescent="0.25">
      <c r="A1" s="131"/>
      <c r="B1" s="133" t="s">
        <v>28</v>
      </c>
      <c r="C1" s="133" t="s">
        <v>14</v>
      </c>
      <c r="D1" s="133" t="s">
        <v>15</v>
      </c>
      <c r="E1" s="133" t="s">
        <v>115</v>
      </c>
      <c r="F1" s="131"/>
    </row>
    <row r="2" spans="1:6" x14ac:dyDescent="0.25">
      <c r="A2" s="132"/>
      <c r="B2" s="126">
        <v>0</v>
      </c>
      <c r="C2" s="126" t="s">
        <v>31</v>
      </c>
      <c r="D2" s="126" t="s">
        <v>31</v>
      </c>
      <c r="E2" s="126" t="s">
        <v>31</v>
      </c>
      <c r="F2" s="132"/>
    </row>
    <row r="3" spans="1:6" x14ac:dyDescent="0.25">
      <c r="A3" s="132"/>
      <c r="B3" s="126">
        <v>1</v>
      </c>
      <c r="C3" s="126" t="s">
        <v>31</v>
      </c>
      <c r="D3" s="126" t="s">
        <v>31</v>
      </c>
      <c r="E3" s="126" t="s">
        <v>31</v>
      </c>
      <c r="F3" s="132"/>
    </row>
    <row r="4" spans="1:6" x14ac:dyDescent="0.25">
      <c r="A4" s="132"/>
      <c r="B4" s="126">
        <v>2</v>
      </c>
      <c r="C4" s="126" t="s">
        <v>31</v>
      </c>
      <c r="D4" s="126" t="s">
        <v>31</v>
      </c>
      <c r="E4" s="126" t="s">
        <v>31</v>
      </c>
      <c r="F4" s="132"/>
    </row>
    <row r="5" spans="1:6" x14ac:dyDescent="0.25">
      <c r="A5" s="132"/>
      <c r="B5" s="126">
        <v>3</v>
      </c>
      <c r="C5" s="126">
        <f>reservas!BU10+reservas!BZ10-reservas!BV10-reservas!CA10</f>
        <v>1069.8150904581751</v>
      </c>
      <c r="D5" s="126">
        <f>Tabla2[[#This Row],[Rescate]]/reservas!BU10</f>
        <v>0.58345889120462058</v>
      </c>
      <c r="E5" s="126">
        <f t="shared" ref="E5:E21" si="0">300000*D5</f>
        <v>175037.66736138618</v>
      </c>
      <c r="F5" s="132"/>
    </row>
    <row r="6" spans="1:6" x14ac:dyDescent="0.25">
      <c r="A6" s="132"/>
      <c r="B6" s="126">
        <v>4</v>
      </c>
      <c r="C6" s="126">
        <f>reservas!AE52+reservas!AJ52-reservas!AF52-reservas!AK52</f>
        <v>1544.8473877441431</v>
      </c>
      <c r="D6" s="126">
        <f>Tabla2[[#This Row],[Rescate]]/reservas!AE52</f>
        <v>0.83411378435576677</v>
      </c>
      <c r="E6" s="126">
        <f t="shared" si="0"/>
        <v>250234.13530673002</v>
      </c>
      <c r="F6" s="132"/>
    </row>
    <row r="7" spans="1:6" x14ac:dyDescent="0.25">
      <c r="A7" s="132"/>
      <c r="B7" s="126">
        <v>5</v>
      </c>
      <c r="C7" s="126">
        <f>reservas!AS52+reservas!AX52-reservas!AT52-reservas!AY52</f>
        <v>2094.3064391579655</v>
      </c>
      <c r="D7" s="126">
        <f>C7/reservas!AS52</f>
        <v>1.1245964850800769</v>
      </c>
      <c r="E7" s="126">
        <f t="shared" si="0"/>
        <v>337378.94552402309</v>
      </c>
      <c r="F7" s="132"/>
    </row>
    <row r="8" spans="1:6" x14ac:dyDescent="0.25">
      <c r="A8" s="132"/>
      <c r="B8" s="126">
        <v>6</v>
      </c>
      <c r="C8" s="126">
        <f>reservas!BG52+reservas!BL52-reservas!BH52-reservas!BM52</f>
        <v>2722.2838315456133</v>
      </c>
      <c r="D8" s="126">
        <f>C8/reservas!BG52</f>
        <v>1.4621111417774919</v>
      </c>
      <c r="E8" s="126">
        <f t="shared" si="0"/>
        <v>438633.34253324755</v>
      </c>
      <c r="F8" s="132"/>
    </row>
    <row r="9" spans="1:6" x14ac:dyDescent="0.25">
      <c r="A9" s="132"/>
      <c r="B9" s="126">
        <v>7</v>
      </c>
      <c r="C9" s="126">
        <f>reservas!BU52+reservas!BZ52-reservas!BV52-reservas!CA52</f>
        <v>3374.7944564706804</v>
      </c>
      <c r="D9" s="126">
        <f>C9/reservas!BU52</f>
        <v>1.8257640829631787</v>
      </c>
      <c r="E9" s="126">
        <f t="shared" si="0"/>
        <v>547729.22488895361</v>
      </c>
      <c r="F9" s="132"/>
    </row>
    <row r="10" spans="1:6" x14ac:dyDescent="0.25">
      <c r="A10" s="132"/>
      <c r="B10" s="126">
        <v>8</v>
      </c>
      <c r="C10" s="126">
        <f>reservas!AE94+reservas!AJ94-reservas!AF94-reservas!AK94</f>
        <v>4026.8250309471446</v>
      </c>
      <c r="D10" s="126">
        <f>C10/reservas!AE94</f>
        <v>2.212008847291091</v>
      </c>
      <c r="E10" s="126">
        <f t="shared" si="0"/>
        <v>663602.65418732737</v>
      </c>
      <c r="F10" s="132"/>
    </row>
    <row r="11" spans="1:6" x14ac:dyDescent="0.25">
      <c r="A11" s="132"/>
      <c r="B11" s="126">
        <v>9</v>
      </c>
      <c r="C11" s="126">
        <f>reservas!AS94+reservas!AX94-reservas!AT94-reservas!AY94</f>
        <v>4683.5932744608535</v>
      </c>
      <c r="D11" s="126">
        <f>C11/reservas!AS94</f>
        <v>2.6351814408682115</v>
      </c>
      <c r="E11" s="126">
        <f t="shared" si="0"/>
        <v>790554.43226046348</v>
      </c>
      <c r="F11" s="132"/>
    </row>
    <row r="12" spans="1:6" x14ac:dyDescent="0.25">
      <c r="A12" s="132"/>
      <c r="B12" s="126">
        <v>10</v>
      </c>
      <c r="C12" s="126">
        <f>reservas!BG94+reservas!BL94-reservas!BH94-reservas!BM94</f>
        <v>5331.168780319369</v>
      </c>
      <c r="D12" s="126">
        <f>Tabla2[[#This Row],[Rescate]]/reservas!BG94</f>
        <v>3.1030205317741619</v>
      </c>
      <c r="E12" s="126">
        <f t="shared" si="0"/>
        <v>930906.15953224862</v>
      </c>
      <c r="F12" s="132"/>
    </row>
    <row r="13" spans="1:6" x14ac:dyDescent="0.25">
      <c r="A13" s="132"/>
      <c r="B13" s="126">
        <v>11</v>
      </c>
      <c r="C13" s="126">
        <f>reservas!BU94+reservas!BZ94-reservas!BV94-reservas!CA94</f>
        <v>6008.8934419234065</v>
      </c>
      <c r="D13" s="126">
        <f>C13/reservas!BU94</f>
        <v>3.6591199912963268</v>
      </c>
      <c r="E13" s="126">
        <f t="shared" si="0"/>
        <v>1097735.9973888979</v>
      </c>
      <c r="F13" s="132"/>
    </row>
    <row r="14" spans="1:6" x14ac:dyDescent="0.25">
      <c r="A14" s="132"/>
      <c r="B14" s="126">
        <v>12</v>
      </c>
      <c r="C14" s="126">
        <f>reservas!AE136+reservas!AJ136-reservas!AF136-reservas!AK136</f>
        <v>6701.286121690986</v>
      </c>
      <c r="D14" s="126">
        <f>C14/reservas!AE136</f>
        <v>4.3302815240471322</v>
      </c>
      <c r="E14" s="126">
        <f t="shared" si="0"/>
        <v>1299084.4572141396</v>
      </c>
      <c r="F14" s="132"/>
    </row>
    <row r="15" spans="1:6" x14ac:dyDescent="0.25">
      <c r="A15" s="132"/>
      <c r="B15" s="126">
        <v>13</v>
      </c>
      <c r="C15" s="126">
        <f>reservas!AS136+reservas!AX136-reservas!AT136-reservas!AY136</f>
        <v>7387.3694035142398</v>
      </c>
      <c r="D15" s="126">
        <f>C15/reservas!AS136</f>
        <v>5.155439760111002</v>
      </c>
      <c r="E15" s="126">
        <f t="shared" si="0"/>
        <v>1546631.9280333007</v>
      </c>
      <c r="F15" s="132"/>
    </row>
    <row r="16" spans="1:6" x14ac:dyDescent="0.25">
      <c r="A16" s="132"/>
      <c r="B16" s="126">
        <v>14</v>
      </c>
      <c r="C16" s="126">
        <f>reservas!BG136+reservas!BL136-reservas!BH136-reservas!BM136</f>
        <v>8056.2235304829164</v>
      </c>
      <c r="D16" s="126">
        <f>C16/reservas!BG136</f>
        <v>6.2100845906061153</v>
      </c>
      <c r="E16" s="126">
        <f t="shared" si="0"/>
        <v>1863025.3771818345</v>
      </c>
      <c r="F16" s="132"/>
    </row>
    <row r="17" spans="1:6" x14ac:dyDescent="0.25">
      <c r="A17" s="132"/>
      <c r="B17" s="126">
        <v>15</v>
      </c>
      <c r="C17" s="126">
        <f>reservas!BU136+reservas!BZ136-reservas!BV136-reservas!CA136</f>
        <v>8655.7203906823161</v>
      </c>
      <c r="D17" s="126">
        <f>C17/reservas!BU136</f>
        <v>7.5961826168399122</v>
      </c>
      <c r="E17" s="126">
        <f t="shared" si="0"/>
        <v>2278854.7850519735</v>
      </c>
      <c r="F17" s="132"/>
    </row>
    <row r="18" spans="1:6" x14ac:dyDescent="0.25">
      <c r="A18" s="132"/>
      <c r="B18" s="126">
        <v>16</v>
      </c>
      <c r="C18" s="126">
        <f>reservas!AE178+reservas!AJ178-reservas!AF178-reservas!AK178</f>
        <v>9251.4151643052865</v>
      </c>
      <c r="D18" s="126">
        <f>C18/reservas!AE178</f>
        <v>9.6364959288066991</v>
      </c>
      <c r="E18" s="126">
        <f t="shared" si="0"/>
        <v>2890948.7786420099</v>
      </c>
      <c r="F18" s="132"/>
    </row>
    <row r="19" spans="1:6" x14ac:dyDescent="0.25">
      <c r="A19" s="132"/>
      <c r="B19" s="126">
        <v>17</v>
      </c>
      <c r="C19" s="126">
        <f>reservas!AS178+reservas!AX178-reservas!AT178-reservas!AY178</f>
        <v>9813.6961979711341</v>
      </c>
      <c r="D19" s="126">
        <f>C19/reservas!AS178</f>
        <v>12.956760254535542</v>
      </c>
      <c r="E19" s="126">
        <f t="shared" si="0"/>
        <v>3887028.0763606625</v>
      </c>
      <c r="F19" s="132"/>
    </row>
    <row r="20" spans="1:6" x14ac:dyDescent="0.25">
      <c r="A20" s="132"/>
      <c r="B20" s="126">
        <v>18</v>
      </c>
      <c r="C20" s="126">
        <f>reservas!BG178+reservas!BL178-reservas!BH178-reservas!BM178</f>
        <v>10351.780865826646</v>
      </c>
      <c r="D20" s="126">
        <f>Tabla2[[#This Row],[Rescate]]/reservas!BG178</f>
        <v>19.502419638445087</v>
      </c>
      <c r="E20" s="126">
        <f t="shared" si="0"/>
        <v>5850725.8915335257</v>
      </c>
      <c r="F20" s="132"/>
    </row>
    <row r="21" spans="1:6" x14ac:dyDescent="0.25">
      <c r="A21" s="132"/>
      <c r="B21" s="126">
        <v>19</v>
      </c>
      <c r="C21" s="126">
        <f>reservas!BU178+reservas!BZ178-reservas!BV178-reservas!CA178</f>
        <v>10901.830113573407</v>
      </c>
      <c r="D21" s="126">
        <f>C21/reservas!BU178</f>
        <v>39.068867253618663</v>
      </c>
      <c r="E21" s="126">
        <f t="shared" si="0"/>
        <v>11720660.176085599</v>
      </c>
      <c r="F21" s="132"/>
    </row>
    <row r="22" spans="1:6" x14ac:dyDescent="0.25">
      <c r="A22" s="132"/>
      <c r="B22" s="126">
        <v>20</v>
      </c>
      <c r="C22" s="126" t="s">
        <v>31</v>
      </c>
      <c r="D22" s="126" t="s">
        <v>31</v>
      </c>
      <c r="E22" s="126" t="s">
        <v>31</v>
      </c>
      <c r="F22" s="132"/>
    </row>
    <row r="23" spans="1:6" x14ac:dyDescent="0.25">
      <c r="A23" s="131"/>
      <c r="B23" s="132"/>
      <c r="C23" s="132"/>
      <c r="D23" s="132"/>
      <c r="E23" s="132"/>
      <c r="F23" s="131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6E799-0663-4159-BF2C-9E0C97330BF1}">
  <dimension ref="A1:AP11841"/>
  <sheetViews>
    <sheetView showGridLines="0" zoomScale="40" zoomScaleNormal="40" workbookViewId="0">
      <selection activeCell="S57" sqref="S57"/>
    </sheetView>
  </sheetViews>
  <sheetFormatPr baseColWidth="10" defaultColWidth="14.42578125" defaultRowHeight="15" x14ac:dyDescent="0.25"/>
  <cols>
    <col min="1" max="1" width="8" customWidth="1"/>
    <col min="2" max="2" width="22.85546875" customWidth="1"/>
    <col min="3" max="3" width="20.140625" hidden="1" customWidth="1"/>
    <col min="4" max="4" width="18.85546875" hidden="1" customWidth="1"/>
    <col min="5" max="5" width="17.42578125" hidden="1" customWidth="1"/>
    <col min="6" max="7" width="17.28515625" hidden="1" customWidth="1"/>
    <col min="8" max="8" width="17.42578125" hidden="1" customWidth="1"/>
    <col min="9" max="9" width="12.28515625" hidden="1" customWidth="1"/>
    <col min="13" max="13" width="25.85546875" bestFit="1" customWidth="1"/>
    <col min="14" max="14" width="36.5703125" bestFit="1" customWidth="1"/>
    <col min="15" max="15" width="16.5703125" customWidth="1"/>
  </cols>
  <sheetData>
    <row r="1" spans="1:14" x14ac:dyDescent="0.25">
      <c r="A1" s="21" t="s">
        <v>116</v>
      </c>
      <c r="B1" s="22" t="s">
        <v>117</v>
      </c>
      <c r="C1" s="22" t="s">
        <v>118</v>
      </c>
      <c r="D1" s="22" t="s">
        <v>119</v>
      </c>
      <c r="E1" s="22" t="s">
        <v>120</v>
      </c>
      <c r="F1" s="22" t="s">
        <v>121</v>
      </c>
      <c r="G1" s="22" t="s">
        <v>122</v>
      </c>
      <c r="H1" s="22" t="s">
        <v>123</v>
      </c>
      <c r="I1" s="22" t="s">
        <v>124</v>
      </c>
      <c r="K1" s="15" t="s">
        <v>125</v>
      </c>
      <c r="L1" t="s">
        <v>128</v>
      </c>
      <c r="M1" t="s">
        <v>129</v>
      </c>
      <c r="N1" t="s">
        <v>130</v>
      </c>
    </row>
    <row r="2" spans="1:14" x14ac:dyDescent="0.25">
      <c r="A2" s="23">
        <v>1</v>
      </c>
      <c r="B2" s="24">
        <v>0.1125</v>
      </c>
      <c r="C2" s="24">
        <v>0.11533867</v>
      </c>
      <c r="D2" s="24">
        <v>0.11883867000000001</v>
      </c>
      <c r="E2" s="24">
        <v>0.12513867000000001</v>
      </c>
      <c r="F2" s="24">
        <v>0.14513867</v>
      </c>
      <c r="G2" s="24">
        <v>0.17513867000000002</v>
      </c>
      <c r="H2" s="24">
        <v>0.24513867</v>
      </c>
      <c r="I2" s="24">
        <v>0.11453867000000001</v>
      </c>
      <c r="K2" s="15">
        <v>1</v>
      </c>
      <c r="L2" s="98">
        <f t="shared" ref="L2:L21" si="0">M2*2</f>
        <v>0.11366510632876686</v>
      </c>
      <c r="M2" s="98">
        <f>AVERAGE(B2:B366) / 2</f>
        <v>5.6832553164383431E-2</v>
      </c>
      <c r="N2" s="98">
        <f>L2/3</f>
        <v>3.7888368776255621E-2</v>
      </c>
    </row>
    <row r="3" spans="1:14" x14ac:dyDescent="0.25">
      <c r="A3" s="25">
        <v>2</v>
      </c>
      <c r="B3" s="26">
        <v>0.11251071</v>
      </c>
      <c r="C3" s="26">
        <v>0.1153565</v>
      </c>
      <c r="D3" s="26">
        <v>0.1188565</v>
      </c>
      <c r="E3" s="26">
        <v>0.1251565</v>
      </c>
      <c r="F3" s="26">
        <v>0.14515650000000002</v>
      </c>
      <c r="G3" s="26">
        <v>0.17515650000000002</v>
      </c>
      <c r="H3" s="26">
        <v>0.2451565</v>
      </c>
      <c r="I3" s="26">
        <v>0.11455733</v>
      </c>
      <c r="K3" s="15">
        <v>2</v>
      </c>
      <c r="L3" s="99">
        <f t="shared" si="0"/>
        <v>0.11070876636612023</v>
      </c>
      <c r="M3" s="99">
        <f>AVERAGE(B367:B732) / 2</f>
        <v>5.5354383183060116E-2</v>
      </c>
      <c r="N3" s="99">
        <f t="shared" ref="N3:N21" si="1">L3/3</f>
        <v>3.6902922122040077E-2</v>
      </c>
    </row>
    <row r="4" spans="1:14" x14ac:dyDescent="0.25">
      <c r="A4" s="23">
        <v>3</v>
      </c>
      <c r="B4" s="24">
        <v>0.1124</v>
      </c>
      <c r="C4" s="24">
        <v>0.11537438</v>
      </c>
      <c r="D4" s="24">
        <v>0.11887438</v>
      </c>
      <c r="E4" s="24">
        <v>0.12517438</v>
      </c>
      <c r="F4" s="24">
        <v>0.14517437999999999</v>
      </c>
      <c r="G4" s="24">
        <v>0.17517437999999999</v>
      </c>
      <c r="H4" s="24">
        <v>0.24517438</v>
      </c>
      <c r="I4" s="24">
        <v>0.1145767</v>
      </c>
      <c r="K4" s="15">
        <v>3</v>
      </c>
      <c r="L4" s="99">
        <f t="shared" si="0"/>
        <v>0.11009763844262296</v>
      </c>
      <c r="M4" s="99">
        <f>AVERAGE(B733:B1098) / 2</f>
        <v>5.5048819221311482E-2</v>
      </c>
      <c r="N4" s="99">
        <f t="shared" si="1"/>
        <v>3.6699212814207655E-2</v>
      </c>
    </row>
    <row r="5" spans="1:14" x14ac:dyDescent="0.25">
      <c r="A5" s="25">
        <v>4</v>
      </c>
      <c r="B5" s="26">
        <v>0.1120242</v>
      </c>
      <c r="C5" s="26">
        <v>0.11539225</v>
      </c>
      <c r="D5" s="26">
        <v>0.11889224999999999</v>
      </c>
      <c r="E5" s="26">
        <v>0.12519225</v>
      </c>
      <c r="F5" s="26">
        <v>0.14519224999999999</v>
      </c>
      <c r="G5" s="26">
        <v>0.17519224999999999</v>
      </c>
      <c r="H5" s="26">
        <v>0.24519225</v>
      </c>
      <c r="I5" s="26">
        <v>0.11459668000000001</v>
      </c>
      <c r="K5" s="15">
        <v>4</v>
      </c>
      <c r="L5" s="98">
        <f t="shared" si="0"/>
        <v>0.11215844983606559</v>
      </c>
      <c r="M5" s="98">
        <f>AVERAGE(B1099:B1464) / 2</f>
        <v>5.6079224918032793E-2</v>
      </c>
      <c r="N5" s="98">
        <f t="shared" si="1"/>
        <v>3.7386149945355197E-2</v>
      </c>
    </row>
    <row r="6" spans="1:14" x14ac:dyDescent="0.25">
      <c r="A6" s="23">
        <v>5</v>
      </c>
      <c r="B6" s="24">
        <v>0.11152624</v>
      </c>
      <c r="C6" s="24">
        <v>0.11541008</v>
      </c>
      <c r="D6" s="24">
        <v>0.11891007999999999</v>
      </c>
      <c r="E6" s="24">
        <v>0.12521008</v>
      </c>
      <c r="F6" s="24">
        <v>0.14521007999999999</v>
      </c>
      <c r="G6" s="24">
        <v>0.17521007999999999</v>
      </c>
      <c r="H6" s="24">
        <v>0.24521008</v>
      </c>
      <c r="I6" s="24">
        <v>0.1146172</v>
      </c>
      <c r="K6" s="15">
        <v>5</v>
      </c>
      <c r="L6" s="98">
        <f t="shared" si="0"/>
        <v>0.11606944959016392</v>
      </c>
      <c r="M6" s="98">
        <f>AVERAGE(B1465:B1830) / 2</f>
        <v>5.8034724795081961E-2</v>
      </c>
      <c r="N6" s="98">
        <f t="shared" si="1"/>
        <v>3.8689816530054641E-2</v>
      </c>
    </row>
    <row r="7" spans="1:14" x14ac:dyDescent="0.25">
      <c r="A7" s="25">
        <v>6</v>
      </c>
      <c r="B7" s="26">
        <v>0.11097172000000001</v>
      </c>
      <c r="C7" s="26">
        <v>0.11542783</v>
      </c>
      <c r="D7" s="26">
        <v>0.11892783</v>
      </c>
      <c r="E7" s="26">
        <v>0.12522783000000001</v>
      </c>
      <c r="F7" s="26">
        <v>0.14522783</v>
      </c>
      <c r="G7" s="26">
        <v>0.17522783</v>
      </c>
      <c r="H7" s="26">
        <v>0.24522783000000001</v>
      </c>
      <c r="I7" s="26">
        <v>0.11463815999999999</v>
      </c>
      <c r="K7" s="15">
        <v>6</v>
      </c>
      <c r="L7" s="99">
        <f t="shared" si="0"/>
        <v>0.12004802273224047</v>
      </c>
      <c r="M7" s="99">
        <f>AVERAGE(B1831:B2196) / 2</f>
        <v>6.0024011366120233E-2</v>
      </c>
      <c r="N7" s="99">
        <f t="shared" si="1"/>
        <v>4.0016007577413491E-2</v>
      </c>
    </row>
    <row r="8" spans="1:14" x14ac:dyDescent="0.25">
      <c r="A8" s="23">
        <v>7</v>
      </c>
      <c r="B8" s="24">
        <v>0.11042623999999999</v>
      </c>
      <c r="C8" s="24">
        <v>0.11544544</v>
      </c>
      <c r="D8" s="24">
        <v>0.11894544</v>
      </c>
      <c r="E8" s="24">
        <v>0.12524544000000001</v>
      </c>
      <c r="F8" s="24">
        <v>0.14524544</v>
      </c>
      <c r="G8" s="24">
        <v>0.17524543999999997</v>
      </c>
      <c r="H8" s="24">
        <v>0.24524543999999998</v>
      </c>
      <c r="I8" s="24">
        <v>0.11465947999999999</v>
      </c>
      <c r="K8" s="15">
        <v>7</v>
      </c>
      <c r="L8" s="99">
        <f t="shared" si="0"/>
        <v>0.12692162707650273</v>
      </c>
      <c r="M8" s="99">
        <f>AVERAGE(B2197:B2562) / 2</f>
        <v>6.3460813538251365E-2</v>
      </c>
      <c r="N8" s="99">
        <f t="shared" si="1"/>
        <v>4.2307209025500912E-2</v>
      </c>
    </row>
    <row r="9" spans="1:14" x14ac:dyDescent="0.25">
      <c r="A9" s="25">
        <v>8</v>
      </c>
      <c r="B9" s="26">
        <v>0.10995539000000001</v>
      </c>
      <c r="C9" s="26">
        <v>0.11546281</v>
      </c>
      <c r="D9" s="26">
        <v>0.11896281</v>
      </c>
      <c r="E9" s="26">
        <v>0.12526281</v>
      </c>
      <c r="F9" s="26">
        <v>0.14526281000000002</v>
      </c>
      <c r="G9" s="26">
        <v>0.17526281000000002</v>
      </c>
      <c r="H9" s="26">
        <v>0.24526281</v>
      </c>
      <c r="I9" s="26">
        <v>0.11468106</v>
      </c>
      <c r="K9" s="15">
        <v>8</v>
      </c>
      <c r="L9" s="99">
        <f t="shared" si="0"/>
        <v>0.13444988904371574</v>
      </c>
      <c r="M9" s="99">
        <f>AVERAGE(B2563:B2928) / 2</f>
        <v>6.7224944521857871E-2</v>
      </c>
      <c r="N9" s="99">
        <f t="shared" si="1"/>
        <v>4.4816629681238583E-2</v>
      </c>
    </row>
    <row r="10" spans="1:14" x14ac:dyDescent="0.25">
      <c r="A10" s="23">
        <v>9</v>
      </c>
      <c r="B10" s="24">
        <v>0.10962478</v>
      </c>
      <c r="C10" s="24">
        <v>0.11547995999999999</v>
      </c>
      <c r="D10" s="24">
        <v>0.11897996</v>
      </c>
      <c r="E10" s="24">
        <v>0.12527996</v>
      </c>
      <c r="F10" s="24">
        <v>0.14527995999999999</v>
      </c>
      <c r="G10" s="24">
        <v>0.17527996000000001</v>
      </c>
      <c r="H10" s="24">
        <v>0.24527996000000002</v>
      </c>
      <c r="I10" s="24">
        <v>0.11470282</v>
      </c>
      <c r="K10" s="15">
        <v>9</v>
      </c>
      <c r="L10" s="99">
        <f t="shared" si="0"/>
        <v>0.14250203765027322</v>
      </c>
      <c r="M10" s="99">
        <f>AVERAGE(B2929:B3294) / 2</f>
        <v>7.1251018825136611E-2</v>
      </c>
      <c r="N10" s="99">
        <f t="shared" si="1"/>
        <v>4.7500679216757741E-2</v>
      </c>
    </row>
    <row r="11" spans="1:14" x14ac:dyDescent="0.25">
      <c r="A11" s="25">
        <v>10</v>
      </c>
      <c r="B11" s="26">
        <v>0.10949999999999999</v>
      </c>
      <c r="C11" s="26">
        <v>0.11549702999999999</v>
      </c>
      <c r="D11" s="26">
        <v>0.11899703</v>
      </c>
      <c r="E11" s="26">
        <v>0.12529703</v>
      </c>
      <c r="F11" s="26">
        <v>0.14529702999999999</v>
      </c>
      <c r="G11" s="26">
        <v>0.17529703000000002</v>
      </c>
      <c r="H11" s="26">
        <v>0.24529703000000003</v>
      </c>
      <c r="I11" s="26">
        <v>0.11472467</v>
      </c>
      <c r="K11" s="15">
        <v>10</v>
      </c>
      <c r="L11" s="99">
        <f t="shared" si="0"/>
        <v>0.15058828379781436</v>
      </c>
      <c r="M11" s="99">
        <f>AVERAGE(B3295:B3660) / 2</f>
        <v>7.529414189890718E-2</v>
      </c>
      <c r="N11" s="99">
        <f t="shared" si="1"/>
        <v>5.0196094599271456E-2</v>
      </c>
    </row>
    <row r="12" spans="1:14" x14ac:dyDescent="0.25">
      <c r="A12" s="23">
        <v>11</v>
      </c>
      <c r="B12" s="24">
        <v>0.10955539</v>
      </c>
      <c r="C12" s="24">
        <v>0.11551415000000001</v>
      </c>
      <c r="D12" s="24">
        <v>0.11901415</v>
      </c>
      <c r="E12" s="24">
        <v>0.12531415000000001</v>
      </c>
      <c r="F12" s="24">
        <v>0.14531415</v>
      </c>
      <c r="G12" s="24">
        <v>0.17531415</v>
      </c>
      <c r="H12" s="24">
        <v>0.24531414999999998</v>
      </c>
      <c r="I12" s="24">
        <v>0.11474652</v>
      </c>
      <c r="K12" s="15">
        <v>11</v>
      </c>
      <c r="L12" s="99">
        <f t="shared" si="0"/>
        <v>0.1584244508469945</v>
      </c>
      <c r="M12" s="99">
        <f>AVERAGE(B3661:B4026) / 2</f>
        <v>7.9212225423497248E-2</v>
      </c>
      <c r="N12" s="99">
        <f t="shared" si="1"/>
        <v>5.2808150282331497E-2</v>
      </c>
    </row>
    <row r="13" spans="1:14" x14ac:dyDescent="0.25">
      <c r="A13" s="25">
        <v>12</v>
      </c>
      <c r="B13" s="26">
        <v>0.10969825</v>
      </c>
      <c r="C13" s="26">
        <v>0.11553147</v>
      </c>
      <c r="D13" s="26">
        <v>0.11903147</v>
      </c>
      <c r="E13" s="26">
        <v>0.12533147</v>
      </c>
      <c r="F13" s="26">
        <v>0.14533146999999999</v>
      </c>
      <c r="G13" s="26">
        <v>0.17533146999999999</v>
      </c>
      <c r="H13" s="26">
        <v>0.24533147</v>
      </c>
      <c r="I13" s="26">
        <v>0.11476828</v>
      </c>
      <c r="K13" s="15">
        <v>12</v>
      </c>
      <c r="L13" s="98">
        <f t="shared" si="0"/>
        <v>0.16786902863387979</v>
      </c>
      <c r="M13" s="98">
        <f>AVERAGE(B4027:B4392) / 2</f>
        <v>8.3934514316939893E-2</v>
      </c>
      <c r="N13" s="98">
        <f t="shared" si="1"/>
        <v>5.5956342877959926E-2</v>
      </c>
    </row>
    <row r="14" spans="1:14" x14ac:dyDescent="0.25">
      <c r="A14" s="23">
        <v>13</v>
      </c>
      <c r="B14" s="24">
        <v>0.10989359</v>
      </c>
      <c r="C14" s="24">
        <v>0.11554912000000001</v>
      </c>
      <c r="D14" s="24">
        <v>0.11904911999999999</v>
      </c>
      <c r="E14" s="24">
        <v>0.12534912000000001</v>
      </c>
      <c r="F14" s="24">
        <v>0.14534912</v>
      </c>
      <c r="G14" s="24">
        <v>0.17534912</v>
      </c>
      <c r="H14" s="24">
        <v>0.24534911999999998</v>
      </c>
      <c r="I14" s="24">
        <v>0.11478986000000001</v>
      </c>
      <c r="K14" s="15">
        <v>13</v>
      </c>
      <c r="L14" s="99">
        <f t="shared" si="0"/>
        <v>0.17882935827868851</v>
      </c>
      <c r="M14" s="99">
        <f>AVERAGE(B4393:B4758) / 2</f>
        <v>8.9414679139344255E-2</v>
      </c>
      <c r="N14" s="99">
        <f t="shared" si="1"/>
        <v>5.9609786092896168E-2</v>
      </c>
    </row>
    <row r="15" spans="1:14" x14ac:dyDescent="0.25">
      <c r="A15" s="25">
        <v>14</v>
      </c>
      <c r="B15" s="26">
        <v>0.11010641</v>
      </c>
      <c r="C15" s="26">
        <v>0.11556724000000002</v>
      </c>
      <c r="D15" s="26">
        <v>0.11906724</v>
      </c>
      <c r="E15" s="26">
        <v>0.12536723999999999</v>
      </c>
      <c r="F15" s="26">
        <v>0.14536724000000001</v>
      </c>
      <c r="G15" s="26">
        <v>0.17536724000000001</v>
      </c>
      <c r="H15" s="26">
        <v>0.24536723999999999</v>
      </c>
      <c r="I15" s="26">
        <v>0.11481118</v>
      </c>
      <c r="K15" s="15">
        <v>14</v>
      </c>
      <c r="L15" s="98">
        <f t="shared" si="0"/>
        <v>0.19220356360655735</v>
      </c>
      <c r="M15" s="98">
        <f>AVERAGE(B4759:B5124) / 2</f>
        <v>9.6101781803278677E-2</v>
      </c>
      <c r="N15" s="98">
        <f t="shared" si="1"/>
        <v>6.4067854535519123E-2</v>
      </c>
    </row>
    <row r="16" spans="1:14" x14ac:dyDescent="0.25">
      <c r="A16" s="23">
        <v>15</v>
      </c>
      <c r="B16" s="24">
        <v>0.11030175</v>
      </c>
      <c r="C16" s="24">
        <v>0.11558649000000001</v>
      </c>
      <c r="D16" s="24">
        <v>0.11908493000000001</v>
      </c>
      <c r="E16" s="24">
        <v>0.12538318000000001</v>
      </c>
      <c r="F16" s="24">
        <v>0.14538318</v>
      </c>
      <c r="G16" s="24">
        <v>0.17538318</v>
      </c>
      <c r="H16" s="24">
        <v>0.24538318000000001</v>
      </c>
      <c r="I16" s="24">
        <v>0.11483214</v>
      </c>
      <c r="K16" s="15">
        <v>15</v>
      </c>
      <c r="L16" s="99">
        <f t="shared" si="0"/>
        <v>0.20772527133879784</v>
      </c>
      <c r="M16" s="99">
        <f>AVERAGE(B5125:B5490) / 2</f>
        <v>0.10386263566939892</v>
      </c>
      <c r="N16" s="99">
        <f t="shared" si="1"/>
        <v>6.9241757112932609E-2</v>
      </c>
    </row>
    <row r="17" spans="1:17" x14ac:dyDescent="0.25">
      <c r="A17" s="25">
        <v>16</v>
      </c>
      <c r="B17" s="26">
        <v>0.11044461</v>
      </c>
      <c r="C17" s="26">
        <v>0.11560719000000001</v>
      </c>
      <c r="D17" s="26">
        <v>0.11910142999999999</v>
      </c>
      <c r="E17" s="26">
        <v>0.12539495000000001</v>
      </c>
      <c r="F17" s="26">
        <v>0.14539495</v>
      </c>
      <c r="G17" s="26">
        <v>0.17539494999999999</v>
      </c>
      <c r="H17" s="26">
        <v>0.24539495</v>
      </c>
      <c r="I17" s="26">
        <v>0.11485266</v>
      </c>
      <c r="K17" s="15">
        <v>16</v>
      </c>
      <c r="L17" s="99">
        <f t="shared" si="0"/>
        <v>0.22298414409836065</v>
      </c>
      <c r="M17" s="99">
        <f>AVERAGE(B5491:B5856) / 2</f>
        <v>0.11149207204918032</v>
      </c>
      <c r="N17" s="99">
        <f t="shared" si="1"/>
        <v>7.4328048032786878E-2</v>
      </c>
      <c r="Q17">
        <f>365*20</f>
        <v>7300</v>
      </c>
    </row>
    <row r="18" spans="1:17" x14ac:dyDescent="0.25">
      <c r="A18" s="23">
        <v>17</v>
      </c>
      <c r="B18" s="24">
        <v>0.1105</v>
      </c>
      <c r="C18" s="24">
        <v>0.11562894999999999</v>
      </c>
      <c r="D18" s="24">
        <v>0.11911708000000001</v>
      </c>
      <c r="E18" s="24">
        <v>0.12540372</v>
      </c>
      <c r="F18" s="24">
        <v>0.14540371999999999</v>
      </c>
      <c r="G18" s="24">
        <v>0.17540372000000001</v>
      </c>
      <c r="H18" s="24">
        <v>0.24540372000000002</v>
      </c>
      <c r="I18" s="24">
        <v>0.11487264</v>
      </c>
      <c r="K18" s="15">
        <v>17</v>
      </c>
      <c r="L18" s="98">
        <f t="shared" si="0"/>
        <v>0.23804621131147544</v>
      </c>
      <c r="M18" s="98">
        <f>AVERAGE(B5857:B6222) / 2</f>
        <v>0.11902310565573772</v>
      </c>
      <c r="N18" s="98">
        <f t="shared" si="1"/>
        <v>7.9348737103825145E-2</v>
      </c>
    </row>
    <row r="19" spans="1:17" x14ac:dyDescent="0.25">
      <c r="A19" s="25">
        <v>18</v>
      </c>
      <c r="B19" s="26">
        <v>0.1105</v>
      </c>
      <c r="C19" s="26">
        <v>0.1156514</v>
      </c>
      <c r="D19" s="26">
        <v>0.11913223000000001</v>
      </c>
      <c r="E19" s="26">
        <v>0.12541063</v>
      </c>
      <c r="F19" s="26">
        <v>0.14541062999999999</v>
      </c>
      <c r="G19" s="26">
        <v>0.17541063000000001</v>
      </c>
      <c r="H19" s="26">
        <v>0.24541063000000002</v>
      </c>
      <c r="I19" s="26">
        <v>0.11489200999999999</v>
      </c>
      <c r="K19" s="15">
        <v>18</v>
      </c>
      <c r="L19" s="99">
        <f t="shared" si="0"/>
        <v>0.25311103882513669</v>
      </c>
      <c r="M19" s="99">
        <f>AVERAGE(B6223:B6588) / 2</f>
        <v>0.12655551941256835</v>
      </c>
      <c r="N19" s="99">
        <f t="shared" si="1"/>
        <v>8.4370346275045568E-2</v>
      </c>
    </row>
    <row r="20" spans="1:17" x14ac:dyDescent="0.25">
      <c r="A20" s="23">
        <v>19</v>
      </c>
      <c r="B20" s="24">
        <v>0.1105</v>
      </c>
      <c r="C20" s="24">
        <v>0.11567418</v>
      </c>
      <c r="D20" s="24">
        <v>0.11914721</v>
      </c>
      <c r="E20" s="24">
        <v>0.12541684</v>
      </c>
      <c r="F20" s="24">
        <v>0.14541683999999999</v>
      </c>
      <c r="G20" s="24">
        <v>0.17541683999999999</v>
      </c>
      <c r="H20" s="24">
        <v>0.24541684</v>
      </c>
      <c r="I20" s="24">
        <v>0.11491066</v>
      </c>
      <c r="K20" s="15">
        <v>19</v>
      </c>
      <c r="L20" s="99">
        <f t="shared" si="0"/>
        <v>0.26819007163934433</v>
      </c>
      <c r="M20" s="99">
        <f>AVERAGE(B6589:B6954) / 2</f>
        <v>0.13409503581967216</v>
      </c>
      <c r="N20" s="99">
        <f t="shared" si="1"/>
        <v>8.939669054644811E-2</v>
      </c>
    </row>
    <row r="21" spans="1:17" ht="15.75" customHeight="1" x14ac:dyDescent="0.25">
      <c r="A21" s="25">
        <v>20</v>
      </c>
      <c r="B21" s="26">
        <v>0.1105</v>
      </c>
      <c r="C21" s="26">
        <v>0.11569691</v>
      </c>
      <c r="D21" s="26">
        <v>0.11916238999999999</v>
      </c>
      <c r="E21" s="26">
        <v>0.12542350999999999</v>
      </c>
      <c r="F21" s="26">
        <v>0.14542351000000001</v>
      </c>
      <c r="G21" s="26">
        <v>0.17542351</v>
      </c>
      <c r="H21" s="26">
        <v>0.24542351000000001</v>
      </c>
      <c r="I21" s="26">
        <v>0.11492851999999999</v>
      </c>
      <c r="K21" s="15">
        <v>20</v>
      </c>
      <c r="L21" s="99">
        <f t="shared" si="0"/>
        <v>0.28716464081967225</v>
      </c>
      <c r="M21" s="99">
        <f>AVERAGE(B6955:B7320) / 2</f>
        <v>0.14358232040983612</v>
      </c>
      <c r="N21" s="99">
        <f t="shared" si="1"/>
        <v>9.5721546939890753E-2</v>
      </c>
    </row>
    <row r="22" spans="1:17" ht="15.75" customHeight="1" x14ac:dyDescent="0.25">
      <c r="A22" s="23">
        <v>21</v>
      </c>
      <c r="B22" s="24">
        <v>0.1105</v>
      </c>
      <c r="C22" s="24">
        <v>0.11571921</v>
      </c>
      <c r="D22" s="24">
        <v>0.11917809</v>
      </c>
      <c r="E22" s="24">
        <v>0.12543179999999998</v>
      </c>
      <c r="F22" s="24">
        <v>0.1454318</v>
      </c>
      <c r="G22" s="24">
        <v>0.1754318</v>
      </c>
      <c r="H22" s="24">
        <v>0.24543180000000001</v>
      </c>
      <c r="I22" s="24">
        <v>0.11494549</v>
      </c>
    </row>
    <row r="23" spans="1:17" ht="15.75" customHeight="1" x14ac:dyDescent="0.25">
      <c r="A23" s="25">
        <v>22</v>
      </c>
      <c r="B23" s="26">
        <v>0.1105</v>
      </c>
      <c r="C23" s="26">
        <v>0.1157407</v>
      </c>
      <c r="D23" s="26">
        <v>0.11919468</v>
      </c>
      <c r="E23" s="26">
        <v>0.12544284999999999</v>
      </c>
      <c r="F23" s="26">
        <v>0.14544285000000001</v>
      </c>
      <c r="G23" s="26">
        <v>0.17544284999999998</v>
      </c>
      <c r="H23" s="26">
        <v>0.24544284999999999</v>
      </c>
      <c r="I23" s="26">
        <v>0.11496149000000001</v>
      </c>
    </row>
    <row r="24" spans="1:17" ht="15.75" customHeight="1" x14ac:dyDescent="0.25">
      <c r="A24" s="23">
        <v>23</v>
      </c>
      <c r="B24" s="24">
        <v>0.1105</v>
      </c>
      <c r="C24" s="24">
        <v>0.11576103</v>
      </c>
      <c r="D24" s="24">
        <v>0.11921248999999999</v>
      </c>
      <c r="E24" s="24">
        <v>0.12545782</v>
      </c>
      <c r="F24" s="24">
        <v>0.14545782000000002</v>
      </c>
      <c r="G24" s="24">
        <v>0.17545781999999999</v>
      </c>
      <c r="H24" s="24">
        <v>0.24545781999999999</v>
      </c>
      <c r="I24" s="24">
        <v>0.11497642000000001</v>
      </c>
    </row>
    <row r="25" spans="1:17" ht="15.75" customHeight="1" x14ac:dyDescent="0.25">
      <c r="A25" s="25">
        <v>24</v>
      </c>
      <c r="B25" s="26">
        <v>0.1105</v>
      </c>
      <c r="C25" s="26">
        <v>0.11577981</v>
      </c>
      <c r="D25" s="26">
        <v>0.11923187</v>
      </c>
      <c r="E25" s="26">
        <v>0.12547788000000001</v>
      </c>
      <c r="F25" s="26">
        <v>0.14547788</v>
      </c>
      <c r="G25" s="26">
        <v>0.17547788</v>
      </c>
      <c r="H25" s="26">
        <v>0.24547788000000001</v>
      </c>
      <c r="I25" s="26">
        <v>0.11499019000000001</v>
      </c>
    </row>
    <row r="26" spans="1:17" ht="15.75" customHeight="1" x14ac:dyDescent="0.25">
      <c r="A26" s="23">
        <v>25</v>
      </c>
      <c r="B26" s="24">
        <v>0.1105</v>
      </c>
      <c r="C26" s="24">
        <v>0.11579667</v>
      </c>
      <c r="D26" s="24">
        <v>0.11925316000000001</v>
      </c>
      <c r="E26" s="24">
        <v>0.12550417</v>
      </c>
      <c r="F26" s="24">
        <v>0.14550416999999999</v>
      </c>
      <c r="G26" s="24">
        <v>0.17550416999999999</v>
      </c>
      <c r="H26" s="24">
        <v>0.24550416999999999</v>
      </c>
      <c r="I26" s="24">
        <v>0.11500273</v>
      </c>
    </row>
    <row r="27" spans="1:17" ht="15.75" customHeight="1" x14ac:dyDescent="0.25">
      <c r="A27" s="25">
        <v>26</v>
      </c>
      <c r="B27" s="26">
        <v>0.1105</v>
      </c>
      <c r="C27" s="26">
        <v>0.11581124000000001</v>
      </c>
      <c r="D27" s="26">
        <v>0.11927671999999999</v>
      </c>
      <c r="E27" s="26">
        <v>0.12553785000000001</v>
      </c>
      <c r="F27" s="26">
        <v>0.14553785</v>
      </c>
      <c r="G27" s="26">
        <v>0.17553785000000002</v>
      </c>
      <c r="H27" s="26">
        <v>0.24553785</v>
      </c>
      <c r="I27" s="26">
        <v>0.11501393</v>
      </c>
    </row>
    <row r="28" spans="1:17" ht="15.75" customHeight="1" x14ac:dyDescent="0.25">
      <c r="A28" s="23">
        <v>27</v>
      </c>
      <c r="B28" s="24">
        <v>0.1105</v>
      </c>
      <c r="C28" s="24">
        <v>0.11582314</v>
      </c>
      <c r="D28" s="24">
        <v>0.11930287999999999</v>
      </c>
      <c r="E28" s="24">
        <v>0.12558006999999999</v>
      </c>
      <c r="F28" s="24">
        <v>0.14558007000000001</v>
      </c>
      <c r="G28" s="24">
        <v>0.17558007</v>
      </c>
      <c r="H28" s="24">
        <v>0.24558007000000001</v>
      </c>
      <c r="I28" s="24">
        <v>0.11502372</v>
      </c>
    </row>
    <row r="29" spans="1:17" ht="15.75" customHeight="1" x14ac:dyDescent="0.25">
      <c r="A29" s="25">
        <v>28</v>
      </c>
      <c r="B29" s="26">
        <v>0.1105</v>
      </c>
      <c r="C29" s="26">
        <v>0.11583199999999999</v>
      </c>
      <c r="D29" s="26">
        <v>0.11933199999999999</v>
      </c>
      <c r="E29" s="26">
        <v>0.12563199999999999</v>
      </c>
      <c r="F29" s="26">
        <v>0.14563200000000001</v>
      </c>
      <c r="G29" s="26">
        <v>0.17563199999999998</v>
      </c>
      <c r="H29" s="26">
        <v>0.24563199999999999</v>
      </c>
      <c r="I29" s="26">
        <v>0.115032</v>
      </c>
    </row>
    <row r="30" spans="1:17" ht="15.75" customHeight="1" x14ac:dyDescent="0.25">
      <c r="A30" s="23">
        <v>29</v>
      </c>
      <c r="B30" s="24">
        <v>0.11084974</v>
      </c>
      <c r="C30" s="24">
        <v>0.11583899</v>
      </c>
      <c r="D30" s="24">
        <v>0.11936286000000002</v>
      </c>
      <c r="E30" s="24">
        <v>0.12568975999999998</v>
      </c>
      <c r="F30" s="24">
        <v>0.14568956</v>
      </c>
      <c r="G30" s="24">
        <v>0.17568955999999999</v>
      </c>
      <c r="H30" s="24">
        <v>0.24568956</v>
      </c>
      <c r="I30" s="24">
        <v>0.11503933999999999</v>
      </c>
    </row>
    <row r="31" spans="1:17" ht="15.75" customHeight="1" x14ac:dyDescent="0.25">
      <c r="A31" s="25">
        <v>30</v>
      </c>
      <c r="B31" s="26">
        <v>0.1115328</v>
      </c>
      <c r="C31" s="26">
        <v>0.11584552000000001</v>
      </c>
      <c r="D31" s="26">
        <v>0.11939403</v>
      </c>
      <c r="E31" s="26">
        <v>0.12574869</v>
      </c>
      <c r="F31" s="26">
        <v>0.14574792</v>
      </c>
      <c r="G31" s="26">
        <v>0.17574791999999997</v>
      </c>
      <c r="H31" s="26">
        <v>0.24574791999999998</v>
      </c>
      <c r="I31" s="26">
        <v>0.11504638</v>
      </c>
    </row>
    <row r="32" spans="1:17" ht="15.75" customHeight="1" x14ac:dyDescent="0.25">
      <c r="A32" s="23">
        <v>31</v>
      </c>
      <c r="B32" s="24">
        <v>0.11199999999999999</v>
      </c>
      <c r="C32" s="24">
        <v>0.11585160999999999</v>
      </c>
      <c r="D32" s="24">
        <v>0.11942549</v>
      </c>
      <c r="E32" s="24">
        <v>0.12580875999999999</v>
      </c>
      <c r="F32" s="24">
        <v>0.14580705999999999</v>
      </c>
      <c r="G32" s="24">
        <v>0.17580705999999999</v>
      </c>
      <c r="H32" s="24">
        <v>0.24580705999999999</v>
      </c>
      <c r="I32" s="24">
        <v>0.11505311999999999</v>
      </c>
    </row>
    <row r="33" spans="1:9" ht="15.75" customHeight="1" x14ac:dyDescent="0.25">
      <c r="A33" s="25">
        <v>32</v>
      </c>
      <c r="B33" s="26">
        <v>0.11213499</v>
      </c>
      <c r="C33" s="26">
        <v>0.11585727999999999</v>
      </c>
      <c r="D33" s="26">
        <v>0.11945725</v>
      </c>
      <c r="E33" s="26">
        <v>0.12586994000000001</v>
      </c>
      <c r="F33" s="26">
        <v>0.14586698000000001</v>
      </c>
      <c r="G33" s="26">
        <v>0.17586697999999998</v>
      </c>
      <c r="H33" s="26">
        <v>0.24586697999999998</v>
      </c>
      <c r="I33" s="26">
        <v>0.11505957</v>
      </c>
    </row>
    <row r="34" spans="1:9" ht="15.75" customHeight="1" x14ac:dyDescent="0.25">
      <c r="A34" s="23">
        <v>33</v>
      </c>
      <c r="B34" s="24">
        <v>0.11219960999999999</v>
      </c>
      <c r="C34" s="24">
        <v>0.11586254</v>
      </c>
      <c r="D34" s="24">
        <v>0.11948929</v>
      </c>
      <c r="E34" s="24">
        <v>0.12593220999999999</v>
      </c>
      <c r="F34" s="24">
        <v>0.14592765999999999</v>
      </c>
      <c r="G34" s="24">
        <v>0.17592766000000001</v>
      </c>
      <c r="H34" s="24">
        <v>0.24592766000000002</v>
      </c>
      <c r="I34" s="24">
        <v>0.11506574</v>
      </c>
    </row>
    <row r="35" spans="1:9" ht="15.75" customHeight="1" x14ac:dyDescent="0.25">
      <c r="A35" s="25">
        <v>34</v>
      </c>
      <c r="B35" s="26">
        <v>0.11221195</v>
      </c>
      <c r="C35" s="26">
        <v>0.11586739</v>
      </c>
      <c r="D35" s="26">
        <v>0.11952161</v>
      </c>
      <c r="E35" s="26">
        <v>0.12599553999999999</v>
      </c>
      <c r="F35" s="26">
        <v>0.14598910000000001</v>
      </c>
      <c r="G35" s="26">
        <v>0.17598910000000001</v>
      </c>
      <c r="H35" s="26">
        <v>0.24598909999999999</v>
      </c>
      <c r="I35" s="26">
        <v>0.11507161999999999</v>
      </c>
    </row>
    <row r="36" spans="1:9" ht="15.75" customHeight="1" x14ac:dyDescent="0.25">
      <c r="A36" s="23">
        <v>35</v>
      </c>
      <c r="B36" s="24">
        <v>0.11219008999999999</v>
      </c>
      <c r="C36" s="24">
        <v>0.11587186000000001</v>
      </c>
      <c r="D36" s="24">
        <v>0.11955420999999999</v>
      </c>
      <c r="E36" s="24">
        <v>0.12605988999999998</v>
      </c>
      <c r="F36" s="24">
        <v>0.14605128000000001</v>
      </c>
      <c r="G36" s="24">
        <v>0.17605128</v>
      </c>
      <c r="H36" s="24">
        <v>0.24605128000000001</v>
      </c>
      <c r="I36" s="24">
        <v>0.11507724</v>
      </c>
    </row>
    <row r="37" spans="1:9" ht="15.75" customHeight="1" x14ac:dyDescent="0.25">
      <c r="A37" s="25">
        <v>36</v>
      </c>
      <c r="B37" s="26">
        <v>0.11215209</v>
      </c>
      <c r="C37" s="26">
        <v>0.11587596</v>
      </c>
      <c r="D37" s="26">
        <v>0.11958707</v>
      </c>
      <c r="E37" s="26">
        <v>0.12612524999999999</v>
      </c>
      <c r="F37" s="26">
        <v>0.14611420999999999</v>
      </c>
      <c r="G37" s="26">
        <v>0.17611420999999999</v>
      </c>
      <c r="H37" s="26">
        <v>0.24611421</v>
      </c>
      <c r="I37" s="26">
        <v>0.11508259000000001</v>
      </c>
    </row>
    <row r="38" spans="1:9" ht="15.75" customHeight="1" x14ac:dyDescent="0.25">
      <c r="A38" s="23">
        <v>37</v>
      </c>
      <c r="B38" s="24">
        <v>0.11211603000000001</v>
      </c>
      <c r="C38" s="24">
        <v>0.1158797</v>
      </c>
      <c r="D38" s="24">
        <v>0.11962020000000001</v>
      </c>
      <c r="E38" s="24">
        <v>0.12619158</v>
      </c>
      <c r="F38" s="24">
        <v>0.14617785999999999</v>
      </c>
      <c r="G38" s="24">
        <v>0.17617785999999999</v>
      </c>
      <c r="H38" s="24">
        <v>0.24617786</v>
      </c>
      <c r="I38" s="24">
        <v>0.11508768</v>
      </c>
    </row>
    <row r="39" spans="1:9" ht="15.75" customHeight="1" x14ac:dyDescent="0.25">
      <c r="A39" s="25">
        <v>38</v>
      </c>
      <c r="B39" s="26">
        <v>0.11210000000000001</v>
      </c>
      <c r="C39" s="26">
        <v>0.11588309000000001</v>
      </c>
      <c r="D39" s="26">
        <v>0.11965358</v>
      </c>
      <c r="E39" s="26">
        <v>0.12625886</v>
      </c>
      <c r="F39" s="26">
        <v>0.14624223</v>
      </c>
      <c r="G39" s="26">
        <v>0.17624223</v>
      </c>
      <c r="H39" s="26">
        <v>0.24624223000000001</v>
      </c>
      <c r="I39" s="26">
        <v>0.11509252</v>
      </c>
    </row>
    <row r="40" spans="1:9" ht="15.75" customHeight="1" x14ac:dyDescent="0.25">
      <c r="A40" s="23">
        <v>39</v>
      </c>
      <c r="B40" s="24">
        <v>0.11210000000000001</v>
      </c>
      <c r="C40" s="24">
        <v>0.11588615000000001</v>
      </c>
      <c r="D40" s="24">
        <v>0.11968722</v>
      </c>
      <c r="E40" s="24">
        <v>0.12632705</v>
      </c>
      <c r="F40" s="24">
        <v>0.14630731</v>
      </c>
      <c r="G40" s="24">
        <v>0.17630730999999999</v>
      </c>
      <c r="H40" s="24">
        <v>0.24630731</v>
      </c>
      <c r="I40" s="24">
        <v>0.11509710999999999</v>
      </c>
    </row>
    <row r="41" spans="1:9" ht="15.75" customHeight="1" x14ac:dyDescent="0.25">
      <c r="A41" s="25">
        <v>40</v>
      </c>
      <c r="B41" s="26">
        <v>0.11210000000000001</v>
      </c>
      <c r="C41" s="26">
        <v>0.11588889999999999</v>
      </c>
      <c r="D41" s="26">
        <v>0.11972110000000001</v>
      </c>
      <c r="E41" s="26">
        <v>0.12639613</v>
      </c>
      <c r="F41" s="26">
        <v>0.14637309000000001</v>
      </c>
      <c r="G41" s="26">
        <v>0.17637308999999998</v>
      </c>
      <c r="H41" s="26">
        <v>0.24637308999999999</v>
      </c>
      <c r="I41" s="26">
        <v>0.11510146</v>
      </c>
    </row>
    <row r="42" spans="1:9" ht="15.75" customHeight="1" x14ac:dyDescent="0.25">
      <c r="A42" s="23">
        <v>41</v>
      </c>
      <c r="B42" s="24">
        <v>0.11210000000000001</v>
      </c>
      <c r="C42" s="24">
        <v>0.11589133</v>
      </c>
      <c r="D42" s="24">
        <v>0.11975522</v>
      </c>
      <c r="E42" s="24">
        <v>0.12646606999999999</v>
      </c>
      <c r="F42" s="24">
        <v>0.14643956</v>
      </c>
      <c r="G42" s="24">
        <v>0.17643956</v>
      </c>
      <c r="H42" s="24">
        <v>0.24643956</v>
      </c>
      <c r="I42" s="24">
        <v>0.11510557</v>
      </c>
    </row>
    <row r="43" spans="1:9" ht="15.75" customHeight="1" x14ac:dyDescent="0.25">
      <c r="A43" s="25">
        <v>42</v>
      </c>
      <c r="B43" s="26">
        <v>0.11210000000000001</v>
      </c>
      <c r="C43" s="26">
        <v>0.11589347999999999</v>
      </c>
      <c r="D43" s="26">
        <v>0.11978958000000001</v>
      </c>
      <c r="E43" s="26">
        <v>0.12653685000000001</v>
      </c>
      <c r="F43" s="26">
        <v>0.14650671000000001</v>
      </c>
      <c r="G43" s="26">
        <v>0.17650670999999998</v>
      </c>
      <c r="H43" s="26">
        <v>0.24650670999999999</v>
      </c>
      <c r="I43" s="26">
        <v>0.11510946000000001</v>
      </c>
    </row>
    <row r="44" spans="1:9" ht="15.75" customHeight="1" x14ac:dyDescent="0.25">
      <c r="A44" s="23">
        <v>43</v>
      </c>
      <c r="B44" s="24">
        <v>0.11210000000000001</v>
      </c>
      <c r="C44" s="24">
        <v>0.11589534</v>
      </c>
      <c r="D44" s="24">
        <v>0.11982416000000001</v>
      </c>
      <c r="E44" s="24">
        <v>0.12660842999999999</v>
      </c>
      <c r="F44" s="24">
        <v>0.14657454</v>
      </c>
      <c r="G44" s="24">
        <v>0.17657454</v>
      </c>
      <c r="H44" s="24">
        <v>0.24657454000000001</v>
      </c>
      <c r="I44" s="24">
        <v>0.11511312999999999</v>
      </c>
    </row>
    <row r="45" spans="1:9" ht="15.75" customHeight="1" x14ac:dyDescent="0.25">
      <c r="A45" s="25">
        <v>44</v>
      </c>
      <c r="B45" s="26">
        <v>0.11210000000000001</v>
      </c>
      <c r="C45" s="26">
        <v>0.11589694</v>
      </c>
      <c r="D45" s="26">
        <v>0.11985896</v>
      </c>
      <c r="E45" s="26">
        <v>0.12668077999999999</v>
      </c>
      <c r="F45" s="26">
        <v>0.14664303000000001</v>
      </c>
      <c r="G45" s="26">
        <v>0.17664303000000001</v>
      </c>
      <c r="H45" s="26">
        <v>0.24664303000000001</v>
      </c>
      <c r="I45" s="26">
        <v>0.11511658000000001</v>
      </c>
    </row>
    <row r="46" spans="1:9" ht="15.75" customHeight="1" x14ac:dyDescent="0.25">
      <c r="A46" s="23">
        <v>45</v>
      </c>
      <c r="B46" s="24">
        <v>0.11210000000000001</v>
      </c>
      <c r="C46" s="24">
        <v>0.11589829</v>
      </c>
      <c r="D46" s="24">
        <v>0.11989399000000001</v>
      </c>
      <c r="E46" s="24">
        <v>0.12675388999999998</v>
      </c>
      <c r="F46" s="24">
        <v>0.14671217</v>
      </c>
      <c r="G46" s="24">
        <v>0.17671216999999997</v>
      </c>
      <c r="H46" s="24">
        <v>0.24671216999999998</v>
      </c>
      <c r="I46" s="24">
        <v>0.11511982</v>
      </c>
    </row>
    <row r="47" spans="1:9" ht="15.75" customHeight="1" x14ac:dyDescent="0.25">
      <c r="A47" s="25">
        <v>46</v>
      </c>
      <c r="B47" s="26">
        <v>0.11212770000000001</v>
      </c>
      <c r="C47" s="26">
        <v>0.11589938999999999</v>
      </c>
      <c r="D47" s="26">
        <v>0.11992922</v>
      </c>
      <c r="E47" s="26">
        <v>0.12682771000000001</v>
      </c>
      <c r="F47" s="26">
        <v>0.14678195999999999</v>
      </c>
      <c r="G47" s="26">
        <v>0.17678195999999999</v>
      </c>
      <c r="H47" s="26">
        <v>0.24678195999999999</v>
      </c>
      <c r="I47" s="26">
        <v>0.11512285999999999</v>
      </c>
    </row>
    <row r="48" spans="1:9" ht="15.75" customHeight="1" x14ac:dyDescent="0.25">
      <c r="A48" s="23">
        <v>47</v>
      </c>
      <c r="B48" s="24">
        <v>0.11219912999999999</v>
      </c>
      <c r="C48" s="24">
        <v>0.11590028000000001</v>
      </c>
      <c r="D48" s="24">
        <v>0.11996465000000001</v>
      </c>
      <c r="E48" s="24">
        <v>0.12690222000000001</v>
      </c>
      <c r="F48" s="24">
        <v>0.14685238</v>
      </c>
      <c r="G48" s="24">
        <v>0.17685237999999998</v>
      </c>
      <c r="H48" s="24">
        <v>0.24685237999999998</v>
      </c>
      <c r="I48" s="24">
        <v>0.1151257</v>
      </c>
    </row>
    <row r="49" spans="1:42" ht="15.75" customHeight="1" x14ac:dyDescent="0.25">
      <c r="A49" s="25">
        <v>48</v>
      </c>
      <c r="B49" s="26">
        <v>0.11229679000000001</v>
      </c>
      <c r="C49" s="26">
        <v>0.11590095</v>
      </c>
      <c r="D49" s="26">
        <v>0.12000029</v>
      </c>
      <c r="E49" s="26">
        <v>0.12697739999999999</v>
      </c>
      <c r="F49" s="26">
        <v>0.14692342999999999</v>
      </c>
      <c r="G49" s="26">
        <v>0.17692343000000002</v>
      </c>
      <c r="H49" s="26">
        <v>0.24692343</v>
      </c>
      <c r="I49" s="26">
        <v>0.11512835</v>
      </c>
    </row>
    <row r="50" spans="1:42" ht="15.75" customHeight="1" x14ac:dyDescent="0.25">
      <c r="A50" s="23">
        <v>49</v>
      </c>
      <c r="B50" s="24">
        <v>0.11240321</v>
      </c>
      <c r="C50" s="24">
        <v>0.11590142</v>
      </c>
      <c r="D50" s="24">
        <v>0.12003612000000001</v>
      </c>
      <c r="E50" s="24">
        <v>0.12705321</v>
      </c>
      <c r="F50" s="24">
        <v>0.14699508999999999</v>
      </c>
      <c r="G50" s="24">
        <v>0.17699508999999999</v>
      </c>
      <c r="H50" s="24">
        <v>0.24699509</v>
      </c>
      <c r="I50" s="24">
        <v>0.11513082000000001</v>
      </c>
    </row>
    <row r="51" spans="1:42" ht="15.75" customHeight="1" x14ac:dyDescent="0.25">
      <c r="A51" s="25">
        <v>50</v>
      </c>
      <c r="B51" s="26">
        <v>0.11250087</v>
      </c>
      <c r="C51" s="26">
        <v>0.11590170000000001</v>
      </c>
      <c r="D51" s="26">
        <v>0.12007213</v>
      </c>
      <c r="E51" s="26">
        <v>0.12712962999999999</v>
      </c>
      <c r="F51" s="26">
        <v>0.14706735999999998</v>
      </c>
      <c r="G51" s="26">
        <v>0.17706736000000001</v>
      </c>
      <c r="H51" s="26">
        <v>0.24706735999999999</v>
      </c>
      <c r="I51" s="26">
        <v>0.11513311</v>
      </c>
    </row>
    <row r="52" spans="1:42" ht="15.75" customHeight="1" x14ac:dyDescent="0.25">
      <c r="A52" s="23">
        <v>51</v>
      </c>
      <c r="B52" s="24">
        <v>0.1125723</v>
      </c>
      <c r="C52" s="24">
        <v>0.11590182</v>
      </c>
      <c r="D52" s="24">
        <v>0.12010833</v>
      </c>
      <c r="E52" s="24">
        <v>0.12720662999999999</v>
      </c>
      <c r="F52" s="24">
        <v>0.14714022999999998</v>
      </c>
      <c r="G52" s="24">
        <v>0.17714023000000001</v>
      </c>
      <c r="H52" s="24">
        <v>0.24714023000000002</v>
      </c>
      <c r="I52" s="24">
        <v>0.11513522999999999</v>
      </c>
    </row>
    <row r="53" spans="1:42" ht="15.75" customHeight="1" x14ac:dyDescent="0.25">
      <c r="A53" s="25">
        <v>52</v>
      </c>
      <c r="B53" s="26">
        <v>0.11259999999999999</v>
      </c>
      <c r="C53" s="26">
        <v>0.11590177</v>
      </c>
      <c r="D53" s="26">
        <v>0.12014469999999999</v>
      </c>
      <c r="E53" s="26">
        <v>0.12728418</v>
      </c>
      <c r="F53" s="26">
        <v>0.14721368999999998</v>
      </c>
      <c r="G53" s="26">
        <v>0.17721368999999998</v>
      </c>
      <c r="H53" s="26">
        <v>0.24721368999999999</v>
      </c>
      <c r="I53" s="26">
        <v>0.11513718000000001</v>
      </c>
    </row>
    <row r="54" spans="1:42" ht="15.75" customHeight="1" x14ac:dyDescent="0.25">
      <c r="A54" s="23">
        <v>53</v>
      </c>
      <c r="B54" s="24">
        <v>0.11259999999999999</v>
      </c>
      <c r="C54" s="24">
        <v>0.11590158</v>
      </c>
      <c r="D54" s="24">
        <v>0.12018124999999999</v>
      </c>
      <c r="E54" s="24">
        <v>0.12736224999999998</v>
      </c>
      <c r="F54" s="24">
        <v>0.14728773000000001</v>
      </c>
      <c r="G54" s="24">
        <v>0.17728773</v>
      </c>
      <c r="H54" s="24">
        <v>0.24728773000000001</v>
      </c>
      <c r="I54" s="24">
        <v>0.11513897999999999</v>
      </c>
    </row>
    <row r="55" spans="1:42" ht="15.75" customHeight="1" x14ac:dyDescent="0.25">
      <c r="A55" s="25">
        <v>54</v>
      </c>
      <c r="B55" s="26">
        <v>0.11259999999999999</v>
      </c>
      <c r="C55" s="26">
        <v>0.11590125000000001</v>
      </c>
      <c r="D55" s="26">
        <v>0.12021794999999999</v>
      </c>
      <c r="E55" s="26">
        <v>0.12744082000000001</v>
      </c>
      <c r="F55" s="26">
        <v>0.14736234000000001</v>
      </c>
      <c r="G55" s="26">
        <v>0.17736234000000001</v>
      </c>
      <c r="H55" s="26">
        <v>0.24736233999999999</v>
      </c>
      <c r="I55" s="26">
        <v>0.11514061999999999</v>
      </c>
    </row>
    <row r="56" spans="1:42" ht="15.75" customHeight="1" x14ac:dyDescent="0.25">
      <c r="A56" s="23">
        <v>55</v>
      </c>
      <c r="B56" s="24">
        <v>0.11259999999999999</v>
      </c>
      <c r="C56" s="24">
        <v>0.11590080999999999</v>
      </c>
      <c r="D56" s="24">
        <v>0.12025482</v>
      </c>
      <c r="E56" s="24">
        <v>0.12751984999999999</v>
      </c>
      <c r="F56" s="24">
        <v>0.1474375</v>
      </c>
      <c r="G56" s="24">
        <v>0.1774375</v>
      </c>
      <c r="H56" s="24">
        <v>0.24743749999999998</v>
      </c>
      <c r="I56" s="24">
        <v>0.11514210999999999</v>
      </c>
    </row>
    <row r="57" spans="1:42" ht="15.75" customHeight="1" x14ac:dyDescent="0.25">
      <c r="A57" s="25">
        <v>56</v>
      </c>
      <c r="B57" s="26">
        <v>0.11259999999999999</v>
      </c>
      <c r="C57" s="26">
        <v>0.11590026</v>
      </c>
      <c r="D57" s="26">
        <v>0.12029183</v>
      </c>
      <c r="E57" s="26">
        <v>0.12759933000000001</v>
      </c>
      <c r="F57" s="26">
        <v>0.14751322</v>
      </c>
      <c r="G57" s="26">
        <v>0.17751321999999997</v>
      </c>
      <c r="H57" s="26">
        <v>0.24751321999999998</v>
      </c>
      <c r="I57" s="26">
        <v>0.11514347000000001</v>
      </c>
    </row>
    <row r="58" spans="1:42" ht="15.75" customHeight="1" x14ac:dyDescent="0.25">
      <c r="A58" s="23">
        <v>57</v>
      </c>
      <c r="B58" s="24">
        <v>0.11259999999999999</v>
      </c>
      <c r="C58" s="24">
        <v>0.11589961999999999</v>
      </c>
      <c r="D58" s="24">
        <v>0.12032899999999999</v>
      </c>
      <c r="E58" s="24">
        <v>0.12767920999999999</v>
      </c>
      <c r="F58" s="24">
        <v>0.14758948</v>
      </c>
      <c r="G58" s="24">
        <v>0.17758947999999999</v>
      </c>
      <c r="H58" s="24">
        <v>0.24758948</v>
      </c>
      <c r="I58" s="24">
        <v>0.11514468999999999</v>
      </c>
    </row>
    <row r="59" spans="1:42" ht="15.75" customHeight="1" x14ac:dyDescent="0.25">
      <c r="A59" s="25">
        <v>58</v>
      </c>
      <c r="B59" s="26">
        <v>0.11259999999999999</v>
      </c>
      <c r="C59" s="26">
        <v>0.1158989</v>
      </c>
      <c r="D59" s="26">
        <v>0.12036630000000001</v>
      </c>
      <c r="E59" s="26">
        <v>0.12775947000000001</v>
      </c>
      <c r="F59" s="26">
        <v>0.14766628000000001</v>
      </c>
      <c r="G59" s="26">
        <v>0.17766628000000001</v>
      </c>
      <c r="H59" s="26">
        <v>0.24766628000000002</v>
      </c>
      <c r="I59" s="26">
        <v>0.11514578</v>
      </c>
    </row>
    <row r="60" spans="1:42" ht="15.75" customHeight="1" x14ac:dyDescent="0.25">
      <c r="A60" s="23">
        <v>59</v>
      </c>
      <c r="B60" s="24">
        <v>0.11259999999999999</v>
      </c>
      <c r="C60" s="24">
        <v>0.11589812000000001</v>
      </c>
      <c r="D60" s="24">
        <v>0.12040374</v>
      </c>
      <c r="E60" s="24">
        <v>0.12784008999999999</v>
      </c>
      <c r="F60" s="24">
        <v>0.14774359000000001</v>
      </c>
      <c r="G60" s="24">
        <v>0.17774359000000001</v>
      </c>
      <c r="H60" s="24">
        <v>0.24774359000000001</v>
      </c>
      <c r="I60" s="24">
        <v>0.11514675000000001</v>
      </c>
      <c r="J60" s="15"/>
      <c r="K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</row>
    <row r="61" spans="1:42" ht="15.75" customHeight="1" x14ac:dyDescent="0.25">
      <c r="A61" s="25">
        <v>60</v>
      </c>
      <c r="B61" s="26">
        <v>0.11260757999999998</v>
      </c>
      <c r="C61" s="26">
        <v>0.11589727999999999</v>
      </c>
      <c r="D61" s="26">
        <v>0.12044131</v>
      </c>
      <c r="E61" s="26">
        <v>0.12792103000000002</v>
      </c>
      <c r="F61" s="26">
        <v>0.14782143</v>
      </c>
      <c r="G61" s="26">
        <v>0.17782143</v>
      </c>
      <c r="H61" s="26">
        <v>0.24782143000000001</v>
      </c>
      <c r="I61" s="26">
        <v>0.11514761</v>
      </c>
      <c r="J61" s="15"/>
      <c r="K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</row>
    <row r="62" spans="1:42" ht="15.75" customHeight="1" x14ac:dyDescent="0.25">
      <c r="A62" s="23">
        <v>61</v>
      </c>
      <c r="B62" s="24">
        <v>0.11262799</v>
      </c>
      <c r="C62" s="24">
        <v>0.1158964</v>
      </c>
      <c r="D62" s="24">
        <v>0.120479</v>
      </c>
      <c r="E62" s="24">
        <v>0.12800228</v>
      </c>
      <c r="F62" s="24">
        <v>0.14789975999999999</v>
      </c>
      <c r="G62" s="24">
        <v>0.17789975999999999</v>
      </c>
      <c r="H62" s="24">
        <v>0.24789976</v>
      </c>
      <c r="I62" s="24">
        <v>0.11514836000000001</v>
      </c>
      <c r="J62" s="15"/>
      <c r="K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</row>
    <row r="63" spans="1:42" ht="15.75" customHeight="1" x14ac:dyDescent="0.25">
      <c r="A63" s="25">
        <v>62</v>
      </c>
      <c r="B63" s="26">
        <v>0.11265773</v>
      </c>
      <c r="C63" s="26">
        <v>0.11589549999999998</v>
      </c>
      <c r="D63" s="26">
        <v>0.12051681</v>
      </c>
      <c r="E63" s="26">
        <v>0.12808379</v>
      </c>
      <c r="F63" s="26">
        <v>0.14797859000000002</v>
      </c>
      <c r="G63" s="26">
        <v>0.17797858999999999</v>
      </c>
      <c r="H63" s="26">
        <v>0.24797859</v>
      </c>
      <c r="I63" s="26">
        <v>0.115149</v>
      </c>
    </row>
    <row r="64" spans="1:42" ht="15.75" customHeight="1" x14ac:dyDescent="0.25">
      <c r="A64" s="23">
        <v>63</v>
      </c>
      <c r="B64" s="24">
        <v>0.11269329</v>
      </c>
      <c r="C64" s="24">
        <v>0.11589458999999999</v>
      </c>
      <c r="D64" s="24">
        <v>0.12055473</v>
      </c>
      <c r="E64" s="24">
        <v>0.12816553999999999</v>
      </c>
      <c r="F64" s="24">
        <v>0.14805790999999999</v>
      </c>
      <c r="G64" s="24">
        <v>0.17805790999999999</v>
      </c>
      <c r="H64" s="24">
        <v>0.24805790999999999</v>
      </c>
      <c r="I64" s="24">
        <v>0.11514955</v>
      </c>
      <c r="K64" s="156"/>
      <c r="L64" s="156"/>
      <c r="M64" s="156"/>
      <c r="N64" s="156"/>
      <c r="O64" s="156"/>
    </row>
    <row r="65" spans="1:33" ht="15.75" customHeight="1" x14ac:dyDescent="0.25">
      <c r="A65" s="25">
        <v>64</v>
      </c>
      <c r="B65" s="26">
        <v>0.1127312</v>
      </c>
      <c r="C65" s="26">
        <v>0.11589366999999999</v>
      </c>
      <c r="D65" s="26">
        <v>0.12059276000000001</v>
      </c>
      <c r="E65" s="26">
        <v>0.12824749999999999</v>
      </c>
      <c r="F65" s="26">
        <v>0.14813770000000001</v>
      </c>
      <c r="G65" s="26">
        <v>0.17813770000000001</v>
      </c>
      <c r="H65" s="26">
        <v>0.24813770000000002</v>
      </c>
      <c r="I65" s="26">
        <v>0.11515001</v>
      </c>
      <c r="K65" s="156"/>
      <c r="L65" s="156"/>
      <c r="M65" s="156"/>
      <c r="N65" s="156"/>
      <c r="O65" s="156"/>
    </row>
    <row r="66" spans="1:33" ht="15.75" customHeight="1" x14ac:dyDescent="0.25">
      <c r="A66" s="23">
        <v>65</v>
      </c>
      <c r="B66" s="24">
        <v>0.11276793</v>
      </c>
      <c r="C66" s="24">
        <v>0.11589278</v>
      </c>
      <c r="D66" s="24">
        <v>0.12063088000000001</v>
      </c>
      <c r="E66" s="24">
        <v>0.12832964999999999</v>
      </c>
      <c r="F66" s="24">
        <v>0.14821796000000001</v>
      </c>
      <c r="G66" s="24">
        <v>0.17821795999999998</v>
      </c>
      <c r="H66" s="24">
        <v>0.24821795999999999</v>
      </c>
      <c r="I66" s="24">
        <v>0.11515038999999999</v>
      </c>
      <c r="K66" s="156"/>
      <c r="L66" s="156"/>
      <c r="M66" s="156"/>
      <c r="N66" s="156"/>
      <c r="O66" s="156"/>
    </row>
    <row r="67" spans="1:33" ht="15.75" customHeight="1" x14ac:dyDescent="0.25">
      <c r="A67" s="25">
        <v>66</v>
      </c>
      <c r="B67" s="26">
        <v>0.1128</v>
      </c>
      <c r="C67" s="26">
        <v>0.11589190000000001</v>
      </c>
      <c r="D67" s="26">
        <v>0.12066911</v>
      </c>
      <c r="E67" s="26">
        <v>0.12841195999999999</v>
      </c>
      <c r="F67" s="26">
        <v>0.14829867999999999</v>
      </c>
      <c r="G67" s="26">
        <v>0.17829868000000001</v>
      </c>
      <c r="H67" s="26">
        <v>0.24829868000000002</v>
      </c>
      <c r="I67" s="26">
        <v>0.11515069</v>
      </c>
      <c r="K67" s="156"/>
      <c r="L67" s="156"/>
      <c r="M67" s="156"/>
      <c r="N67" s="156"/>
      <c r="O67" s="156"/>
    </row>
    <row r="68" spans="1:33" ht="15.75" customHeight="1" x14ac:dyDescent="0.25">
      <c r="A68" s="23">
        <v>67</v>
      </c>
      <c r="B68" s="24">
        <v>0.11283207000000001</v>
      </c>
      <c r="C68" s="24">
        <v>0.11589107999999999</v>
      </c>
      <c r="D68" s="24">
        <v>0.12070741</v>
      </c>
      <c r="E68" s="24">
        <v>0.12849439000000001</v>
      </c>
      <c r="F68" s="24">
        <v>0.14837985000000001</v>
      </c>
      <c r="G68" s="24">
        <v>0.17837985000000001</v>
      </c>
      <c r="H68" s="24">
        <v>0.24837984999999999</v>
      </c>
      <c r="I68" s="24">
        <v>0.11515091999999999</v>
      </c>
      <c r="J68" s="15"/>
      <c r="K68" s="157"/>
      <c r="L68" s="156"/>
      <c r="M68" s="156"/>
      <c r="N68" s="157"/>
      <c r="O68" s="157"/>
      <c r="P68" s="115"/>
      <c r="Q68" s="15"/>
      <c r="R68" s="115"/>
      <c r="S68" s="115"/>
      <c r="T68" s="115"/>
      <c r="U68" s="115"/>
      <c r="V68" s="115"/>
      <c r="W68" s="15"/>
      <c r="X68" s="15"/>
      <c r="Y68" s="115"/>
      <c r="Z68" s="115"/>
      <c r="AA68" s="115"/>
      <c r="AB68" s="115"/>
      <c r="AC68" s="115"/>
      <c r="AD68" s="115"/>
      <c r="AE68" s="115"/>
      <c r="AF68" s="115"/>
      <c r="AG68" s="15"/>
    </row>
    <row r="69" spans="1:33" ht="15.75" customHeight="1" x14ac:dyDescent="0.25">
      <c r="A69" s="25">
        <v>68</v>
      </c>
      <c r="B69" s="26">
        <v>0.11286880000000001</v>
      </c>
      <c r="C69" s="26">
        <v>0.11589029999999999</v>
      </c>
      <c r="D69" s="26">
        <v>0.12074581000000001</v>
      </c>
      <c r="E69" s="26">
        <v>0.12857693000000001</v>
      </c>
      <c r="F69" s="26">
        <v>0.14846144999999999</v>
      </c>
      <c r="G69" s="26">
        <v>0.17846144999999999</v>
      </c>
      <c r="H69" s="26">
        <v>0.24846145</v>
      </c>
      <c r="I69" s="26">
        <v>0.11515108</v>
      </c>
      <c r="J69" s="15"/>
      <c r="K69" s="157"/>
      <c r="L69" s="156"/>
      <c r="M69" s="156"/>
      <c r="N69" s="157"/>
      <c r="O69" s="157"/>
      <c r="P69" s="115"/>
      <c r="Q69" s="15"/>
      <c r="R69" s="115"/>
      <c r="S69" s="115"/>
      <c r="T69" s="115"/>
      <c r="U69" s="115"/>
      <c r="V69" s="115"/>
      <c r="W69" s="15"/>
      <c r="X69" s="15"/>
      <c r="Y69" s="115"/>
      <c r="Z69" s="115"/>
      <c r="AA69" s="115"/>
      <c r="AB69" s="115"/>
      <c r="AC69" s="115"/>
      <c r="AD69" s="115"/>
      <c r="AE69" s="115"/>
      <c r="AF69" s="115"/>
      <c r="AG69" s="15"/>
    </row>
    <row r="70" spans="1:33" ht="15.75" customHeight="1" x14ac:dyDescent="0.25">
      <c r="A70" s="23">
        <v>69</v>
      </c>
      <c r="B70" s="24">
        <v>0.11290670999999999</v>
      </c>
      <c r="C70" s="24">
        <v>0.11588958999999999</v>
      </c>
      <c r="D70" s="24">
        <v>0.12078427</v>
      </c>
      <c r="E70" s="24">
        <v>0.12865954000000002</v>
      </c>
      <c r="F70" s="24">
        <v>0.14854349</v>
      </c>
      <c r="G70" s="24">
        <v>0.17854349</v>
      </c>
      <c r="H70" s="24">
        <v>0.24854348999999998</v>
      </c>
      <c r="I70" s="24">
        <v>0.11515119</v>
      </c>
      <c r="J70" s="115"/>
      <c r="K70" s="157"/>
      <c r="L70" s="156"/>
      <c r="M70" s="156"/>
      <c r="N70" s="157"/>
      <c r="O70" s="157"/>
      <c r="P70" s="115"/>
      <c r="Q70" s="15"/>
      <c r="R70" s="115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</row>
    <row r="71" spans="1:33" ht="15.75" customHeight="1" x14ac:dyDescent="0.25">
      <c r="A71" s="25">
        <v>70</v>
      </c>
      <c r="B71" s="26">
        <v>0.11294227</v>
      </c>
      <c r="C71" s="26">
        <v>0.11588896999999999</v>
      </c>
      <c r="D71" s="26">
        <v>0.12082281</v>
      </c>
      <c r="E71" s="26">
        <v>0.12874219000000001</v>
      </c>
      <c r="F71" s="26">
        <v>0.14862595000000001</v>
      </c>
      <c r="G71" s="26">
        <v>0.17862594999999998</v>
      </c>
      <c r="H71" s="26">
        <v>0.24862594999999998</v>
      </c>
      <c r="I71" s="26">
        <v>0.11515124</v>
      </c>
      <c r="K71" s="158"/>
      <c r="L71" s="157"/>
      <c r="M71" s="157"/>
      <c r="N71" s="157"/>
      <c r="O71" s="158"/>
      <c r="P71" s="115"/>
    </row>
    <row r="72" spans="1:33" ht="15.75" customHeight="1" x14ac:dyDescent="0.25">
      <c r="A72" s="23">
        <v>71</v>
      </c>
      <c r="B72" s="24">
        <v>0.11297201</v>
      </c>
      <c r="C72" s="24">
        <v>0.11588844</v>
      </c>
      <c r="D72" s="24">
        <v>0.12086142000000001</v>
      </c>
      <c r="E72" s="24">
        <v>0.12882486000000001</v>
      </c>
      <c r="F72" s="24">
        <v>0.14870881999999999</v>
      </c>
      <c r="G72" s="24">
        <v>0.17870882000000002</v>
      </c>
      <c r="H72" s="24">
        <v>0.24870882000000002</v>
      </c>
      <c r="I72" s="24">
        <v>0.11515124</v>
      </c>
      <c r="K72" s="157"/>
      <c r="L72" s="157"/>
      <c r="M72" s="157"/>
      <c r="N72" s="157"/>
      <c r="O72" s="157"/>
      <c r="P72" s="15"/>
    </row>
    <row r="73" spans="1:33" ht="15.75" customHeight="1" x14ac:dyDescent="0.25">
      <c r="A73" s="25">
        <v>72</v>
      </c>
      <c r="B73" s="26">
        <v>0.11299242</v>
      </c>
      <c r="C73" s="26">
        <v>0.11588801</v>
      </c>
      <c r="D73" s="26">
        <v>0.12090007999999999</v>
      </c>
      <c r="E73" s="26">
        <v>0.12890751</v>
      </c>
      <c r="F73" s="26">
        <v>0.14879208999999999</v>
      </c>
      <c r="G73" s="26">
        <v>0.17879208999999999</v>
      </c>
      <c r="H73" s="26">
        <v>0.24879208999999999</v>
      </c>
      <c r="I73" s="26">
        <v>0.11515121</v>
      </c>
      <c r="K73" s="158"/>
      <c r="L73" s="157"/>
      <c r="M73" s="157"/>
      <c r="N73" s="158"/>
      <c r="O73" s="158"/>
      <c r="P73" s="115"/>
    </row>
    <row r="74" spans="1:33" ht="15.75" customHeight="1" x14ac:dyDescent="0.25">
      <c r="A74" s="23">
        <v>73</v>
      </c>
      <c r="B74" s="24">
        <v>0.113</v>
      </c>
      <c r="C74" s="24">
        <v>0.11588770999999999</v>
      </c>
      <c r="D74" s="24">
        <v>0.1209388</v>
      </c>
      <c r="E74" s="24">
        <v>0.12899013000000001</v>
      </c>
      <c r="F74" s="24">
        <v>0.14887575</v>
      </c>
      <c r="G74" s="24">
        <v>0.17887574999999997</v>
      </c>
      <c r="H74" s="24">
        <v>0.24887574999999998</v>
      </c>
      <c r="I74" s="24">
        <v>0.11515114</v>
      </c>
      <c r="K74" s="159"/>
      <c r="L74" s="157"/>
      <c r="M74" s="157"/>
      <c r="N74" s="159"/>
      <c r="O74" s="159"/>
      <c r="P74" s="115"/>
    </row>
    <row r="75" spans="1:33" ht="15.75" customHeight="1" x14ac:dyDescent="0.25">
      <c r="A75" s="25">
        <v>74</v>
      </c>
      <c r="B75" s="26">
        <v>0.113</v>
      </c>
      <c r="C75" s="26">
        <v>0.11588754</v>
      </c>
      <c r="D75" s="26">
        <v>0.12097756</v>
      </c>
      <c r="E75" s="26">
        <v>0.12907267</v>
      </c>
      <c r="F75" s="26">
        <v>0.1489598</v>
      </c>
      <c r="G75" s="26">
        <v>0.1789598</v>
      </c>
      <c r="H75" s="26">
        <v>0.24895980000000001</v>
      </c>
      <c r="I75" s="26">
        <v>0.11515105</v>
      </c>
    </row>
    <row r="76" spans="1:33" ht="15.75" customHeight="1" x14ac:dyDescent="0.25">
      <c r="A76" s="23">
        <v>75</v>
      </c>
      <c r="B76" s="24">
        <v>0.113</v>
      </c>
      <c r="C76" s="24">
        <v>0.11588751999999999</v>
      </c>
      <c r="D76" s="24">
        <v>0.12101637</v>
      </c>
      <c r="E76" s="24">
        <v>0.12915511999999998</v>
      </c>
      <c r="F76" s="24">
        <v>0.14904422000000001</v>
      </c>
      <c r="G76" s="24">
        <v>0.17904422</v>
      </c>
      <c r="H76" s="24">
        <v>0.24904422000000001</v>
      </c>
      <c r="I76" s="24">
        <v>0.11515093999999999</v>
      </c>
    </row>
    <row r="77" spans="1:33" ht="15.75" customHeight="1" x14ac:dyDescent="0.25">
      <c r="A77" s="25">
        <v>76</v>
      </c>
      <c r="B77" s="26">
        <v>0.113</v>
      </c>
      <c r="C77" s="26">
        <v>0.11588767000000001</v>
      </c>
      <c r="D77" s="26">
        <v>0.12105521</v>
      </c>
      <c r="E77" s="26">
        <v>0.12923745</v>
      </c>
      <c r="F77" s="26">
        <v>0.14912900000000001</v>
      </c>
      <c r="G77" s="26">
        <v>0.17912900000000001</v>
      </c>
      <c r="H77" s="26">
        <v>0.24912900000000002</v>
      </c>
      <c r="I77" s="26">
        <v>0.11515081000000001</v>
      </c>
    </row>
    <row r="78" spans="1:33" ht="15.75" customHeight="1" x14ac:dyDescent="0.25">
      <c r="A78" s="23">
        <v>77</v>
      </c>
      <c r="B78" s="24">
        <v>0.113</v>
      </c>
      <c r="C78" s="24">
        <v>0.11588798</v>
      </c>
      <c r="D78" s="24">
        <v>0.12109408999999999</v>
      </c>
      <c r="E78" s="24">
        <v>0.12931962</v>
      </c>
      <c r="F78" s="24">
        <v>0.14921414999999999</v>
      </c>
      <c r="G78" s="24">
        <v>0.17921414999999999</v>
      </c>
      <c r="H78" s="24">
        <v>0.24921415</v>
      </c>
      <c r="I78" s="24">
        <v>0.11515067</v>
      </c>
    </row>
    <row r="79" spans="1:33" ht="15.75" customHeight="1" x14ac:dyDescent="0.25">
      <c r="A79" s="25">
        <v>78</v>
      </c>
      <c r="B79" s="26">
        <v>0.113</v>
      </c>
      <c r="C79" s="26">
        <v>0.11588849</v>
      </c>
      <c r="D79" s="26">
        <v>0.12113298</v>
      </c>
      <c r="E79" s="26">
        <v>0.12940161</v>
      </c>
      <c r="F79" s="26">
        <v>0.14929963000000002</v>
      </c>
      <c r="G79" s="26">
        <v>0.17929963000000002</v>
      </c>
      <c r="H79" s="26">
        <v>0.24929962999999999</v>
      </c>
      <c r="I79" s="26">
        <v>0.11515053</v>
      </c>
    </row>
    <row r="80" spans="1:33" ht="15.75" customHeight="1" x14ac:dyDescent="0.25">
      <c r="A80" s="23">
        <v>79</v>
      </c>
      <c r="B80" s="24">
        <v>0.113</v>
      </c>
      <c r="C80" s="24">
        <v>0.11588919</v>
      </c>
      <c r="D80" s="24">
        <v>0.12117190000000001</v>
      </c>
      <c r="E80" s="24">
        <v>0.1294834</v>
      </c>
      <c r="F80" s="24">
        <v>0.14938546</v>
      </c>
      <c r="G80" s="24">
        <v>0.17938546</v>
      </c>
      <c r="H80" s="24">
        <v>0.24938545999999998</v>
      </c>
      <c r="I80" s="24">
        <v>0.11515038999999999</v>
      </c>
    </row>
    <row r="81" spans="1:9" ht="15.75" customHeight="1" x14ac:dyDescent="0.25">
      <c r="A81" s="25">
        <v>80</v>
      </c>
      <c r="B81" s="26">
        <v>0.113</v>
      </c>
      <c r="C81" s="26">
        <v>0.11589010999999999</v>
      </c>
      <c r="D81" s="26">
        <v>0.12121083000000001</v>
      </c>
      <c r="E81" s="26">
        <v>0.12956493999999999</v>
      </c>
      <c r="F81" s="26">
        <v>0.14947161</v>
      </c>
      <c r="G81" s="26">
        <v>0.17947161</v>
      </c>
      <c r="H81" s="26">
        <v>0.24947161000000001</v>
      </c>
      <c r="I81" s="26">
        <v>0.11515027</v>
      </c>
    </row>
    <row r="82" spans="1:9" ht="15.75" customHeight="1" x14ac:dyDescent="0.25">
      <c r="A82" s="23">
        <v>81</v>
      </c>
      <c r="B82" s="24">
        <v>0.113</v>
      </c>
      <c r="C82" s="24">
        <v>0.11589126</v>
      </c>
      <c r="D82" s="24">
        <v>0.12124976</v>
      </c>
      <c r="E82" s="24">
        <v>0.12964622000000001</v>
      </c>
      <c r="F82" s="24">
        <v>0.14955807999999998</v>
      </c>
      <c r="G82" s="24">
        <v>0.17955808000000001</v>
      </c>
      <c r="H82" s="24">
        <v>0.24955808000000002</v>
      </c>
      <c r="I82" s="24">
        <v>0.11515015999999999</v>
      </c>
    </row>
    <row r="83" spans="1:9" ht="15.75" customHeight="1" x14ac:dyDescent="0.25">
      <c r="A83" s="25">
        <v>82</v>
      </c>
      <c r="B83" s="26">
        <v>0.113</v>
      </c>
      <c r="C83" s="26">
        <v>0.11589264999999999</v>
      </c>
      <c r="D83" s="26">
        <v>0.12128869999999999</v>
      </c>
      <c r="E83" s="26">
        <v>0.12972721000000001</v>
      </c>
      <c r="F83" s="26">
        <v>0.14964486000000002</v>
      </c>
      <c r="G83" s="26">
        <v>0.17964486000000002</v>
      </c>
      <c r="H83" s="26">
        <v>0.24964486</v>
      </c>
      <c r="I83" s="26">
        <v>0.11515008</v>
      </c>
    </row>
    <row r="84" spans="1:9" ht="15.75" customHeight="1" x14ac:dyDescent="0.25">
      <c r="A84" s="23">
        <v>83</v>
      </c>
      <c r="B84" s="24">
        <v>0.113</v>
      </c>
      <c r="C84" s="24">
        <v>0.11589430000000001</v>
      </c>
      <c r="D84" s="24">
        <v>0.12132763000000001</v>
      </c>
      <c r="E84" s="24">
        <v>0.12980786999999999</v>
      </c>
      <c r="F84" s="24">
        <v>0.14973193000000001</v>
      </c>
      <c r="G84" s="24">
        <v>0.17973192999999998</v>
      </c>
      <c r="H84" s="24">
        <v>0.24973192999999999</v>
      </c>
      <c r="I84" s="24">
        <v>0.11515002000000001</v>
      </c>
    </row>
    <row r="85" spans="1:9" ht="15.75" customHeight="1" x14ac:dyDescent="0.25">
      <c r="A85" s="25">
        <v>84</v>
      </c>
      <c r="B85" s="26">
        <v>0.113</v>
      </c>
      <c r="C85" s="26">
        <v>0.11589621</v>
      </c>
      <c r="D85" s="26">
        <v>0.12136654999999999</v>
      </c>
      <c r="E85" s="26">
        <v>0.12988817999999999</v>
      </c>
      <c r="F85" s="26">
        <v>0.14981929999999999</v>
      </c>
      <c r="G85" s="26">
        <v>0.17981929999999999</v>
      </c>
      <c r="H85" s="26">
        <v>0.24981929999999999</v>
      </c>
      <c r="I85" s="26">
        <v>0.11515</v>
      </c>
    </row>
    <row r="86" spans="1:9" ht="15.75" customHeight="1" x14ac:dyDescent="0.25">
      <c r="A86" s="23">
        <v>85</v>
      </c>
      <c r="B86" s="24">
        <v>0.113</v>
      </c>
      <c r="C86" s="24">
        <v>0.11589840000000001</v>
      </c>
      <c r="D86" s="24">
        <v>0.12140546000000001</v>
      </c>
      <c r="E86" s="24">
        <v>0.12996811999999999</v>
      </c>
      <c r="F86" s="24">
        <v>0.14990695000000001</v>
      </c>
      <c r="G86" s="24">
        <v>0.17990694999999998</v>
      </c>
      <c r="H86" s="24">
        <v>0.24990694999999999</v>
      </c>
      <c r="I86" s="24">
        <v>0.11514976</v>
      </c>
    </row>
    <row r="87" spans="1:9" ht="15.75" customHeight="1" x14ac:dyDescent="0.25">
      <c r="A87" s="25">
        <v>86</v>
      </c>
      <c r="B87" s="26">
        <v>0.113</v>
      </c>
      <c r="C87" s="26">
        <v>0.11590089000000001</v>
      </c>
      <c r="D87" s="26">
        <v>0.12144434</v>
      </c>
      <c r="E87" s="26">
        <v>0.13004765000000001</v>
      </c>
      <c r="F87" s="26">
        <v>0.14999487</v>
      </c>
      <c r="G87" s="26">
        <v>0.17999486999999997</v>
      </c>
      <c r="H87" s="26">
        <v>0.24999486999999998</v>
      </c>
      <c r="I87" s="26">
        <v>0.11514905</v>
      </c>
    </row>
    <row r="88" spans="1:9" ht="15.75" customHeight="1" x14ac:dyDescent="0.25">
      <c r="A88" s="23">
        <v>87</v>
      </c>
      <c r="B88" s="24">
        <v>0.113</v>
      </c>
      <c r="C88" s="24">
        <v>0.11590369</v>
      </c>
      <c r="D88" s="24">
        <v>0.1214832</v>
      </c>
      <c r="E88" s="24">
        <v>0.13012674999999999</v>
      </c>
      <c r="F88" s="24">
        <v>0.15008305</v>
      </c>
      <c r="G88" s="24">
        <v>0.18008304999999999</v>
      </c>
      <c r="H88" s="24">
        <v>0.25008304999999997</v>
      </c>
      <c r="I88" s="24">
        <v>0.11514786</v>
      </c>
    </row>
    <row r="89" spans="1:9" ht="15.75" customHeight="1" x14ac:dyDescent="0.25">
      <c r="A89" s="25">
        <v>88</v>
      </c>
      <c r="B89" s="26">
        <v>0.113</v>
      </c>
      <c r="C89" s="26">
        <v>0.1159068</v>
      </c>
      <c r="D89" s="26">
        <v>0.12152202000000001</v>
      </c>
      <c r="E89" s="26">
        <v>0.13020538000000001</v>
      </c>
      <c r="F89" s="26">
        <v>0.15017148999999999</v>
      </c>
      <c r="G89" s="26">
        <v>0.18017148999999999</v>
      </c>
      <c r="H89" s="26">
        <v>0.25017149</v>
      </c>
      <c r="I89" s="26">
        <v>0.11514621999999999</v>
      </c>
    </row>
    <row r="90" spans="1:9" ht="15.75" customHeight="1" x14ac:dyDescent="0.25">
      <c r="A90" s="23">
        <v>89</v>
      </c>
      <c r="B90" s="24">
        <v>0.113</v>
      </c>
      <c r="C90" s="24">
        <v>0.11591025999999999</v>
      </c>
      <c r="D90" s="24">
        <v>0.1215608</v>
      </c>
      <c r="E90" s="24">
        <v>0.13028351999999999</v>
      </c>
      <c r="F90" s="24">
        <v>0.15026017</v>
      </c>
      <c r="G90" s="24">
        <v>0.18026017</v>
      </c>
      <c r="H90" s="24">
        <v>0.25026017</v>
      </c>
      <c r="I90" s="24">
        <v>0.11514411000000001</v>
      </c>
    </row>
    <row r="91" spans="1:9" ht="15.75" customHeight="1" x14ac:dyDescent="0.25">
      <c r="A91" s="25">
        <v>90</v>
      </c>
      <c r="B91" s="26">
        <v>0.113</v>
      </c>
      <c r="C91" s="26">
        <v>0.11591405999999999</v>
      </c>
      <c r="D91" s="26">
        <v>0.12159954000000001</v>
      </c>
      <c r="E91" s="26">
        <v>0.13036113999999999</v>
      </c>
      <c r="F91" s="26">
        <v>0.15034908</v>
      </c>
      <c r="G91" s="26">
        <v>0.18034908000000002</v>
      </c>
      <c r="H91" s="26">
        <v>0.25034908</v>
      </c>
      <c r="I91" s="26">
        <v>0.11514156</v>
      </c>
    </row>
    <row r="92" spans="1:9" ht="15.75" customHeight="1" x14ac:dyDescent="0.25">
      <c r="A92" s="23">
        <v>91</v>
      </c>
      <c r="B92" s="24">
        <v>0.113</v>
      </c>
      <c r="C92" s="24">
        <v>0.11591822</v>
      </c>
      <c r="D92" s="24">
        <v>0.12163821999999999</v>
      </c>
      <c r="E92" s="24">
        <v>0.13043821999999999</v>
      </c>
      <c r="F92" s="24">
        <v>0.15043822000000001</v>
      </c>
      <c r="G92" s="24">
        <v>0.18043821999999998</v>
      </c>
      <c r="H92" s="24">
        <v>0.25043821999999999</v>
      </c>
      <c r="I92" s="24">
        <v>0.11513857</v>
      </c>
    </row>
    <row r="93" spans="1:9" ht="15.75" customHeight="1" x14ac:dyDescent="0.25">
      <c r="A93" s="25">
        <v>92</v>
      </c>
      <c r="B93" s="26">
        <v>0.113</v>
      </c>
      <c r="C93" s="26">
        <v>0.11592266000000001</v>
      </c>
      <c r="D93" s="26">
        <v>0.12167733</v>
      </c>
      <c r="E93" s="26">
        <v>0.13051586000000001</v>
      </c>
      <c r="F93" s="26">
        <v>0.15052865000000001</v>
      </c>
      <c r="G93" s="26">
        <v>0.18052865000000001</v>
      </c>
      <c r="H93" s="26">
        <v>0.25052865000000002</v>
      </c>
      <c r="I93" s="26">
        <v>0.11513514000000001</v>
      </c>
    </row>
    <row r="94" spans="1:9" ht="15.75" customHeight="1" x14ac:dyDescent="0.25">
      <c r="A94" s="23">
        <v>93</v>
      </c>
      <c r="B94" s="24">
        <v>0.113</v>
      </c>
      <c r="C94" s="24">
        <v>0.11592729</v>
      </c>
      <c r="D94" s="24">
        <v>0.12171733</v>
      </c>
      <c r="E94" s="24">
        <v>0.13059514</v>
      </c>
      <c r="F94" s="24">
        <v>0.15062138999999999</v>
      </c>
      <c r="G94" s="24">
        <v>0.18062138999999999</v>
      </c>
      <c r="H94" s="24">
        <v>0.25062139</v>
      </c>
      <c r="I94" s="24">
        <v>0.11513128</v>
      </c>
    </row>
    <row r="95" spans="1:9" ht="15.75" customHeight="1" x14ac:dyDescent="0.25">
      <c r="A95" s="25">
        <v>94</v>
      </c>
      <c r="B95" s="26">
        <v>0.113</v>
      </c>
      <c r="C95" s="26">
        <v>0.11593211</v>
      </c>
      <c r="D95" s="26">
        <v>0.12175819</v>
      </c>
      <c r="E95" s="26">
        <v>0.13067602</v>
      </c>
      <c r="F95" s="26">
        <v>0.15071638000000001</v>
      </c>
      <c r="G95" s="26">
        <v>0.18071638000000001</v>
      </c>
      <c r="H95" s="26">
        <v>0.25071638000000002</v>
      </c>
      <c r="I95" s="26">
        <v>0.11512700000000001</v>
      </c>
    </row>
    <row r="96" spans="1:9" ht="15.75" customHeight="1" x14ac:dyDescent="0.25">
      <c r="A96" s="23">
        <v>95</v>
      </c>
      <c r="B96" s="24">
        <v>0.11302362000000001</v>
      </c>
      <c r="C96" s="24">
        <v>0.1159371</v>
      </c>
      <c r="D96" s="24">
        <v>0.12179987</v>
      </c>
      <c r="E96" s="24">
        <v>0.13075843000000001</v>
      </c>
      <c r="F96" s="24">
        <v>0.15081353</v>
      </c>
      <c r="G96" s="24">
        <v>0.18081353</v>
      </c>
      <c r="H96" s="24">
        <v>0.25081353000000001</v>
      </c>
      <c r="I96" s="24">
        <v>0.11512231000000001</v>
      </c>
    </row>
    <row r="97" spans="1:9" ht="15.75" customHeight="1" x14ac:dyDescent="0.25">
      <c r="A97" s="25">
        <v>96</v>
      </c>
      <c r="B97" s="26">
        <v>0.11308552000000001</v>
      </c>
      <c r="C97" s="26">
        <v>0.11594227</v>
      </c>
      <c r="D97" s="26">
        <v>0.12184236</v>
      </c>
      <c r="E97" s="26">
        <v>0.13084232000000001</v>
      </c>
      <c r="F97" s="26">
        <v>0.15091277</v>
      </c>
      <c r="G97" s="26">
        <v>0.18091277000000003</v>
      </c>
      <c r="H97" s="26">
        <v>0.25091277000000001</v>
      </c>
      <c r="I97" s="26">
        <v>0.1151172</v>
      </c>
    </row>
    <row r="98" spans="1:9" ht="15.75" customHeight="1" x14ac:dyDescent="0.25">
      <c r="A98" s="23">
        <v>97</v>
      </c>
      <c r="B98" s="24">
        <v>0.1131723</v>
      </c>
      <c r="C98" s="24">
        <v>0.11594760000000001</v>
      </c>
      <c r="D98" s="24">
        <v>0.12188561000000001</v>
      </c>
      <c r="E98" s="24">
        <v>0.13092764000000001</v>
      </c>
      <c r="F98" s="24">
        <v>0.15101404000000002</v>
      </c>
      <c r="G98" s="24">
        <v>0.18101403999999999</v>
      </c>
      <c r="H98" s="24">
        <v>0.25101403999999999</v>
      </c>
      <c r="I98" s="24">
        <v>0.11511169</v>
      </c>
    </row>
    <row r="99" spans="1:9" ht="15.75" customHeight="1" x14ac:dyDescent="0.25">
      <c r="A99" s="25">
        <v>98</v>
      </c>
      <c r="B99" s="26">
        <v>0.11327055</v>
      </c>
      <c r="C99" s="26">
        <v>0.11595309000000001</v>
      </c>
      <c r="D99" s="26">
        <v>0.12192961000000001</v>
      </c>
      <c r="E99" s="26">
        <v>0.13101433000000001</v>
      </c>
      <c r="F99" s="26">
        <v>0.15111724000000001</v>
      </c>
      <c r="G99" s="26">
        <v>0.18111723999999998</v>
      </c>
      <c r="H99" s="26">
        <v>0.25111723999999996</v>
      </c>
      <c r="I99" s="26">
        <v>0.11510579</v>
      </c>
    </row>
    <row r="100" spans="1:9" ht="15.75" customHeight="1" x14ac:dyDescent="0.25">
      <c r="A100" s="23">
        <v>99</v>
      </c>
      <c r="B100" s="24">
        <v>0.11336686</v>
      </c>
      <c r="C100" s="24">
        <v>0.11595874</v>
      </c>
      <c r="D100" s="24">
        <v>0.12197431</v>
      </c>
      <c r="E100" s="24">
        <v>0.13110232999999999</v>
      </c>
      <c r="F100" s="24">
        <v>0.15122231999999999</v>
      </c>
      <c r="G100" s="24">
        <v>0.18122231999999999</v>
      </c>
      <c r="H100" s="24">
        <v>0.25122232</v>
      </c>
      <c r="I100" s="24">
        <v>0.11509949000000001</v>
      </c>
    </row>
    <row r="101" spans="1:9" ht="15.75" customHeight="1" x14ac:dyDescent="0.25">
      <c r="A101" s="25">
        <v>100</v>
      </c>
      <c r="B101" s="26">
        <v>0.11344781</v>
      </c>
      <c r="C101" s="26">
        <v>0.11596455</v>
      </c>
      <c r="D101" s="26">
        <v>0.12201969999999999</v>
      </c>
      <c r="E101" s="26">
        <v>0.13119158</v>
      </c>
      <c r="F101" s="26">
        <v>0.15132919</v>
      </c>
      <c r="G101" s="26">
        <v>0.18132919</v>
      </c>
      <c r="H101" s="26">
        <v>0.25132919000000004</v>
      </c>
      <c r="I101" s="26">
        <v>0.11509280999999999</v>
      </c>
    </row>
    <row r="102" spans="1:9" ht="15.75" customHeight="1" x14ac:dyDescent="0.25">
      <c r="A102" s="23">
        <v>101</v>
      </c>
      <c r="B102" s="24">
        <v>0.11349999999999999</v>
      </c>
      <c r="C102" s="24">
        <v>0.11597049</v>
      </c>
      <c r="D102" s="24">
        <v>0.12206573999999999</v>
      </c>
      <c r="E102" s="24">
        <v>0.13128203999999999</v>
      </c>
      <c r="F102" s="24">
        <v>0.15143779000000002</v>
      </c>
      <c r="G102" s="24">
        <v>0.18143778999999999</v>
      </c>
      <c r="H102" s="24">
        <v>0.25143778999999999</v>
      </c>
      <c r="I102" s="24">
        <v>0.11508576</v>
      </c>
    </row>
    <row r="103" spans="1:9" ht="15.75" customHeight="1" x14ac:dyDescent="0.25">
      <c r="A103" s="25">
        <v>102</v>
      </c>
      <c r="B103" s="26">
        <v>0.11353070999999999</v>
      </c>
      <c r="C103" s="26">
        <v>0.11597658</v>
      </c>
      <c r="D103" s="26">
        <v>0.1221124</v>
      </c>
      <c r="E103" s="26">
        <v>0.13137363999999999</v>
      </c>
      <c r="F103" s="26">
        <v>0.15154803</v>
      </c>
      <c r="G103" s="26">
        <v>0.18154803</v>
      </c>
      <c r="H103" s="26">
        <v>0.25154803000000003</v>
      </c>
      <c r="I103" s="26">
        <v>0.11507832999999999</v>
      </c>
    </row>
    <row r="104" spans="1:9" ht="15.75" customHeight="1" x14ac:dyDescent="0.25">
      <c r="A104" s="23">
        <v>103</v>
      </c>
      <c r="B104" s="24">
        <v>0.11355656</v>
      </c>
      <c r="C104" s="24">
        <v>0.11598281000000001</v>
      </c>
      <c r="D104" s="24">
        <v>0.12215965000000001</v>
      </c>
      <c r="E104" s="24">
        <v>0.13146632999999999</v>
      </c>
      <c r="F104" s="24">
        <v>0.15165984999999998</v>
      </c>
      <c r="G104" s="24">
        <v>0.18165984999999998</v>
      </c>
      <c r="H104" s="24">
        <v>0.25165985000000002</v>
      </c>
      <c r="I104" s="24">
        <v>0.11507054999999999</v>
      </c>
    </row>
    <row r="105" spans="1:9" ht="15.75" customHeight="1" x14ac:dyDescent="0.25">
      <c r="A105" s="25">
        <v>104</v>
      </c>
      <c r="B105" s="26">
        <v>0.11357813</v>
      </c>
      <c r="C105" s="26">
        <v>0.11598915999999999</v>
      </c>
      <c r="D105" s="26">
        <v>0.12220747</v>
      </c>
      <c r="E105" s="26">
        <v>0.13156005000000001</v>
      </c>
      <c r="F105" s="26">
        <v>0.15177317000000001</v>
      </c>
      <c r="G105" s="26">
        <v>0.18177316999999998</v>
      </c>
      <c r="H105" s="26">
        <v>0.25177316999999999</v>
      </c>
      <c r="I105" s="26">
        <v>0.1150624</v>
      </c>
    </row>
    <row r="106" spans="1:9" ht="15.75" customHeight="1" x14ac:dyDescent="0.25">
      <c r="A106" s="23">
        <v>105</v>
      </c>
      <c r="B106" s="24">
        <v>0.11359602000000001</v>
      </c>
      <c r="C106" s="24">
        <v>0.11599564000000001</v>
      </c>
      <c r="D106" s="24">
        <v>0.12225581999999999</v>
      </c>
      <c r="E106" s="24">
        <v>0.13165473999999999</v>
      </c>
      <c r="F106" s="24">
        <v>0.15188791000000001</v>
      </c>
      <c r="G106" s="24">
        <v>0.18188790999999999</v>
      </c>
      <c r="H106" s="24">
        <v>0.25188790999999999</v>
      </c>
      <c r="I106" s="24">
        <v>0.11505391</v>
      </c>
    </row>
    <row r="107" spans="1:9" ht="15.75" customHeight="1" x14ac:dyDescent="0.25">
      <c r="A107" s="25">
        <v>106</v>
      </c>
      <c r="B107" s="26">
        <v>0.11361079</v>
      </c>
      <c r="C107" s="26">
        <v>0.11600224000000001</v>
      </c>
      <c r="D107" s="26">
        <v>0.12230468</v>
      </c>
      <c r="E107" s="26">
        <v>0.13175036000000001</v>
      </c>
      <c r="F107" s="26">
        <v>0.152004</v>
      </c>
      <c r="G107" s="26">
        <v>0.18200399999999997</v>
      </c>
      <c r="H107" s="26">
        <v>0.25200400000000001</v>
      </c>
      <c r="I107" s="26">
        <v>0.11504507</v>
      </c>
    </row>
    <row r="108" spans="1:9" ht="15.75" customHeight="1" x14ac:dyDescent="0.25">
      <c r="A108" s="23">
        <v>107</v>
      </c>
      <c r="B108" s="24">
        <v>0.11362303000000001</v>
      </c>
      <c r="C108" s="24">
        <v>0.11600895</v>
      </c>
      <c r="D108" s="24">
        <v>0.12235401</v>
      </c>
      <c r="E108" s="24">
        <v>0.13184684000000002</v>
      </c>
      <c r="F108" s="24">
        <v>0.15212138</v>
      </c>
      <c r="G108" s="24">
        <v>0.18212138</v>
      </c>
      <c r="H108" s="24">
        <v>0.25212138000000001</v>
      </c>
      <c r="I108" s="24">
        <v>0.11503589</v>
      </c>
    </row>
    <row r="109" spans="1:9" ht="15.75" customHeight="1" x14ac:dyDescent="0.25">
      <c r="A109" s="25">
        <v>108</v>
      </c>
      <c r="B109" s="26">
        <v>0.11363333</v>
      </c>
      <c r="C109" s="26">
        <v>0.11601577</v>
      </c>
      <c r="D109" s="26">
        <v>0.12240378</v>
      </c>
      <c r="E109" s="26">
        <v>0.13194413000000002</v>
      </c>
      <c r="F109" s="26">
        <v>0.15223996000000001</v>
      </c>
      <c r="G109" s="26">
        <v>0.18223996000000001</v>
      </c>
      <c r="H109" s="26">
        <v>0.25223995999999999</v>
      </c>
      <c r="I109" s="26">
        <v>0.11502638</v>
      </c>
    </row>
    <row r="110" spans="1:9" ht="15.75" customHeight="1" x14ac:dyDescent="0.25">
      <c r="A110" s="23">
        <v>109</v>
      </c>
      <c r="B110" s="24">
        <v>0.11364226999999999</v>
      </c>
      <c r="C110" s="24">
        <v>0.11602270000000001</v>
      </c>
      <c r="D110" s="24">
        <v>0.12245397000000001</v>
      </c>
      <c r="E110" s="24">
        <v>0.13204216999999999</v>
      </c>
      <c r="F110" s="24">
        <v>0.15235966000000001</v>
      </c>
      <c r="G110" s="24">
        <v>0.18235966000000001</v>
      </c>
      <c r="H110" s="24">
        <v>0.25235965999999999</v>
      </c>
      <c r="I110" s="24">
        <v>0.11501655</v>
      </c>
    </row>
    <row r="111" spans="1:9" ht="15.75" customHeight="1" x14ac:dyDescent="0.25">
      <c r="A111" s="25">
        <v>110</v>
      </c>
      <c r="B111" s="26">
        <v>0.11365043999999999</v>
      </c>
      <c r="C111" s="26">
        <v>0.11602971999999999</v>
      </c>
      <c r="D111" s="26">
        <v>0.12250455</v>
      </c>
      <c r="E111" s="26">
        <v>0.13214091</v>
      </c>
      <c r="F111" s="26">
        <v>0.15248043</v>
      </c>
      <c r="G111" s="26">
        <v>0.18248043</v>
      </c>
      <c r="H111" s="26">
        <v>0.25248042999999998</v>
      </c>
      <c r="I111" s="26">
        <v>0.11500641</v>
      </c>
    </row>
    <row r="112" spans="1:9" ht="15.75" customHeight="1" x14ac:dyDescent="0.25">
      <c r="A112" s="23">
        <v>111</v>
      </c>
      <c r="B112" s="24">
        <v>0.11365841</v>
      </c>
      <c r="C112" s="24">
        <v>0.11603683999999999</v>
      </c>
      <c r="D112" s="24">
        <v>0.12255547999999999</v>
      </c>
      <c r="E112" s="24">
        <v>0.13224029000000001</v>
      </c>
      <c r="F112" s="24">
        <v>0.15260217000000001</v>
      </c>
      <c r="G112" s="24">
        <v>0.18260217000000001</v>
      </c>
      <c r="H112" s="24">
        <v>0.25260217000000001</v>
      </c>
      <c r="I112" s="24">
        <v>0.11499595</v>
      </c>
    </row>
    <row r="113" spans="1:9" ht="15.75" customHeight="1" x14ac:dyDescent="0.25">
      <c r="A113" s="25">
        <v>112</v>
      </c>
      <c r="B113" s="26">
        <v>0.11366676000000001</v>
      </c>
      <c r="C113" s="26">
        <v>0.11604404</v>
      </c>
      <c r="D113" s="26">
        <v>0.12260675000000001</v>
      </c>
      <c r="E113" s="26">
        <v>0.13234025000000002</v>
      </c>
      <c r="F113" s="26">
        <v>0.15272482000000001</v>
      </c>
      <c r="G113" s="26">
        <v>0.18272482000000001</v>
      </c>
      <c r="H113" s="26">
        <v>0.25272482000000002</v>
      </c>
      <c r="I113" s="26">
        <v>0.11498519</v>
      </c>
    </row>
    <row r="114" spans="1:9" ht="15.75" customHeight="1" x14ac:dyDescent="0.25">
      <c r="A114" s="23">
        <v>113</v>
      </c>
      <c r="B114" s="24">
        <v>0.11367608999999999</v>
      </c>
      <c r="C114" s="24">
        <v>0.11605133000000001</v>
      </c>
      <c r="D114" s="24">
        <v>0.12265831000000001</v>
      </c>
      <c r="E114" s="24">
        <v>0.13244074</v>
      </c>
      <c r="F114" s="24">
        <v>0.15284831000000001</v>
      </c>
      <c r="G114" s="24">
        <v>0.18284831000000001</v>
      </c>
      <c r="H114" s="24">
        <v>0.25284831000000002</v>
      </c>
      <c r="I114" s="24">
        <v>0.11497412000000001</v>
      </c>
    </row>
    <row r="115" spans="1:9" ht="15.75" customHeight="1" x14ac:dyDescent="0.25">
      <c r="A115" s="25">
        <v>114</v>
      </c>
      <c r="B115" s="26">
        <v>0.11368698000000001</v>
      </c>
      <c r="C115" s="26">
        <v>0.11605869000000001</v>
      </c>
      <c r="D115" s="26">
        <v>0.12271013</v>
      </c>
      <c r="E115" s="26">
        <v>0.13254171000000001</v>
      </c>
      <c r="F115" s="26">
        <v>0.15297254999999998</v>
      </c>
      <c r="G115" s="26">
        <v>0.18297255000000001</v>
      </c>
      <c r="H115" s="26">
        <v>0.25297255000000002</v>
      </c>
      <c r="I115" s="26">
        <v>0.11496276999999999</v>
      </c>
    </row>
    <row r="116" spans="1:9" ht="15.75" customHeight="1" x14ac:dyDescent="0.25">
      <c r="A116" s="23">
        <v>115</v>
      </c>
      <c r="B116" s="24">
        <v>0.1137</v>
      </c>
      <c r="C116" s="24">
        <v>0.11606611999999999</v>
      </c>
      <c r="D116" s="24">
        <v>0.1227622</v>
      </c>
      <c r="E116" s="24">
        <v>0.13264309000000002</v>
      </c>
      <c r="F116" s="24">
        <v>0.15309748000000001</v>
      </c>
      <c r="G116" s="24">
        <v>0.18309747999999998</v>
      </c>
      <c r="H116" s="24">
        <v>0.25309747999999999</v>
      </c>
      <c r="I116" s="24">
        <v>0.11495113999999999</v>
      </c>
    </row>
    <row r="117" spans="1:9" ht="15.75" customHeight="1" x14ac:dyDescent="0.25">
      <c r="A117" s="25">
        <v>116</v>
      </c>
      <c r="B117" s="26">
        <v>0.11371365000000001</v>
      </c>
      <c r="C117" s="26">
        <v>0.11607362</v>
      </c>
      <c r="D117" s="26">
        <v>0.12281447999999999</v>
      </c>
      <c r="E117" s="26">
        <v>0.13274482000000001</v>
      </c>
      <c r="F117" s="26">
        <v>0.15322302000000002</v>
      </c>
      <c r="G117" s="26">
        <v>0.18322302000000001</v>
      </c>
      <c r="H117" s="26">
        <v>0.25322302000000002</v>
      </c>
      <c r="I117" s="26">
        <v>0.11493921999999999</v>
      </c>
    </row>
    <row r="118" spans="1:9" ht="15.75" customHeight="1" x14ac:dyDescent="0.25">
      <c r="A118" s="23">
        <v>117</v>
      </c>
      <c r="B118" s="24">
        <v>0.11372624000000001</v>
      </c>
      <c r="C118" s="24">
        <v>0.11608117999999999</v>
      </c>
      <c r="D118" s="24">
        <v>0.12286693</v>
      </c>
      <c r="E118" s="24">
        <v>0.13284687000000001</v>
      </c>
      <c r="F118" s="24">
        <v>0.15334910000000002</v>
      </c>
      <c r="G118" s="24">
        <v>0.18334910000000001</v>
      </c>
      <c r="H118" s="24">
        <v>0.25334909999999999</v>
      </c>
      <c r="I118" s="24">
        <v>0.11492703999999999</v>
      </c>
    </row>
    <row r="119" spans="1:9" ht="15.75" customHeight="1" x14ac:dyDescent="0.25">
      <c r="A119" s="25">
        <v>118</v>
      </c>
      <c r="B119" s="26">
        <v>0.11373805000000001</v>
      </c>
      <c r="C119" s="26">
        <v>0.11608879999999999</v>
      </c>
      <c r="D119" s="26">
        <v>0.12291954000000001</v>
      </c>
      <c r="E119" s="26">
        <v>0.13294916000000001</v>
      </c>
      <c r="F119" s="26">
        <v>0.15347564999999999</v>
      </c>
      <c r="G119" s="26">
        <v>0.18347564999999999</v>
      </c>
      <c r="H119" s="26">
        <v>0.25347565</v>
      </c>
      <c r="I119" s="26">
        <v>0.11491459000000001</v>
      </c>
    </row>
    <row r="120" spans="1:9" ht="15.75" customHeight="1" x14ac:dyDescent="0.25">
      <c r="A120" s="23">
        <v>119</v>
      </c>
      <c r="B120" s="24">
        <v>0.11374936999999999</v>
      </c>
      <c r="C120" s="24">
        <v>0.11609647000000001</v>
      </c>
      <c r="D120" s="24">
        <v>0.12297226</v>
      </c>
      <c r="E120" s="24">
        <v>0.13305164999999999</v>
      </c>
      <c r="F120" s="24">
        <v>0.15360257999999999</v>
      </c>
      <c r="G120" s="24">
        <v>0.18360258000000002</v>
      </c>
      <c r="H120" s="24">
        <v>0.25360258000000002</v>
      </c>
      <c r="I120" s="24">
        <v>0.11490188</v>
      </c>
    </row>
    <row r="121" spans="1:9" ht="15.75" customHeight="1" x14ac:dyDescent="0.25">
      <c r="A121" s="25">
        <v>120</v>
      </c>
      <c r="B121" s="26">
        <v>0.11376049999999999</v>
      </c>
      <c r="C121" s="26">
        <v>0.11610417999999999</v>
      </c>
      <c r="D121" s="26">
        <v>0.12302507999999999</v>
      </c>
      <c r="E121" s="26">
        <v>0.13315426999999999</v>
      </c>
      <c r="F121" s="26">
        <v>0.15372982999999998</v>
      </c>
      <c r="G121" s="26">
        <v>0.18372983000000001</v>
      </c>
      <c r="H121" s="26">
        <v>0.25372982999999999</v>
      </c>
      <c r="I121" s="26">
        <v>0.11488892000000001</v>
      </c>
    </row>
    <row r="122" spans="1:9" ht="15.75" customHeight="1" x14ac:dyDescent="0.25">
      <c r="A122" s="23">
        <v>121</v>
      </c>
      <c r="B122" s="24">
        <v>0.11377171999999999</v>
      </c>
      <c r="C122" s="24">
        <v>0.11611194</v>
      </c>
      <c r="D122" s="24">
        <v>0.12307796</v>
      </c>
      <c r="E122" s="24">
        <v>0.13325697</v>
      </c>
      <c r="F122" s="24">
        <v>0.15385731</v>
      </c>
      <c r="G122" s="24">
        <v>0.18385731</v>
      </c>
      <c r="H122" s="24">
        <v>0.25385731</v>
      </c>
      <c r="I122" s="24">
        <v>0.11487572</v>
      </c>
    </row>
    <row r="123" spans="1:9" ht="15.75" customHeight="1" x14ac:dyDescent="0.25">
      <c r="A123" s="25">
        <v>122</v>
      </c>
      <c r="B123" s="26">
        <v>0.11378333</v>
      </c>
      <c r="C123" s="26">
        <v>0.11611972</v>
      </c>
      <c r="D123" s="26">
        <v>0.12313086999999999</v>
      </c>
      <c r="E123" s="26">
        <v>0.13335969</v>
      </c>
      <c r="F123" s="26">
        <v>0.15398497</v>
      </c>
      <c r="G123" s="26">
        <v>0.18398497</v>
      </c>
      <c r="H123" s="26">
        <v>0.25398496999999998</v>
      </c>
      <c r="I123" s="26">
        <v>0.11486226999999999</v>
      </c>
    </row>
    <row r="124" spans="1:9" ht="15.75" customHeight="1" x14ac:dyDescent="0.25">
      <c r="A124" s="23">
        <v>123</v>
      </c>
      <c r="B124" s="24">
        <v>0.11379562999999999</v>
      </c>
      <c r="C124" s="24">
        <v>0.11612754</v>
      </c>
      <c r="D124" s="24">
        <v>0.12318379</v>
      </c>
      <c r="E124" s="24">
        <v>0.13346237999999999</v>
      </c>
      <c r="F124" s="24">
        <v>0.15411272000000001</v>
      </c>
      <c r="G124" s="24">
        <v>0.18411272000000001</v>
      </c>
      <c r="H124" s="24">
        <v>0.25411272000000001</v>
      </c>
      <c r="I124" s="24">
        <v>0.1148486</v>
      </c>
    </row>
    <row r="125" spans="1:9" ht="15.75" customHeight="1" x14ac:dyDescent="0.25">
      <c r="A125" s="25">
        <v>124</v>
      </c>
      <c r="B125" s="26">
        <v>0.11380889</v>
      </c>
      <c r="C125" s="26">
        <v>0.11613538</v>
      </c>
      <c r="D125" s="26">
        <v>0.12323668</v>
      </c>
      <c r="E125" s="26">
        <v>0.13356498999999999</v>
      </c>
      <c r="F125" s="26">
        <v>0.15424048000000001</v>
      </c>
      <c r="G125" s="26">
        <v>0.18424047999999998</v>
      </c>
      <c r="H125" s="26">
        <v>0.25424047999999999</v>
      </c>
      <c r="I125" s="26">
        <v>0.11483470000000001</v>
      </c>
    </row>
    <row r="126" spans="1:9" ht="15.75" customHeight="1" x14ac:dyDescent="0.25">
      <c r="A126" s="23">
        <v>125</v>
      </c>
      <c r="B126" s="24">
        <v>0.11382341999999999</v>
      </c>
      <c r="C126" s="24">
        <v>0.11614323999999999</v>
      </c>
      <c r="D126" s="24">
        <v>0.12328951</v>
      </c>
      <c r="E126" s="24">
        <v>0.13366744999999999</v>
      </c>
      <c r="F126" s="24">
        <v>0.15436820000000001</v>
      </c>
      <c r="G126" s="24">
        <v>0.18436820000000001</v>
      </c>
      <c r="H126" s="24">
        <v>0.25436819999999999</v>
      </c>
      <c r="I126" s="24">
        <v>0.11482058000000001</v>
      </c>
    </row>
    <row r="127" spans="1:9" ht="15.75" customHeight="1" x14ac:dyDescent="0.25">
      <c r="A127" s="25">
        <v>126</v>
      </c>
      <c r="B127" s="26">
        <v>0.11383950000000001</v>
      </c>
      <c r="C127" s="26">
        <v>0.11615111</v>
      </c>
      <c r="D127" s="26">
        <v>0.12334226</v>
      </c>
      <c r="E127" s="26">
        <v>0.13376970999999999</v>
      </c>
      <c r="F127" s="26">
        <v>0.15449578</v>
      </c>
      <c r="G127" s="26">
        <v>0.18449578</v>
      </c>
      <c r="H127" s="26">
        <v>0.25449578</v>
      </c>
      <c r="I127" s="26">
        <v>0.11480625</v>
      </c>
    </row>
    <row r="128" spans="1:9" ht="15.75" customHeight="1" x14ac:dyDescent="0.25">
      <c r="A128" s="23">
        <v>127</v>
      </c>
      <c r="B128" s="24">
        <v>0.11385743</v>
      </c>
      <c r="C128" s="24">
        <v>0.11615899</v>
      </c>
      <c r="D128" s="24">
        <v>0.12339489000000001</v>
      </c>
      <c r="E128" s="24">
        <v>0.13387172</v>
      </c>
      <c r="F128" s="24">
        <v>0.15462315999999998</v>
      </c>
      <c r="G128" s="24">
        <v>0.18462316000000001</v>
      </c>
      <c r="H128" s="24">
        <v>0.25462316000000002</v>
      </c>
      <c r="I128" s="24">
        <v>0.11479170999999999</v>
      </c>
    </row>
    <row r="129" spans="1:9" ht="15.75" customHeight="1" x14ac:dyDescent="0.25">
      <c r="A129" s="25">
        <v>128</v>
      </c>
      <c r="B129" s="26">
        <v>0.11387750000000001</v>
      </c>
      <c r="C129" s="26">
        <v>0.11616687000000001</v>
      </c>
      <c r="D129" s="26">
        <v>0.12344738</v>
      </c>
      <c r="E129" s="26">
        <v>0.13397341000000001</v>
      </c>
      <c r="F129" s="26">
        <v>0.15475026</v>
      </c>
      <c r="G129" s="26">
        <v>0.18475026</v>
      </c>
      <c r="H129" s="26">
        <v>0.25475026000000001</v>
      </c>
      <c r="I129" s="26">
        <v>0.11477698</v>
      </c>
    </row>
    <row r="130" spans="1:9" ht="15.75" customHeight="1" x14ac:dyDescent="0.25">
      <c r="A130" s="23">
        <v>129</v>
      </c>
      <c r="B130" s="24">
        <v>0.1139</v>
      </c>
      <c r="C130" s="24">
        <v>0.11617475000000001</v>
      </c>
      <c r="D130" s="24">
        <v>0.12349969</v>
      </c>
      <c r="E130" s="24">
        <v>0.13407474</v>
      </c>
      <c r="F130" s="24">
        <v>0.15487700999999998</v>
      </c>
      <c r="G130" s="24">
        <v>0.18487701000000001</v>
      </c>
      <c r="H130" s="24">
        <v>0.25487701000000001</v>
      </c>
      <c r="I130" s="24">
        <v>0.11476205</v>
      </c>
    </row>
    <row r="131" spans="1:9" ht="15.75" customHeight="1" x14ac:dyDescent="0.25">
      <c r="A131" s="25">
        <v>130</v>
      </c>
      <c r="B131" s="26">
        <v>0.11392478</v>
      </c>
      <c r="C131" s="26">
        <v>0.11618263000000001</v>
      </c>
      <c r="D131" s="26">
        <v>0.1235518</v>
      </c>
      <c r="E131" s="26">
        <v>0.13417564000000001</v>
      </c>
      <c r="F131" s="26">
        <v>0.15500334000000002</v>
      </c>
      <c r="G131" s="26">
        <v>0.18500333999999999</v>
      </c>
      <c r="H131" s="26">
        <v>0.25500333999999997</v>
      </c>
      <c r="I131" s="26">
        <v>0.11474693999999999</v>
      </c>
    </row>
    <row r="132" spans="1:9" ht="15.75" customHeight="1" x14ac:dyDescent="0.25">
      <c r="A132" s="23">
        <v>131</v>
      </c>
      <c r="B132" s="24">
        <v>0.11395130999999999</v>
      </c>
      <c r="C132" s="24">
        <v>0.11619049000000001</v>
      </c>
      <c r="D132" s="24">
        <v>0.12360367999999999</v>
      </c>
      <c r="E132" s="24">
        <v>0.13427606</v>
      </c>
      <c r="F132" s="24">
        <v>0.15512917000000001</v>
      </c>
      <c r="G132" s="24">
        <v>0.18512917000000001</v>
      </c>
      <c r="H132" s="24">
        <v>0.25512917000000002</v>
      </c>
      <c r="I132" s="24">
        <v>0.11473165</v>
      </c>
    </row>
    <row r="133" spans="1:9" ht="15.75" customHeight="1" x14ac:dyDescent="0.25">
      <c r="A133" s="25">
        <v>132</v>
      </c>
      <c r="B133" s="26">
        <v>0.11397930000000001</v>
      </c>
      <c r="C133" s="26">
        <v>0.11619833</v>
      </c>
      <c r="D133" s="26">
        <v>0.12365529</v>
      </c>
      <c r="E133" s="26">
        <v>0.13437594999999999</v>
      </c>
      <c r="F133" s="26">
        <v>0.15525442</v>
      </c>
      <c r="G133" s="26">
        <v>0.18525442000000003</v>
      </c>
      <c r="H133" s="26">
        <v>0.25525442000000004</v>
      </c>
      <c r="I133" s="26">
        <v>0.11471618</v>
      </c>
    </row>
    <row r="134" spans="1:9" ht="15.75" customHeight="1" x14ac:dyDescent="0.25">
      <c r="A134" s="23">
        <v>133</v>
      </c>
      <c r="B134" s="24">
        <v>0.11400845</v>
      </c>
      <c r="C134" s="24">
        <v>0.11620614</v>
      </c>
      <c r="D134" s="24">
        <v>0.12370660999999999</v>
      </c>
      <c r="E134" s="24">
        <v>0.13447525000000002</v>
      </c>
      <c r="F134" s="24">
        <v>0.15537902000000001</v>
      </c>
      <c r="G134" s="24">
        <v>0.18537901999999998</v>
      </c>
      <c r="H134" s="24">
        <v>0.25537902000000001</v>
      </c>
      <c r="I134" s="24">
        <v>0.11470055</v>
      </c>
    </row>
    <row r="135" spans="1:9" ht="15.75" customHeight="1" x14ac:dyDescent="0.25">
      <c r="A135" s="25">
        <v>134</v>
      </c>
      <c r="B135" s="26">
        <v>0.11403848</v>
      </c>
      <c r="C135" s="26">
        <v>0.11621392999999999</v>
      </c>
      <c r="D135" s="26">
        <v>0.12375761</v>
      </c>
      <c r="E135" s="26">
        <v>0.13457389</v>
      </c>
      <c r="F135" s="26">
        <v>0.15550290999999999</v>
      </c>
      <c r="G135" s="26">
        <v>0.18550291000000002</v>
      </c>
      <c r="H135" s="26">
        <v>0.25550291000000003</v>
      </c>
      <c r="I135" s="26">
        <v>0.11468476000000001</v>
      </c>
    </row>
    <row r="136" spans="1:9" ht="15.75" customHeight="1" x14ac:dyDescent="0.25">
      <c r="A136" s="23">
        <v>135</v>
      </c>
      <c r="B136" s="24">
        <v>0.11406909999999999</v>
      </c>
      <c r="C136" s="24">
        <v>0.11622168000000001</v>
      </c>
      <c r="D136" s="24">
        <v>0.12380826</v>
      </c>
      <c r="E136" s="24">
        <v>0.13467183999999999</v>
      </c>
      <c r="F136" s="24">
        <v>0.15562599999999999</v>
      </c>
      <c r="G136" s="24">
        <v>0.18562599999999999</v>
      </c>
      <c r="H136" s="24">
        <v>0.25562600000000002</v>
      </c>
      <c r="I136" s="24">
        <v>0.11466882</v>
      </c>
    </row>
    <row r="137" spans="1:9" ht="15.75" customHeight="1" x14ac:dyDescent="0.25">
      <c r="A137" s="25">
        <v>136</v>
      </c>
      <c r="B137" s="26">
        <v>0.11410000000000001</v>
      </c>
      <c r="C137" s="26">
        <v>0.1162294</v>
      </c>
      <c r="D137" s="26">
        <v>0.12385853000000001</v>
      </c>
      <c r="E137" s="26">
        <v>0.13476902000000002</v>
      </c>
      <c r="F137" s="26">
        <v>0.15574821999999999</v>
      </c>
      <c r="G137" s="26">
        <v>0.18574822000000002</v>
      </c>
      <c r="H137" s="26">
        <v>0.25574822000000003</v>
      </c>
      <c r="I137" s="26">
        <v>0.11465272999999999</v>
      </c>
    </row>
    <row r="138" spans="1:9" ht="15.75" customHeight="1" x14ac:dyDescent="0.25">
      <c r="A138" s="23">
        <v>137</v>
      </c>
      <c r="B138" s="24">
        <v>0.11413090000000001</v>
      </c>
      <c r="C138" s="24">
        <v>0.11623706</v>
      </c>
      <c r="D138" s="24">
        <v>0.12390838999999999</v>
      </c>
      <c r="E138" s="24">
        <v>0.13486539</v>
      </c>
      <c r="F138" s="24">
        <v>0.15586949</v>
      </c>
      <c r="G138" s="24">
        <v>0.18586949</v>
      </c>
      <c r="H138" s="24">
        <v>0.25586949000000003</v>
      </c>
      <c r="I138" s="24">
        <v>0.11463649999999999</v>
      </c>
    </row>
    <row r="139" spans="1:9" ht="15.75" customHeight="1" x14ac:dyDescent="0.25">
      <c r="A139" s="25">
        <v>138</v>
      </c>
      <c r="B139" s="26">
        <v>0.11416152</v>
      </c>
      <c r="C139" s="26">
        <v>0.11624468</v>
      </c>
      <c r="D139" s="26">
        <v>0.12395781</v>
      </c>
      <c r="E139" s="26">
        <v>0.13496088000000001</v>
      </c>
      <c r="F139" s="26">
        <v>0.15598974999999998</v>
      </c>
      <c r="G139" s="26">
        <v>0.18598974999999998</v>
      </c>
      <c r="H139" s="26">
        <v>0.25598975000000002</v>
      </c>
      <c r="I139" s="26">
        <v>0.11462013</v>
      </c>
    </row>
    <row r="140" spans="1:9" ht="15.75" customHeight="1" x14ac:dyDescent="0.25">
      <c r="A140" s="23">
        <v>139</v>
      </c>
      <c r="B140" s="24">
        <v>0.11419155</v>
      </c>
      <c r="C140" s="24">
        <v>0.11625223999999999</v>
      </c>
      <c r="D140" s="24">
        <v>0.12400676000000001</v>
      </c>
      <c r="E140" s="24">
        <v>0.13505544999999999</v>
      </c>
      <c r="F140" s="24">
        <v>0.15610891000000002</v>
      </c>
      <c r="G140" s="24">
        <v>0.18610890999999999</v>
      </c>
      <c r="H140" s="24">
        <v>0.25610890999999997</v>
      </c>
      <c r="I140" s="24">
        <v>0.11460365</v>
      </c>
    </row>
    <row r="141" spans="1:9" ht="15.75" customHeight="1" x14ac:dyDescent="0.25">
      <c r="A141" s="25">
        <v>140</v>
      </c>
      <c r="B141" s="26">
        <v>0.11422069999999999</v>
      </c>
      <c r="C141" s="26">
        <v>0.11625974</v>
      </c>
      <c r="D141" s="26">
        <v>0.12405521</v>
      </c>
      <c r="E141" s="26">
        <v>0.13514903</v>
      </c>
      <c r="F141" s="26">
        <v>0.15622691</v>
      </c>
      <c r="G141" s="26">
        <v>0.18622691</v>
      </c>
      <c r="H141" s="26">
        <v>0.25622690999999997</v>
      </c>
      <c r="I141" s="26">
        <v>0.11458704000000001</v>
      </c>
    </row>
    <row r="142" spans="1:9" ht="15.75" customHeight="1" x14ac:dyDescent="0.25">
      <c r="A142" s="23">
        <v>141</v>
      </c>
      <c r="B142" s="24">
        <v>0.11424868999999999</v>
      </c>
      <c r="C142" s="24">
        <v>0.11626718</v>
      </c>
      <c r="D142" s="24">
        <v>0.12410313000000001</v>
      </c>
      <c r="E142" s="24">
        <v>0.13524158</v>
      </c>
      <c r="F142" s="24">
        <v>0.15634366999999999</v>
      </c>
      <c r="G142" s="24">
        <v>0.18634367000000002</v>
      </c>
      <c r="H142" s="24">
        <v>0.25634367000000002</v>
      </c>
      <c r="I142" s="24">
        <v>0.11457031000000001</v>
      </c>
    </row>
    <row r="143" spans="1:9" ht="15.75" customHeight="1" x14ac:dyDescent="0.25">
      <c r="A143" s="25">
        <v>142</v>
      </c>
      <c r="B143" s="26">
        <v>0.11427522</v>
      </c>
      <c r="C143" s="26">
        <v>0.11627454</v>
      </c>
      <c r="D143" s="26">
        <v>0.12415050000000001</v>
      </c>
      <c r="E143" s="26">
        <v>0.13533302999999999</v>
      </c>
      <c r="F143" s="26">
        <v>0.15645911999999998</v>
      </c>
      <c r="G143" s="26">
        <v>0.18645911999999998</v>
      </c>
      <c r="H143" s="26">
        <v>0.25645911999999998</v>
      </c>
      <c r="I143" s="26">
        <v>0.11455348999999999</v>
      </c>
    </row>
    <row r="144" spans="1:9" ht="15.75" customHeight="1" x14ac:dyDescent="0.25">
      <c r="A144" s="23">
        <v>143</v>
      </c>
      <c r="B144" s="24">
        <v>0.1143</v>
      </c>
      <c r="C144" s="24">
        <v>0.11628183</v>
      </c>
      <c r="D144" s="24">
        <v>0.12419727999999999</v>
      </c>
      <c r="E144" s="24">
        <v>0.13542332000000001</v>
      </c>
      <c r="F144" s="24">
        <v>0.15657318000000001</v>
      </c>
      <c r="G144" s="24">
        <v>0.18657318000000001</v>
      </c>
      <c r="H144" s="24">
        <v>0.25657318000000001</v>
      </c>
      <c r="I144" s="24">
        <v>0.11453656000000001</v>
      </c>
    </row>
    <row r="145" spans="1:9" ht="15.75" customHeight="1" x14ac:dyDescent="0.25">
      <c r="A145" s="25">
        <v>144</v>
      </c>
      <c r="B145" s="26">
        <v>0.11432489999999999</v>
      </c>
      <c r="C145" s="26">
        <v>0.11628902999999999</v>
      </c>
      <c r="D145" s="26">
        <v>0.12424344</v>
      </c>
      <c r="E145" s="26">
        <v>0.13551241</v>
      </c>
      <c r="F145" s="26">
        <v>0.15668577</v>
      </c>
      <c r="G145" s="26">
        <v>0.18668577</v>
      </c>
      <c r="H145" s="26">
        <v>0.25668576999999998</v>
      </c>
      <c r="I145" s="26">
        <v>0.11451952999999999</v>
      </c>
    </row>
    <row r="146" spans="1:9" ht="15.75" customHeight="1" x14ac:dyDescent="0.25">
      <c r="A146" s="23">
        <v>145</v>
      </c>
      <c r="B146" s="24">
        <v>0.1143516</v>
      </c>
      <c r="C146" s="24">
        <v>0.11629614000000001</v>
      </c>
      <c r="D146" s="24">
        <v>0.12428896</v>
      </c>
      <c r="E146" s="24">
        <v>0.13560022999999999</v>
      </c>
      <c r="F146" s="24">
        <v>0.15679683</v>
      </c>
      <c r="G146" s="24">
        <v>0.18679683</v>
      </c>
      <c r="H146" s="24">
        <v>0.25679683000000003</v>
      </c>
      <c r="I146" s="24">
        <v>0.11450241999999999</v>
      </c>
    </row>
    <row r="147" spans="1:9" ht="15.75" customHeight="1" x14ac:dyDescent="0.25">
      <c r="A147" s="25">
        <v>146</v>
      </c>
      <c r="B147" s="26">
        <v>0.11437952</v>
      </c>
      <c r="C147" s="26">
        <v>0.11630317</v>
      </c>
      <c r="D147" s="26">
        <v>0.12433379999999999</v>
      </c>
      <c r="E147" s="26">
        <v>0.13568674</v>
      </c>
      <c r="F147" s="26">
        <v>0.15690628000000001</v>
      </c>
      <c r="G147" s="26">
        <v>0.18690628000000001</v>
      </c>
      <c r="H147" s="26">
        <v>0.25690627999999999</v>
      </c>
      <c r="I147" s="26">
        <v>0.11448522999999999</v>
      </c>
    </row>
    <row r="148" spans="1:9" ht="15.75" customHeight="1" x14ac:dyDescent="0.25">
      <c r="A148" s="23">
        <v>147</v>
      </c>
      <c r="B148" s="24">
        <v>0.11440807</v>
      </c>
      <c r="C148" s="24">
        <v>0.11631009</v>
      </c>
      <c r="D148" s="24">
        <v>0.12437793</v>
      </c>
      <c r="E148" s="24">
        <v>0.13577187000000002</v>
      </c>
      <c r="F148" s="24">
        <v>0.15701404999999999</v>
      </c>
      <c r="G148" s="24">
        <v>0.18701405000000001</v>
      </c>
      <c r="H148" s="24">
        <v>0.25701404999999999</v>
      </c>
      <c r="I148" s="24">
        <v>0.11446797</v>
      </c>
    </row>
    <row r="149" spans="1:9" ht="15.75" customHeight="1" x14ac:dyDescent="0.25">
      <c r="A149" s="25">
        <v>148</v>
      </c>
      <c r="B149" s="26">
        <v>0.11443666000000001</v>
      </c>
      <c r="C149" s="26">
        <v>0.11631691</v>
      </c>
      <c r="D149" s="26">
        <v>0.12442133</v>
      </c>
      <c r="E149" s="26">
        <v>0.13585556000000001</v>
      </c>
      <c r="F149" s="26">
        <v>0.15712004999999998</v>
      </c>
      <c r="G149" s="26">
        <v>0.18712005000000001</v>
      </c>
      <c r="H149" s="26">
        <v>0.25712004999999999</v>
      </c>
      <c r="I149" s="26">
        <v>0.11445064000000001</v>
      </c>
    </row>
    <row r="150" spans="1:9" ht="15.75" customHeight="1" x14ac:dyDescent="0.25">
      <c r="A150" s="23">
        <v>149</v>
      </c>
      <c r="B150" s="24">
        <v>0.11446472000000001</v>
      </c>
      <c r="C150" s="24">
        <v>0.11632363</v>
      </c>
      <c r="D150" s="24">
        <v>0.12446396999999999</v>
      </c>
      <c r="E150" s="24">
        <v>0.13593776999999999</v>
      </c>
      <c r="F150" s="24">
        <v>0.15722422999999999</v>
      </c>
      <c r="G150" s="24">
        <v>0.18722422999999999</v>
      </c>
      <c r="H150" s="24">
        <v>0.25722423</v>
      </c>
      <c r="I150" s="24">
        <v>0.11443324000000001</v>
      </c>
    </row>
    <row r="151" spans="1:9" ht="15.75" customHeight="1" x14ac:dyDescent="0.25">
      <c r="A151" s="25">
        <v>150</v>
      </c>
      <c r="B151" s="26">
        <v>0.11449166999999999</v>
      </c>
      <c r="C151" s="26">
        <v>0.11633022</v>
      </c>
      <c r="D151" s="26">
        <v>0.12450580999999999</v>
      </c>
      <c r="E151" s="26">
        <v>0.13601843999999999</v>
      </c>
      <c r="F151" s="26">
        <v>0.15732649000000001</v>
      </c>
      <c r="G151" s="26">
        <v>0.18732648999999998</v>
      </c>
      <c r="H151" s="26">
        <v>0.25732648999999996</v>
      </c>
      <c r="I151" s="26">
        <v>0.1144158</v>
      </c>
    </row>
    <row r="152" spans="1:9" ht="15.75" customHeight="1" x14ac:dyDescent="0.25">
      <c r="A152" s="23">
        <v>151</v>
      </c>
      <c r="B152" s="24">
        <v>0.11451691</v>
      </c>
      <c r="C152" s="24">
        <v>0.1163367</v>
      </c>
      <c r="D152" s="24">
        <v>0.12454684000000001</v>
      </c>
      <c r="E152" s="24">
        <v>0.13609750000000001</v>
      </c>
      <c r="F152" s="24">
        <v>0.15742677999999999</v>
      </c>
      <c r="G152" s="24">
        <v>0.18742678000000002</v>
      </c>
      <c r="H152" s="24">
        <v>0.25742678000000002</v>
      </c>
      <c r="I152" s="24">
        <v>0.11439830000000001</v>
      </c>
    </row>
    <row r="153" spans="1:9" ht="15.75" customHeight="1" x14ac:dyDescent="0.25">
      <c r="A153" s="25">
        <v>152</v>
      </c>
      <c r="B153" s="26">
        <v>0.11453987</v>
      </c>
      <c r="C153" s="26">
        <v>0.11634306</v>
      </c>
      <c r="D153" s="26">
        <v>0.124587</v>
      </c>
      <c r="E153" s="26">
        <v>0.13617490999999998</v>
      </c>
      <c r="F153" s="26">
        <v>0.15752500999999999</v>
      </c>
      <c r="G153" s="26">
        <v>0.18752500999999999</v>
      </c>
      <c r="H153" s="26">
        <v>0.25752501</v>
      </c>
      <c r="I153" s="26">
        <v>0.11438076999999999</v>
      </c>
    </row>
    <row r="154" spans="1:9" ht="15.75" customHeight="1" x14ac:dyDescent="0.25">
      <c r="A154" s="23">
        <v>153</v>
      </c>
      <c r="B154" s="24">
        <v>0.11455996</v>
      </c>
      <c r="C154" s="24">
        <v>0.11634928</v>
      </c>
      <c r="D154" s="24">
        <v>0.12462629</v>
      </c>
      <c r="E154" s="24">
        <v>0.13625060999999999</v>
      </c>
      <c r="F154" s="24">
        <v>0.15762112</v>
      </c>
      <c r="G154" s="24">
        <v>0.18762111999999997</v>
      </c>
      <c r="H154" s="24">
        <v>0.25762111999999998</v>
      </c>
      <c r="I154" s="24">
        <v>0.1143632</v>
      </c>
    </row>
    <row r="155" spans="1:9" ht="15.75" customHeight="1" x14ac:dyDescent="0.25">
      <c r="A155" s="25">
        <v>154</v>
      </c>
      <c r="B155" s="26">
        <v>0.1145766</v>
      </c>
      <c r="C155" s="26">
        <v>0.11635537</v>
      </c>
      <c r="D155" s="26">
        <v>0.12466466000000001</v>
      </c>
      <c r="E155" s="26">
        <v>0.13632453</v>
      </c>
      <c r="F155" s="26">
        <v>0.15771502000000001</v>
      </c>
      <c r="G155" s="26">
        <v>0.18771502000000001</v>
      </c>
      <c r="H155" s="26">
        <v>0.25771502000000002</v>
      </c>
      <c r="I155" s="26">
        <v>0.11434559999999999</v>
      </c>
    </row>
    <row r="156" spans="1:9" ht="15.75" customHeight="1" x14ac:dyDescent="0.25">
      <c r="A156" s="23">
        <v>155</v>
      </c>
      <c r="B156" s="24">
        <v>0.11458921</v>
      </c>
      <c r="C156" s="24">
        <v>0.11636132</v>
      </c>
      <c r="D156" s="24">
        <v>0.1247021</v>
      </c>
      <c r="E156" s="24">
        <v>0.13639663999999999</v>
      </c>
      <c r="F156" s="24">
        <v>0.15780665000000002</v>
      </c>
      <c r="G156" s="24">
        <v>0.18780664999999999</v>
      </c>
      <c r="H156" s="24">
        <v>0.25780664999999997</v>
      </c>
      <c r="I156" s="24">
        <v>0.11432798</v>
      </c>
    </row>
    <row r="157" spans="1:9" ht="15.75" customHeight="1" x14ac:dyDescent="0.25">
      <c r="A157" s="25">
        <v>156</v>
      </c>
      <c r="B157" s="26">
        <v>0.11459721</v>
      </c>
      <c r="C157" s="26">
        <v>0.11636711999999999</v>
      </c>
      <c r="D157" s="26">
        <v>0.12473856</v>
      </c>
      <c r="E157" s="26">
        <v>0.13646686</v>
      </c>
      <c r="F157" s="26">
        <v>0.15789592</v>
      </c>
      <c r="G157" s="26">
        <v>0.18789591999999999</v>
      </c>
      <c r="H157" s="26">
        <v>0.25789592</v>
      </c>
      <c r="I157" s="26">
        <v>0.11431034999999999</v>
      </c>
    </row>
    <row r="158" spans="1:9" ht="15.75" customHeight="1" x14ac:dyDescent="0.25">
      <c r="A158" s="23">
        <v>157</v>
      </c>
      <c r="B158" s="24">
        <v>0.11460000000000001</v>
      </c>
      <c r="C158" s="24">
        <v>0.11637276999999999</v>
      </c>
      <c r="D158" s="24">
        <v>0.12477403000000001</v>
      </c>
      <c r="E158" s="24">
        <v>0.13653514999999999</v>
      </c>
      <c r="F158" s="24">
        <v>0.15798276999999999</v>
      </c>
      <c r="G158" s="24">
        <v>0.18798276999999999</v>
      </c>
      <c r="H158" s="24">
        <v>0.25798276999999997</v>
      </c>
      <c r="I158" s="24">
        <v>0.11429271000000001</v>
      </c>
    </row>
    <row r="159" spans="1:9" ht="15.75" customHeight="1" x14ac:dyDescent="0.25">
      <c r="A159" s="25">
        <v>158</v>
      </c>
      <c r="B159" s="26">
        <v>0.11459854</v>
      </c>
      <c r="C159" s="26">
        <v>0.11637826999999999</v>
      </c>
      <c r="D159" s="26">
        <v>0.12480846</v>
      </c>
      <c r="E159" s="26">
        <v>0.13660145000000001</v>
      </c>
      <c r="F159" s="26">
        <v>0.15806712000000001</v>
      </c>
      <c r="G159" s="26">
        <v>0.18806712</v>
      </c>
      <c r="H159" s="26">
        <v>0.25806711999999998</v>
      </c>
      <c r="I159" s="26">
        <v>0.11427507000000001</v>
      </c>
    </row>
    <row r="160" spans="1:9" ht="15.75" customHeight="1" x14ac:dyDescent="0.25">
      <c r="A160" s="23">
        <v>159</v>
      </c>
      <c r="B160" s="24">
        <v>0.11459446</v>
      </c>
      <c r="C160" s="24">
        <v>0.1163836</v>
      </c>
      <c r="D160" s="24">
        <v>0.12484183</v>
      </c>
      <c r="E160" s="24">
        <v>0.1366657</v>
      </c>
      <c r="F160" s="24">
        <v>0.15814890000000001</v>
      </c>
      <c r="G160" s="24">
        <v>0.18814889999999998</v>
      </c>
      <c r="H160" s="24">
        <v>0.25814889999999996</v>
      </c>
      <c r="I160" s="24">
        <v>0.11425743000000001</v>
      </c>
    </row>
    <row r="161" spans="1:9" ht="15.75" customHeight="1" x14ac:dyDescent="0.25">
      <c r="A161" s="25">
        <v>160</v>
      </c>
      <c r="B161" s="26">
        <v>0.11458819000000001</v>
      </c>
      <c r="C161" s="26">
        <v>0.11638875999999999</v>
      </c>
      <c r="D161" s="26">
        <v>0.12487412000000001</v>
      </c>
      <c r="E161" s="26">
        <v>0.13672783999999999</v>
      </c>
      <c r="F161" s="26">
        <v>0.15822802999999999</v>
      </c>
      <c r="G161" s="26">
        <v>0.18822802999999999</v>
      </c>
      <c r="H161" s="26">
        <v>0.25822803</v>
      </c>
      <c r="I161" s="26">
        <v>0.1142398</v>
      </c>
    </row>
    <row r="162" spans="1:9" ht="15.75" customHeight="1" x14ac:dyDescent="0.25">
      <c r="A162" s="23">
        <v>161</v>
      </c>
      <c r="B162" s="24">
        <v>0.11458017</v>
      </c>
      <c r="C162" s="24">
        <v>0.11639376</v>
      </c>
      <c r="D162" s="24">
        <v>0.12490529</v>
      </c>
      <c r="E162" s="24">
        <v>0.13678783</v>
      </c>
      <c r="F162" s="24">
        <v>0.15830443999999999</v>
      </c>
      <c r="G162" s="24">
        <v>0.18830443999999999</v>
      </c>
      <c r="H162" s="24">
        <v>0.25830444000000002</v>
      </c>
      <c r="I162" s="24">
        <v>0.11422219</v>
      </c>
    </row>
    <row r="163" spans="1:9" ht="15.75" customHeight="1" x14ac:dyDescent="0.25">
      <c r="A163" s="25">
        <v>162</v>
      </c>
      <c r="B163" s="26">
        <v>0.11457084999999999</v>
      </c>
      <c r="C163" s="26">
        <v>0.11639856999999999</v>
      </c>
      <c r="D163" s="26">
        <v>0.12493531000000001</v>
      </c>
      <c r="E163" s="26">
        <v>0.13684558999999999</v>
      </c>
      <c r="F163" s="26">
        <v>0.15837804999999999</v>
      </c>
      <c r="G163" s="26">
        <v>0.18837804999999999</v>
      </c>
      <c r="H163" s="26">
        <v>0.25837804999999997</v>
      </c>
      <c r="I163" s="26">
        <v>0.11420461</v>
      </c>
    </row>
    <row r="164" spans="1:9" ht="15.75" customHeight="1" x14ac:dyDescent="0.25">
      <c r="A164" s="23">
        <v>163</v>
      </c>
      <c r="B164" s="24">
        <v>0.11456063999999999</v>
      </c>
      <c r="C164" s="24">
        <v>0.11640319999999998</v>
      </c>
      <c r="D164" s="24">
        <v>0.12496415000000001</v>
      </c>
      <c r="E164" s="24">
        <v>0.13690109</v>
      </c>
      <c r="F164" s="24">
        <v>0.1584488</v>
      </c>
      <c r="G164" s="24">
        <v>0.1884488</v>
      </c>
      <c r="H164" s="24">
        <v>0.25844879999999998</v>
      </c>
      <c r="I164" s="24">
        <v>0.11418706000000001</v>
      </c>
    </row>
    <row r="165" spans="1:9" ht="15.75" customHeight="1" x14ac:dyDescent="0.25">
      <c r="A165" s="25">
        <v>164</v>
      </c>
      <c r="B165" s="26">
        <v>0.11455</v>
      </c>
      <c r="C165" s="26">
        <v>0.11640764000000001</v>
      </c>
      <c r="D165" s="26">
        <v>0.12499178999999999</v>
      </c>
      <c r="E165" s="26">
        <v>0.13695425999999999</v>
      </c>
      <c r="F165" s="26">
        <v>0.15851660000000001</v>
      </c>
      <c r="G165" s="26">
        <v>0.18851659999999998</v>
      </c>
      <c r="H165" s="26">
        <v>0.25851659999999999</v>
      </c>
      <c r="I165" s="26">
        <v>0.11416954</v>
      </c>
    </row>
    <row r="166" spans="1:9" ht="15.75" customHeight="1" x14ac:dyDescent="0.25">
      <c r="A166" s="23">
        <v>165</v>
      </c>
      <c r="B166" s="24">
        <v>0.11453936000000001</v>
      </c>
      <c r="C166" s="24">
        <v>0.11641189</v>
      </c>
      <c r="D166" s="24">
        <v>0.12501819</v>
      </c>
      <c r="E166" s="24">
        <v>0.13700503999999999</v>
      </c>
      <c r="F166" s="24">
        <v>0.15858138999999999</v>
      </c>
      <c r="G166" s="24">
        <v>0.18858139000000002</v>
      </c>
      <c r="H166" s="24">
        <v>0.25858139000000002</v>
      </c>
      <c r="I166" s="24">
        <v>0.11415207000000001</v>
      </c>
    </row>
    <row r="167" spans="1:9" ht="15.75" customHeight="1" x14ac:dyDescent="0.25">
      <c r="A167" s="25">
        <v>166</v>
      </c>
      <c r="B167" s="26">
        <v>0.11452915000000001</v>
      </c>
      <c r="C167" s="26">
        <v>0.11641594</v>
      </c>
      <c r="D167" s="26">
        <v>0.12504333000000001</v>
      </c>
      <c r="E167" s="26">
        <v>0.13705339</v>
      </c>
      <c r="F167" s="26">
        <v>0.15864307999999999</v>
      </c>
      <c r="G167" s="26">
        <v>0.18864308000000002</v>
      </c>
      <c r="H167" s="26">
        <v>0.25864308000000003</v>
      </c>
      <c r="I167" s="26">
        <v>0.11413466</v>
      </c>
    </row>
    <row r="168" spans="1:9" ht="15.75" customHeight="1" x14ac:dyDescent="0.25">
      <c r="A168" s="23">
        <v>167</v>
      </c>
      <c r="B168" s="24">
        <v>0.11451983</v>
      </c>
      <c r="C168" s="24">
        <v>0.11641979</v>
      </c>
      <c r="D168" s="24">
        <v>0.12506717000000001</v>
      </c>
      <c r="E168" s="24">
        <v>0.13709924000000001</v>
      </c>
      <c r="F168" s="24">
        <v>0.15870160999999999</v>
      </c>
      <c r="G168" s="24">
        <v>0.18870160999999999</v>
      </c>
      <c r="H168" s="24">
        <v>0.25870160999999997</v>
      </c>
      <c r="I168" s="24">
        <v>0.1141173</v>
      </c>
    </row>
    <row r="169" spans="1:9" ht="15.75" customHeight="1" x14ac:dyDescent="0.25">
      <c r="A169" s="25">
        <v>168</v>
      </c>
      <c r="B169" s="26">
        <v>0.11451181000000001</v>
      </c>
      <c r="C169" s="26">
        <v>0.11642343000000001</v>
      </c>
      <c r="D169" s="26">
        <v>0.12508969</v>
      </c>
      <c r="E169" s="26">
        <v>0.13714252999999998</v>
      </c>
      <c r="F169" s="26">
        <v>0.15875690000000001</v>
      </c>
      <c r="G169" s="26">
        <v>0.18875689999999998</v>
      </c>
      <c r="H169" s="26">
        <v>0.25875690000000001</v>
      </c>
      <c r="I169" s="26">
        <v>0.11410000000000001</v>
      </c>
    </row>
    <row r="170" spans="1:9" ht="15.75" customHeight="1" x14ac:dyDescent="0.25">
      <c r="A170" s="23">
        <v>169</v>
      </c>
      <c r="B170" s="24">
        <v>0.11450554</v>
      </c>
      <c r="C170" s="24">
        <v>0.11642685</v>
      </c>
      <c r="D170" s="24">
        <v>0.12511085</v>
      </c>
      <c r="E170" s="24">
        <v>0.13718321999999999</v>
      </c>
      <c r="F170" s="24">
        <v>0.15880888000000001</v>
      </c>
      <c r="G170" s="24">
        <v>0.18880887999999998</v>
      </c>
      <c r="H170" s="24">
        <v>0.25880887999999996</v>
      </c>
      <c r="I170" s="24">
        <v>0.11408270999999999</v>
      </c>
    </row>
    <row r="171" spans="1:9" ht="15.75" customHeight="1" x14ac:dyDescent="0.25">
      <c r="A171" s="25">
        <v>170</v>
      </c>
      <c r="B171" s="26">
        <v>0.11450146</v>
      </c>
      <c r="C171" s="26">
        <v>0.11643005000000001</v>
      </c>
      <c r="D171" s="26">
        <v>0.12513063000000002</v>
      </c>
      <c r="E171" s="26">
        <v>0.13722124000000002</v>
      </c>
      <c r="F171" s="26">
        <v>0.15885747</v>
      </c>
      <c r="G171" s="26">
        <v>0.18885746999999997</v>
      </c>
      <c r="H171" s="26">
        <v>0.25885746999999998</v>
      </c>
      <c r="I171" s="26">
        <v>0.11406537999999999</v>
      </c>
    </row>
    <row r="172" spans="1:9" ht="15.75" customHeight="1" x14ac:dyDescent="0.25">
      <c r="A172" s="23">
        <v>171</v>
      </c>
      <c r="B172" s="24">
        <v>0.11449999999999999</v>
      </c>
      <c r="C172" s="24">
        <v>0.11643302999999999</v>
      </c>
      <c r="D172" s="24">
        <v>0.12514900000000001</v>
      </c>
      <c r="E172" s="24">
        <v>0.13725655</v>
      </c>
      <c r="F172" s="24">
        <v>0.15890259000000001</v>
      </c>
      <c r="G172" s="24">
        <v>0.18890259000000001</v>
      </c>
      <c r="H172" s="24">
        <v>0.25890258999999999</v>
      </c>
      <c r="I172" s="24">
        <v>0.11404799</v>
      </c>
    </row>
    <row r="173" spans="1:9" ht="15.75" customHeight="1" x14ac:dyDescent="0.25">
      <c r="A173" s="25">
        <v>172</v>
      </c>
      <c r="B173" s="26">
        <v>0.11450233000000001</v>
      </c>
      <c r="C173" s="26">
        <v>0.11643577000000001</v>
      </c>
      <c r="D173" s="26">
        <v>0.12516591999999999</v>
      </c>
      <c r="E173" s="26">
        <v>0.13728908000000001</v>
      </c>
      <c r="F173" s="26">
        <v>0.15894417999999999</v>
      </c>
      <c r="G173" s="26">
        <v>0.18894418000000002</v>
      </c>
      <c r="H173" s="26">
        <v>0.25894418000000002</v>
      </c>
      <c r="I173" s="26">
        <v>0.11403055000000001</v>
      </c>
    </row>
    <row r="174" spans="1:9" ht="15.75" customHeight="1" x14ac:dyDescent="0.25">
      <c r="A174" s="23">
        <v>173</v>
      </c>
      <c r="B174" s="24">
        <v>0.11450872000000001</v>
      </c>
      <c r="C174" s="24">
        <v>0.11643827999999999</v>
      </c>
      <c r="D174" s="24">
        <v>0.12518138000000001</v>
      </c>
      <c r="E174" s="24">
        <v>0.13731877000000001</v>
      </c>
      <c r="F174" s="24">
        <v>0.15898217000000001</v>
      </c>
      <c r="G174" s="24">
        <v>0.18898216999999998</v>
      </c>
      <c r="H174" s="24">
        <v>0.25898217000000001</v>
      </c>
      <c r="I174" s="24">
        <v>0.11401306999999999</v>
      </c>
    </row>
    <row r="175" spans="1:9" ht="15.75" customHeight="1" x14ac:dyDescent="0.25">
      <c r="A175" s="25">
        <v>174</v>
      </c>
      <c r="B175" s="26">
        <v>0.11451826000000001</v>
      </c>
      <c r="C175" s="26">
        <v>0.11644055</v>
      </c>
      <c r="D175" s="26">
        <v>0.12519532999999999</v>
      </c>
      <c r="E175" s="26">
        <v>0.13734557999999999</v>
      </c>
      <c r="F175" s="26">
        <v>0.15901646</v>
      </c>
      <c r="G175" s="26">
        <v>0.18901646</v>
      </c>
      <c r="H175" s="26">
        <v>0.25901646</v>
      </c>
      <c r="I175" s="26">
        <v>0.11399553</v>
      </c>
    </row>
    <row r="176" spans="1:9" ht="15.75" customHeight="1" x14ac:dyDescent="0.25">
      <c r="A176" s="23">
        <v>175</v>
      </c>
      <c r="B176" s="24">
        <v>0.11453004999999999</v>
      </c>
      <c r="C176" s="24">
        <v>0.11644257</v>
      </c>
      <c r="D176" s="24">
        <v>0.12520775000000001</v>
      </c>
      <c r="E176" s="24">
        <v>0.13736943999999998</v>
      </c>
      <c r="F176" s="24">
        <v>0.15904699999999999</v>
      </c>
      <c r="G176" s="24">
        <v>0.18904699999999999</v>
      </c>
      <c r="H176" s="24">
        <v>0.25904699999999997</v>
      </c>
      <c r="I176" s="24">
        <v>0.11397794</v>
      </c>
    </row>
    <row r="177" spans="1:9" ht="15.75" customHeight="1" x14ac:dyDescent="0.25">
      <c r="A177" s="25">
        <v>176</v>
      </c>
      <c r="B177" s="26">
        <v>0.1145432</v>
      </c>
      <c r="C177" s="26">
        <v>0.11644433</v>
      </c>
      <c r="D177" s="26">
        <v>0.12521861000000001</v>
      </c>
      <c r="E177" s="26">
        <v>0.13739031000000002</v>
      </c>
      <c r="F177" s="26">
        <v>0.15907371000000001</v>
      </c>
      <c r="G177" s="26">
        <v>0.18907371000000001</v>
      </c>
      <c r="H177" s="26">
        <v>0.25907371000000001</v>
      </c>
      <c r="I177" s="26">
        <v>0.1139603</v>
      </c>
    </row>
    <row r="178" spans="1:9" ht="15.75" customHeight="1" x14ac:dyDescent="0.25">
      <c r="A178" s="23">
        <v>177</v>
      </c>
      <c r="B178" s="24">
        <v>0.11455679999999999</v>
      </c>
      <c r="C178" s="24">
        <v>0.11644583999999999</v>
      </c>
      <c r="D178" s="24">
        <v>0.12522788000000001</v>
      </c>
      <c r="E178" s="24">
        <v>0.13740811</v>
      </c>
      <c r="F178" s="24">
        <v>0.15909651999999999</v>
      </c>
      <c r="G178" s="24">
        <v>0.18909652000000002</v>
      </c>
      <c r="H178" s="24">
        <v>0.25909652</v>
      </c>
      <c r="I178" s="24">
        <v>0.11394259999999999</v>
      </c>
    </row>
    <row r="179" spans="1:9" ht="15.75" customHeight="1" x14ac:dyDescent="0.25">
      <c r="A179" s="25">
        <v>178</v>
      </c>
      <c r="B179" s="26">
        <v>0.11456994999999999</v>
      </c>
      <c r="C179" s="26">
        <v>0.11644709</v>
      </c>
      <c r="D179" s="26">
        <v>0.12523552999999998</v>
      </c>
      <c r="E179" s="26">
        <v>0.13742281000000001</v>
      </c>
      <c r="F179" s="26">
        <v>0.15911533999999999</v>
      </c>
      <c r="G179" s="26">
        <v>0.18911533999999999</v>
      </c>
      <c r="H179" s="26">
        <v>0.25911533999999997</v>
      </c>
      <c r="I179" s="26">
        <v>0.11392486</v>
      </c>
    </row>
    <row r="180" spans="1:9" ht="15.75" customHeight="1" x14ac:dyDescent="0.25">
      <c r="A180" s="23">
        <v>179</v>
      </c>
      <c r="B180" s="24">
        <v>0.11458174</v>
      </c>
      <c r="C180" s="24">
        <v>0.11644807</v>
      </c>
      <c r="D180" s="24">
        <v>0.12524152999999999</v>
      </c>
      <c r="E180" s="24">
        <v>0.13743434000000002</v>
      </c>
      <c r="F180" s="24">
        <v>0.15913010999999999</v>
      </c>
      <c r="G180" s="24">
        <v>0.18913011000000002</v>
      </c>
      <c r="H180" s="24">
        <v>0.25913011000000002</v>
      </c>
      <c r="I180" s="24">
        <v>0.11390706</v>
      </c>
    </row>
    <row r="181" spans="1:9" ht="15.75" customHeight="1" x14ac:dyDescent="0.25">
      <c r="A181" s="25">
        <v>180</v>
      </c>
      <c r="B181" s="26">
        <v>0.11459128</v>
      </c>
      <c r="C181" s="26">
        <v>0.11644878</v>
      </c>
      <c r="D181" s="26">
        <v>0.12524585999999999</v>
      </c>
      <c r="E181" s="26">
        <v>0.13744264</v>
      </c>
      <c r="F181" s="26">
        <v>0.15914075</v>
      </c>
      <c r="G181" s="26">
        <v>0.18914075</v>
      </c>
      <c r="H181" s="26">
        <v>0.25914075000000003</v>
      </c>
      <c r="I181" s="26">
        <v>0.11388921</v>
      </c>
    </row>
    <row r="182" spans="1:9" ht="15.75" customHeight="1" x14ac:dyDescent="0.25">
      <c r="A182" s="23">
        <v>181</v>
      </c>
      <c r="B182" s="24">
        <v>0.11459767</v>
      </c>
      <c r="C182" s="24">
        <v>0.11644921</v>
      </c>
      <c r="D182" s="24">
        <v>0.12524847</v>
      </c>
      <c r="E182" s="24">
        <v>0.13744766</v>
      </c>
      <c r="F182" s="24">
        <v>0.15914718999999999</v>
      </c>
      <c r="G182" s="24">
        <v>0.18914719000000002</v>
      </c>
      <c r="H182" s="24">
        <v>0.25914719000000003</v>
      </c>
      <c r="I182" s="24">
        <v>0.11387131</v>
      </c>
    </row>
    <row r="183" spans="1:9" ht="15.75" customHeight="1" x14ac:dyDescent="0.25">
      <c r="A183" s="25">
        <v>182</v>
      </c>
      <c r="B183" s="26">
        <v>0.11460000000000001</v>
      </c>
      <c r="C183" s="26">
        <v>0.11644935000000001</v>
      </c>
      <c r="D183" s="26">
        <v>0.12524934999999998</v>
      </c>
      <c r="E183" s="26">
        <v>0.13744935</v>
      </c>
      <c r="F183" s="26">
        <v>0.15914934999999999</v>
      </c>
      <c r="G183" s="26">
        <v>0.18914934999999999</v>
      </c>
      <c r="H183" s="26">
        <v>0.25914935</v>
      </c>
      <c r="I183" s="26">
        <v>0.11385336</v>
      </c>
    </row>
    <row r="184" spans="1:9" ht="15.75" customHeight="1" x14ac:dyDescent="0.25">
      <c r="A184" s="23">
        <v>183</v>
      </c>
      <c r="B184" s="24">
        <v>0.11460000000000001</v>
      </c>
      <c r="C184" s="24">
        <v>0.11644928</v>
      </c>
      <c r="D184" s="24">
        <v>0.12524930000000001</v>
      </c>
      <c r="E184" s="24">
        <v>0.13744933000000001</v>
      </c>
      <c r="F184" s="24">
        <v>0.15914917000000001</v>
      </c>
      <c r="G184" s="24">
        <v>0.18914916999999998</v>
      </c>
      <c r="H184" s="24">
        <v>0.25914916999999998</v>
      </c>
      <c r="I184" s="24">
        <v>0.11383535</v>
      </c>
    </row>
    <row r="185" spans="1:9" ht="15.75" customHeight="1" x14ac:dyDescent="0.25">
      <c r="A185" s="25">
        <v>184</v>
      </c>
      <c r="B185" s="26">
        <v>0.11460000000000001</v>
      </c>
      <c r="C185" s="26">
        <v>0.11644906000000001</v>
      </c>
      <c r="D185" s="26">
        <v>0.12524914000000001</v>
      </c>
      <c r="E185" s="26">
        <v>0.13744925</v>
      </c>
      <c r="F185" s="26">
        <v>0.15914861999999999</v>
      </c>
      <c r="G185" s="26">
        <v>0.18914861999999999</v>
      </c>
      <c r="H185" s="26">
        <v>0.25914862</v>
      </c>
      <c r="I185" s="26">
        <v>0.11381729</v>
      </c>
    </row>
    <row r="186" spans="1:9" ht="15.75" customHeight="1" x14ac:dyDescent="0.25">
      <c r="A186" s="23">
        <v>185</v>
      </c>
      <c r="B186" s="24">
        <v>0.11460000000000001</v>
      </c>
      <c r="C186" s="24">
        <v>0.11644869999999999</v>
      </c>
      <c r="D186" s="24">
        <v>0.12524888000000001</v>
      </c>
      <c r="E186" s="24">
        <v>0.13744914</v>
      </c>
      <c r="F186" s="24">
        <v>0.1591477</v>
      </c>
      <c r="G186" s="24">
        <v>0.1891477</v>
      </c>
      <c r="H186" s="24">
        <v>0.25914769999999998</v>
      </c>
      <c r="I186" s="24">
        <v>0.11379917000000001</v>
      </c>
    </row>
    <row r="187" spans="1:9" ht="15.75" customHeight="1" x14ac:dyDescent="0.25">
      <c r="A187" s="25">
        <v>186</v>
      </c>
      <c r="B187" s="26">
        <v>0.11460000000000001</v>
      </c>
      <c r="C187" s="26">
        <v>0.11644819999999999</v>
      </c>
      <c r="D187" s="26">
        <v>0.12524852</v>
      </c>
      <c r="E187" s="26">
        <v>0.13744897</v>
      </c>
      <c r="F187" s="26">
        <v>0.15914643000000001</v>
      </c>
      <c r="G187" s="26">
        <v>0.18914643</v>
      </c>
      <c r="H187" s="26">
        <v>0.25914643000000004</v>
      </c>
      <c r="I187" s="26">
        <v>0.11378099999999999</v>
      </c>
    </row>
    <row r="188" spans="1:9" ht="15.75" customHeight="1" x14ac:dyDescent="0.25">
      <c r="A188" s="23">
        <v>187</v>
      </c>
      <c r="B188" s="24">
        <v>0.11460000000000001</v>
      </c>
      <c r="C188" s="24">
        <v>0.11644755999999999</v>
      </c>
      <c r="D188" s="24">
        <v>0.12524805999999999</v>
      </c>
      <c r="E188" s="24">
        <v>0.13744876</v>
      </c>
      <c r="F188" s="24">
        <v>0.15914481</v>
      </c>
      <c r="G188" s="24">
        <v>0.18914481</v>
      </c>
      <c r="H188" s="24">
        <v>0.25914481</v>
      </c>
      <c r="I188" s="24">
        <v>0.11376277999999999</v>
      </c>
    </row>
    <row r="189" spans="1:9" ht="15.75" customHeight="1" x14ac:dyDescent="0.25">
      <c r="A189" s="25">
        <v>188</v>
      </c>
      <c r="B189" s="26">
        <v>0.11460000000000001</v>
      </c>
      <c r="C189" s="26">
        <v>0.11644676999999999</v>
      </c>
      <c r="D189" s="26">
        <v>0.12524751000000001</v>
      </c>
      <c r="E189" s="26">
        <v>0.13744851</v>
      </c>
      <c r="F189" s="26">
        <v>0.15914284000000001</v>
      </c>
      <c r="G189" s="26">
        <v>0.18914283999999998</v>
      </c>
      <c r="H189" s="26">
        <v>0.25914283999999999</v>
      </c>
      <c r="I189" s="26">
        <v>0.1137445</v>
      </c>
    </row>
    <row r="190" spans="1:9" ht="15.75" customHeight="1" x14ac:dyDescent="0.25">
      <c r="A190" s="23">
        <v>189</v>
      </c>
      <c r="B190" s="24">
        <v>0.11460000000000001</v>
      </c>
      <c r="C190" s="24">
        <v>0.11644584999999999</v>
      </c>
      <c r="D190" s="24">
        <v>0.12524684999999999</v>
      </c>
      <c r="E190" s="24">
        <v>0.13744820000000002</v>
      </c>
      <c r="F190" s="24">
        <v>0.15914052000000001</v>
      </c>
      <c r="G190" s="24">
        <v>0.18914052000000001</v>
      </c>
      <c r="H190" s="24">
        <v>0.25914052000000004</v>
      </c>
      <c r="I190" s="24">
        <v>0.11372617</v>
      </c>
    </row>
    <row r="191" spans="1:9" ht="15.75" customHeight="1" x14ac:dyDescent="0.25">
      <c r="A191" s="25">
        <v>190</v>
      </c>
      <c r="B191" s="26">
        <v>0.11460000000000001</v>
      </c>
      <c r="C191" s="26">
        <v>0.11644479000000001</v>
      </c>
      <c r="D191" s="26">
        <v>0.1252461</v>
      </c>
      <c r="E191" s="26">
        <v>0.13744786000000001</v>
      </c>
      <c r="F191" s="26">
        <v>0.15913786999999999</v>
      </c>
      <c r="G191" s="26">
        <v>0.18913786999999999</v>
      </c>
      <c r="H191" s="26">
        <v>0.25913786999999999</v>
      </c>
      <c r="I191" s="26">
        <v>0.11370777999999999</v>
      </c>
    </row>
    <row r="192" spans="1:9" ht="15.75" customHeight="1" x14ac:dyDescent="0.25">
      <c r="A192" s="23">
        <v>191</v>
      </c>
      <c r="B192" s="24">
        <v>0.11460000000000001</v>
      </c>
      <c r="C192" s="24">
        <v>0.11644360000000001</v>
      </c>
      <c r="D192" s="24">
        <v>0.12524525</v>
      </c>
      <c r="E192" s="24">
        <v>0.13744747000000002</v>
      </c>
      <c r="F192" s="24">
        <v>0.15913487000000001</v>
      </c>
      <c r="G192" s="24">
        <v>0.18913487000000001</v>
      </c>
      <c r="H192" s="24">
        <v>0.25913487000000002</v>
      </c>
      <c r="I192" s="24">
        <v>0.11368934</v>
      </c>
    </row>
    <row r="193" spans="1:9" ht="15.75" customHeight="1" x14ac:dyDescent="0.25">
      <c r="A193" s="25">
        <v>192</v>
      </c>
      <c r="B193" s="26">
        <v>0.11460000000000001</v>
      </c>
      <c r="C193" s="26">
        <v>0.11644227000000001</v>
      </c>
      <c r="D193" s="26">
        <v>0.12524431</v>
      </c>
      <c r="E193" s="26">
        <v>0.13744703999999999</v>
      </c>
      <c r="F193" s="26">
        <v>0.15913155000000001</v>
      </c>
      <c r="G193" s="26">
        <v>0.18913155000000001</v>
      </c>
      <c r="H193" s="26">
        <v>0.25913154999999999</v>
      </c>
      <c r="I193" s="26">
        <v>0.11367084999999999</v>
      </c>
    </row>
    <row r="194" spans="1:9" ht="15.75" customHeight="1" x14ac:dyDescent="0.25">
      <c r="A194" s="23">
        <v>193</v>
      </c>
      <c r="B194" s="24">
        <v>0.11460000000000001</v>
      </c>
      <c r="C194" s="24">
        <v>0.11644081000000001</v>
      </c>
      <c r="D194" s="24">
        <v>0.12524326999999999</v>
      </c>
      <c r="E194" s="24">
        <v>0.13744656999999999</v>
      </c>
      <c r="F194" s="24">
        <v>0.15912788999999999</v>
      </c>
      <c r="G194" s="24">
        <v>0.18912788999999999</v>
      </c>
      <c r="H194" s="24">
        <v>0.25912789000000003</v>
      </c>
      <c r="I194" s="24">
        <v>0.11365228999999999</v>
      </c>
    </row>
    <row r="195" spans="1:9" ht="15.75" customHeight="1" x14ac:dyDescent="0.25">
      <c r="A195" s="25">
        <v>194</v>
      </c>
      <c r="B195" s="26">
        <v>0.11460000000000001</v>
      </c>
      <c r="C195" s="26">
        <v>0.11643922</v>
      </c>
      <c r="D195" s="26">
        <v>0.12524214</v>
      </c>
      <c r="E195" s="26">
        <v>0.13744604999999999</v>
      </c>
      <c r="F195" s="26">
        <v>0.15912391000000001</v>
      </c>
      <c r="G195" s="26">
        <v>0.18912391000000001</v>
      </c>
      <c r="H195" s="26">
        <v>0.25912391000000001</v>
      </c>
      <c r="I195" s="26">
        <v>0.11363368</v>
      </c>
    </row>
    <row r="196" spans="1:9" ht="15.75" customHeight="1" x14ac:dyDescent="0.25">
      <c r="A196" s="23">
        <v>195</v>
      </c>
      <c r="B196" s="24">
        <v>0.11460000000000001</v>
      </c>
      <c r="C196" s="24">
        <v>0.11643748999999999</v>
      </c>
      <c r="D196" s="24">
        <v>0.12524092000000001</v>
      </c>
      <c r="E196" s="24">
        <v>0.13744549</v>
      </c>
      <c r="F196" s="24">
        <v>0.15911960999999999</v>
      </c>
      <c r="G196" s="24">
        <v>0.18911961000000002</v>
      </c>
      <c r="H196" s="24">
        <v>0.25911961</v>
      </c>
      <c r="I196" s="24">
        <v>0.11361502</v>
      </c>
    </row>
    <row r="197" spans="1:9" ht="15.75" customHeight="1" x14ac:dyDescent="0.25">
      <c r="A197" s="25">
        <v>196</v>
      </c>
      <c r="B197" s="26">
        <v>0.11460000000000001</v>
      </c>
      <c r="C197" s="26">
        <v>0.11643563999999999</v>
      </c>
      <c r="D197" s="26">
        <v>0.12523962</v>
      </c>
      <c r="E197" s="26">
        <v>0.13744488999999999</v>
      </c>
      <c r="F197" s="26">
        <v>0.15911500000000001</v>
      </c>
      <c r="G197" s="26">
        <v>0.18911500000000001</v>
      </c>
      <c r="H197" s="26">
        <v>0.25911499999999998</v>
      </c>
      <c r="I197" s="26">
        <v>0.1135963</v>
      </c>
    </row>
    <row r="198" spans="1:9" ht="15.75" customHeight="1" x14ac:dyDescent="0.25">
      <c r="A198" s="23">
        <v>197</v>
      </c>
      <c r="B198" s="24">
        <v>0.11460000000000001</v>
      </c>
      <c r="C198" s="24">
        <v>0.11643366000000001</v>
      </c>
      <c r="D198" s="24">
        <v>0.12523821999999998</v>
      </c>
      <c r="E198" s="24">
        <v>0.13744424999999999</v>
      </c>
      <c r="F198" s="24">
        <v>0.15911006999999999</v>
      </c>
      <c r="G198" s="24">
        <v>0.18911007000000002</v>
      </c>
      <c r="H198" s="24">
        <v>0.25911007000000003</v>
      </c>
      <c r="I198" s="24">
        <v>0.11357752</v>
      </c>
    </row>
    <row r="199" spans="1:9" ht="15.75" customHeight="1" x14ac:dyDescent="0.25">
      <c r="A199" s="25">
        <v>198</v>
      </c>
      <c r="B199" s="26">
        <v>0.11460000000000001</v>
      </c>
      <c r="C199" s="26">
        <v>0.11643154999999999</v>
      </c>
      <c r="D199" s="26">
        <v>0.12523673999999999</v>
      </c>
      <c r="E199" s="26">
        <v>0.13744357000000001</v>
      </c>
      <c r="F199" s="26">
        <v>0.15910484</v>
      </c>
      <c r="G199" s="26">
        <v>0.18910484</v>
      </c>
      <c r="H199" s="26">
        <v>0.25910484</v>
      </c>
      <c r="I199" s="26">
        <v>0.11355868</v>
      </c>
    </row>
    <row r="200" spans="1:9" ht="15.75" customHeight="1" x14ac:dyDescent="0.25">
      <c r="A200" s="23">
        <v>199</v>
      </c>
      <c r="B200" s="24">
        <v>0.11460000000000001</v>
      </c>
      <c r="C200" s="24">
        <v>0.11642931000000001</v>
      </c>
      <c r="D200" s="24">
        <v>0.12523517000000001</v>
      </c>
      <c r="E200" s="24">
        <v>0.13744285000000001</v>
      </c>
      <c r="F200" s="24">
        <v>0.1590993</v>
      </c>
      <c r="G200" s="24">
        <v>0.1890993</v>
      </c>
      <c r="H200" s="24">
        <v>0.25909929999999998</v>
      </c>
      <c r="I200" s="24">
        <v>0.11353979</v>
      </c>
    </row>
    <row r="201" spans="1:9" ht="15.75" customHeight="1" x14ac:dyDescent="0.25">
      <c r="A201" s="25">
        <v>200</v>
      </c>
      <c r="B201" s="26">
        <v>0.11460000000000001</v>
      </c>
      <c r="C201" s="26">
        <v>0.11642695</v>
      </c>
      <c r="D201" s="26">
        <v>0.12523350999999999</v>
      </c>
      <c r="E201" s="26">
        <v>0.13744210000000001</v>
      </c>
      <c r="F201" s="26">
        <v>0.15909345999999999</v>
      </c>
      <c r="G201" s="26">
        <v>0.18909345999999999</v>
      </c>
      <c r="H201" s="26">
        <v>0.25909346</v>
      </c>
      <c r="I201" s="26">
        <v>0.11352084</v>
      </c>
    </row>
    <row r="202" spans="1:9" ht="15.75" customHeight="1" x14ac:dyDescent="0.25">
      <c r="A202" s="23">
        <v>201</v>
      </c>
      <c r="B202" s="24">
        <v>0.11460000000000001</v>
      </c>
      <c r="C202" s="24">
        <v>0.11642447</v>
      </c>
      <c r="D202" s="24">
        <v>0.12523177999999999</v>
      </c>
      <c r="E202" s="24">
        <v>0.13744129999999999</v>
      </c>
      <c r="F202" s="24">
        <v>0.15908733</v>
      </c>
      <c r="G202" s="24">
        <v>0.18908733000000003</v>
      </c>
      <c r="H202" s="24">
        <v>0.25908733</v>
      </c>
      <c r="I202" s="24">
        <v>0.11350183</v>
      </c>
    </row>
    <row r="203" spans="1:9" ht="15.75" customHeight="1" x14ac:dyDescent="0.25">
      <c r="A203" s="25">
        <v>202</v>
      </c>
      <c r="B203" s="26">
        <v>0.11460000000000001</v>
      </c>
      <c r="C203" s="26">
        <v>0.11642186</v>
      </c>
      <c r="D203" s="26">
        <v>0.12522996</v>
      </c>
      <c r="E203" s="26">
        <v>0.13744047000000001</v>
      </c>
      <c r="F203" s="26">
        <v>0.15908091000000002</v>
      </c>
      <c r="G203" s="26">
        <v>0.18908090999999999</v>
      </c>
      <c r="H203" s="26">
        <v>0.25908091</v>
      </c>
      <c r="I203" s="26">
        <v>0.11348277</v>
      </c>
    </row>
    <row r="204" spans="1:9" ht="15.75" customHeight="1" x14ac:dyDescent="0.25">
      <c r="A204" s="23">
        <v>203</v>
      </c>
      <c r="B204" s="24">
        <v>0.11460000000000001</v>
      </c>
      <c r="C204" s="24">
        <v>0.11641913000000001</v>
      </c>
      <c r="D204" s="24">
        <v>0.12522806</v>
      </c>
      <c r="E204" s="24">
        <v>0.1374396</v>
      </c>
      <c r="F204" s="24">
        <v>0.1590742</v>
      </c>
      <c r="G204" s="24">
        <v>0.18907419999999997</v>
      </c>
      <c r="H204" s="24">
        <v>0.25907419999999998</v>
      </c>
      <c r="I204" s="24">
        <v>0.11346363999999999</v>
      </c>
    </row>
    <row r="205" spans="1:9" ht="15.75" customHeight="1" x14ac:dyDescent="0.25">
      <c r="A205" s="25">
        <v>204</v>
      </c>
      <c r="B205" s="26">
        <v>0.11460000000000001</v>
      </c>
      <c r="C205" s="26">
        <v>0.11641629000000001</v>
      </c>
      <c r="D205" s="26">
        <v>0.12522606999999999</v>
      </c>
      <c r="E205" s="26">
        <v>0.13743869</v>
      </c>
      <c r="F205" s="26">
        <v>0.15906719999999999</v>
      </c>
      <c r="G205" s="26">
        <v>0.18906719999999999</v>
      </c>
      <c r="H205" s="26">
        <v>0.2590672</v>
      </c>
      <c r="I205" s="26">
        <v>0.11344446</v>
      </c>
    </row>
    <row r="206" spans="1:9" ht="15.75" customHeight="1" x14ac:dyDescent="0.25">
      <c r="A206" s="23">
        <v>205</v>
      </c>
      <c r="B206" s="24">
        <v>0.11460000000000001</v>
      </c>
      <c r="C206" s="24">
        <v>0.11641332</v>
      </c>
      <c r="D206" s="24">
        <v>0.12522401</v>
      </c>
      <c r="E206" s="24">
        <v>0.13743775</v>
      </c>
      <c r="F206" s="24">
        <v>0.15905993000000002</v>
      </c>
      <c r="G206" s="24">
        <v>0.18905992999999999</v>
      </c>
      <c r="H206" s="24">
        <v>0.25905992999999999</v>
      </c>
      <c r="I206" s="24">
        <v>0.11342522000000001</v>
      </c>
    </row>
    <row r="207" spans="1:9" ht="15.75" customHeight="1" x14ac:dyDescent="0.25">
      <c r="A207" s="25">
        <v>206</v>
      </c>
      <c r="B207" s="26">
        <v>0.11460000000000001</v>
      </c>
      <c r="C207" s="26">
        <v>0.11641024</v>
      </c>
      <c r="D207" s="26">
        <v>0.12522188000000001</v>
      </c>
      <c r="E207" s="26">
        <v>0.13743676999999999</v>
      </c>
      <c r="F207" s="26">
        <v>0.15905238999999999</v>
      </c>
      <c r="G207" s="26">
        <v>0.18905239000000001</v>
      </c>
      <c r="H207" s="26">
        <v>0.25905239000000002</v>
      </c>
      <c r="I207" s="26">
        <v>0.11340591999999999</v>
      </c>
    </row>
    <row r="208" spans="1:9" ht="15.75" customHeight="1" x14ac:dyDescent="0.25">
      <c r="A208" s="23">
        <v>207</v>
      </c>
      <c r="B208" s="24">
        <v>0.11460000000000001</v>
      </c>
      <c r="C208" s="24">
        <v>0.11640703999999999</v>
      </c>
      <c r="D208" s="24">
        <v>0.12521966000000001</v>
      </c>
      <c r="E208" s="24">
        <v>0.13743575</v>
      </c>
      <c r="F208" s="24">
        <v>0.15904457</v>
      </c>
      <c r="G208" s="24">
        <v>0.18904457</v>
      </c>
      <c r="H208" s="24">
        <v>0.25904457000000003</v>
      </c>
      <c r="I208" s="24">
        <v>0.11338656</v>
      </c>
    </row>
    <row r="209" spans="1:9" ht="15.75" customHeight="1" x14ac:dyDescent="0.25">
      <c r="A209" s="25">
        <v>208</v>
      </c>
      <c r="B209" s="26">
        <v>0.11460000000000001</v>
      </c>
      <c r="C209" s="26">
        <v>0.11640371999999999</v>
      </c>
      <c r="D209" s="26">
        <v>0.12521736999999999</v>
      </c>
      <c r="E209" s="26">
        <v>0.13743469999999999</v>
      </c>
      <c r="F209" s="26">
        <v>0.15903649</v>
      </c>
      <c r="G209" s="26">
        <v>0.18903649</v>
      </c>
      <c r="H209" s="26">
        <v>0.25903649000000001</v>
      </c>
      <c r="I209" s="26">
        <v>0.11336714000000001</v>
      </c>
    </row>
    <row r="210" spans="1:9" ht="15.75" customHeight="1" x14ac:dyDescent="0.25">
      <c r="A210" s="23">
        <v>209</v>
      </c>
      <c r="B210" s="24">
        <v>0.11460000000000001</v>
      </c>
      <c r="C210" s="24">
        <v>0.1164003</v>
      </c>
      <c r="D210" s="24">
        <v>0.12521501000000002</v>
      </c>
      <c r="E210" s="24">
        <v>0.13743362000000001</v>
      </c>
      <c r="F210" s="24">
        <v>0.15902813999999998</v>
      </c>
      <c r="G210" s="24">
        <v>0.18902813999999998</v>
      </c>
      <c r="H210" s="24">
        <v>0.25902814000000002</v>
      </c>
      <c r="I210" s="24">
        <v>0.11334766</v>
      </c>
    </row>
    <row r="211" spans="1:9" ht="15.75" customHeight="1" x14ac:dyDescent="0.25">
      <c r="A211" s="25">
        <v>210</v>
      </c>
      <c r="B211" s="26">
        <v>0.11460000000000001</v>
      </c>
      <c r="C211" s="26">
        <v>0.11639675000000001</v>
      </c>
      <c r="D211" s="26">
        <v>0.12521257</v>
      </c>
      <c r="E211" s="26">
        <v>0.13743251000000001</v>
      </c>
      <c r="F211" s="26">
        <v>0.15901953999999999</v>
      </c>
      <c r="G211" s="26">
        <v>0.18901953999999999</v>
      </c>
      <c r="H211" s="26">
        <v>0.25901953999999999</v>
      </c>
      <c r="I211" s="26">
        <v>0.11332812</v>
      </c>
    </row>
    <row r="212" spans="1:9" ht="15.75" customHeight="1" x14ac:dyDescent="0.25">
      <c r="A212" s="23">
        <v>211</v>
      </c>
      <c r="B212" s="24">
        <v>0.11460000000000001</v>
      </c>
      <c r="C212" s="24">
        <v>0.1163931</v>
      </c>
      <c r="D212" s="24">
        <v>0.12521006000000001</v>
      </c>
      <c r="E212" s="24">
        <v>0.13743136</v>
      </c>
      <c r="F212" s="24">
        <v>0.15901069000000001</v>
      </c>
      <c r="G212" s="24">
        <v>0.18901069000000001</v>
      </c>
      <c r="H212" s="24">
        <v>0.25901068999999999</v>
      </c>
      <c r="I212" s="24">
        <v>0.11330852999999999</v>
      </c>
    </row>
    <row r="213" spans="1:9" ht="15.75" customHeight="1" x14ac:dyDescent="0.25">
      <c r="A213" s="25">
        <v>212</v>
      </c>
      <c r="B213" s="26">
        <v>0.11460000000000001</v>
      </c>
      <c r="C213" s="26">
        <v>0.11638934000000001</v>
      </c>
      <c r="D213" s="26">
        <v>0.12520747999999998</v>
      </c>
      <c r="E213" s="26">
        <v>0.13743016999999999</v>
      </c>
      <c r="F213" s="26">
        <v>0.15900158</v>
      </c>
      <c r="G213" s="26">
        <v>0.18900158</v>
      </c>
      <c r="H213" s="26">
        <v>0.25900158000000001</v>
      </c>
      <c r="I213" s="26">
        <v>0.11328887</v>
      </c>
    </row>
    <row r="214" spans="1:9" ht="15.75" customHeight="1" x14ac:dyDescent="0.25">
      <c r="A214" s="23">
        <v>213</v>
      </c>
      <c r="B214" s="24">
        <v>0.11460000000000001</v>
      </c>
      <c r="C214" s="24">
        <v>0.11638547</v>
      </c>
      <c r="D214" s="24">
        <v>0.12520483000000002</v>
      </c>
      <c r="E214" s="24">
        <v>0.13742895999999999</v>
      </c>
      <c r="F214" s="24">
        <v>0.15899222999999998</v>
      </c>
      <c r="G214" s="24">
        <v>0.18899222999999998</v>
      </c>
      <c r="H214" s="24">
        <v>0.25899222999999999</v>
      </c>
      <c r="I214" s="24">
        <v>0.11326915</v>
      </c>
    </row>
    <row r="215" spans="1:9" ht="15.75" customHeight="1" x14ac:dyDescent="0.25">
      <c r="A215" s="25">
        <v>214</v>
      </c>
      <c r="B215" s="26">
        <v>0.11460000000000001</v>
      </c>
      <c r="C215" s="26">
        <v>0.11638149</v>
      </c>
      <c r="D215" s="26">
        <v>0.12520212</v>
      </c>
      <c r="E215" s="26">
        <v>0.13742772</v>
      </c>
      <c r="F215" s="26">
        <v>0.15898263999999998</v>
      </c>
      <c r="G215" s="26">
        <v>0.18898264000000001</v>
      </c>
      <c r="H215" s="26">
        <v>0.25898263999999999</v>
      </c>
      <c r="I215" s="26">
        <v>0.11324937</v>
      </c>
    </row>
    <row r="216" spans="1:9" ht="15.75" customHeight="1" x14ac:dyDescent="0.25">
      <c r="A216" s="23">
        <v>215</v>
      </c>
      <c r="B216" s="24">
        <v>0.11460000000000001</v>
      </c>
      <c r="C216" s="24">
        <v>0.11637741</v>
      </c>
      <c r="D216" s="24">
        <v>0.12519933</v>
      </c>
      <c r="E216" s="24">
        <v>0.13742644000000001</v>
      </c>
      <c r="F216" s="24">
        <v>0.15897282000000001</v>
      </c>
      <c r="G216" s="24">
        <v>0.18897282000000001</v>
      </c>
      <c r="H216" s="24">
        <v>0.25897281999999999</v>
      </c>
      <c r="I216" s="24">
        <v>0.11322952000000001</v>
      </c>
    </row>
    <row r="217" spans="1:9" ht="15.75" customHeight="1" x14ac:dyDescent="0.25">
      <c r="A217" s="25">
        <v>216</v>
      </c>
      <c r="B217" s="26">
        <v>0.11460000000000001</v>
      </c>
      <c r="C217" s="26">
        <v>0.11637322</v>
      </c>
      <c r="D217" s="26">
        <v>0.12519648</v>
      </c>
      <c r="E217" s="26">
        <v>0.13742514</v>
      </c>
      <c r="F217" s="26">
        <v>0.15896276000000001</v>
      </c>
      <c r="G217" s="26">
        <v>0.18896276000000001</v>
      </c>
      <c r="H217" s="26">
        <v>0.25896276000000001</v>
      </c>
      <c r="I217" s="26">
        <v>0.11320962</v>
      </c>
    </row>
    <row r="218" spans="1:9" ht="15.75" customHeight="1" x14ac:dyDescent="0.25">
      <c r="A218" s="23">
        <v>217</v>
      </c>
      <c r="B218" s="24">
        <v>0.11460000000000001</v>
      </c>
      <c r="C218" s="24">
        <v>0.11636892</v>
      </c>
      <c r="D218" s="24">
        <v>0.12519357</v>
      </c>
      <c r="E218" s="24">
        <v>0.13742380000000001</v>
      </c>
      <c r="F218" s="24">
        <v>0.15895246999999998</v>
      </c>
      <c r="G218" s="24">
        <v>0.18895247000000001</v>
      </c>
      <c r="H218" s="24">
        <v>0.25895246999999999</v>
      </c>
      <c r="I218" s="24">
        <v>0.11318966</v>
      </c>
    </row>
    <row r="219" spans="1:9" ht="15.75" customHeight="1" x14ac:dyDescent="0.25">
      <c r="A219" s="25">
        <v>218</v>
      </c>
      <c r="B219" s="26">
        <v>0.11460000000000001</v>
      </c>
      <c r="C219" s="26">
        <v>0.11636452999999999</v>
      </c>
      <c r="D219" s="26">
        <v>0.12519058999999999</v>
      </c>
      <c r="E219" s="26">
        <v>0.13742244000000001</v>
      </c>
      <c r="F219" s="26">
        <v>0.15894195</v>
      </c>
      <c r="G219" s="26">
        <v>0.18894195</v>
      </c>
      <c r="H219" s="26">
        <v>0.25894194999999998</v>
      </c>
      <c r="I219" s="26">
        <v>0.11316962999999999</v>
      </c>
    </row>
    <row r="220" spans="1:9" ht="15.75" customHeight="1" x14ac:dyDescent="0.25">
      <c r="A220" s="23">
        <v>219</v>
      </c>
      <c r="B220" s="24">
        <v>0.11460000000000001</v>
      </c>
      <c r="C220" s="24">
        <v>0.11636003</v>
      </c>
      <c r="D220" s="24">
        <v>0.12518755000000001</v>
      </c>
      <c r="E220" s="24">
        <v>0.13742103999999999</v>
      </c>
      <c r="F220" s="24">
        <v>0.15893122000000001</v>
      </c>
      <c r="G220" s="24">
        <v>0.18893122000000001</v>
      </c>
      <c r="H220" s="24">
        <v>0.25893122000000002</v>
      </c>
      <c r="I220" s="24">
        <v>0.11314954000000001</v>
      </c>
    </row>
    <row r="221" spans="1:9" ht="15.75" customHeight="1" x14ac:dyDescent="0.25">
      <c r="A221" s="25">
        <v>220</v>
      </c>
      <c r="B221" s="26">
        <v>0.11460000000000001</v>
      </c>
      <c r="C221" s="26">
        <v>0.11635543</v>
      </c>
      <c r="D221" s="26">
        <v>0.12518444000000001</v>
      </c>
      <c r="E221" s="26">
        <v>0.13741961999999999</v>
      </c>
      <c r="F221" s="26">
        <v>0.15892027</v>
      </c>
      <c r="G221" s="26">
        <v>0.18892027</v>
      </c>
      <c r="H221" s="26">
        <v>0.25892027000000001</v>
      </c>
      <c r="I221" s="26">
        <v>0.11312939</v>
      </c>
    </row>
    <row r="222" spans="1:9" ht="15.75" customHeight="1" x14ac:dyDescent="0.25">
      <c r="A222" s="23">
        <v>221</v>
      </c>
      <c r="B222" s="24">
        <v>0.11460000000000001</v>
      </c>
      <c r="C222" s="24">
        <v>0.11635073</v>
      </c>
      <c r="D222" s="24">
        <v>0.12518128000000001</v>
      </c>
      <c r="E222" s="24">
        <v>0.13741817000000001</v>
      </c>
      <c r="F222" s="24">
        <v>0.15890910999999999</v>
      </c>
      <c r="G222" s="24">
        <v>0.18890910999999999</v>
      </c>
      <c r="H222" s="24">
        <v>0.25890911</v>
      </c>
      <c r="I222" s="24">
        <v>0.11310916999999999</v>
      </c>
    </row>
    <row r="223" spans="1:9" ht="15.75" customHeight="1" x14ac:dyDescent="0.25">
      <c r="A223" s="25">
        <v>222</v>
      </c>
      <c r="B223" s="26">
        <v>0.11460000000000001</v>
      </c>
      <c r="C223" s="26">
        <v>0.11634593999999999</v>
      </c>
      <c r="D223" s="26">
        <v>0.12517806000000001</v>
      </c>
      <c r="E223" s="26">
        <v>0.1374167</v>
      </c>
      <c r="F223" s="26">
        <v>0.15889773999999998</v>
      </c>
      <c r="G223" s="26">
        <v>0.18889773999999998</v>
      </c>
      <c r="H223" s="26">
        <v>0.25889773999999999</v>
      </c>
      <c r="I223" s="26">
        <v>0.11308889000000001</v>
      </c>
    </row>
    <row r="224" spans="1:9" ht="15.75" customHeight="1" x14ac:dyDescent="0.25">
      <c r="A224" s="23">
        <v>223</v>
      </c>
      <c r="B224" s="24">
        <v>0.11460000000000001</v>
      </c>
      <c r="C224" s="24">
        <v>0.11634105</v>
      </c>
      <c r="D224" s="24">
        <v>0.12517478000000001</v>
      </c>
      <c r="E224" s="24">
        <v>0.13741519999999999</v>
      </c>
      <c r="F224" s="24">
        <v>0.15888616999999999</v>
      </c>
      <c r="G224" s="24">
        <v>0.18888616999999999</v>
      </c>
      <c r="H224" s="24">
        <v>0.25888617000000003</v>
      </c>
      <c r="I224" s="24">
        <v>0.11306855</v>
      </c>
    </row>
    <row r="225" spans="1:9" ht="15.75" customHeight="1" x14ac:dyDescent="0.25">
      <c r="A225" s="25">
        <v>224</v>
      </c>
      <c r="B225" s="26">
        <v>0.11460000000000001</v>
      </c>
      <c r="C225" s="26">
        <v>0.11633606000000001</v>
      </c>
      <c r="D225" s="26">
        <v>0.12517143999999999</v>
      </c>
      <c r="E225" s="26">
        <v>0.13741367000000002</v>
      </c>
      <c r="F225" s="26">
        <v>0.15887439</v>
      </c>
      <c r="G225" s="26">
        <v>0.18887439</v>
      </c>
      <c r="H225" s="26">
        <v>0.25887439000000001</v>
      </c>
      <c r="I225" s="26">
        <v>0.11304815</v>
      </c>
    </row>
    <row r="226" spans="1:9" ht="15.75" customHeight="1" x14ac:dyDescent="0.25">
      <c r="A226" s="23">
        <v>225</v>
      </c>
      <c r="B226" s="24">
        <v>0.11460000000000001</v>
      </c>
      <c r="C226" s="24">
        <v>0.11633098</v>
      </c>
      <c r="D226" s="24">
        <v>0.12516805</v>
      </c>
      <c r="E226" s="24">
        <v>0.13741212</v>
      </c>
      <c r="F226" s="24">
        <v>0.15886243</v>
      </c>
      <c r="G226" s="24">
        <v>0.18886243</v>
      </c>
      <c r="H226" s="24">
        <v>0.25886242999999998</v>
      </c>
      <c r="I226" s="24">
        <v>0.11302768000000001</v>
      </c>
    </row>
    <row r="227" spans="1:9" ht="15.75" customHeight="1" x14ac:dyDescent="0.25">
      <c r="A227" s="25">
        <v>226</v>
      </c>
      <c r="B227" s="26">
        <v>0.11460000000000001</v>
      </c>
      <c r="C227" s="26">
        <v>0.11632581</v>
      </c>
      <c r="D227" s="26">
        <v>0.12516461000000001</v>
      </c>
      <c r="E227" s="26">
        <v>0.13741054</v>
      </c>
      <c r="F227" s="26">
        <v>0.15885026999999999</v>
      </c>
      <c r="G227" s="26">
        <v>0.18885027000000001</v>
      </c>
      <c r="H227" s="26">
        <v>0.25885026999999999</v>
      </c>
      <c r="I227" s="26">
        <v>0.11300715</v>
      </c>
    </row>
    <row r="228" spans="1:9" ht="15.75" customHeight="1" x14ac:dyDescent="0.25">
      <c r="A228" s="23">
        <v>227</v>
      </c>
      <c r="B228" s="24">
        <v>0.11460000000000001</v>
      </c>
      <c r="C228" s="24">
        <v>0.11632054</v>
      </c>
      <c r="D228" s="24">
        <v>0.12516110999999999</v>
      </c>
      <c r="E228" s="24">
        <v>0.13740894000000001</v>
      </c>
      <c r="F228" s="24">
        <v>0.15883791999999999</v>
      </c>
      <c r="G228" s="24">
        <v>0.18883791999999999</v>
      </c>
      <c r="H228" s="24">
        <v>0.25883792</v>
      </c>
      <c r="I228" s="24">
        <v>0.11298655000000001</v>
      </c>
    </row>
    <row r="229" spans="1:9" ht="15.75" customHeight="1" x14ac:dyDescent="0.25">
      <c r="A229" s="25">
        <v>228</v>
      </c>
      <c r="B229" s="26">
        <v>0.11460000000000001</v>
      </c>
      <c r="C229" s="26">
        <v>0.11631519000000001</v>
      </c>
      <c r="D229" s="26">
        <v>0.12515756</v>
      </c>
      <c r="E229" s="26">
        <v>0.13740731</v>
      </c>
      <c r="F229" s="26">
        <v>0.15882538999999998</v>
      </c>
      <c r="G229" s="26">
        <v>0.18882539000000001</v>
      </c>
      <c r="H229" s="26">
        <v>0.25882538999999999</v>
      </c>
      <c r="I229" s="26">
        <v>0.11296589000000001</v>
      </c>
    </row>
    <row r="230" spans="1:9" ht="15.75" customHeight="1" x14ac:dyDescent="0.25">
      <c r="A230" s="23">
        <v>229</v>
      </c>
      <c r="B230" s="24">
        <v>0.11460000000000001</v>
      </c>
      <c r="C230" s="24">
        <v>0.11630973999999999</v>
      </c>
      <c r="D230" s="24">
        <v>0.12515396000000001</v>
      </c>
      <c r="E230" s="24">
        <v>0.13740565999999999</v>
      </c>
      <c r="F230" s="24">
        <v>0.15881268000000001</v>
      </c>
      <c r="G230" s="24">
        <v>0.18881267999999998</v>
      </c>
      <c r="H230" s="24">
        <v>0.25881267999999996</v>
      </c>
      <c r="I230" s="24">
        <v>0.11294516</v>
      </c>
    </row>
    <row r="231" spans="1:9" ht="15.75" customHeight="1" x14ac:dyDescent="0.25">
      <c r="A231" s="25">
        <v>230</v>
      </c>
      <c r="B231" s="26">
        <v>0.11460000000000001</v>
      </c>
      <c r="C231" s="26">
        <v>0.11630421000000001</v>
      </c>
      <c r="D231" s="26">
        <v>0.12515031000000001</v>
      </c>
      <c r="E231" s="26">
        <v>0.13740399</v>
      </c>
      <c r="F231" s="26">
        <v>0.15879979999999999</v>
      </c>
      <c r="G231" s="26">
        <v>0.18879979999999999</v>
      </c>
      <c r="H231" s="26">
        <v>0.25879980000000002</v>
      </c>
      <c r="I231" s="26">
        <v>0.11292437</v>
      </c>
    </row>
    <row r="232" spans="1:9" ht="15.75" customHeight="1" x14ac:dyDescent="0.25">
      <c r="A232" s="23">
        <v>231</v>
      </c>
      <c r="B232" s="24">
        <v>0.11460000000000001</v>
      </c>
      <c r="C232" s="24">
        <v>0.11629858999999999</v>
      </c>
      <c r="D232" s="24">
        <v>0.12514660999999999</v>
      </c>
      <c r="E232" s="24">
        <v>0.1374023</v>
      </c>
      <c r="F232" s="24">
        <v>0.15878675</v>
      </c>
      <c r="G232" s="24">
        <v>0.18878675</v>
      </c>
      <c r="H232" s="24">
        <v>0.25878675000000001</v>
      </c>
      <c r="I232" s="24">
        <v>0.11290352000000001</v>
      </c>
    </row>
    <row r="233" spans="1:9" ht="15.75" customHeight="1" x14ac:dyDescent="0.25">
      <c r="A233" s="25">
        <v>232</v>
      </c>
      <c r="B233" s="26">
        <v>0.11460000000000001</v>
      </c>
      <c r="C233" s="26">
        <v>0.11629288</v>
      </c>
      <c r="D233" s="26">
        <v>0.12514286999999999</v>
      </c>
      <c r="E233" s="26">
        <v>0.13740057999999999</v>
      </c>
      <c r="F233" s="26">
        <v>0.15877353</v>
      </c>
      <c r="G233" s="26">
        <v>0.18877352999999999</v>
      </c>
      <c r="H233" s="26">
        <v>0.25877352999999997</v>
      </c>
      <c r="I233" s="26">
        <v>0.11288259</v>
      </c>
    </row>
    <row r="234" spans="1:9" ht="15.75" customHeight="1" x14ac:dyDescent="0.25">
      <c r="A234" s="23">
        <v>233</v>
      </c>
      <c r="B234" s="24">
        <v>0.11460000000000001</v>
      </c>
      <c r="C234" s="24">
        <v>0.1162871</v>
      </c>
      <c r="D234" s="24">
        <v>0.12513906999999999</v>
      </c>
      <c r="E234" s="24">
        <v>0.13739883999999999</v>
      </c>
      <c r="F234" s="24">
        <v>0.15876015000000002</v>
      </c>
      <c r="G234" s="24">
        <v>0.18876014999999999</v>
      </c>
      <c r="H234" s="24">
        <v>0.25876014999999997</v>
      </c>
      <c r="I234" s="24">
        <v>0.11286161</v>
      </c>
    </row>
    <row r="235" spans="1:9" ht="15.75" customHeight="1" x14ac:dyDescent="0.25">
      <c r="A235" s="25">
        <v>234</v>
      </c>
      <c r="B235" s="26">
        <v>0.11460000000000001</v>
      </c>
      <c r="C235" s="26">
        <v>0.11628121999999999</v>
      </c>
      <c r="D235" s="26">
        <v>0.12513524000000001</v>
      </c>
      <c r="E235" s="26">
        <v>0.13739709</v>
      </c>
      <c r="F235" s="26">
        <v>0.15874661000000001</v>
      </c>
      <c r="G235" s="26">
        <v>0.18874661000000001</v>
      </c>
      <c r="H235" s="26">
        <v>0.25874660999999999</v>
      </c>
      <c r="I235" s="26">
        <v>0.11284055</v>
      </c>
    </row>
    <row r="236" spans="1:9" ht="15.75" customHeight="1" x14ac:dyDescent="0.25">
      <c r="A236" s="23">
        <v>235</v>
      </c>
      <c r="B236" s="24">
        <v>0.11460000000000001</v>
      </c>
      <c r="C236" s="24">
        <v>0.11627527</v>
      </c>
      <c r="D236" s="24">
        <v>0.12513136</v>
      </c>
      <c r="E236" s="24">
        <v>0.13739530999999999</v>
      </c>
      <c r="F236" s="24">
        <v>0.15873291</v>
      </c>
      <c r="G236" s="24">
        <v>0.18873290999999998</v>
      </c>
      <c r="H236" s="24">
        <v>0.25873290999999998</v>
      </c>
      <c r="I236" s="24">
        <v>0.11281943</v>
      </c>
    </row>
    <row r="237" spans="1:9" ht="15.75" customHeight="1" x14ac:dyDescent="0.25">
      <c r="A237" s="25">
        <v>236</v>
      </c>
      <c r="B237" s="26">
        <v>0.11460000000000001</v>
      </c>
      <c r="C237" s="26">
        <v>0.11626923</v>
      </c>
      <c r="D237" s="26">
        <v>0.12512744000000001</v>
      </c>
      <c r="E237" s="26">
        <v>0.13739351</v>
      </c>
      <c r="F237" s="26">
        <v>0.15871906999999999</v>
      </c>
      <c r="G237" s="26">
        <v>0.18871906999999999</v>
      </c>
      <c r="H237" s="26">
        <v>0.25871907</v>
      </c>
      <c r="I237" s="26">
        <v>0.11279825</v>
      </c>
    </row>
    <row r="238" spans="1:9" ht="15.75" customHeight="1" x14ac:dyDescent="0.25">
      <c r="A238" s="23">
        <v>237</v>
      </c>
      <c r="B238" s="24">
        <v>0.11460000000000001</v>
      </c>
      <c r="C238" s="24">
        <v>0.11626312</v>
      </c>
      <c r="D238" s="24">
        <v>0.12512347000000001</v>
      </c>
      <c r="E238" s="24">
        <v>0.13739170000000001</v>
      </c>
      <c r="F238" s="24">
        <v>0.15870508</v>
      </c>
      <c r="G238" s="24">
        <v>0.18870508</v>
      </c>
      <c r="H238" s="24">
        <v>0.25870508000000003</v>
      </c>
      <c r="I238" s="24">
        <v>0.11277699000000001</v>
      </c>
    </row>
    <row r="239" spans="1:9" ht="15.75" customHeight="1" x14ac:dyDescent="0.25">
      <c r="A239" s="25">
        <v>238</v>
      </c>
      <c r="B239" s="26">
        <v>0.11460000000000001</v>
      </c>
      <c r="C239" s="26">
        <v>0.11625692999999999</v>
      </c>
      <c r="D239" s="26">
        <v>0.12511946999999998</v>
      </c>
      <c r="E239" s="26">
        <v>0.13738987</v>
      </c>
      <c r="F239" s="26">
        <v>0.15869095</v>
      </c>
      <c r="G239" s="26">
        <v>0.18869095000000002</v>
      </c>
      <c r="H239" s="26">
        <v>0.25869095000000003</v>
      </c>
      <c r="I239" s="26">
        <v>0.11275567</v>
      </c>
    </row>
    <row r="240" spans="1:9" ht="15.75" customHeight="1" x14ac:dyDescent="0.25">
      <c r="A240" s="23">
        <v>239</v>
      </c>
      <c r="B240" s="24">
        <v>0.11460000000000001</v>
      </c>
      <c r="C240" s="24">
        <v>0.11625066000000001</v>
      </c>
      <c r="D240" s="24">
        <v>0.12511543</v>
      </c>
      <c r="E240" s="24">
        <v>0.13738801</v>
      </c>
      <c r="F240" s="24">
        <v>0.15867668999999998</v>
      </c>
      <c r="G240" s="24">
        <v>0.18867668999999998</v>
      </c>
      <c r="H240" s="24">
        <v>0.25867668999999999</v>
      </c>
      <c r="I240" s="24">
        <v>0.11273427999999999</v>
      </c>
    </row>
    <row r="241" spans="1:9" ht="15.75" customHeight="1" x14ac:dyDescent="0.25">
      <c r="A241" s="25">
        <v>240</v>
      </c>
      <c r="B241" s="26">
        <v>0.11460000000000001</v>
      </c>
      <c r="C241" s="26">
        <v>0.11624430999999999</v>
      </c>
      <c r="D241" s="26">
        <v>0.12511134999999998</v>
      </c>
      <c r="E241" s="26">
        <v>0.13738614999999998</v>
      </c>
      <c r="F241" s="26">
        <v>0.15866229000000001</v>
      </c>
      <c r="G241" s="26">
        <v>0.18866229000000001</v>
      </c>
      <c r="H241" s="26">
        <v>0.25866229000000002</v>
      </c>
      <c r="I241" s="26">
        <v>0.11271283</v>
      </c>
    </row>
    <row r="242" spans="1:9" ht="15.75" customHeight="1" x14ac:dyDescent="0.25">
      <c r="A242" s="23">
        <v>241</v>
      </c>
      <c r="B242" s="24">
        <v>0.11460000000000001</v>
      </c>
      <c r="C242" s="24">
        <v>0.11623789000000001</v>
      </c>
      <c r="D242" s="24">
        <v>0.12510723000000001</v>
      </c>
      <c r="E242" s="24">
        <v>0.13738426000000001</v>
      </c>
      <c r="F242" s="24">
        <v>0.15864776</v>
      </c>
      <c r="G242" s="24">
        <v>0.18864776</v>
      </c>
      <c r="H242" s="24">
        <v>0.25864776</v>
      </c>
      <c r="I242" s="24">
        <v>0.11269130000000001</v>
      </c>
    </row>
    <row r="243" spans="1:9" ht="15.75" customHeight="1" x14ac:dyDescent="0.25">
      <c r="A243" s="25">
        <v>242</v>
      </c>
      <c r="B243" s="26">
        <v>0.11460000000000001</v>
      </c>
      <c r="C243" s="26">
        <v>0.1162314</v>
      </c>
      <c r="D243" s="26">
        <v>0.12510308000000001</v>
      </c>
      <c r="E243" s="26">
        <v>0.13738236000000001</v>
      </c>
      <c r="F243" s="26">
        <v>0.1586331</v>
      </c>
      <c r="G243" s="26">
        <v>0.1886331</v>
      </c>
      <c r="H243" s="26">
        <v>0.2586331</v>
      </c>
      <c r="I243" s="26">
        <v>0.11266970999999999</v>
      </c>
    </row>
    <row r="244" spans="1:9" ht="15.75" customHeight="1" x14ac:dyDescent="0.25">
      <c r="A244" s="23">
        <v>243</v>
      </c>
      <c r="B244" s="24">
        <v>0.11460000000000001</v>
      </c>
      <c r="C244" s="24">
        <v>0.11622484</v>
      </c>
      <c r="D244" s="24">
        <v>0.12509888999999999</v>
      </c>
      <c r="E244" s="24">
        <v>0.13738043999999999</v>
      </c>
      <c r="F244" s="24">
        <v>0.15861833</v>
      </c>
      <c r="G244" s="24">
        <v>0.18861833</v>
      </c>
      <c r="H244" s="24">
        <v>0.25861833000000001</v>
      </c>
      <c r="I244" s="24">
        <v>0.11264805000000001</v>
      </c>
    </row>
    <row r="245" spans="1:9" ht="15.75" customHeight="1" x14ac:dyDescent="0.25">
      <c r="A245" s="25">
        <v>244</v>
      </c>
      <c r="B245" s="26">
        <v>0.11460000000000001</v>
      </c>
      <c r="C245" s="26">
        <v>0.11621819999999999</v>
      </c>
      <c r="D245" s="26">
        <v>0.12509467000000002</v>
      </c>
      <c r="E245" s="26">
        <v>0.13737850999999998</v>
      </c>
      <c r="F245" s="26">
        <v>0.15860343999999998</v>
      </c>
      <c r="G245" s="26">
        <v>0.18860344000000001</v>
      </c>
      <c r="H245" s="26">
        <v>0.25860344000000002</v>
      </c>
      <c r="I245" s="26">
        <v>0.11262633</v>
      </c>
    </row>
    <row r="246" spans="1:9" ht="15.75" customHeight="1" x14ac:dyDescent="0.25">
      <c r="A246" s="23">
        <v>245</v>
      </c>
      <c r="B246" s="24">
        <v>0.11460000000000001</v>
      </c>
      <c r="C246" s="24">
        <v>0.1162115</v>
      </c>
      <c r="D246" s="24">
        <v>0.12509042000000001</v>
      </c>
      <c r="E246" s="24">
        <v>0.13737655999999998</v>
      </c>
      <c r="F246" s="24">
        <v>0.15858844</v>
      </c>
      <c r="G246" s="24">
        <v>0.18858844000000002</v>
      </c>
      <c r="H246" s="24">
        <v>0.25858844000000003</v>
      </c>
      <c r="I246" s="24">
        <v>0.11260452999999999</v>
      </c>
    </row>
    <row r="247" spans="1:9" ht="15.75" customHeight="1" x14ac:dyDescent="0.25">
      <c r="A247" s="25">
        <v>246</v>
      </c>
      <c r="B247" s="26">
        <v>0.11460000000000001</v>
      </c>
      <c r="C247" s="26">
        <v>0.11620473000000001</v>
      </c>
      <c r="D247" s="26">
        <v>0.12508613999999998</v>
      </c>
      <c r="E247" s="26">
        <v>0.13737460000000001</v>
      </c>
      <c r="F247" s="26">
        <v>0.15857333000000001</v>
      </c>
      <c r="G247" s="26">
        <v>0.18857333000000001</v>
      </c>
      <c r="H247" s="26">
        <v>0.25857332999999999</v>
      </c>
      <c r="I247" s="26">
        <v>0.11258266</v>
      </c>
    </row>
    <row r="248" spans="1:9" ht="15.75" customHeight="1" x14ac:dyDescent="0.25">
      <c r="A248" s="23">
        <v>247</v>
      </c>
      <c r="B248" s="24">
        <v>0.11460000000000001</v>
      </c>
      <c r="C248" s="24">
        <v>0.11619789000000001</v>
      </c>
      <c r="D248" s="24">
        <v>0.12508183</v>
      </c>
      <c r="E248" s="24">
        <v>0.13737263</v>
      </c>
      <c r="F248" s="24">
        <v>0.15855811</v>
      </c>
      <c r="G248" s="24">
        <v>0.18855811</v>
      </c>
      <c r="H248" s="24">
        <v>0.25855811000000001</v>
      </c>
      <c r="I248" s="24">
        <v>0.11256073000000001</v>
      </c>
    </row>
    <row r="249" spans="1:9" ht="15.75" customHeight="1" x14ac:dyDescent="0.25">
      <c r="A249" s="25">
        <v>248</v>
      </c>
      <c r="B249" s="26">
        <v>0.11460000000000001</v>
      </c>
      <c r="C249" s="26">
        <v>0.11619098</v>
      </c>
      <c r="D249" s="26">
        <v>0.12507749000000001</v>
      </c>
      <c r="E249" s="26">
        <v>0.13737063999999999</v>
      </c>
      <c r="F249" s="26">
        <v>0.15854279999999998</v>
      </c>
      <c r="G249" s="26">
        <v>0.18854279999999998</v>
      </c>
      <c r="H249" s="26">
        <v>0.25854280000000002</v>
      </c>
      <c r="I249" s="26">
        <v>0.11253871999999999</v>
      </c>
    </row>
    <row r="250" spans="1:9" ht="15.75" customHeight="1" x14ac:dyDescent="0.25">
      <c r="A250" s="23">
        <v>249</v>
      </c>
      <c r="B250" s="24">
        <v>0.11460000000000001</v>
      </c>
      <c r="C250" s="24">
        <v>0.11618401</v>
      </c>
      <c r="D250" s="24">
        <v>0.12507313</v>
      </c>
      <c r="E250" s="24">
        <v>0.13736864000000001</v>
      </c>
      <c r="F250" s="24">
        <v>0.15852738999999999</v>
      </c>
      <c r="G250" s="24">
        <v>0.18852738999999999</v>
      </c>
      <c r="H250" s="24">
        <v>0.25852739000000002</v>
      </c>
      <c r="I250" s="24">
        <v>0.11251665</v>
      </c>
    </row>
    <row r="251" spans="1:9" ht="15.75" customHeight="1" x14ac:dyDescent="0.25">
      <c r="A251" s="25">
        <v>250</v>
      </c>
      <c r="B251" s="26">
        <v>0.11460000000000001</v>
      </c>
      <c r="C251" s="26">
        <v>0.11617696999999999</v>
      </c>
      <c r="D251" s="26">
        <v>0.12506873000000002</v>
      </c>
      <c r="E251" s="26">
        <v>0.13736662999999999</v>
      </c>
      <c r="F251" s="26">
        <v>0.15851188999999999</v>
      </c>
      <c r="G251" s="26">
        <v>0.18851189000000002</v>
      </c>
      <c r="H251" s="26">
        <v>0.25851189000000002</v>
      </c>
      <c r="I251" s="26">
        <v>0.1124945</v>
      </c>
    </row>
    <row r="252" spans="1:9" ht="15.75" customHeight="1" x14ac:dyDescent="0.25">
      <c r="A252" s="23">
        <v>251</v>
      </c>
      <c r="B252" s="24">
        <v>0.11460000000000001</v>
      </c>
      <c r="C252" s="24">
        <v>0.11616987999999999</v>
      </c>
      <c r="D252" s="24">
        <v>0.12506432000000001</v>
      </c>
      <c r="E252" s="24">
        <v>0.13736461</v>
      </c>
      <c r="F252" s="24">
        <v>0.15849630000000001</v>
      </c>
      <c r="G252" s="24">
        <v>0.18849630000000001</v>
      </c>
      <c r="H252" s="24">
        <v>0.25849630000000001</v>
      </c>
      <c r="I252" s="24">
        <v>0.11247229</v>
      </c>
    </row>
    <row r="253" spans="1:9" ht="15.75" customHeight="1" x14ac:dyDescent="0.25">
      <c r="A253" s="25">
        <v>252</v>
      </c>
      <c r="B253" s="26">
        <v>0.11460000000000001</v>
      </c>
      <c r="C253" s="26">
        <v>0.11616272</v>
      </c>
      <c r="D253" s="26">
        <v>0.12505988000000001</v>
      </c>
      <c r="E253" s="26">
        <v>0.13736256999999999</v>
      </c>
      <c r="F253" s="26">
        <v>0.15848063000000001</v>
      </c>
      <c r="G253" s="26">
        <v>0.18848063000000001</v>
      </c>
      <c r="H253" s="26">
        <v>0.25848062999999999</v>
      </c>
      <c r="I253" s="26">
        <v>0.11244999999999999</v>
      </c>
    </row>
    <row r="254" spans="1:9" ht="15.75" customHeight="1" x14ac:dyDescent="0.25">
      <c r="A254" s="23">
        <v>253</v>
      </c>
      <c r="B254" s="24">
        <v>0.11460000000000001</v>
      </c>
      <c r="C254" s="24">
        <v>0.11615550000000001</v>
      </c>
      <c r="D254" s="24">
        <v>0.12505540999999998</v>
      </c>
      <c r="E254" s="24">
        <v>0.13736053000000001</v>
      </c>
      <c r="F254" s="24">
        <v>0.15846488</v>
      </c>
      <c r="G254" s="24">
        <v>0.18846488</v>
      </c>
      <c r="H254" s="24">
        <v>0.25846488000000001</v>
      </c>
      <c r="I254" s="24">
        <v>0.11242767000000001</v>
      </c>
    </row>
    <row r="255" spans="1:9" ht="15.75" customHeight="1" x14ac:dyDescent="0.25">
      <c r="A255" s="25">
        <v>254</v>
      </c>
      <c r="B255" s="26">
        <v>0.11460000000000001</v>
      </c>
      <c r="C255" s="26">
        <v>0.11614822999999999</v>
      </c>
      <c r="D255" s="26">
        <v>0.12505093</v>
      </c>
      <c r="E255" s="26">
        <v>0.13735847000000001</v>
      </c>
      <c r="F255" s="26">
        <v>0.15844905000000001</v>
      </c>
      <c r="G255" s="26">
        <v>0.18844905000000001</v>
      </c>
      <c r="H255" s="26">
        <v>0.25844905000000001</v>
      </c>
      <c r="I255" s="26">
        <v>0.11240532</v>
      </c>
    </row>
    <row r="256" spans="1:9" ht="15.75" customHeight="1" x14ac:dyDescent="0.25">
      <c r="A256" s="23">
        <v>255</v>
      </c>
      <c r="B256" s="24">
        <v>0.11460000000000001</v>
      </c>
      <c r="C256" s="24">
        <v>0.11614089999999999</v>
      </c>
      <c r="D256" s="24">
        <v>0.12504642999999999</v>
      </c>
      <c r="E256" s="24">
        <v>0.13735640999999998</v>
      </c>
      <c r="F256" s="24">
        <v>0.15843315999999999</v>
      </c>
      <c r="G256" s="24">
        <v>0.18843316000000002</v>
      </c>
      <c r="H256" s="24">
        <v>0.25843316</v>
      </c>
      <c r="I256" s="24">
        <v>0.11238294</v>
      </c>
    </row>
    <row r="257" spans="1:9" ht="15.75" customHeight="1" x14ac:dyDescent="0.25">
      <c r="A257" s="25">
        <v>256</v>
      </c>
      <c r="B257" s="26">
        <v>0.11460000000000001</v>
      </c>
      <c r="C257" s="26">
        <v>0.11613351</v>
      </c>
      <c r="D257" s="26">
        <v>0.12504189999999998</v>
      </c>
      <c r="E257" s="26">
        <v>0.13735433999999999</v>
      </c>
      <c r="F257" s="26">
        <v>0.15841718999999999</v>
      </c>
      <c r="G257" s="26">
        <v>0.18841719000000001</v>
      </c>
      <c r="H257" s="26">
        <v>0.25841719000000002</v>
      </c>
      <c r="I257" s="26">
        <v>0.11236055</v>
      </c>
    </row>
    <row r="258" spans="1:9" ht="15.75" customHeight="1" x14ac:dyDescent="0.25">
      <c r="A258" s="23">
        <v>257</v>
      </c>
      <c r="B258" s="24">
        <v>0.11460000000000001</v>
      </c>
      <c r="C258" s="24">
        <v>0.11612605999999999</v>
      </c>
      <c r="D258" s="24">
        <v>0.12503735999999999</v>
      </c>
      <c r="E258" s="24">
        <v>0.13735226</v>
      </c>
      <c r="F258" s="24">
        <v>0.15840116999999998</v>
      </c>
      <c r="G258" s="24">
        <v>0.18840117000000001</v>
      </c>
      <c r="H258" s="24">
        <v>0.25840117000000001</v>
      </c>
      <c r="I258" s="24">
        <v>0.11233814</v>
      </c>
    </row>
    <row r="259" spans="1:9" ht="15.75" customHeight="1" x14ac:dyDescent="0.25">
      <c r="A259" s="25">
        <v>258</v>
      </c>
      <c r="B259" s="26">
        <v>0.11460000000000001</v>
      </c>
      <c r="C259" s="26">
        <v>0.11611857</v>
      </c>
      <c r="D259" s="26">
        <v>0.1250328</v>
      </c>
      <c r="E259" s="26">
        <v>0.13735016999999999</v>
      </c>
      <c r="F259" s="26">
        <v>0.15838509000000001</v>
      </c>
      <c r="G259" s="26">
        <v>0.18838508999999998</v>
      </c>
      <c r="H259" s="26">
        <v>0.25838508999999998</v>
      </c>
      <c r="I259" s="26">
        <v>0.11231569999999999</v>
      </c>
    </row>
    <row r="260" spans="1:9" ht="15.75" customHeight="1" x14ac:dyDescent="0.25">
      <c r="A260" s="23">
        <v>259</v>
      </c>
      <c r="B260" s="24">
        <v>0.11460000000000001</v>
      </c>
      <c r="C260" s="24">
        <v>0.11611102000000001</v>
      </c>
      <c r="D260" s="24">
        <v>0.12502822999999999</v>
      </c>
      <c r="E260" s="24">
        <v>0.13734807999999998</v>
      </c>
      <c r="F260" s="24">
        <v>0.15836895000000001</v>
      </c>
      <c r="G260" s="24">
        <v>0.18836894999999998</v>
      </c>
      <c r="H260" s="24">
        <v>0.25836894999999999</v>
      </c>
      <c r="I260" s="24">
        <v>0.11229324</v>
      </c>
    </row>
    <row r="261" spans="1:9" ht="15.75" customHeight="1" x14ac:dyDescent="0.25">
      <c r="A261" s="25">
        <v>260</v>
      </c>
      <c r="B261" s="26">
        <v>0.11460000000000001</v>
      </c>
      <c r="C261" s="26">
        <v>0.11610342</v>
      </c>
      <c r="D261" s="26">
        <v>0.12502364999999999</v>
      </c>
      <c r="E261" s="26">
        <v>0.13734598000000001</v>
      </c>
      <c r="F261" s="26">
        <v>0.15835276000000001</v>
      </c>
      <c r="G261" s="26">
        <v>0.18835276000000001</v>
      </c>
      <c r="H261" s="26">
        <v>0.25835276000000001</v>
      </c>
      <c r="I261" s="26">
        <v>0.11227076999999999</v>
      </c>
    </row>
    <row r="262" spans="1:9" ht="15.75" customHeight="1" x14ac:dyDescent="0.25">
      <c r="A262" s="23">
        <v>261</v>
      </c>
      <c r="B262" s="24">
        <v>0.11460000000000001</v>
      </c>
      <c r="C262" s="24">
        <v>0.11609577</v>
      </c>
      <c r="D262" s="24">
        <v>0.12501905000000002</v>
      </c>
      <c r="E262" s="24">
        <v>0.13734387000000001</v>
      </c>
      <c r="F262" s="24">
        <v>0.15833653</v>
      </c>
      <c r="G262" s="24">
        <v>0.18833653000000003</v>
      </c>
      <c r="H262" s="24">
        <v>0.25833653000000001</v>
      </c>
      <c r="I262" s="24">
        <v>0.11224827</v>
      </c>
    </row>
    <row r="263" spans="1:9" ht="15.75" customHeight="1" x14ac:dyDescent="0.25">
      <c r="A263" s="25">
        <v>262</v>
      </c>
      <c r="B263" s="26">
        <v>0.11460000000000001</v>
      </c>
      <c r="C263" s="26">
        <v>0.11608807</v>
      </c>
      <c r="D263" s="26">
        <v>0.12501444</v>
      </c>
      <c r="E263" s="26">
        <v>0.13734176000000001</v>
      </c>
      <c r="F263" s="26">
        <v>0.15832025</v>
      </c>
      <c r="G263" s="26">
        <v>0.18832025000000002</v>
      </c>
      <c r="H263" s="26">
        <v>0.25832025000000003</v>
      </c>
      <c r="I263" s="26">
        <v>0.11222575000000001</v>
      </c>
    </row>
    <row r="264" spans="1:9" ht="15.75" customHeight="1" x14ac:dyDescent="0.25">
      <c r="A264" s="23">
        <v>263</v>
      </c>
      <c r="B264" s="24">
        <v>0.11460000000000001</v>
      </c>
      <c r="C264" s="24">
        <v>0.11608032</v>
      </c>
      <c r="D264" s="24">
        <v>0.12500981</v>
      </c>
      <c r="E264" s="24">
        <v>0.13733964000000001</v>
      </c>
      <c r="F264" s="24">
        <v>0.15830394</v>
      </c>
      <c r="G264" s="24">
        <v>0.18830393999999998</v>
      </c>
      <c r="H264" s="24">
        <v>0.25830394000000001</v>
      </c>
      <c r="I264" s="24">
        <v>0.11220321</v>
      </c>
    </row>
    <row r="265" spans="1:9" ht="15.75" customHeight="1" x14ac:dyDescent="0.25">
      <c r="A265" s="25">
        <v>264</v>
      </c>
      <c r="B265" s="26">
        <v>0.11460000000000001</v>
      </c>
      <c r="C265" s="26">
        <v>0.11607253000000001</v>
      </c>
      <c r="D265" s="26">
        <v>0.12500517999999999</v>
      </c>
      <c r="E265" s="26">
        <v>0.13733752000000002</v>
      </c>
      <c r="F265" s="26">
        <v>0.1582876</v>
      </c>
      <c r="G265" s="26">
        <v>0.1882876</v>
      </c>
      <c r="H265" s="26">
        <v>0.25828760000000001</v>
      </c>
      <c r="I265" s="26">
        <v>0.11218064</v>
      </c>
    </row>
    <row r="266" spans="1:9" ht="15.75" customHeight="1" x14ac:dyDescent="0.25">
      <c r="A266" s="23">
        <v>265</v>
      </c>
      <c r="B266" s="24">
        <v>0.11460000000000001</v>
      </c>
      <c r="C266" s="24">
        <v>0.11606469000000001</v>
      </c>
      <c r="D266" s="24">
        <v>0.12500053999999999</v>
      </c>
      <c r="E266" s="24">
        <v>0.1373354</v>
      </c>
      <c r="F266" s="24">
        <v>0.15827121999999999</v>
      </c>
      <c r="G266" s="24">
        <v>0.18827121999999999</v>
      </c>
      <c r="H266" s="24">
        <v>0.25827121999999997</v>
      </c>
      <c r="I266" s="24">
        <v>0.11215806</v>
      </c>
    </row>
    <row r="267" spans="1:9" ht="15.75" customHeight="1" x14ac:dyDescent="0.25">
      <c r="A267" s="25">
        <v>266</v>
      </c>
      <c r="B267" s="26">
        <v>0.11460000000000001</v>
      </c>
      <c r="C267" s="26">
        <v>0.11605681000000001</v>
      </c>
      <c r="D267" s="26">
        <v>0.12499589999999999</v>
      </c>
      <c r="E267" s="26">
        <v>0.13733326999999998</v>
      </c>
      <c r="F267" s="26">
        <v>0.15825481999999999</v>
      </c>
      <c r="G267" s="26">
        <v>0.18825482000000002</v>
      </c>
      <c r="H267" s="26">
        <v>0.25825482</v>
      </c>
      <c r="I267" s="26">
        <v>0.11213545</v>
      </c>
    </row>
    <row r="268" spans="1:9" ht="15.75" customHeight="1" x14ac:dyDescent="0.25">
      <c r="A268" s="23">
        <v>267</v>
      </c>
      <c r="B268" s="24">
        <v>0.11460000000000001</v>
      </c>
      <c r="C268" s="24">
        <v>0.11604888000000001</v>
      </c>
      <c r="D268" s="24">
        <v>0.12499124</v>
      </c>
      <c r="E268" s="24">
        <v>0.13733114000000002</v>
      </c>
      <c r="F268" s="24">
        <v>0.1582384</v>
      </c>
      <c r="G268" s="24">
        <v>0.1882384</v>
      </c>
      <c r="H268" s="24">
        <v>0.25823839999999998</v>
      </c>
      <c r="I268" s="24">
        <v>0.11211283</v>
      </c>
    </row>
    <row r="269" spans="1:9" ht="15.75" customHeight="1" x14ac:dyDescent="0.25">
      <c r="A269" s="25">
        <v>268</v>
      </c>
      <c r="B269" s="26">
        <v>0.11460000000000001</v>
      </c>
      <c r="C269" s="26">
        <v>0.11604091999999999</v>
      </c>
      <c r="D269" s="26">
        <v>0.12498658999999999</v>
      </c>
      <c r="E269" s="26">
        <v>0.13732901</v>
      </c>
      <c r="F269" s="26">
        <v>0.15822196999999999</v>
      </c>
      <c r="G269" s="26">
        <v>0.18822196999999999</v>
      </c>
      <c r="H269" s="26">
        <v>0.25822196999999997</v>
      </c>
      <c r="I269" s="26">
        <v>0.11209018</v>
      </c>
    </row>
    <row r="270" spans="1:9" ht="15.75" customHeight="1" x14ac:dyDescent="0.25">
      <c r="A270" s="23">
        <v>269</v>
      </c>
      <c r="B270" s="24">
        <v>0.11460000000000001</v>
      </c>
      <c r="C270" s="24">
        <v>0.11603291</v>
      </c>
      <c r="D270" s="24">
        <v>0.12498193</v>
      </c>
      <c r="E270" s="24">
        <v>0.13732686999999999</v>
      </c>
      <c r="F270" s="24">
        <v>0.15820551999999999</v>
      </c>
      <c r="G270" s="24">
        <v>0.18820551999999999</v>
      </c>
      <c r="H270" s="24">
        <v>0.25820551999999997</v>
      </c>
      <c r="I270" s="24">
        <v>0.11206751000000001</v>
      </c>
    </row>
    <row r="271" spans="1:9" ht="15.75" customHeight="1" x14ac:dyDescent="0.25">
      <c r="A271" s="25">
        <v>270</v>
      </c>
      <c r="B271" s="26">
        <v>0.11459775999999999</v>
      </c>
      <c r="C271" s="26">
        <v>0.11602487</v>
      </c>
      <c r="D271" s="26">
        <v>0.12497726000000001</v>
      </c>
      <c r="E271" s="26">
        <v>0.13732474</v>
      </c>
      <c r="F271" s="26">
        <v>0.15818905999999999</v>
      </c>
      <c r="G271" s="26">
        <v>0.18818905999999999</v>
      </c>
      <c r="H271" s="26">
        <v>0.25818905999999997</v>
      </c>
      <c r="I271" s="26">
        <v>0.11204480999999999</v>
      </c>
    </row>
    <row r="272" spans="1:9" ht="15.75" customHeight="1" x14ac:dyDescent="0.25">
      <c r="A272" s="23">
        <v>271</v>
      </c>
      <c r="B272" s="24">
        <v>0.11459125000000001</v>
      </c>
      <c r="C272" s="24">
        <v>0.11601679000000001</v>
      </c>
      <c r="D272" s="24">
        <v>0.1249726</v>
      </c>
      <c r="E272" s="24">
        <v>0.13732259999999999</v>
      </c>
      <c r="F272" s="24">
        <v>0.1581726</v>
      </c>
      <c r="G272" s="24">
        <v>0.18817260000000002</v>
      </c>
      <c r="H272" s="24">
        <v>0.25817260000000003</v>
      </c>
      <c r="I272" s="24">
        <v>0.11202210000000001</v>
      </c>
    </row>
    <row r="273" spans="1:9" ht="15.75" customHeight="1" x14ac:dyDescent="0.25">
      <c r="A273" s="25">
        <v>272</v>
      </c>
      <c r="B273" s="26">
        <v>0.11458081000000001</v>
      </c>
      <c r="C273" s="26">
        <v>0.11600866999999999</v>
      </c>
      <c r="D273" s="26">
        <v>0.12496794</v>
      </c>
      <c r="E273" s="26">
        <v>0.13732046000000001</v>
      </c>
      <c r="F273" s="26">
        <v>0.15815614</v>
      </c>
      <c r="G273" s="26">
        <v>0.18815614</v>
      </c>
      <c r="H273" s="26">
        <v>0.25815613999999998</v>
      </c>
      <c r="I273" s="26">
        <v>0.11199935999999999</v>
      </c>
    </row>
    <row r="274" spans="1:9" ht="15.75" customHeight="1" x14ac:dyDescent="0.25">
      <c r="A274" s="23">
        <v>273</v>
      </c>
      <c r="B274" s="24">
        <v>0.11456676</v>
      </c>
      <c r="C274" s="24">
        <v>0.11600052</v>
      </c>
      <c r="D274" s="24">
        <v>0.12496327000000002</v>
      </c>
      <c r="E274" s="24">
        <v>0.13731832999999999</v>
      </c>
      <c r="F274" s="24">
        <v>0.15813968</v>
      </c>
      <c r="G274" s="24">
        <v>0.18813968</v>
      </c>
      <c r="H274" s="24">
        <v>0.25813967999999998</v>
      </c>
      <c r="I274" s="24">
        <v>0.11197660000000001</v>
      </c>
    </row>
    <row r="275" spans="1:9" ht="15.75" customHeight="1" x14ac:dyDescent="0.25">
      <c r="A275" s="25">
        <v>274</v>
      </c>
      <c r="B275" s="26">
        <v>0.11454943999999999</v>
      </c>
      <c r="C275" s="26">
        <v>0.11599233</v>
      </c>
      <c r="D275" s="26">
        <v>0.12495861</v>
      </c>
      <c r="E275" s="26">
        <v>0.13731619</v>
      </c>
      <c r="F275" s="26">
        <v>0.15812323</v>
      </c>
      <c r="G275" s="26">
        <v>0.18812323</v>
      </c>
      <c r="H275" s="26">
        <v>0.25812322999999998</v>
      </c>
      <c r="I275" s="26">
        <v>0.11195382000000001</v>
      </c>
    </row>
    <row r="276" spans="1:9" ht="15.75" customHeight="1" x14ac:dyDescent="0.25">
      <c r="A276" s="23">
        <v>275</v>
      </c>
      <c r="B276" s="24">
        <v>0.11452915000000001</v>
      </c>
      <c r="C276" s="24">
        <v>0.11598411</v>
      </c>
      <c r="D276" s="24">
        <v>0.12495395999999999</v>
      </c>
      <c r="E276" s="24">
        <v>0.13731405999999999</v>
      </c>
      <c r="F276" s="24">
        <v>0.15810679999999999</v>
      </c>
      <c r="G276" s="24">
        <v>0.18810680000000002</v>
      </c>
      <c r="H276" s="24">
        <v>0.25810680000000003</v>
      </c>
      <c r="I276" s="24">
        <v>0.11193101</v>
      </c>
    </row>
    <row r="277" spans="1:9" ht="15.75" customHeight="1" x14ac:dyDescent="0.25">
      <c r="A277" s="25">
        <v>276</v>
      </c>
      <c r="B277" s="26">
        <v>0.11450625</v>
      </c>
      <c r="C277" s="26">
        <v>0.11597586</v>
      </c>
      <c r="D277" s="26">
        <v>0.1249493</v>
      </c>
      <c r="E277" s="26">
        <v>0.13731193</v>
      </c>
      <c r="F277" s="26">
        <v>0.15809038</v>
      </c>
      <c r="G277" s="26">
        <v>0.18809038</v>
      </c>
      <c r="H277" s="26">
        <v>0.25809038000000001</v>
      </c>
      <c r="I277" s="26">
        <v>0.11190818</v>
      </c>
    </row>
    <row r="278" spans="1:9" ht="15.75" customHeight="1" x14ac:dyDescent="0.25">
      <c r="A278" s="23">
        <v>277</v>
      </c>
      <c r="B278" s="24">
        <v>0.11448105</v>
      </c>
      <c r="C278" s="24">
        <v>0.11596757000000001</v>
      </c>
      <c r="D278" s="24">
        <v>0.12494465999999999</v>
      </c>
      <c r="E278" s="24">
        <v>0.13730980000000001</v>
      </c>
      <c r="F278" s="24">
        <v>0.15807398</v>
      </c>
      <c r="G278" s="24">
        <v>0.18807398</v>
      </c>
      <c r="H278" s="24">
        <v>0.25807397999999998</v>
      </c>
      <c r="I278" s="24">
        <v>0.11188532999999999</v>
      </c>
    </row>
    <row r="279" spans="1:9" ht="15.75" customHeight="1" x14ac:dyDescent="0.25">
      <c r="A279" s="25">
        <v>278</v>
      </c>
      <c r="B279" s="26">
        <v>0.11445387999999999</v>
      </c>
      <c r="C279" s="26">
        <v>0.11595926000000001</v>
      </c>
      <c r="D279" s="26">
        <v>0.12494002</v>
      </c>
      <c r="E279" s="26">
        <v>0.13730767999999999</v>
      </c>
      <c r="F279" s="26">
        <v>0.15805759999999999</v>
      </c>
      <c r="G279" s="26">
        <v>0.18805759999999999</v>
      </c>
      <c r="H279" s="26">
        <v>0.2580576</v>
      </c>
      <c r="I279" s="26">
        <v>0.11186246000000001</v>
      </c>
    </row>
    <row r="280" spans="1:9" ht="15.75" customHeight="1" x14ac:dyDescent="0.25">
      <c r="A280" s="23">
        <v>279</v>
      </c>
      <c r="B280" s="24">
        <v>0.11442507</v>
      </c>
      <c r="C280" s="24">
        <v>0.11595092</v>
      </c>
      <c r="D280" s="24">
        <v>0.12493539000000001</v>
      </c>
      <c r="E280" s="24">
        <v>0.13730555999999999</v>
      </c>
      <c r="F280" s="24">
        <v>0.15804125999999999</v>
      </c>
      <c r="G280" s="24">
        <v>0.18804125999999999</v>
      </c>
      <c r="H280" s="24">
        <v>0.25804125999999999</v>
      </c>
      <c r="I280" s="24">
        <v>0.11183957</v>
      </c>
    </row>
    <row r="281" spans="1:9" ht="15.75" customHeight="1" x14ac:dyDescent="0.25">
      <c r="A281" s="25">
        <v>280</v>
      </c>
      <c r="B281" s="26">
        <v>0.11439495000000001</v>
      </c>
      <c r="C281" s="26">
        <v>0.11594256</v>
      </c>
      <c r="D281" s="26">
        <v>0.12493076</v>
      </c>
      <c r="E281" s="26">
        <v>0.13730344</v>
      </c>
      <c r="F281" s="26">
        <v>0.15802495</v>
      </c>
      <c r="G281" s="26">
        <v>0.18802495</v>
      </c>
      <c r="H281" s="26">
        <v>0.25802495000000003</v>
      </c>
      <c r="I281" s="26">
        <v>0.11181665</v>
      </c>
    </row>
    <row r="282" spans="1:9" ht="15.75" customHeight="1" x14ac:dyDescent="0.25">
      <c r="A282" s="23">
        <v>281</v>
      </c>
      <c r="B282" s="24">
        <v>0.11436384999999999</v>
      </c>
      <c r="C282" s="24">
        <v>0.11593417</v>
      </c>
      <c r="D282" s="24">
        <v>0.12492615000000001</v>
      </c>
      <c r="E282" s="24">
        <v>0.13730133</v>
      </c>
      <c r="F282" s="24">
        <v>0.15800866999999999</v>
      </c>
      <c r="G282" s="24">
        <v>0.18800866999999999</v>
      </c>
      <c r="H282" s="24">
        <v>0.25800867</v>
      </c>
      <c r="I282" s="24">
        <v>0.11179370000000001</v>
      </c>
    </row>
    <row r="283" spans="1:9" ht="15.75" customHeight="1" x14ac:dyDescent="0.25">
      <c r="A283" s="25">
        <v>282</v>
      </c>
      <c r="B283" s="26">
        <v>0.11433209</v>
      </c>
      <c r="C283" s="26">
        <v>0.11592574999999999</v>
      </c>
      <c r="D283" s="26">
        <v>0.12492155000000001</v>
      </c>
      <c r="E283" s="26">
        <v>0.13729922</v>
      </c>
      <c r="F283" s="26">
        <v>0.15799244000000001</v>
      </c>
      <c r="G283" s="26">
        <v>0.18799244000000001</v>
      </c>
      <c r="H283" s="26">
        <v>0.25799243999999999</v>
      </c>
      <c r="I283" s="26">
        <v>0.11177073999999999</v>
      </c>
    </row>
    <row r="284" spans="1:9" ht="15.75" customHeight="1" x14ac:dyDescent="0.25">
      <c r="A284" s="23">
        <v>283</v>
      </c>
      <c r="B284" s="24">
        <v>0.1143</v>
      </c>
      <c r="C284" s="24">
        <v>0.11591731</v>
      </c>
      <c r="D284" s="24">
        <v>0.12491697</v>
      </c>
      <c r="E284" s="24">
        <v>0.13729711999999999</v>
      </c>
      <c r="F284" s="24">
        <v>0.15797625000000001</v>
      </c>
      <c r="G284" s="24">
        <v>0.18797625000000001</v>
      </c>
      <c r="H284" s="24">
        <v>0.25797625000000002</v>
      </c>
      <c r="I284" s="24">
        <v>0.11174775000000001</v>
      </c>
    </row>
    <row r="285" spans="1:9" ht="15.75" customHeight="1" x14ac:dyDescent="0.25">
      <c r="A285" s="25">
        <v>284</v>
      </c>
      <c r="B285" s="26">
        <v>0.11426791</v>
      </c>
      <c r="C285" s="26">
        <v>0.11590885999999999</v>
      </c>
      <c r="D285" s="26">
        <v>0.12491239999999999</v>
      </c>
      <c r="E285" s="26">
        <v>0.13729502999999998</v>
      </c>
      <c r="F285" s="26">
        <v>0.15796010999999999</v>
      </c>
      <c r="G285" s="26">
        <v>0.18796011000000001</v>
      </c>
      <c r="H285" s="26">
        <v>0.25796011000000002</v>
      </c>
      <c r="I285" s="26">
        <v>0.11172473999999999</v>
      </c>
    </row>
    <row r="286" spans="1:9" ht="15.75" customHeight="1" x14ac:dyDescent="0.25">
      <c r="A286" s="23">
        <v>285</v>
      </c>
      <c r="B286" s="24">
        <v>0.11423614999999999</v>
      </c>
      <c r="C286" s="24">
        <v>0.11590038</v>
      </c>
      <c r="D286" s="24">
        <v>0.12490783999999999</v>
      </c>
      <c r="E286" s="24">
        <v>0.13729294</v>
      </c>
      <c r="F286" s="24">
        <v>0.15794403000000001</v>
      </c>
      <c r="G286" s="24">
        <v>0.18794402999999998</v>
      </c>
      <c r="H286" s="24">
        <v>0.25794402999999999</v>
      </c>
      <c r="I286" s="24">
        <v>0.11170171</v>
      </c>
    </row>
    <row r="287" spans="1:9" ht="15.75" customHeight="1" x14ac:dyDescent="0.25">
      <c r="A287" s="25">
        <v>286</v>
      </c>
      <c r="B287" s="26">
        <v>0.11420505</v>
      </c>
      <c r="C287" s="26">
        <v>0.11589188</v>
      </c>
      <c r="D287" s="26">
        <v>0.12490329999999999</v>
      </c>
      <c r="E287" s="26">
        <v>0.13729086000000001</v>
      </c>
      <c r="F287" s="26">
        <v>0.15792801000000001</v>
      </c>
      <c r="G287" s="26">
        <v>0.18792801000000001</v>
      </c>
      <c r="H287" s="26">
        <v>0.25792800999999999</v>
      </c>
      <c r="I287" s="26">
        <v>0.11167865</v>
      </c>
    </row>
    <row r="288" spans="1:9" ht="15.75" customHeight="1" x14ac:dyDescent="0.25">
      <c r="A288" s="23">
        <v>287</v>
      </c>
      <c r="B288" s="24">
        <v>0.11417493000000001</v>
      </c>
      <c r="C288" s="24">
        <v>0.11588336</v>
      </c>
      <c r="D288" s="24">
        <v>0.12489876999999999</v>
      </c>
      <c r="E288" s="24">
        <v>0.13728878999999999</v>
      </c>
      <c r="F288" s="24">
        <v>0.15791204</v>
      </c>
      <c r="G288" s="24">
        <v>0.18791204</v>
      </c>
      <c r="H288" s="24">
        <v>0.25791204000000001</v>
      </c>
      <c r="I288" s="24">
        <v>0.11165556</v>
      </c>
    </row>
    <row r="289" spans="1:9" ht="15.75" customHeight="1" x14ac:dyDescent="0.25">
      <c r="A289" s="25">
        <v>288</v>
      </c>
      <c r="B289" s="26">
        <v>0.11414612</v>
      </c>
      <c r="C289" s="26">
        <v>0.11587481999999999</v>
      </c>
      <c r="D289" s="26">
        <v>0.12489426999999999</v>
      </c>
      <c r="E289" s="26">
        <v>0.13728673</v>
      </c>
      <c r="F289" s="26">
        <v>0.15789614999999999</v>
      </c>
      <c r="G289" s="26">
        <v>0.18789615000000001</v>
      </c>
      <c r="H289" s="26">
        <v>0.25789614999999999</v>
      </c>
      <c r="I289" s="26">
        <v>0.11163245999999999</v>
      </c>
    </row>
    <row r="290" spans="1:9" ht="15.75" customHeight="1" x14ac:dyDescent="0.25">
      <c r="A290" s="23">
        <v>289</v>
      </c>
      <c r="B290" s="24">
        <v>0.11411895</v>
      </c>
      <c r="C290" s="24">
        <v>0.11586626999999999</v>
      </c>
      <c r="D290" s="24">
        <v>0.12488979</v>
      </c>
      <c r="E290" s="24">
        <v>0.13728467</v>
      </c>
      <c r="F290" s="24">
        <v>0.15788031999999999</v>
      </c>
      <c r="G290" s="24">
        <v>0.18788032000000002</v>
      </c>
      <c r="H290" s="24">
        <v>0.25788032</v>
      </c>
      <c r="I290" s="24">
        <v>0.11160933000000001</v>
      </c>
    </row>
    <row r="291" spans="1:9" ht="15.75" customHeight="1" x14ac:dyDescent="0.25">
      <c r="A291" s="25">
        <v>290</v>
      </c>
      <c r="B291" s="26">
        <v>0.11409375000000001</v>
      </c>
      <c r="C291" s="26">
        <v>0.11585770999999999</v>
      </c>
      <c r="D291" s="26">
        <v>0.12488531999999999</v>
      </c>
      <c r="E291" s="26">
        <v>0.13728262999999999</v>
      </c>
      <c r="F291" s="26">
        <v>0.15786457000000001</v>
      </c>
      <c r="G291" s="26">
        <v>0.18786456999999998</v>
      </c>
      <c r="H291" s="26">
        <v>0.25786456999999996</v>
      </c>
      <c r="I291" s="26">
        <v>0.11158618000000001</v>
      </c>
    </row>
    <row r="292" spans="1:9" ht="15.75" customHeight="1" x14ac:dyDescent="0.25">
      <c r="A292" s="23">
        <v>291</v>
      </c>
      <c r="B292" s="24">
        <v>0.11407085</v>
      </c>
      <c r="C292" s="24">
        <v>0.11584913000000001</v>
      </c>
      <c r="D292" s="24">
        <v>0.12488088</v>
      </c>
      <c r="E292" s="24">
        <v>0.13728059000000001</v>
      </c>
      <c r="F292" s="24">
        <v>0.15784890000000001</v>
      </c>
      <c r="G292" s="24">
        <v>0.18784890000000001</v>
      </c>
      <c r="H292" s="24">
        <v>0.25784889999999999</v>
      </c>
      <c r="I292" s="24">
        <v>0.111563</v>
      </c>
    </row>
    <row r="293" spans="1:9" ht="15.75" customHeight="1" x14ac:dyDescent="0.25">
      <c r="A293" s="25">
        <v>292</v>
      </c>
      <c r="B293" s="26">
        <v>0.11405056</v>
      </c>
      <c r="C293" s="26">
        <v>0.11584054999999999</v>
      </c>
      <c r="D293" s="26">
        <v>0.12487647</v>
      </c>
      <c r="E293" s="26">
        <v>0.13727856999999999</v>
      </c>
      <c r="F293" s="26">
        <v>0.15783331</v>
      </c>
      <c r="G293" s="26">
        <v>0.18783331</v>
      </c>
      <c r="H293" s="26">
        <v>0.25783330999999998</v>
      </c>
      <c r="I293" s="26">
        <v>0.11153980000000001</v>
      </c>
    </row>
    <row r="294" spans="1:9" ht="15.75" customHeight="1" x14ac:dyDescent="0.25">
      <c r="A294" s="23">
        <v>293</v>
      </c>
      <c r="B294" s="24">
        <v>0.11403323999999999</v>
      </c>
      <c r="C294" s="24">
        <v>0.11583195</v>
      </c>
      <c r="D294" s="24">
        <v>0.12487207</v>
      </c>
      <c r="E294" s="24">
        <v>0.13727655999999999</v>
      </c>
      <c r="F294" s="24">
        <v>0.15781781</v>
      </c>
      <c r="G294" s="24">
        <v>0.18781780999999997</v>
      </c>
      <c r="H294" s="24">
        <v>0.25781780999999998</v>
      </c>
      <c r="I294" s="24">
        <v>0.11151657</v>
      </c>
    </row>
    <row r="295" spans="1:9" ht="15.75" customHeight="1" x14ac:dyDescent="0.25">
      <c r="A295" s="25">
        <v>294</v>
      </c>
      <c r="B295" s="26">
        <v>0.11401918999999999</v>
      </c>
      <c r="C295" s="26">
        <v>0.11582334</v>
      </c>
      <c r="D295" s="26">
        <v>0.12486770999999999</v>
      </c>
      <c r="E295" s="26">
        <v>0.13727455999999999</v>
      </c>
      <c r="F295" s="26">
        <v>0.15780239999999998</v>
      </c>
      <c r="G295" s="26">
        <v>0.18780239999999998</v>
      </c>
      <c r="H295" s="26">
        <v>0.25780239999999999</v>
      </c>
      <c r="I295" s="26">
        <v>0.11149331999999999</v>
      </c>
    </row>
    <row r="296" spans="1:9" ht="15.75" customHeight="1" x14ac:dyDescent="0.25">
      <c r="A296" s="23">
        <v>295</v>
      </c>
      <c r="B296" s="24">
        <v>0.11400874999999999</v>
      </c>
      <c r="C296" s="24">
        <v>0.11581472</v>
      </c>
      <c r="D296" s="24">
        <v>0.12486337</v>
      </c>
      <c r="E296" s="24">
        <v>0.13727257000000001</v>
      </c>
      <c r="F296" s="24">
        <v>0.15778708999999999</v>
      </c>
      <c r="G296" s="24">
        <v>0.18778708999999999</v>
      </c>
      <c r="H296" s="24">
        <v>0.25778709</v>
      </c>
      <c r="I296" s="24">
        <v>0.11147005</v>
      </c>
    </row>
    <row r="297" spans="1:9" ht="15.75" customHeight="1" x14ac:dyDescent="0.25">
      <c r="A297" s="25">
        <v>296</v>
      </c>
      <c r="B297" s="26">
        <v>0.11400223999999999</v>
      </c>
      <c r="C297" s="26">
        <v>0.1158061</v>
      </c>
      <c r="D297" s="26">
        <v>0.12485905999999999</v>
      </c>
      <c r="E297" s="26">
        <v>0.13727059999999999</v>
      </c>
      <c r="F297" s="26">
        <v>0.15777187000000001</v>
      </c>
      <c r="G297" s="26">
        <v>0.18777187000000001</v>
      </c>
      <c r="H297" s="26">
        <v>0.25777187000000001</v>
      </c>
      <c r="I297" s="26">
        <v>0.11144675</v>
      </c>
    </row>
    <row r="298" spans="1:9" ht="15.75" customHeight="1" x14ac:dyDescent="0.25">
      <c r="A298" s="23">
        <v>297</v>
      </c>
      <c r="B298" s="24">
        <v>0.114</v>
      </c>
      <c r="C298" s="24">
        <v>0.11579747</v>
      </c>
      <c r="D298" s="24">
        <v>0.12485478</v>
      </c>
      <c r="E298" s="24">
        <v>0.13726864</v>
      </c>
      <c r="F298" s="24">
        <v>0.15775676</v>
      </c>
      <c r="G298" s="24">
        <v>0.18775675999999999</v>
      </c>
      <c r="H298" s="24">
        <v>0.25775676000000003</v>
      </c>
      <c r="I298" s="24">
        <v>0.11142343</v>
      </c>
    </row>
    <row r="299" spans="1:9" ht="15.75" customHeight="1" x14ac:dyDescent="0.25">
      <c r="A299" s="25">
        <v>298</v>
      </c>
      <c r="B299" s="26">
        <v>0.11400146</v>
      </c>
      <c r="C299" s="26">
        <v>0.11578883</v>
      </c>
      <c r="D299" s="26">
        <v>0.12485053</v>
      </c>
      <c r="E299" s="26">
        <v>0.13726669</v>
      </c>
      <c r="F299" s="26">
        <v>0.15774176000000001</v>
      </c>
      <c r="G299" s="26">
        <v>0.18774176000000001</v>
      </c>
      <c r="H299" s="26">
        <v>0.25774175999999999</v>
      </c>
      <c r="I299" s="26">
        <v>0.11140008</v>
      </c>
    </row>
    <row r="300" spans="1:9" ht="15.75" customHeight="1" x14ac:dyDescent="0.25">
      <c r="A300" s="23">
        <v>299</v>
      </c>
      <c r="B300" s="24">
        <v>0.11400554</v>
      </c>
      <c r="C300" s="24">
        <v>0.11578018999999999</v>
      </c>
      <c r="D300" s="24">
        <v>0.12484631</v>
      </c>
      <c r="E300" s="24">
        <v>0.13726475999999999</v>
      </c>
      <c r="F300" s="24">
        <v>0.15772686999999999</v>
      </c>
      <c r="G300" s="24">
        <v>0.18772687000000002</v>
      </c>
      <c r="H300" s="24">
        <v>0.25772687</v>
      </c>
      <c r="I300" s="24">
        <v>0.11137670999999999</v>
      </c>
    </row>
    <row r="301" spans="1:9" ht="15.75" customHeight="1" x14ac:dyDescent="0.25">
      <c r="A301" s="25">
        <v>300</v>
      </c>
      <c r="B301" s="26">
        <v>0.11401180999999999</v>
      </c>
      <c r="C301" s="26">
        <v>0.11577155</v>
      </c>
      <c r="D301" s="26">
        <v>0.12484212</v>
      </c>
      <c r="E301" s="26">
        <v>0.13726284</v>
      </c>
      <c r="F301" s="26">
        <v>0.15771209999999999</v>
      </c>
      <c r="G301" s="26">
        <v>0.18771209999999999</v>
      </c>
      <c r="H301" s="26">
        <v>0.2577121</v>
      </c>
      <c r="I301" s="26">
        <v>0.11135331000000001</v>
      </c>
    </row>
    <row r="302" spans="1:9" ht="15.75" customHeight="1" x14ac:dyDescent="0.25">
      <c r="A302" s="23">
        <v>301</v>
      </c>
      <c r="B302" s="24">
        <v>0.11401982999999999</v>
      </c>
      <c r="C302" s="24">
        <v>0.11576291</v>
      </c>
      <c r="D302" s="24">
        <v>0.12483796999999999</v>
      </c>
      <c r="E302" s="24">
        <v>0.13726094</v>
      </c>
      <c r="F302" s="24">
        <v>0.15769743999999999</v>
      </c>
      <c r="G302" s="24">
        <v>0.18769743999999999</v>
      </c>
      <c r="H302" s="24">
        <v>0.25769744</v>
      </c>
      <c r="I302" s="24">
        <v>0.11132989</v>
      </c>
    </row>
    <row r="303" spans="1:9" ht="15.75" customHeight="1" x14ac:dyDescent="0.25">
      <c r="A303" s="25">
        <v>302</v>
      </c>
      <c r="B303" s="26">
        <v>0.11402915</v>
      </c>
      <c r="C303" s="26">
        <v>0.11575426999999999</v>
      </c>
      <c r="D303" s="26">
        <v>0.12483385</v>
      </c>
      <c r="E303" s="26">
        <v>0.13725904999999999</v>
      </c>
      <c r="F303" s="26">
        <v>0.15768291000000001</v>
      </c>
      <c r="G303" s="26">
        <v>0.18768291000000001</v>
      </c>
      <c r="H303" s="26">
        <v>0.25768290999999999</v>
      </c>
      <c r="I303" s="26">
        <v>0.11130644000000001</v>
      </c>
    </row>
    <row r="304" spans="1:9" ht="15.75" customHeight="1" x14ac:dyDescent="0.25">
      <c r="A304" s="23">
        <v>303</v>
      </c>
      <c r="B304" s="24">
        <v>0.11403935999999999</v>
      </c>
      <c r="C304" s="24">
        <v>0.11574564000000001</v>
      </c>
      <c r="D304" s="24">
        <v>0.12482977000000001</v>
      </c>
      <c r="E304" s="24">
        <v>0.13725719</v>
      </c>
      <c r="F304" s="24">
        <v>0.15766851000000001</v>
      </c>
      <c r="G304" s="24">
        <v>0.18766850999999998</v>
      </c>
      <c r="H304" s="24">
        <v>0.25766851000000002</v>
      </c>
      <c r="I304" s="24">
        <v>0.11128296999999999</v>
      </c>
    </row>
    <row r="305" spans="1:9" ht="15.75" customHeight="1" x14ac:dyDescent="0.25">
      <c r="A305" s="25">
        <v>304</v>
      </c>
      <c r="B305" s="26">
        <v>0.11405</v>
      </c>
      <c r="C305" s="26">
        <v>0.11573700000000001</v>
      </c>
      <c r="D305" s="26">
        <v>0.12482573000000001</v>
      </c>
      <c r="E305" s="26">
        <v>0.13725533000000001</v>
      </c>
      <c r="F305" s="26">
        <v>0.15765425</v>
      </c>
      <c r="G305" s="26">
        <v>0.18765424999999999</v>
      </c>
      <c r="H305" s="26">
        <v>0.25765425000000003</v>
      </c>
      <c r="I305" s="26">
        <v>0.11125947</v>
      </c>
    </row>
    <row r="306" spans="1:9" ht="15.75" customHeight="1" x14ac:dyDescent="0.25">
      <c r="A306" s="23">
        <v>305</v>
      </c>
      <c r="B306" s="24">
        <v>0.11406064</v>
      </c>
      <c r="C306" s="24">
        <v>0.11572837</v>
      </c>
      <c r="D306" s="24">
        <v>0.12482172999999999</v>
      </c>
      <c r="E306" s="24">
        <v>0.1372535</v>
      </c>
      <c r="F306" s="24">
        <v>0.15764011999999999</v>
      </c>
      <c r="G306" s="24">
        <v>0.18764012000000002</v>
      </c>
      <c r="H306" s="24">
        <v>0.25764012000000003</v>
      </c>
      <c r="I306" s="24">
        <v>0.11123595</v>
      </c>
    </row>
    <row r="307" spans="1:9" ht="15.75" customHeight="1" x14ac:dyDescent="0.25">
      <c r="A307" s="25">
        <v>306</v>
      </c>
      <c r="B307" s="26">
        <v>0.11407085</v>
      </c>
      <c r="C307" s="26">
        <v>0.11571974000000002</v>
      </c>
      <c r="D307" s="26">
        <v>0.12481776</v>
      </c>
      <c r="E307" s="26">
        <v>0.13725168999999998</v>
      </c>
      <c r="F307" s="26">
        <v>0.15762613</v>
      </c>
      <c r="G307" s="26">
        <v>0.18762613000000003</v>
      </c>
      <c r="H307" s="26">
        <v>0.25762613000000001</v>
      </c>
      <c r="I307" s="26">
        <v>0.1112124</v>
      </c>
    </row>
    <row r="308" spans="1:9" ht="15.75" customHeight="1" x14ac:dyDescent="0.25">
      <c r="A308" s="23">
        <v>307</v>
      </c>
      <c r="B308" s="24">
        <v>0.11408016999999999</v>
      </c>
      <c r="C308" s="24">
        <v>0.11571112</v>
      </c>
      <c r="D308" s="24">
        <v>0.12481384000000001</v>
      </c>
      <c r="E308" s="24">
        <v>0.13724989000000001</v>
      </c>
      <c r="F308" s="24">
        <v>0.15761228999999999</v>
      </c>
      <c r="G308" s="24">
        <v>0.18761229000000001</v>
      </c>
      <c r="H308" s="24">
        <v>0.25761229000000002</v>
      </c>
      <c r="I308" s="24">
        <v>0.11118881999999999</v>
      </c>
    </row>
    <row r="309" spans="1:9" ht="15.75" customHeight="1" x14ac:dyDescent="0.25">
      <c r="A309" s="25">
        <v>308</v>
      </c>
      <c r="B309" s="26">
        <v>0.11408818999999999</v>
      </c>
      <c r="C309" s="26">
        <v>0.11570251000000001</v>
      </c>
      <c r="D309" s="26">
        <v>0.12480996</v>
      </c>
      <c r="E309" s="26">
        <v>0.13724811000000001</v>
      </c>
      <c r="F309" s="26">
        <v>0.15759859000000001</v>
      </c>
      <c r="G309" s="26">
        <v>0.18759858999999998</v>
      </c>
      <c r="H309" s="26">
        <v>0.25759858999999996</v>
      </c>
      <c r="I309" s="26">
        <v>0.11116522</v>
      </c>
    </row>
    <row r="310" spans="1:9" ht="15.75" customHeight="1" x14ac:dyDescent="0.25">
      <c r="A310" s="23">
        <v>309</v>
      </c>
      <c r="B310" s="24">
        <v>0.11409446000000001</v>
      </c>
      <c r="C310" s="24">
        <v>0.11569391</v>
      </c>
      <c r="D310" s="24">
        <v>0.12480613</v>
      </c>
      <c r="E310" s="24">
        <v>0.13724636000000001</v>
      </c>
      <c r="F310" s="24">
        <v>0.15758505</v>
      </c>
      <c r="G310" s="24">
        <v>0.18758505</v>
      </c>
      <c r="H310" s="24">
        <v>0.25758504999999998</v>
      </c>
      <c r="I310" s="24">
        <v>0.11114160000000001</v>
      </c>
    </row>
    <row r="311" spans="1:9" ht="15.75" customHeight="1" x14ac:dyDescent="0.25">
      <c r="A311" s="25">
        <v>310</v>
      </c>
      <c r="B311" s="26">
        <v>0.11409854</v>
      </c>
      <c r="C311" s="26">
        <v>0.11568531999999999</v>
      </c>
      <c r="D311" s="26">
        <v>0.12480233</v>
      </c>
      <c r="E311" s="26">
        <v>0.13724462000000001</v>
      </c>
      <c r="F311" s="26">
        <v>0.15757167</v>
      </c>
      <c r="G311" s="26">
        <v>0.18757167</v>
      </c>
      <c r="H311" s="26">
        <v>0.25757166999999997</v>
      </c>
      <c r="I311" s="26">
        <v>0.11111795000000001</v>
      </c>
    </row>
    <row r="312" spans="1:9" ht="15.75" customHeight="1" x14ac:dyDescent="0.25">
      <c r="A312" s="23">
        <v>311</v>
      </c>
      <c r="B312" s="24">
        <v>0.11410000000000001</v>
      </c>
      <c r="C312" s="24">
        <v>0.11567674</v>
      </c>
      <c r="D312" s="24">
        <v>0.12479858999999999</v>
      </c>
      <c r="E312" s="24">
        <v>0.1372429</v>
      </c>
      <c r="F312" s="24">
        <v>0.15755845000000002</v>
      </c>
      <c r="G312" s="24">
        <v>0.18755845000000002</v>
      </c>
      <c r="H312" s="24">
        <v>0.25755844999999999</v>
      </c>
      <c r="I312" s="24">
        <v>0.11109426999999999</v>
      </c>
    </row>
    <row r="313" spans="1:9" ht="15.75" customHeight="1" x14ac:dyDescent="0.25">
      <c r="A313" s="25">
        <v>312</v>
      </c>
      <c r="B313" s="26">
        <v>0.11410000000000001</v>
      </c>
      <c r="C313" s="26">
        <v>0.11566817</v>
      </c>
      <c r="D313" s="26">
        <v>0.12479488999999999</v>
      </c>
      <c r="E313" s="26">
        <v>0.13724121</v>
      </c>
      <c r="F313" s="26">
        <v>0.1575454</v>
      </c>
      <c r="G313" s="26">
        <v>0.18754539999999997</v>
      </c>
      <c r="H313" s="26">
        <v>0.25754539999999998</v>
      </c>
      <c r="I313" s="26">
        <v>0.11107056999999999</v>
      </c>
    </row>
    <row r="314" spans="1:9" ht="15.75" customHeight="1" x14ac:dyDescent="0.25">
      <c r="A314" s="23">
        <v>313</v>
      </c>
      <c r="B314" s="24">
        <v>0.11410000000000001</v>
      </c>
      <c r="C314" s="24">
        <v>0.11565961</v>
      </c>
      <c r="D314" s="24">
        <v>0.12479124000000001</v>
      </c>
      <c r="E314" s="24">
        <v>0.13723954000000002</v>
      </c>
      <c r="F314" s="24">
        <v>0.15753252000000001</v>
      </c>
      <c r="G314" s="24">
        <v>0.18753252000000001</v>
      </c>
      <c r="H314" s="24">
        <v>0.25753251999999999</v>
      </c>
      <c r="I314" s="24">
        <v>0.11104684000000001</v>
      </c>
    </row>
    <row r="315" spans="1:9" ht="15.75" customHeight="1" x14ac:dyDescent="0.25">
      <c r="A315" s="25">
        <v>314</v>
      </c>
      <c r="B315" s="26">
        <v>0.11410000000000001</v>
      </c>
      <c r="C315" s="26">
        <v>0.11565106999999999</v>
      </c>
      <c r="D315" s="26">
        <v>0.12478764000000001</v>
      </c>
      <c r="E315" s="26">
        <v>0.13723789</v>
      </c>
      <c r="F315" s="26">
        <v>0.15751981000000001</v>
      </c>
      <c r="G315" s="26">
        <v>0.18751981000000001</v>
      </c>
      <c r="H315" s="26">
        <v>0.25751981000000002</v>
      </c>
      <c r="I315" s="26">
        <v>0.11102309</v>
      </c>
    </row>
    <row r="316" spans="1:9" ht="15.75" customHeight="1" x14ac:dyDescent="0.25">
      <c r="A316" s="23">
        <v>315</v>
      </c>
      <c r="B316" s="24">
        <v>0.11410000000000001</v>
      </c>
      <c r="C316" s="24">
        <v>0.11564255</v>
      </c>
      <c r="D316" s="24">
        <v>0.12478408999999999</v>
      </c>
      <c r="E316" s="24">
        <v>0.13723626</v>
      </c>
      <c r="F316" s="24">
        <v>0.15750728</v>
      </c>
      <c r="G316" s="24">
        <v>0.18750728</v>
      </c>
      <c r="H316" s="24">
        <v>0.25750728000000001</v>
      </c>
      <c r="I316" s="24">
        <v>0.11099931</v>
      </c>
    </row>
    <row r="317" spans="1:9" ht="15.75" customHeight="1" x14ac:dyDescent="0.25">
      <c r="A317" s="25">
        <v>316</v>
      </c>
      <c r="B317" s="26">
        <v>0.11410000000000001</v>
      </c>
      <c r="C317" s="26">
        <v>0.11563404000000001</v>
      </c>
      <c r="D317" s="26">
        <v>0.12478059</v>
      </c>
      <c r="E317" s="26">
        <v>0.13723466000000001</v>
      </c>
      <c r="F317" s="26">
        <v>0.15749493000000001</v>
      </c>
      <c r="G317" s="26">
        <v>0.18749493</v>
      </c>
      <c r="H317" s="26">
        <v>0.25749493000000001</v>
      </c>
      <c r="I317" s="26">
        <v>0.1109755</v>
      </c>
    </row>
    <row r="318" spans="1:9" ht="15.75" customHeight="1" x14ac:dyDescent="0.25">
      <c r="A318" s="23">
        <v>317</v>
      </c>
      <c r="B318" s="24">
        <v>0.11410000000000001</v>
      </c>
      <c r="C318" s="24">
        <v>0.11562556</v>
      </c>
      <c r="D318" s="24">
        <v>0.12477715</v>
      </c>
      <c r="E318" s="24">
        <v>0.13723308000000001</v>
      </c>
      <c r="F318" s="24">
        <v>0.15748276999999999</v>
      </c>
      <c r="G318" s="24">
        <v>0.18748277000000002</v>
      </c>
      <c r="H318" s="24">
        <v>0.25748277000000003</v>
      </c>
      <c r="I318" s="24">
        <v>0.11095167</v>
      </c>
    </row>
    <row r="319" spans="1:9" ht="15.75" customHeight="1" x14ac:dyDescent="0.25">
      <c r="A319" s="25">
        <v>318</v>
      </c>
      <c r="B319" s="26">
        <v>0.11410000000000001</v>
      </c>
      <c r="C319" s="26">
        <v>0.11561709000000001</v>
      </c>
      <c r="D319" s="26">
        <v>0.12477376</v>
      </c>
      <c r="E319" s="26">
        <v>0.13723152999999999</v>
      </c>
      <c r="F319" s="26">
        <v>0.15747080999999999</v>
      </c>
      <c r="G319" s="26">
        <v>0.18747081000000002</v>
      </c>
      <c r="H319" s="26">
        <v>0.25747080999999999</v>
      </c>
      <c r="I319" s="26">
        <v>0.11092781</v>
      </c>
    </row>
    <row r="320" spans="1:9" ht="15.75" customHeight="1" x14ac:dyDescent="0.25">
      <c r="A320" s="23">
        <v>319</v>
      </c>
      <c r="B320" s="24">
        <v>0.11410000000000001</v>
      </c>
      <c r="C320" s="24">
        <v>0.11560864999999999</v>
      </c>
      <c r="D320" s="24">
        <v>0.12477042000000001</v>
      </c>
      <c r="E320" s="24">
        <v>0.13723000000000002</v>
      </c>
      <c r="F320" s="24">
        <v>0.15745903</v>
      </c>
      <c r="G320" s="24">
        <v>0.18745902999999997</v>
      </c>
      <c r="H320" s="24">
        <v>0.25745902999999998</v>
      </c>
      <c r="I320" s="24">
        <v>0.11090391999999999</v>
      </c>
    </row>
    <row r="321" spans="1:9" ht="15.75" customHeight="1" x14ac:dyDescent="0.25">
      <c r="A321" s="25">
        <v>320</v>
      </c>
      <c r="B321" s="26">
        <v>0.11410000000000001</v>
      </c>
      <c r="C321" s="26">
        <v>0.11560022</v>
      </c>
      <c r="D321" s="26">
        <v>0.12476714</v>
      </c>
      <c r="E321" s="26">
        <v>0.1372285</v>
      </c>
      <c r="F321" s="26">
        <v>0.15744745999999998</v>
      </c>
      <c r="G321" s="26">
        <v>0.18744745999999998</v>
      </c>
      <c r="H321" s="26">
        <v>0.25744746000000002</v>
      </c>
      <c r="I321" s="26">
        <v>0.11088001</v>
      </c>
    </row>
    <row r="322" spans="1:9" ht="15.75" customHeight="1" x14ac:dyDescent="0.25">
      <c r="A322" s="23">
        <v>321</v>
      </c>
      <c r="B322" s="24">
        <v>0.11410000000000001</v>
      </c>
      <c r="C322" s="24">
        <v>0.11559182</v>
      </c>
      <c r="D322" s="24">
        <v>0.12476392</v>
      </c>
      <c r="E322" s="24">
        <v>0.13722703</v>
      </c>
      <c r="F322" s="24">
        <v>0.15743609</v>
      </c>
      <c r="G322" s="24">
        <v>0.18743609</v>
      </c>
      <c r="H322" s="24">
        <v>0.25743609000000001</v>
      </c>
      <c r="I322" s="24">
        <v>0.11085607</v>
      </c>
    </row>
    <row r="323" spans="1:9" ht="15.75" customHeight="1" x14ac:dyDescent="0.25">
      <c r="A323" s="25">
        <v>322</v>
      </c>
      <c r="B323" s="26">
        <v>0.11410000000000001</v>
      </c>
      <c r="C323" s="26">
        <v>0.11558344999999999</v>
      </c>
      <c r="D323" s="26">
        <v>0.12476076000000001</v>
      </c>
      <c r="E323" s="26">
        <v>0.13722557999999999</v>
      </c>
      <c r="F323" s="26">
        <v>0.15742492999999999</v>
      </c>
      <c r="G323" s="26">
        <v>0.18742492999999999</v>
      </c>
      <c r="H323" s="26">
        <v>0.25742493</v>
      </c>
      <c r="I323" s="26">
        <v>0.11083209999999999</v>
      </c>
    </row>
    <row r="324" spans="1:9" ht="15.75" customHeight="1" x14ac:dyDescent="0.25">
      <c r="A324" s="23">
        <v>323</v>
      </c>
      <c r="B324" s="24">
        <v>0.11410000000000001</v>
      </c>
      <c r="C324" s="24">
        <v>0.1155751</v>
      </c>
      <c r="D324" s="24">
        <v>0.12475765000000001</v>
      </c>
      <c r="E324" s="24">
        <v>0.13722416000000001</v>
      </c>
      <c r="F324" s="24">
        <v>0.15741398000000001</v>
      </c>
      <c r="G324" s="24">
        <v>0.18741398000000001</v>
      </c>
      <c r="H324" s="24">
        <v>0.25741397999999999</v>
      </c>
      <c r="I324" s="24">
        <v>0.11080811</v>
      </c>
    </row>
    <row r="325" spans="1:9" ht="15.75" customHeight="1" x14ac:dyDescent="0.25">
      <c r="A325" s="25">
        <v>324</v>
      </c>
      <c r="B325" s="26">
        <v>0.11410000000000001</v>
      </c>
      <c r="C325" s="26">
        <v>0.11556677999999999</v>
      </c>
      <c r="D325" s="26">
        <v>0.12475460999999999</v>
      </c>
      <c r="E325" s="26">
        <v>0.13722276</v>
      </c>
      <c r="F325" s="26">
        <v>0.15740324999999999</v>
      </c>
      <c r="G325" s="26">
        <v>0.18740324999999999</v>
      </c>
      <c r="H325" s="26">
        <v>0.25740324999999997</v>
      </c>
      <c r="I325" s="26">
        <v>0.11078407999999999</v>
      </c>
    </row>
    <row r="326" spans="1:9" ht="15.75" customHeight="1" x14ac:dyDescent="0.25">
      <c r="A326" s="23">
        <v>325</v>
      </c>
      <c r="B326" s="24">
        <v>0.11410000000000001</v>
      </c>
      <c r="C326" s="24">
        <v>0.11555849</v>
      </c>
      <c r="D326" s="24">
        <v>0.12475163</v>
      </c>
      <c r="E326" s="24">
        <v>0.13722139999999999</v>
      </c>
      <c r="F326" s="24">
        <v>0.15739273000000001</v>
      </c>
      <c r="G326" s="24">
        <v>0.18739273000000001</v>
      </c>
      <c r="H326" s="24">
        <v>0.25739273000000001</v>
      </c>
      <c r="I326" s="24">
        <v>0.11076003999999999</v>
      </c>
    </row>
    <row r="327" spans="1:9" ht="15.75" customHeight="1" x14ac:dyDescent="0.25">
      <c r="A327" s="25">
        <v>326</v>
      </c>
      <c r="B327" s="26">
        <v>0.11409851</v>
      </c>
      <c r="C327" s="26">
        <v>0.11555023</v>
      </c>
      <c r="D327" s="26">
        <v>0.12474871999999999</v>
      </c>
      <c r="E327" s="26">
        <v>0.13722006</v>
      </c>
      <c r="F327" s="26">
        <v>0.15738244000000001</v>
      </c>
      <c r="G327" s="26">
        <v>0.18738244000000001</v>
      </c>
      <c r="H327" s="26">
        <v>0.25738243999999999</v>
      </c>
      <c r="I327" s="26">
        <v>0.11073596000000001</v>
      </c>
    </row>
    <row r="328" spans="1:9" ht="15.75" customHeight="1" x14ac:dyDescent="0.25">
      <c r="A328" s="23">
        <v>327</v>
      </c>
      <c r="B328" s="24">
        <v>0.11409416999999999</v>
      </c>
      <c r="C328" s="24">
        <v>0.11554199999999999</v>
      </c>
      <c r="D328" s="24">
        <v>0.12474586999999999</v>
      </c>
      <c r="E328" s="24">
        <v>0.13721876</v>
      </c>
      <c r="F328" s="24">
        <v>0.15737238000000001</v>
      </c>
      <c r="G328" s="24">
        <v>0.18737238000000001</v>
      </c>
      <c r="H328" s="24">
        <v>0.25737238000000001</v>
      </c>
      <c r="I328" s="24">
        <v>0.11071186000000001</v>
      </c>
    </row>
    <row r="329" spans="1:9" ht="15.75" customHeight="1" x14ac:dyDescent="0.25">
      <c r="A329" s="25">
        <v>328</v>
      </c>
      <c r="B329" s="26">
        <v>0.11408720999999999</v>
      </c>
      <c r="C329" s="26">
        <v>0.11553380000000001</v>
      </c>
      <c r="D329" s="26">
        <v>0.12474308000000001</v>
      </c>
      <c r="E329" s="26">
        <v>0.13721748</v>
      </c>
      <c r="F329" s="26">
        <v>0.15736255999999998</v>
      </c>
      <c r="G329" s="26">
        <v>0.18736256000000001</v>
      </c>
      <c r="H329" s="26">
        <v>0.25736256000000002</v>
      </c>
      <c r="I329" s="26">
        <v>0.11068773</v>
      </c>
    </row>
    <row r="330" spans="1:9" ht="15.75" customHeight="1" x14ac:dyDescent="0.25">
      <c r="A330" s="23">
        <v>329</v>
      </c>
      <c r="B330" s="24">
        <v>0.11407784</v>
      </c>
      <c r="C330" s="24">
        <v>0.11552562999999999</v>
      </c>
      <c r="D330" s="24">
        <v>0.12474036999999999</v>
      </c>
      <c r="E330" s="24">
        <v>0.13721623999999999</v>
      </c>
      <c r="F330" s="24">
        <v>0.15735296999999998</v>
      </c>
      <c r="G330" s="24">
        <v>0.18735296999999998</v>
      </c>
      <c r="H330" s="24">
        <v>0.25735297000000001</v>
      </c>
      <c r="I330" s="24">
        <v>0.11066357</v>
      </c>
    </row>
    <row r="331" spans="1:9" ht="15.75" customHeight="1" x14ac:dyDescent="0.25">
      <c r="A331" s="25">
        <v>330</v>
      </c>
      <c r="B331" s="26">
        <v>0.11406629</v>
      </c>
      <c r="C331" s="26">
        <v>0.1155175</v>
      </c>
      <c r="D331" s="26">
        <v>0.12473772</v>
      </c>
      <c r="E331" s="26">
        <v>0.13721503000000002</v>
      </c>
      <c r="F331" s="26">
        <v>0.15734362000000002</v>
      </c>
      <c r="G331" s="26">
        <v>0.18734362000000002</v>
      </c>
      <c r="H331" s="26">
        <v>0.25734362</v>
      </c>
      <c r="I331" s="26">
        <v>0.11063938999999999</v>
      </c>
    </row>
    <row r="332" spans="1:9" ht="15.75" customHeight="1" x14ac:dyDescent="0.25">
      <c r="A332" s="23">
        <v>331</v>
      </c>
      <c r="B332" s="24">
        <v>0.11405277</v>
      </c>
      <c r="C332" s="24">
        <v>0.11550940999999999</v>
      </c>
      <c r="D332" s="24">
        <v>0.12473513999999999</v>
      </c>
      <c r="E332" s="24">
        <v>0.13721384</v>
      </c>
      <c r="F332" s="24">
        <v>0.15733451000000001</v>
      </c>
      <c r="G332" s="24">
        <v>0.18733450999999998</v>
      </c>
      <c r="H332" s="24">
        <v>0.25733450999999996</v>
      </c>
      <c r="I332" s="24">
        <v>0.11061517</v>
      </c>
    </row>
    <row r="333" spans="1:9" ht="15.75" customHeight="1" x14ac:dyDescent="0.25">
      <c r="A333" s="25">
        <v>332</v>
      </c>
      <c r="B333" s="26">
        <v>0.1140375</v>
      </c>
      <c r="C333" s="26">
        <v>0.11550134999999999</v>
      </c>
      <c r="D333" s="26">
        <v>0.12473263</v>
      </c>
      <c r="E333" s="26">
        <v>0.13721269</v>
      </c>
      <c r="F333" s="26">
        <v>0.15732566000000001</v>
      </c>
      <c r="G333" s="26">
        <v>0.18732565999999998</v>
      </c>
      <c r="H333" s="26">
        <v>0.25732566000000001</v>
      </c>
      <c r="I333" s="26">
        <v>0.11059093</v>
      </c>
    </row>
    <row r="334" spans="1:9" ht="15.75" customHeight="1" x14ac:dyDescent="0.25">
      <c r="A334" s="23">
        <v>333</v>
      </c>
      <c r="B334" s="24">
        <v>0.1140207</v>
      </c>
      <c r="C334" s="24">
        <v>0.11549333000000001</v>
      </c>
      <c r="D334" s="24">
        <v>0.12473019</v>
      </c>
      <c r="E334" s="24">
        <v>0.13721158</v>
      </c>
      <c r="F334" s="24">
        <v>0.15731706000000001</v>
      </c>
      <c r="G334" s="24">
        <v>0.18731705999999998</v>
      </c>
      <c r="H334" s="24">
        <v>0.25731705999999999</v>
      </c>
      <c r="I334" s="24">
        <v>0.11056666</v>
      </c>
    </row>
    <row r="335" spans="1:9" ht="15.75" customHeight="1" x14ac:dyDescent="0.25">
      <c r="A335" s="25">
        <v>334</v>
      </c>
      <c r="B335" s="26">
        <v>0.11400259</v>
      </c>
      <c r="C335" s="26">
        <v>0.11548534999999999</v>
      </c>
      <c r="D335" s="26">
        <v>0.12472783</v>
      </c>
      <c r="E335" s="26">
        <v>0.13721050000000001</v>
      </c>
      <c r="F335" s="26">
        <v>0.15730871000000002</v>
      </c>
      <c r="G335" s="26">
        <v>0.18730871000000002</v>
      </c>
      <c r="H335" s="26">
        <v>0.25730871</v>
      </c>
      <c r="I335" s="26">
        <v>0.11054237</v>
      </c>
    </row>
    <row r="336" spans="1:9" ht="15.75" customHeight="1" x14ac:dyDescent="0.25">
      <c r="A336" s="23">
        <v>335</v>
      </c>
      <c r="B336" s="24">
        <v>0.11398338000000001</v>
      </c>
      <c r="C336" s="24">
        <v>0.11547742</v>
      </c>
      <c r="D336" s="24">
        <v>0.12472554000000001</v>
      </c>
      <c r="E336" s="24">
        <v>0.13720945000000001</v>
      </c>
      <c r="F336" s="24">
        <v>0.15730063</v>
      </c>
      <c r="G336" s="24">
        <v>0.18730063000000002</v>
      </c>
      <c r="H336" s="24">
        <v>0.25730063000000003</v>
      </c>
      <c r="I336" s="24">
        <v>0.11051804000000001</v>
      </c>
    </row>
    <row r="337" spans="1:9" ht="15.75" customHeight="1" x14ac:dyDescent="0.25">
      <c r="A337" s="25">
        <v>336</v>
      </c>
      <c r="B337" s="26">
        <v>0.1139633</v>
      </c>
      <c r="C337" s="26">
        <v>0.11546951999999999</v>
      </c>
      <c r="D337" s="26">
        <v>0.12472332</v>
      </c>
      <c r="E337" s="26">
        <v>0.13720842999999999</v>
      </c>
      <c r="F337" s="26">
        <v>0.15729281000000001</v>
      </c>
      <c r="G337" s="26">
        <v>0.18729281</v>
      </c>
      <c r="H337" s="26">
        <v>0.25729280999999998</v>
      </c>
      <c r="I337" s="26">
        <v>0.11049369000000001</v>
      </c>
    </row>
    <row r="338" spans="1:9" ht="15.75" customHeight="1" x14ac:dyDescent="0.25">
      <c r="A338" s="23">
        <v>337</v>
      </c>
      <c r="B338" s="24">
        <v>0.11394256999999999</v>
      </c>
      <c r="C338" s="24">
        <v>0.11546167</v>
      </c>
      <c r="D338" s="24">
        <v>0.12472119</v>
      </c>
      <c r="E338" s="24">
        <v>0.13720745000000001</v>
      </c>
      <c r="F338" s="24">
        <v>0.15728527</v>
      </c>
      <c r="G338" s="24">
        <v>0.18728527</v>
      </c>
      <c r="H338" s="24">
        <v>0.25728527000000001</v>
      </c>
      <c r="I338" s="24">
        <v>0.11046931</v>
      </c>
    </row>
    <row r="339" spans="1:9" ht="15.75" customHeight="1" x14ac:dyDescent="0.25">
      <c r="A339" s="25">
        <v>338</v>
      </c>
      <c r="B339" s="26">
        <v>0.11392139</v>
      </c>
      <c r="C339" s="26">
        <v>0.11545386000000001</v>
      </c>
      <c r="D339" s="26">
        <v>0.12471913000000001</v>
      </c>
      <c r="E339" s="26">
        <v>0.13720651</v>
      </c>
      <c r="F339" s="26">
        <v>0.157278</v>
      </c>
      <c r="G339" s="26">
        <v>0.18727799999999997</v>
      </c>
      <c r="H339" s="26">
        <v>0.25727800000000001</v>
      </c>
      <c r="I339" s="26">
        <v>0.1104449</v>
      </c>
    </row>
    <row r="340" spans="1:9" ht="15.75" customHeight="1" x14ac:dyDescent="0.25">
      <c r="A340" s="23">
        <v>339</v>
      </c>
      <c r="B340" s="24">
        <v>0.1139</v>
      </c>
      <c r="C340" s="24">
        <v>0.11544610000000001</v>
      </c>
      <c r="D340" s="24">
        <v>0.12471714</v>
      </c>
      <c r="E340" s="24">
        <v>0.13720560000000001</v>
      </c>
      <c r="F340" s="24">
        <v>0.15727099999999999</v>
      </c>
      <c r="G340" s="24">
        <v>0.18727099999999999</v>
      </c>
      <c r="H340" s="24">
        <v>0.25727100000000003</v>
      </c>
      <c r="I340" s="24">
        <v>0.11042046</v>
      </c>
    </row>
    <row r="341" spans="1:9" ht="15.75" customHeight="1" x14ac:dyDescent="0.25">
      <c r="A341" s="25">
        <v>340</v>
      </c>
      <c r="B341" s="26">
        <v>0.11387860999999999</v>
      </c>
      <c r="C341" s="26">
        <v>0.11543837999999999</v>
      </c>
      <c r="D341" s="26">
        <v>0.12471524</v>
      </c>
      <c r="E341" s="26">
        <v>0.13720473</v>
      </c>
      <c r="F341" s="26">
        <v>0.15726429</v>
      </c>
      <c r="G341" s="26">
        <v>0.18726429</v>
      </c>
      <c r="H341" s="26">
        <v>0.25726429000000001</v>
      </c>
      <c r="I341" s="26">
        <v>0.11039599999999999</v>
      </c>
    </row>
    <row r="342" spans="1:9" ht="15.75" customHeight="1" x14ac:dyDescent="0.25">
      <c r="A342" s="23">
        <v>341</v>
      </c>
      <c r="B342" s="24">
        <v>0.11385743</v>
      </c>
      <c r="C342" s="24">
        <v>0.11543072</v>
      </c>
      <c r="D342" s="24">
        <v>0.12471342000000001</v>
      </c>
      <c r="E342" s="24">
        <v>0.13720389999999999</v>
      </c>
      <c r="F342" s="24">
        <v>0.15725786999999999</v>
      </c>
      <c r="G342" s="24">
        <v>0.18725786999999999</v>
      </c>
      <c r="H342" s="24">
        <v>0.25725787</v>
      </c>
      <c r="I342" s="24">
        <v>0.11037150000000001</v>
      </c>
    </row>
    <row r="343" spans="1:9" ht="15.75" customHeight="1" x14ac:dyDescent="0.25">
      <c r="A343" s="25">
        <v>342</v>
      </c>
      <c r="B343" s="26">
        <v>0.1138367</v>
      </c>
      <c r="C343" s="26">
        <v>0.1154231</v>
      </c>
      <c r="D343" s="26">
        <v>0.12471169</v>
      </c>
      <c r="E343" s="26">
        <v>0.13720309999999999</v>
      </c>
      <c r="F343" s="26">
        <v>0.15725174</v>
      </c>
      <c r="G343" s="26">
        <v>0.18725174</v>
      </c>
      <c r="H343" s="26">
        <v>0.25725174000000001</v>
      </c>
      <c r="I343" s="26">
        <v>0.11034698000000001</v>
      </c>
    </row>
    <row r="344" spans="1:9" ht="15.75" customHeight="1" x14ac:dyDescent="0.25">
      <c r="A344" s="23">
        <v>343</v>
      </c>
      <c r="B344" s="24">
        <v>0.11381662000000001</v>
      </c>
      <c r="C344" s="24">
        <v>0.11541553</v>
      </c>
      <c r="D344" s="24">
        <v>0.12471003</v>
      </c>
      <c r="E344" s="24">
        <v>0.13720235</v>
      </c>
      <c r="F344" s="24">
        <v>0.15724589999999999</v>
      </c>
      <c r="G344" s="24">
        <v>0.18724589999999999</v>
      </c>
      <c r="H344" s="24">
        <v>0.25724589999999997</v>
      </c>
      <c r="I344" s="24">
        <v>0.11032242</v>
      </c>
    </row>
    <row r="345" spans="1:9" ht="15.75" customHeight="1" x14ac:dyDescent="0.25">
      <c r="A345" s="25">
        <v>344</v>
      </c>
      <c r="B345" s="26">
        <v>0.11379740999999999</v>
      </c>
      <c r="C345" s="26">
        <v>0.11540802</v>
      </c>
      <c r="D345" s="26">
        <v>0.12470845999999999</v>
      </c>
      <c r="E345" s="26">
        <v>0.13720162999999999</v>
      </c>
      <c r="F345" s="26">
        <v>0.15724036</v>
      </c>
      <c r="G345" s="26">
        <v>0.18724036000000002</v>
      </c>
      <c r="H345" s="26">
        <v>0.25724036</v>
      </c>
      <c r="I345" s="26">
        <v>0.11029783999999999</v>
      </c>
    </row>
    <row r="346" spans="1:9" ht="15.75" customHeight="1" x14ac:dyDescent="0.25">
      <c r="A346" s="23">
        <v>345</v>
      </c>
      <c r="B346" s="24">
        <v>0.11377929999999999</v>
      </c>
      <c r="C346" s="24">
        <v>0.11540056</v>
      </c>
      <c r="D346" s="24">
        <v>0.12470698000000001</v>
      </c>
      <c r="E346" s="24">
        <v>0.13720095000000002</v>
      </c>
      <c r="F346" s="24">
        <v>0.15723513</v>
      </c>
      <c r="G346" s="24">
        <v>0.18723513</v>
      </c>
      <c r="H346" s="24">
        <v>0.25723512999999998</v>
      </c>
      <c r="I346" s="24">
        <v>0.11027323000000001</v>
      </c>
    </row>
    <row r="347" spans="1:9" ht="15.75" customHeight="1" x14ac:dyDescent="0.25">
      <c r="A347" s="25">
        <v>346</v>
      </c>
      <c r="B347" s="26">
        <v>0.1137625</v>
      </c>
      <c r="C347" s="26">
        <v>0.11539315</v>
      </c>
      <c r="D347" s="26">
        <v>0.12470558000000001</v>
      </c>
      <c r="E347" s="26">
        <v>0.13720030999999999</v>
      </c>
      <c r="F347" s="26">
        <v>0.15723019999999999</v>
      </c>
      <c r="G347" s="26">
        <v>0.18723020000000001</v>
      </c>
      <c r="H347" s="26">
        <v>0.25723020000000002</v>
      </c>
      <c r="I347" s="26">
        <v>0.11024858999999999</v>
      </c>
    </row>
    <row r="348" spans="1:9" ht="15.75" customHeight="1" x14ac:dyDescent="0.25">
      <c r="A348" s="23">
        <v>347</v>
      </c>
      <c r="B348" s="24">
        <v>0.11374722999999999</v>
      </c>
      <c r="C348" s="24">
        <v>0.1153858</v>
      </c>
      <c r="D348" s="24">
        <v>0.12470428</v>
      </c>
      <c r="E348" s="24">
        <v>0.13719971</v>
      </c>
      <c r="F348" s="24">
        <v>0.15722559</v>
      </c>
      <c r="G348" s="24">
        <v>0.18722559</v>
      </c>
      <c r="H348" s="24">
        <v>0.25722559</v>
      </c>
      <c r="I348" s="24">
        <v>0.11022392</v>
      </c>
    </row>
    <row r="349" spans="1:9" ht="15.75" customHeight="1" x14ac:dyDescent="0.25">
      <c r="A349" s="25">
        <v>348</v>
      </c>
      <c r="B349" s="26">
        <v>0.11373371</v>
      </c>
      <c r="C349" s="26">
        <v>0.11537850000000001</v>
      </c>
      <c r="D349" s="26">
        <v>0.12470306</v>
      </c>
      <c r="E349" s="26">
        <v>0.13719914999999999</v>
      </c>
      <c r="F349" s="26">
        <v>0.15722129000000001</v>
      </c>
      <c r="G349" s="26">
        <v>0.18722128999999998</v>
      </c>
      <c r="H349" s="26">
        <v>0.25722128999999999</v>
      </c>
      <c r="I349" s="26">
        <v>0.11019923000000001</v>
      </c>
    </row>
    <row r="350" spans="1:9" ht="15.75" customHeight="1" x14ac:dyDescent="0.25">
      <c r="A350" s="23">
        <v>349</v>
      </c>
      <c r="B350" s="24">
        <v>0.11372216</v>
      </c>
      <c r="C350" s="24">
        <v>0.11537127</v>
      </c>
      <c r="D350" s="24">
        <v>0.12470193</v>
      </c>
      <c r="E350" s="24">
        <v>0.13719862999999999</v>
      </c>
      <c r="F350" s="24">
        <v>0.15721731</v>
      </c>
      <c r="G350" s="24">
        <v>0.18721730999999997</v>
      </c>
      <c r="H350" s="24">
        <v>0.25721730999999998</v>
      </c>
      <c r="I350" s="24">
        <v>0.11017450000000001</v>
      </c>
    </row>
    <row r="351" spans="1:9" ht="15.75" customHeight="1" x14ac:dyDescent="0.25">
      <c r="A351" s="25">
        <v>350</v>
      </c>
      <c r="B351" s="26">
        <v>0.11371278999999999</v>
      </c>
      <c r="C351" s="26">
        <v>0.11536409</v>
      </c>
      <c r="D351" s="26">
        <v>0.12470088999999999</v>
      </c>
      <c r="E351" s="26">
        <v>0.13719815999999999</v>
      </c>
      <c r="F351" s="26">
        <v>0.15721365000000001</v>
      </c>
      <c r="G351" s="26">
        <v>0.18721364999999998</v>
      </c>
      <c r="H351" s="26">
        <v>0.25721364999999996</v>
      </c>
      <c r="I351" s="26">
        <v>0.11014974000000001</v>
      </c>
    </row>
    <row r="352" spans="1:9" ht="15.75" customHeight="1" x14ac:dyDescent="0.25">
      <c r="A352" s="23">
        <v>351</v>
      </c>
      <c r="B352" s="24">
        <v>0.11370582999999999</v>
      </c>
      <c r="C352" s="24">
        <v>0.11535697</v>
      </c>
      <c r="D352" s="24">
        <v>0.12469995</v>
      </c>
      <c r="E352" s="24">
        <v>0.13719772999999999</v>
      </c>
      <c r="F352" s="24">
        <v>0.15721033000000001</v>
      </c>
      <c r="G352" s="24">
        <v>0.18721032999999998</v>
      </c>
      <c r="H352" s="24">
        <v>0.25721032999999999</v>
      </c>
      <c r="I352" s="24">
        <v>0.11012496000000001</v>
      </c>
    </row>
    <row r="353" spans="1:9" ht="15.75" customHeight="1" x14ac:dyDescent="0.25">
      <c r="A353" s="25">
        <v>352</v>
      </c>
      <c r="B353" s="26">
        <v>0.11370149</v>
      </c>
      <c r="C353" s="26">
        <v>0.11534992000000001</v>
      </c>
      <c r="D353" s="26">
        <v>0.12469910000000001</v>
      </c>
      <c r="E353" s="26">
        <v>0.13719734</v>
      </c>
      <c r="F353" s="26">
        <v>0.15720732999999998</v>
      </c>
      <c r="G353" s="26">
        <v>0.18720733000000001</v>
      </c>
      <c r="H353" s="26">
        <v>0.25720733000000001</v>
      </c>
      <c r="I353" s="26">
        <v>0.11010014</v>
      </c>
    </row>
    <row r="354" spans="1:9" ht="15.75" customHeight="1" x14ac:dyDescent="0.25">
      <c r="A354" s="23">
        <v>353</v>
      </c>
      <c r="B354" s="24">
        <v>0.1137</v>
      </c>
      <c r="C354" s="24">
        <v>0.11534293</v>
      </c>
      <c r="D354" s="24">
        <v>0.12469835</v>
      </c>
      <c r="E354" s="24">
        <v>0.13719699999999999</v>
      </c>
      <c r="F354" s="24">
        <v>0.15720468000000001</v>
      </c>
      <c r="G354" s="24">
        <v>0.18720468000000001</v>
      </c>
      <c r="H354" s="24">
        <v>0.25720468000000002</v>
      </c>
      <c r="I354" s="24">
        <v>0.11007528999999999</v>
      </c>
    </row>
    <row r="355" spans="1:9" ht="15.75" customHeight="1" x14ac:dyDescent="0.25">
      <c r="A355" s="25">
        <v>354</v>
      </c>
      <c r="B355" s="26">
        <v>0.1137</v>
      </c>
      <c r="C355" s="26">
        <v>0.11533599999999999</v>
      </c>
      <c r="D355" s="26">
        <v>0.12469769</v>
      </c>
      <c r="E355" s="26">
        <v>0.13719669000000001</v>
      </c>
      <c r="F355" s="26">
        <v>0.15720235999999999</v>
      </c>
      <c r="G355" s="26">
        <v>0.18720236000000001</v>
      </c>
      <c r="H355" s="26">
        <v>0.25720236000000002</v>
      </c>
      <c r="I355" s="26">
        <v>0.11005042</v>
      </c>
    </row>
    <row r="356" spans="1:9" ht="15.75" customHeight="1" x14ac:dyDescent="0.25">
      <c r="A356" s="23">
        <v>355</v>
      </c>
      <c r="B356" s="24">
        <v>0.1137</v>
      </c>
      <c r="C356" s="24">
        <v>0.11532914</v>
      </c>
      <c r="D356" s="24">
        <v>0.12469714</v>
      </c>
      <c r="E356" s="24">
        <v>0.13719644</v>
      </c>
      <c r="F356" s="24">
        <v>0.15720039</v>
      </c>
      <c r="G356" s="24">
        <v>0.18720038999999999</v>
      </c>
      <c r="H356" s="24">
        <v>0.25720039</v>
      </c>
      <c r="I356" s="24">
        <v>0.11002551000000001</v>
      </c>
    </row>
    <row r="357" spans="1:9" ht="15.75" customHeight="1" x14ac:dyDescent="0.25">
      <c r="A357" s="25">
        <v>356</v>
      </c>
      <c r="B357" s="26">
        <v>0.1137</v>
      </c>
      <c r="C357" s="26">
        <v>0.11532234000000001</v>
      </c>
      <c r="D357" s="26">
        <v>0.12469668</v>
      </c>
      <c r="E357" s="26">
        <v>0.13719623</v>
      </c>
      <c r="F357" s="26">
        <v>0.15719877000000002</v>
      </c>
      <c r="G357" s="26">
        <v>0.18719877000000001</v>
      </c>
      <c r="H357" s="26">
        <v>0.25719877000000002</v>
      </c>
      <c r="I357" s="26">
        <v>0.11000057999999999</v>
      </c>
    </row>
    <row r="358" spans="1:9" ht="15.75" customHeight="1" x14ac:dyDescent="0.25">
      <c r="A358" s="23">
        <v>357</v>
      </c>
      <c r="B358" s="24">
        <v>0.1137</v>
      </c>
      <c r="C358" s="24">
        <v>0.11531561</v>
      </c>
      <c r="D358" s="24">
        <v>0.12469632000000001</v>
      </c>
      <c r="E358" s="24">
        <v>0.13719606000000001</v>
      </c>
      <c r="F358" s="24">
        <v>0.15719749999999999</v>
      </c>
      <c r="G358" s="24">
        <v>0.18719750000000002</v>
      </c>
      <c r="H358" s="24">
        <v>0.25719750000000002</v>
      </c>
      <c r="I358" s="24">
        <v>0.10997560999999999</v>
      </c>
    </row>
    <row r="359" spans="1:9" ht="15.75" customHeight="1" x14ac:dyDescent="0.25">
      <c r="A359" s="25">
        <v>358</v>
      </c>
      <c r="B359" s="26">
        <v>0.1137</v>
      </c>
      <c r="C359" s="26">
        <v>0.11530894999999999</v>
      </c>
      <c r="D359" s="26">
        <v>0.12469606000000001</v>
      </c>
      <c r="E359" s="26">
        <v>0.13719595000000001</v>
      </c>
      <c r="F359" s="26">
        <v>0.15719658</v>
      </c>
      <c r="G359" s="26">
        <v>0.18719658</v>
      </c>
      <c r="H359" s="26">
        <v>0.25719658000000001</v>
      </c>
      <c r="I359" s="26">
        <v>0.10995062000000001</v>
      </c>
    </row>
    <row r="360" spans="1:9" ht="15.75" customHeight="1" x14ac:dyDescent="0.25">
      <c r="A360" s="23">
        <v>359</v>
      </c>
      <c r="B360" s="24">
        <v>0.1137</v>
      </c>
      <c r="C360" s="24">
        <v>0.11530237</v>
      </c>
      <c r="D360" s="24">
        <v>0.1246959</v>
      </c>
      <c r="E360" s="24">
        <v>0.13719587</v>
      </c>
      <c r="F360" s="24">
        <v>0.15719602999999999</v>
      </c>
      <c r="G360" s="24">
        <v>0.18719602999999999</v>
      </c>
      <c r="H360" s="24">
        <v>0.25719603000000002</v>
      </c>
      <c r="I360" s="24">
        <v>0.10992559</v>
      </c>
    </row>
    <row r="361" spans="1:9" ht="15.75" customHeight="1" x14ac:dyDescent="0.25">
      <c r="A361" s="25">
        <v>360</v>
      </c>
      <c r="B361" s="26">
        <v>0.1137</v>
      </c>
      <c r="C361" s="26">
        <v>0.11529585000000001</v>
      </c>
      <c r="D361" s="26">
        <v>0.12469585</v>
      </c>
      <c r="E361" s="26">
        <v>0.13719585000000001</v>
      </c>
      <c r="F361" s="26">
        <v>0.15719585</v>
      </c>
      <c r="G361" s="26">
        <v>0.18719585</v>
      </c>
      <c r="H361" s="26">
        <v>0.25719585</v>
      </c>
      <c r="I361" s="26">
        <v>0.10990053</v>
      </c>
    </row>
    <row r="362" spans="1:9" ht="15.75" customHeight="1" x14ac:dyDescent="0.25">
      <c r="A362" s="23">
        <v>361</v>
      </c>
      <c r="B362" s="24">
        <v>0.1137</v>
      </c>
      <c r="C362" s="24">
        <v>0.11530241999999999</v>
      </c>
      <c r="D362" s="24">
        <v>0.12469597</v>
      </c>
      <c r="E362" s="24">
        <v>0.13719598</v>
      </c>
      <c r="F362" s="24">
        <v>0.15719585999999999</v>
      </c>
      <c r="G362" s="24">
        <v>0.18719836999999998</v>
      </c>
      <c r="H362" s="24">
        <v>0.25720307999999997</v>
      </c>
      <c r="I362" s="24">
        <v>0.10987545000000001</v>
      </c>
    </row>
    <row r="363" spans="1:9" ht="15.75" customHeight="1" x14ac:dyDescent="0.25">
      <c r="A363" s="25">
        <v>362</v>
      </c>
      <c r="B363" s="26">
        <v>0.1137</v>
      </c>
      <c r="C363" s="26">
        <v>0.11532156</v>
      </c>
      <c r="D363" s="26">
        <v>0.12469632999999999</v>
      </c>
      <c r="E363" s="26">
        <v>0.13719637000000001</v>
      </c>
      <c r="F363" s="26">
        <v>0.1571959</v>
      </c>
      <c r="G363" s="26">
        <v>0.18720590999999998</v>
      </c>
      <c r="H363" s="26">
        <v>0.25722470999999997</v>
      </c>
      <c r="I363" s="26">
        <v>0.10985033</v>
      </c>
    </row>
    <row r="364" spans="1:9" ht="15.75" customHeight="1" x14ac:dyDescent="0.25">
      <c r="A364" s="23">
        <v>363</v>
      </c>
      <c r="B364" s="24">
        <v>0.1137</v>
      </c>
      <c r="C364" s="24">
        <v>0.11535242</v>
      </c>
      <c r="D364" s="24">
        <v>0.12469692</v>
      </c>
      <c r="E364" s="24">
        <v>0.13719702</v>
      </c>
      <c r="F364" s="24">
        <v>0.15719596999999999</v>
      </c>
      <c r="G364" s="24">
        <v>0.18721844000000001</v>
      </c>
      <c r="H364" s="24">
        <v>0.25726067000000002</v>
      </c>
      <c r="I364" s="24">
        <v>0.10982518000000001</v>
      </c>
    </row>
    <row r="365" spans="1:9" ht="15.75" customHeight="1" x14ac:dyDescent="0.25">
      <c r="A365" s="25">
        <v>364</v>
      </c>
      <c r="B365" s="26">
        <v>0.1137</v>
      </c>
      <c r="C365" s="26">
        <v>0.11539413</v>
      </c>
      <c r="D365" s="26">
        <v>0.12469775</v>
      </c>
      <c r="E365" s="26">
        <v>0.13719793</v>
      </c>
      <c r="F365" s="26">
        <v>0.15719606</v>
      </c>
      <c r="G365" s="26">
        <v>0.18723593999999999</v>
      </c>
      <c r="H365" s="26">
        <v>0.25731089000000001</v>
      </c>
      <c r="I365" s="26">
        <v>0.10980000000000001</v>
      </c>
    </row>
    <row r="366" spans="1:9" ht="15.75" customHeight="1" x14ac:dyDescent="0.25">
      <c r="A366" s="23">
        <v>365</v>
      </c>
      <c r="B366" s="24">
        <v>0.11367891999999999</v>
      </c>
      <c r="C366" s="24">
        <v>0.11544584000000001</v>
      </c>
      <c r="D366" s="24">
        <v>0.12469881000000001</v>
      </c>
      <c r="E366" s="24">
        <v>0.13719910000000002</v>
      </c>
      <c r="F366" s="24">
        <v>0.15719617</v>
      </c>
      <c r="G366" s="24">
        <v>0.18725838</v>
      </c>
      <c r="H366" s="24">
        <v>0.25737529999999997</v>
      </c>
      <c r="I366" s="24">
        <v>0.10977478</v>
      </c>
    </row>
    <row r="367" spans="1:9" ht="15.75" customHeight="1" x14ac:dyDescent="0.25">
      <c r="A367" s="25">
        <v>366</v>
      </c>
      <c r="B367" s="26">
        <v>0.11363562999999999</v>
      </c>
      <c r="C367" s="26">
        <v>0.11550668</v>
      </c>
      <c r="D367" s="26">
        <v>0.12470010999999999</v>
      </c>
      <c r="E367" s="26">
        <v>0.13720052000000002</v>
      </c>
      <c r="F367" s="26">
        <v>0.15719632</v>
      </c>
      <c r="G367" s="26">
        <v>0.18728573999999998</v>
      </c>
      <c r="H367" s="26">
        <v>0.25745382</v>
      </c>
      <c r="I367" s="26">
        <v>0.10974952</v>
      </c>
    </row>
    <row r="368" spans="1:9" ht="15.75" customHeight="1" x14ac:dyDescent="0.25">
      <c r="A368" s="23">
        <v>367</v>
      </c>
      <c r="B368" s="24">
        <v>0.11359999999999999</v>
      </c>
      <c r="C368" s="24">
        <v>0.11557581</v>
      </c>
      <c r="D368" s="24">
        <v>0.12470164</v>
      </c>
      <c r="E368" s="24">
        <v>0.13720219</v>
      </c>
      <c r="F368" s="24">
        <v>0.15719648999999999</v>
      </c>
      <c r="G368" s="24">
        <v>0.18731799999999998</v>
      </c>
      <c r="H368" s="24">
        <v>0.25754639000000001</v>
      </c>
      <c r="I368" s="24">
        <v>0.10972421</v>
      </c>
    </row>
    <row r="369" spans="1:9" ht="15.75" customHeight="1" x14ac:dyDescent="0.25">
      <c r="A369" s="25">
        <v>368</v>
      </c>
      <c r="B369" s="26">
        <v>0.11357763999999999</v>
      </c>
      <c r="C369" s="26">
        <v>0.11565236000000001</v>
      </c>
      <c r="D369" s="26">
        <v>0.12470340000000001</v>
      </c>
      <c r="E369" s="26">
        <v>0.13720411999999998</v>
      </c>
      <c r="F369" s="26">
        <v>0.15719668000000001</v>
      </c>
      <c r="G369" s="26">
        <v>0.18735511999999999</v>
      </c>
      <c r="H369" s="26">
        <v>0.25765292000000001</v>
      </c>
      <c r="I369" s="26">
        <v>0.10969885</v>
      </c>
    </row>
    <row r="370" spans="1:9" ht="15.75" customHeight="1" x14ac:dyDescent="0.25">
      <c r="A370" s="23">
        <v>369</v>
      </c>
      <c r="B370" s="24">
        <v>0.11355574</v>
      </c>
      <c r="C370" s="24">
        <v>0.11573546999999999</v>
      </c>
      <c r="D370" s="24">
        <v>0.12470539</v>
      </c>
      <c r="E370" s="24">
        <v>0.1372063</v>
      </c>
      <c r="F370" s="24">
        <v>0.1571969</v>
      </c>
      <c r="G370" s="24">
        <v>0.18739707999999999</v>
      </c>
      <c r="H370" s="24">
        <v>0.25777336000000001</v>
      </c>
      <c r="I370" s="24">
        <v>0.10967344000000001</v>
      </c>
    </row>
    <row r="371" spans="1:9" ht="15.75" customHeight="1" x14ac:dyDescent="0.25">
      <c r="A371" s="25">
        <v>370</v>
      </c>
      <c r="B371" s="26">
        <v>0.11353426999999999</v>
      </c>
      <c r="C371" s="26">
        <v>0.11582429</v>
      </c>
      <c r="D371" s="26">
        <v>0.12470761</v>
      </c>
      <c r="E371" s="26">
        <v>0.13720873</v>
      </c>
      <c r="F371" s="26">
        <v>0.15719715000000001</v>
      </c>
      <c r="G371" s="26">
        <v>0.18744385999999999</v>
      </c>
      <c r="H371" s="26">
        <v>0.25790761000000001</v>
      </c>
      <c r="I371" s="26">
        <v>0.10964800000000001</v>
      </c>
    </row>
    <row r="372" spans="1:9" ht="15.75" customHeight="1" x14ac:dyDescent="0.25">
      <c r="A372" s="23">
        <v>371</v>
      </c>
      <c r="B372" s="24">
        <v>0.11351323000000001</v>
      </c>
      <c r="C372" s="24">
        <v>0.11591797</v>
      </c>
      <c r="D372" s="24">
        <v>0.12471006</v>
      </c>
      <c r="E372" s="24">
        <v>0.13721141000000001</v>
      </c>
      <c r="F372" s="24">
        <v>0.15719742</v>
      </c>
      <c r="G372" s="24">
        <v>0.18749542999999999</v>
      </c>
      <c r="H372" s="24">
        <v>0.25805561999999999</v>
      </c>
      <c r="I372" s="24">
        <v>0.1096225</v>
      </c>
    </row>
    <row r="373" spans="1:9" ht="15.75" customHeight="1" x14ac:dyDescent="0.25">
      <c r="A373" s="25">
        <v>372</v>
      </c>
      <c r="B373" s="26">
        <v>0.11349261000000001</v>
      </c>
      <c r="C373" s="26">
        <v>0.11601563000000001</v>
      </c>
      <c r="D373" s="26">
        <v>0.12471272999999999</v>
      </c>
      <c r="E373" s="26">
        <v>0.13721433</v>
      </c>
      <c r="F373" s="26">
        <v>0.15719772000000001</v>
      </c>
      <c r="G373" s="26">
        <v>0.18755177000000001</v>
      </c>
      <c r="H373" s="26">
        <v>0.25821730999999998</v>
      </c>
      <c r="I373" s="26">
        <v>0.10959695999999999</v>
      </c>
    </row>
    <row r="374" spans="1:9" ht="15.75" customHeight="1" x14ac:dyDescent="0.25">
      <c r="A374" s="23">
        <v>373</v>
      </c>
      <c r="B374" s="24">
        <v>0.11347239000000001</v>
      </c>
      <c r="C374" s="24">
        <v>0.11611642</v>
      </c>
      <c r="D374" s="24">
        <v>0.12471562999999999</v>
      </c>
      <c r="E374" s="24">
        <v>0.13721750999999999</v>
      </c>
      <c r="F374" s="24">
        <v>0.15719804000000001</v>
      </c>
      <c r="G374" s="24">
        <v>0.18761285</v>
      </c>
      <c r="H374" s="24">
        <v>0.25839261000000002</v>
      </c>
      <c r="I374" s="24">
        <v>0.10957138000000001</v>
      </c>
    </row>
    <row r="375" spans="1:9" ht="15.75" customHeight="1" x14ac:dyDescent="0.25">
      <c r="A375" s="25">
        <v>374</v>
      </c>
      <c r="B375" s="26">
        <v>0.11345257</v>
      </c>
      <c r="C375" s="26">
        <v>0.11621949000000001</v>
      </c>
      <c r="D375" s="26">
        <v>0.12471875</v>
      </c>
      <c r="E375" s="26">
        <v>0.13722092999999999</v>
      </c>
      <c r="F375" s="26">
        <v>0.15719838999999999</v>
      </c>
      <c r="G375" s="26">
        <v>0.18767864000000001</v>
      </c>
      <c r="H375" s="26">
        <v>0.25858144</v>
      </c>
      <c r="I375" s="26">
        <v>0.10954575</v>
      </c>
    </row>
    <row r="376" spans="1:9" ht="15.75" customHeight="1" x14ac:dyDescent="0.25">
      <c r="A376" s="23">
        <v>375</v>
      </c>
      <c r="B376" s="24">
        <v>0.11343312</v>
      </c>
      <c r="C376" s="24">
        <v>0.11632398000000001</v>
      </c>
      <c r="D376" s="24">
        <v>0.1247221</v>
      </c>
      <c r="E376" s="24">
        <v>0.13722459000000001</v>
      </c>
      <c r="F376" s="24">
        <v>0.15719877000000002</v>
      </c>
      <c r="G376" s="24">
        <v>0.18774911999999999</v>
      </c>
      <c r="H376" s="24">
        <v>0.25878373999999998</v>
      </c>
      <c r="I376" s="24">
        <v>0.10952007999999999</v>
      </c>
    </row>
    <row r="377" spans="1:9" ht="15.75" customHeight="1" x14ac:dyDescent="0.25">
      <c r="A377" s="25">
        <v>376</v>
      </c>
      <c r="B377" s="26">
        <v>0.11341403</v>
      </c>
      <c r="C377" s="26">
        <v>0.11642903</v>
      </c>
      <c r="D377" s="26">
        <v>0.12472566</v>
      </c>
      <c r="E377" s="26">
        <v>0.13722849000000001</v>
      </c>
      <c r="F377" s="26">
        <v>0.15719917</v>
      </c>
      <c r="G377" s="26">
        <v>0.18782426000000002</v>
      </c>
      <c r="H377" s="26">
        <v>0.25899941999999998</v>
      </c>
      <c r="I377" s="26">
        <v>0.10949436999999999</v>
      </c>
    </row>
    <row r="378" spans="1:9" ht="15.75" customHeight="1" x14ac:dyDescent="0.25">
      <c r="A378" s="23">
        <v>377</v>
      </c>
      <c r="B378" s="24">
        <v>0.1133953</v>
      </c>
      <c r="C378" s="24">
        <v>0.11653378</v>
      </c>
      <c r="D378" s="24">
        <v>0.12472944999999999</v>
      </c>
      <c r="E378" s="24">
        <v>0.13723264000000002</v>
      </c>
      <c r="F378" s="24">
        <v>0.15719959999999999</v>
      </c>
      <c r="G378" s="24">
        <v>0.18790404999999999</v>
      </c>
      <c r="H378" s="24">
        <v>0.25922842000000001</v>
      </c>
      <c r="I378" s="24">
        <v>0.10946861000000001</v>
      </c>
    </row>
    <row r="379" spans="1:9" ht="15.75" customHeight="1" x14ac:dyDescent="0.25">
      <c r="A379" s="25">
        <v>378</v>
      </c>
      <c r="B379" s="26">
        <v>0.11337692000000001</v>
      </c>
      <c r="C379" s="26">
        <v>0.11663736999999999</v>
      </c>
      <c r="D379" s="26">
        <v>0.12473345999999999</v>
      </c>
      <c r="E379" s="26">
        <v>0.13723703000000001</v>
      </c>
      <c r="F379" s="26">
        <v>0.15720005000000001</v>
      </c>
      <c r="G379" s="26">
        <v>0.18798843999999998</v>
      </c>
      <c r="H379" s="26">
        <v>0.25947067000000001</v>
      </c>
      <c r="I379" s="26">
        <v>0.10944281</v>
      </c>
    </row>
    <row r="380" spans="1:9" ht="15.75" customHeight="1" x14ac:dyDescent="0.25">
      <c r="A380" s="23">
        <v>379</v>
      </c>
      <c r="B380" s="24">
        <v>0.11335885</v>
      </c>
      <c r="C380" s="24">
        <v>0.11673894999999999</v>
      </c>
      <c r="D380" s="24">
        <v>0.12473768</v>
      </c>
      <c r="E380" s="24">
        <v>0.13724166000000002</v>
      </c>
      <c r="F380" s="24">
        <v>0.15720053</v>
      </c>
      <c r="G380" s="24">
        <v>0.18807742999999999</v>
      </c>
      <c r="H380" s="24">
        <v>0.25972608999999997</v>
      </c>
      <c r="I380" s="24">
        <v>0.10941697</v>
      </c>
    </row>
    <row r="381" spans="1:9" ht="15.75" customHeight="1" x14ac:dyDescent="0.25">
      <c r="A381" s="25">
        <v>380</v>
      </c>
      <c r="B381" s="26">
        <v>0.11334110999999999</v>
      </c>
      <c r="C381" s="26">
        <v>0.11683764999999999</v>
      </c>
      <c r="D381" s="26">
        <v>0.12474213000000001</v>
      </c>
      <c r="E381" s="26">
        <v>0.13724652000000001</v>
      </c>
      <c r="F381" s="26">
        <v>0.15720102999999999</v>
      </c>
      <c r="G381" s="26">
        <v>0.18817096999999999</v>
      </c>
      <c r="H381" s="26">
        <v>0.25999461000000001</v>
      </c>
      <c r="I381" s="26">
        <v>0.10939109</v>
      </c>
    </row>
    <row r="382" spans="1:9" ht="15.75" customHeight="1" x14ac:dyDescent="0.25">
      <c r="A382" s="23">
        <v>381</v>
      </c>
      <c r="B382" s="24">
        <v>0.11332367</v>
      </c>
      <c r="C382" s="24">
        <v>0.11693262</v>
      </c>
      <c r="D382" s="24">
        <v>0.12474679</v>
      </c>
      <c r="E382" s="24">
        <v>0.13725161999999999</v>
      </c>
      <c r="F382" s="24">
        <v>0.15720157000000001</v>
      </c>
      <c r="G382" s="24">
        <v>0.18826906000000002</v>
      </c>
      <c r="H382" s="24">
        <v>0.26027615999999998</v>
      </c>
      <c r="I382" s="24">
        <v>0.10936517</v>
      </c>
    </row>
    <row r="383" spans="1:9" ht="15.75" customHeight="1" x14ac:dyDescent="0.25">
      <c r="A383" s="25">
        <v>382</v>
      </c>
      <c r="B383" s="26">
        <v>0.11330652000000001</v>
      </c>
      <c r="C383" s="26">
        <v>0.11702301</v>
      </c>
      <c r="D383" s="26">
        <v>0.12475166</v>
      </c>
      <c r="E383" s="26">
        <v>0.13725695999999998</v>
      </c>
      <c r="F383" s="26">
        <v>0.15720212</v>
      </c>
      <c r="G383" s="26">
        <v>0.18837165</v>
      </c>
      <c r="H383" s="26">
        <v>0.26057066000000001</v>
      </c>
      <c r="I383" s="26">
        <v>0.10933920000000001</v>
      </c>
    </row>
    <row r="384" spans="1:9" ht="15.75" customHeight="1" x14ac:dyDescent="0.25">
      <c r="A384" s="23">
        <v>383</v>
      </c>
      <c r="B384" s="24">
        <v>0.11328965000000001</v>
      </c>
      <c r="C384" s="24">
        <v>0.11710794999999999</v>
      </c>
      <c r="D384" s="24">
        <v>0.12475675000000001</v>
      </c>
      <c r="E384" s="24">
        <v>0.13726252999999999</v>
      </c>
      <c r="F384" s="24">
        <v>0.15720271</v>
      </c>
      <c r="G384" s="24">
        <v>0.18847873000000001</v>
      </c>
      <c r="H384" s="24">
        <v>0.26087804999999997</v>
      </c>
      <c r="I384" s="24">
        <v>0.10931319</v>
      </c>
    </row>
    <row r="385" spans="1:9" ht="15.75" customHeight="1" x14ac:dyDescent="0.25">
      <c r="A385" s="25">
        <v>384</v>
      </c>
      <c r="B385" s="26">
        <v>0.11327303999999999</v>
      </c>
      <c r="C385" s="26">
        <v>0.11718658</v>
      </c>
      <c r="D385" s="26">
        <v>0.12476205</v>
      </c>
      <c r="E385" s="26">
        <v>0.13726833999999999</v>
      </c>
      <c r="F385" s="26">
        <v>0.15720330999999999</v>
      </c>
      <c r="G385" s="26">
        <v>0.18859028</v>
      </c>
      <c r="H385" s="26">
        <v>0.26119824999999997</v>
      </c>
      <c r="I385" s="26">
        <v>0.10928715</v>
      </c>
    </row>
    <row r="386" spans="1:9" ht="15.75" customHeight="1" x14ac:dyDescent="0.25">
      <c r="A386" s="23">
        <v>385</v>
      </c>
      <c r="B386" s="24">
        <v>0.11325668999999999</v>
      </c>
      <c r="C386" s="24">
        <v>0.11725804999999999</v>
      </c>
      <c r="D386" s="24">
        <v>0.12476756</v>
      </c>
      <c r="E386" s="24">
        <v>0.13727437000000001</v>
      </c>
      <c r="F386" s="24">
        <v>0.15720395000000001</v>
      </c>
      <c r="G386" s="24">
        <v>0.18870624999999999</v>
      </c>
      <c r="H386" s="24">
        <v>0.26153117999999997</v>
      </c>
      <c r="I386" s="24">
        <v>0.10926106000000001</v>
      </c>
    </row>
    <row r="387" spans="1:9" ht="15.75" customHeight="1" x14ac:dyDescent="0.25">
      <c r="A387" s="25">
        <v>386</v>
      </c>
      <c r="B387" s="26">
        <v>0.11324058000000001</v>
      </c>
      <c r="C387" s="26">
        <v>0.11732150000000001</v>
      </c>
      <c r="D387" s="26">
        <v>0.12477328</v>
      </c>
      <c r="E387" s="26">
        <v>0.13728064000000001</v>
      </c>
      <c r="F387" s="26">
        <v>0.15720460999999999</v>
      </c>
      <c r="G387" s="26">
        <v>0.18882663999999999</v>
      </c>
      <c r="H387" s="26">
        <v>0.26187677999999998</v>
      </c>
      <c r="I387" s="26">
        <v>0.10923493000000001</v>
      </c>
    </row>
    <row r="388" spans="1:9" ht="15.75" customHeight="1" x14ac:dyDescent="0.25">
      <c r="A388" s="23">
        <v>387</v>
      </c>
      <c r="B388" s="24">
        <v>0.1132247</v>
      </c>
      <c r="C388" s="24">
        <v>0.11737607999999999</v>
      </c>
      <c r="D388" s="24">
        <v>0.12477921</v>
      </c>
      <c r="E388" s="24">
        <v>0.13728713000000001</v>
      </c>
      <c r="F388" s="24">
        <v>0.15720529999999999</v>
      </c>
      <c r="G388" s="24">
        <v>0.18895140999999999</v>
      </c>
      <c r="H388" s="24">
        <v>0.26223498000000001</v>
      </c>
      <c r="I388" s="24">
        <v>0.10920877000000001</v>
      </c>
    </row>
    <row r="389" spans="1:9" ht="15.75" customHeight="1" x14ac:dyDescent="0.25">
      <c r="A389" s="25">
        <v>388</v>
      </c>
      <c r="B389" s="26">
        <v>0.11320902999999999</v>
      </c>
      <c r="C389" s="26">
        <v>0.11742091</v>
      </c>
      <c r="D389" s="26">
        <v>0.12478535</v>
      </c>
      <c r="E389" s="26">
        <v>0.13729385</v>
      </c>
      <c r="F389" s="26">
        <v>0.15720601000000001</v>
      </c>
      <c r="G389" s="26">
        <v>0.18908055000000001</v>
      </c>
      <c r="H389" s="26">
        <v>0.26260569</v>
      </c>
      <c r="I389" s="26">
        <v>0.10918256</v>
      </c>
    </row>
    <row r="390" spans="1:9" ht="15.75" customHeight="1" x14ac:dyDescent="0.25">
      <c r="A390" s="23">
        <v>389</v>
      </c>
      <c r="B390" s="24">
        <v>0.11319357000000001</v>
      </c>
      <c r="C390" s="24">
        <v>0.11745516</v>
      </c>
      <c r="D390" s="24">
        <v>0.12479170000000001</v>
      </c>
      <c r="E390" s="24">
        <v>0.1373008</v>
      </c>
      <c r="F390" s="24">
        <v>0.15720675000000001</v>
      </c>
      <c r="G390" s="24">
        <v>0.18921400999999999</v>
      </c>
      <c r="H390" s="24">
        <v>0.26298885</v>
      </c>
      <c r="I390" s="24">
        <v>0.10915632</v>
      </c>
    </row>
    <row r="391" spans="1:9" ht="15.75" customHeight="1" x14ac:dyDescent="0.25">
      <c r="A391" s="25">
        <v>390</v>
      </c>
      <c r="B391" s="26">
        <v>0.11317830000000001</v>
      </c>
      <c r="C391" s="26">
        <v>0.11748274</v>
      </c>
      <c r="D391" s="26">
        <v>0.12479825</v>
      </c>
      <c r="E391" s="26">
        <v>0.13730798</v>
      </c>
      <c r="F391" s="26">
        <v>0.15720750999999999</v>
      </c>
      <c r="G391" s="26">
        <v>0.18935179000000002</v>
      </c>
      <c r="H391" s="26">
        <v>0.26338439000000002</v>
      </c>
      <c r="I391" s="26">
        <v>0.10913003</v>
      </c>
    </row>
    <row r="392" spans="1:9" ht="15.75" customHeight="1" x14ac:dyDescent="0.25">
      <c r="A392" s="23">
        <v>391</v>
      </c>
      <c r="B392" s="24">
        <v>0.11316319999999999</v>
      </c>
      <c r="C392" s="24">
        <v>0.11750821</v>
      </c>
      <c r="D392" s="24">
        <v>0.12480501000000001</v>
      </c>
      <c r="E392" s="24">
        <v>0.13731538000000001</v>
      </c>
      <c r="F392" s="24">
        <v>0.1572083</v>
      </c>
      <c r="G392" s="24">
        <v>0.18949384</v>
      </c>
      <c r="H392" s="24">
        <v>0.26379224000000001</v>
      </c>
      <c r="I392" s="24">
        <v>0.10910370999999999</v>
      </c>
    </row>
    <row r="393" spans="1:9" ht="15.75" customHeight="1" x14ac:dyDescent="0.25">
      <c r="A393" s="25">
        <v>392</v>
      </c>
      <c r="B393" s="26">
        <v>0.11314828</v>
      </c>
      <c r="C393" s="26">
        <v>0.11753166999999999</v>
      </c>
      <c r="D393" s="26">
        <v>0.12481196999999999</v>
      </c>
      <c r="E393" s="26">
        <v>0.137323</v>
      </c>
      <c r="F393" s="26">
        <v>0.15720912000000001</v>
      </c>
      <c r="G393" s="26">
        <v>0.18964016</v>
      </c>
      <c r="H393" s="26">
        <v>0.26421231000000001</v>
      </c>
      <c r="I393" s="26">
        <v>0.10907736</v>
      </c>
    </row>
    <row r="394" spans="1:9" ht="15.75" customHeight="1" x14ac:dyDescent="0.25">
      <c r="A394" s="23">
        <v>393</v>
      </c>
      <c r="B394" s="24">
        <v>0.11313351000000001</v>
      </c>
      <c r="C394" s="24">
        <v>0.11755317</v>
      </c>
      <c r="D394" s="24">
        <v>0.12481913</v>
      </c>
      <c r="E394" s="24">
        <v>0.13733084000000001</v>
      </c>
      <c r="F394" s="24">
        <v>0.15720995999999998</v>
      </c>
      <c r="G394" s="24">
        <v>0.18979070000000001</v>
      </c>
      <c r="H394" s="24">
        <v>0.26464453999999998</v>
      </c>
      <c r="I394" s="24">
        <v>0.10905096</v>
      </c>
    </row>
    <row r="395" spans="1:9" ht="15.75" customHeight="1" x14ac:dyDescent="0.25">
      <c r="A395" s="25">
        <v>394</v>
      </c>
      <c r="B395" s="26">
        <v>0.11311887000000001</v>
      </c>
      <c r="C395" s="26">
        <v>0.11757281000000001</v>
      </c>
      <c r="D395" s="26">
        <v>0.12482649</v>
      </c>
      <c r="E395" s="26">
        <v>0.13733890000000001</v>
      </c>
      <c r="F395" s="26">
        <v>0.15721083</v>
      </c>
      <c r="G395" s="26">
        <v>0.18994546000000001</v>
      </c>
      <c r="H395" s="26">
        <v>0.26508885999999998</v>
      </c>
      <c r="I395" s="26">
        <v>0.10902452999999999</v>
      </c>
    </row>
    <row r="396" spans="1:9" ht="15.75" customHeight="1" x14ac:dyDescent="0.25">
      <c r="A396" s="23">
        <v>395</v>
      </c>
      <c r="B396" s="24">
        <v>0.11310437000000001</v>
      </c>
      <c r="C396" s="24">
        <v>0.11759066000000001</v>
      </c>
      <c r="D396" s="24">
        <v>0.12483406000000001</v>
      </c>
      <c r="E396" s="24">
        <v>0.13734719000000001</v>
      </c>
      <c r="F396" s="24">
        <v>0.15721172</v>
      </c>
      <c r="G396" s="24">
        <v>0.19010439000000001</v>
      </c>
      <c r="H396" s="24">
        <v>0.26554518999999999</v>
      </c>
      <c r="I396" s="24">
        <v>0.10899805999999999</v>
      </c>
    </row>
    <row r="397" spans="1:9" ht="15.75" customHeight="1" x14ac:dyDescent="0.25">
      <c r="A397" s="25">
        <v>396</v>
      </c>
      <c r="B397" s="26">
        <v>0.11308999</v>
      </c>
      <c r="C397" s="26">
        <v>0.11760679</v>
      </c>
      <c r="D397" s="26">
        <v>0.12484182000000001</v>
      </c>
      <c r="E397" s="26">
        <v>0.13735569</v>
      </c>
      <c r="F397" s="26">
        <v>0.15721263999999999</v>
      </c>
      <c r="G397" s="26">
        <v>0.19026748999999998</v>
      </c>
      <c r="H397" s="26">
        <v>0.26601347000000003</v>
      </c>
      <c r="I397" s="26">
        <v>0.10897155</v>
      </c>
    </row>
    <row r="398" spans="1:9" ht="15.75" customHeight="1" x14ac:dyDescent="0.25">
      <c r="A398" s="23">
        <v>397</v>
      </c>
      <c r="B398" s="24">
        <v>0.1130757</v>
      </c>
      <c r="C398" s="24">
        <v>0.11762128000000001</v>
      </c>
      <c r="D398" s="24">
        <v>0.12484977999999999</v>
      </c>
      <c r="E398" s="24">
        <v>0.1373644</v>
      </c>
      <c r="F398" s="24">
        <v>0.15721357999999999</v>
      </c>
      <c r="G398" s="24">
        <v>0.19043471000000001</v>
      </c>
      <c r="H398" s="24">
        <v>0.26649360999999999</v>
      </c>
      <c r="I398" s="24">
        <v>0.10894500999999999</v>
      </c>
    </row>
    <row r="399" spans="1:9" ht="15.75" customHeight="1" x14ac:dyDescent="0.25">
      <c r="A399" s="25">
        <v>398</v>
      </c>
      <c r="B399" s="26">
        <v>0.11306151</v>
      </c>
      <c r="C399" s="26">
        <v>0.11763422</v>
      </c>
      <c r="D399" s="26">
        <v>0.12485794</v>
      </c>
      <c r="E399" s="26">
        <v>0.13737332999999999</v>
      </c>
      <c r="F399" s="26">
        <v>0.15721456</v>
      </c>
      <c r="G399" s="26">
        <v>0.19060603000000001</v>
      </c>
      <c r="H399" s="26">
        <v>0.26698555000000002</v>
      </c>
      <c r="I399" s="26">
        <v>0.10891844000000001</v>
      </c>
    </row>
    <row r="400" spans="1:9" ht="15.75" customHeight="1" x14ac:dyDescent="0.25">
      <c r="A400" s="23">
        <v>399</v>
      </c>
      <c r="B400" s="24">
        <v>0.11304740000000001</v>
      </c>
      <c r="C400" s="24">
        <v>0.11764568</v>
      </c>
      <c r="D400" s="24">
        <v>0.12486629</v>
      </c>
      <c r="E400" s="24">
        <v>0.13738248</v>
      </c>
      <c r="F400" s="24">
        <v>0.15721555000000001</v>
      </c>
      <c r="G400" s="24">
        <v>0.19078144000000002</v>
      </c>
      <c r="H400" s="24">
        <v>0.26748920999999998</v>
      </c>
      <c r="I400" s="24">
        <v>0.10889183</v>
      </c>
    </row>
    <row r="401" spans="1:9" ht="15.75" customHeight="1" x14ac:dyDescent="0.25">
      <c r="A401" s="25">
        <v>400</v>
      </c>
      <c r="B401" s="26">
        <v>0.11303336</v>
      </c>
      <c r="C401" s="26">
        <v>0.11765573</v>
      </c>
      <c r="D401" s="26">
        <v>0.12487482999999999</v>
      </c>
      <c r="E401" s="26">
        <v>0.13739183999999999</v>
      </c>
      <c r="F401" s="26">
        <v>0.15721657</v>
      </c>
      <c r="G401" s="26">
        <v>0.19096089999999999</v>
      </c>
      <c r="H401" s="26">
        <v>0.26800452000000002</v>
      </c>
      <c r="I401" s="26">
        <v>0.10886518000000001</v>
      </c>
    </row>
    <row r="402" spans="1:9" ht="15.75" customHeight="1" x14ac:dyDescent="0.25">
      <c r="A402" s="23">
        <v>401</v>
      </c>
      <c r="B402" s="24">
        <v>0.11301937000000001</v>
      </c>
      <c r="C402" s="24">
        <v>0.11766446999999999</v>
      </c>
      <c r="D402" s="24">
        <v>0.12488357</v>
      </c>
      <c r="E402" s="24">
        <v>0.13740141</v>
      </c>
      <c r="F402" s="24">
        <v>0.15721762</v>
      </c>
      <c r="G402" s="24">
        <v>0.19114439</v>
      </c>
      <c r="H402" s="24">
        <v>0.26853141000000003</v>
      </c>
      <c r="I402" s="24">
        <v>0.1088385</v>
      </c>
    </row>
    <row r="403" spans="1:9" ht="15.75" customHeight="1" x14ac:dyDescent="0.25">
      <c r="A403" s="25">
        <v>402</v>
      </c>
      <c r="B403" s="26">
        <v>0.11300542</v>
      </c>
      <c r="C403" s="26">
        <v>0.11767195</v>
      </c>
      <c r="D403" s="26">
        <v>0.1248925</v>
      </c>
      <c r="E403" s="26">
        <v>0.13741118999999999</v>
      </c>
      <c r="F403" s="26">
        <v>0.15721869999999999</v>
      </c>
      <c r="G403" s="26">
        <v>0.19133189</v>
      </c>
      <c r="H403" s="26">
        <v>0.26906980999999996</v>
      </c>
      <c r="I403" s="26">
        <v>0.10881178999999999</v>
      </c>
    </row>
    <row r="404" spans="1:9" ht="15.75" customHeight="1" x14ac:dyDescent="0.25">
      <c r="A404" s="23">
        <v>403</v>
      </c>
      <c r="B404" s="24">
        <v>0.11299149999999999</v>
      </c>
      <c r="C404" s="24">
        <v>0.11767827</v>
      </c>
      <c r="D404" s="24">
        <v>0.12490163000000001</v>
      </c>
      <c r="E404" s="24">
        <v>0.13742118</v>
      </c>
      <c r="F404" s="24">
        <v>0.15721979999999999</v>
      </c>
      <c r="G404" s="24">
        <v>0.19152335999999998</v>
      </c>
      <c r="H404" s="24">
        <v>0.26961964999999999</v>
      </c>
      <c r="I404" s="24">
        <v>0.10878504</v>
      </c>
    </row>
    <row r="405" spans="1:9" ht="15.75" customHeight="1" x14ac:dyDescent="0.25">
      <c r="A405" s="25">
        <v>404</v>
      </c>
      <c r="B405" s="26">
        <v>0.11297758999999999</v>
      </c>
      <c r="C405" s="26">
        <v>0.1176835</v>
      </c>
      <c r="D405" s="26">
        <v>0.12491094</v>
      </c>
      <c r="E405" s="26">
        <v>0.13743137</v>
      </c>
      <c r="F405" s="26">
        <v>0.15722091999999999</v>
      </c>
      <c r="G405" s="26">
        <v>0.19171879</v>
      </c>
      <c r="H405" s="26">
        <v>0.27018084000000003</v>
      </c>
      <c r="I405" s="26">
        <v>0.10875826</v>
      </c>
    </row>
    <row r="406" spans="1:9" ht="15.75" customHeight="1" x14ac:dyDescent="0.25">
      <c r="A406" s="23">
        <v>405</v>
      </c>
      <c r="B406" s="24">
        <v>0.1129637</v>
      </c>
      <c r="C406" s="24">
        <v>0.11768770999999999</v>
      </c>
      <c r="D406" s="24">
        <v>0.12492043999999999</v>
      </c>
      <c r="E406" s="24">
        <v>0.13744177999999999</v>
      </c>
      <c r="F406" s="24">
        <v>0.15722208000000001</v>
      </c>
      <c r="G406" s="24">
        <v>0.19191814000000001</v>
      </c>
      <c r="H406" s="24">
        <v>0.27075333000000001</v>
      </c>
      <c r="I406" s="24">
        <v>0.10873144</v>
      </c>
    </row>
    <row r="407" spans="1:9" ht="15.75" customHeight="1" x14ac:dyDescent="0.25">
      <c r="A407" s="25">
        <v>406</v>
      </c>
      <c r="B407" s="26">
        <v>0.11294978999999999</v>
      </c>
      <c r="C407" s="26">
        <v>0.11769099000000001</v>
      </c>
      <c r="D407" s="26">
        <v>0.12493013</v>
      </c>
      <c r="E407" s="26">
        <v>0.13745239000000001</v>
      </c>
      <c r="F407" s="26">
        <v>0.15722325000000001</v>
      </c>
      <c r="G407" s="26">
        <v>0.19212140000000003</v>
      </c>
      <c r="H407" s="26">
        <v>0.27133702999999998</v>
      </c>
      <c r="I407" s="26">
        <v>0.10870459</v>
      </c>
    </row>
    <row r="408" spans="1:9" ht="15.75" customHeight="1" x14ac:dyDescent="0.25">
      <c r="A408" s="23">
        <v>407</v>
      </c>
      <c r="B408" s="24">
        <v>0.11293586</v>
      </c>
      <c r="C408" s="24">
        <v>0.11769341000000001</v>
      </c>
      <c r="D408" s="24">
        <v>0.12494</v>
      </c>
      <c r="E408" s="24">
        <v>0.13746320000000001</v>
      </c>
      <c r="F408" s="24">
        <v>0.15722446000000001</v>
      </c>
      <c r="G408" s="24">
        <v>0.19232853</v>
      </c>
      <c r="H408" s="24">
        <v>0.27193187000000002</v>
      </c>
      <c r="I408" s="24">
        <v>0.10867771</v>
      </c>
    </row>
    <row r="409" spans="1:9" ht="15.75" customHeight="1" x14ac:dyDescent="0.25">
      <c r="A409" s="25">
        <v>408</v>
      </c>
      <c r="B409" s="26">
        <v>0.11292189999999999</v>
      </c>
      <c r="C409" s="26">
        <v>0.11769505000000001</v>
      </c>
      <c r="D409" s="26">
        <v>0.12495006</v>
      </c>
      <c r="E409" s="26">
        <v>0.13747420999999999</v>
      </c>
      <c r="F409" s="26">
        <v>0.15722569</v>
      </c>
      <c r="G409" s="26">
        <v>0.19253951</v>
      </c>
      <c r="H409" s="26">
        <v>0.27253779</v>
      </c>
      <c r="I409" s="26">
        <v>0.10865080000000001</v>
      </c>
    </row>
    <row r="410" spans="1:9" ht="15.75" customHeight="1" x14ac:dyDescent="0.25">
      <c r="A410" s="23">
        <v>409</v>
      </c>
      <c r="B410" s="24">
        <v>0.11290789</v>
      </c>
      <c r="C410" s="24">
        <v>0.11769600000000001</v>
      </c>
      <c r="D410" s="24">
        <v>0.1249603</v>
      </c>
      <c r="E410" s="24">
        <v>0.13748542999999999</v>
      </c>
      <c r="F410" s="24">
        <v>0.15722694000000001</v>
      </c>
      <c r="G410" s="24">
        <v>0.19275431999999998</v>
      </c>
      <c r="H410" s="24">
        <v>0.27315470000000003</v>
      </c>
      <c r="I410" s="24">
        <v>0.10862386</v>
      </c>
    </row>
    <row r="411" spans="1:9" ht="15.75" customHeight="1" x14ac:dyDescent="0.25">
      <c r="A411" s="25">
        <v>410</v>
      </c>
      <c r="B411" s="26">
        <v>0.11289381999999999</v>
      </c>
      <c r="C411" s="26">
        <v>0.11769631999999999</v>
      </c>
      <c r="D411" s="26">
        <v>0.12497073</v>
      </c>
      <c r="E411" s="26">
        <v>0.13749685</v>
      </c>
      <c r="F411" s="26">
        <v>0.15722822</v>
      </c>
      <c r="G411" s="26">
        <v>0.19297292999999999</v>
      </c>
      <c r="H411" s="26">
        <v>0.27378255000000001</v>
      </c>
      <c r="I411" s="26">
        <v>0.10859688000000001</v>
      </c>
    </row>
    <row r="412" spans="1:9" ht="15.75" customHeight="1" x14ac:dyDescent="0.25">
      <c r="A412" s="23">
        <v>411</v>
      </c>
      <c r="B412" s="24">
        <v>0.11287969</v>
      </c>
      <c r="C412" s="24">
        <v>0.11769609</v>
      </c>
      <c r="D412" s="24">
        <v>0.12498134</v>
      </c>
      <c r="E412" s="24">
        <v>0.13750846</v>
      </c>
      <c r="F412" s="24">
        <v>0.15722953000000001</v>
      </c>
      <c r="G412" s="24">
        <v>0.19319531999999998</v>
      </c>
      <c r="H412" s="24">
        <v>0.27442125000000001</v>
      </c>
      <c r="I412" s="24">
        <v>0.10856987999999999</v>
      </c>
    </row>
    <row r="413" spans="1:9" ht="15.75" customHeight="1" x14ac:dyDescent="0.25">
      <c r="A413" s="25">
        <v>412</v>
      </c>
      <c r="B413" s="26">
        <v>0.11286547000000001</v>
      </c>
      <c r="C413" s="26">
        <v>0.11769539999999999</v>
      </c>
      <c r="D413" s="26">
        <v>0.12499212999999999</v>
      </c>
      <c r="E413" s="26">
        <v>0.13752027999999999</v>
      </c>
      <c r="F413" s="26">
        <v>0.15723086</v>
      </c>
      <c r="G413" s="26">
        <v>0.19342144999999999</v>
      </c>
      <c r="H413" s="26">
        <v>0.27507072999999999</v>
      </c>
      <c r="I413" s="26">
        <v>0.10854284</v>
      </c>
    </row>
    <row r="414" spans="1:9" ht="15.75" customHeight="1" x14ac:dyDescent="0.25">
      <c r="A414" s="23">
        <v>413</v>
      </c>
      <c r="B414" s="24">
        <v>0.11285115</v>
      </c>
      <c r="C414" s="24">
        <v>0.11769432000000001</v>
      </c>
      <c r="D414" s="24">
        <v>0.12500308999999998</v>
      </c>
      <c r="E414" s="24">
        <v>0.13753229</v>
      </c>
      <c r="F414" s="24">
        <v>0.15723222000000001</v>
      </c>
      <c r="G414" s="24">
        <v>0.19365131000000002</v>
      </c>
      <c r="H414" s="24">
        <v>0.27573091999999999</v>
      </c>
      <c r="I414" s="24">
        <v>0.10851578000000001</v>
      </c>
    </row>
    <row r="415" spans="1:9" ht="15.75" customHeight="1" x14ac:dyDescent="0.25">
      <c r="A415" s="25">
        <v>414</v>
      </c>
      <c r="B415" s="26">
        <v>0.11283673</v>
      </c>
      <c r="C415" s="26">
        <v>0.11769292000000001</v>
      </c>
      <c r="D415" s="26">
        <v>0.12501424</v>
      </c>
      <c r="E415" s="26">
        <v>0.13754448999999999</v>
      </c>
      <c r="F415" s="26">
        <v>0.1572336</v>
      </c>
      <c r="G415" s="26">
        <v>0.19388487000000001</v>
      </c>
      <c r="H415" s="26">
        <v>0.27640174000000001</v>
      </c>
      <c r="I415" s="26">
        <v>0.10848867999999999</v>
      </c>
    </row>
    <row r="416" spans="1:9" ht="15.75" customHeight="1" x14ac:dyDescent="0.25">
      <c r="A416" s="23">
        <v>415</v>
      </c>
      <c r="B416" s="24">
        <v>0.11282218999999999</v>
      </c>
      <c r="C416" s="24">
        <v>0.11769128999999999</v>
      </c>
      <c r="D416" s="24">
        <v>0.12502556000000001</v>
      </c>
      <c r="E416" s="24">
        <v>0.13755689000000001</v>
      </c>
      <c r="F416" s="24">
        <v>0.15723501000000001</v>
      </c>
      <c r="G416" s="24">
        <v>0.19412210000000002</v>
      </c>
      <c r="H416" s="24">
        <v>0.27708314000000001</v>
      </c>
      <c r="I416" s="24">
        <v>0.10846156000000001</v>
      </c>
    </row>
    <row r="417" spans="1:9" ht="15.75" customHeight="1" x14ac:dyDescent="0.25">
      <c r="A417" s="25">
        <v>416</v>
      </c>
      <c r="B417" s="26">
        <v>0.11280751</v>
      </c>
      <c r="C417" s="26">
        <v>0.11768951</v>
      </c>
      <c r="D417" s="26">
        <v>0.12503706000000001</v>
      </c>
      <c r="E417" s="26">
        <v>0.13756947999999999</v>
      </c>
      <c r="F417" s="26">
        <v>0.15723645</v>
      </c>
      <c r="G417" s="26">
        <v>0.19436298000000002</v>
      </c>
      <c r="H417" s="26">
        <v>0.27777501999999998</v>
      </c>
      <c r="I417" s="26">
        <v>0.10843439999999999</v>
      </c>
    </row>
    <row r="418" spans="1:9" ht="15.75" customHeight="1" x14ac:dyDescent="0.25">
      <c r="A418" s="23">
        <v>417</v>
      </c>
      <c r="B418" s="24">
        <v>0.11279268999999999</v>
      </c>
      <c r="C418" s="24">
        <v>0.11768765</v>
      </c>
      <c r="D418" s="24">
        <v>0.12504873</v>
      </c>
      <c r="E418" s="24">
        <v>0.13758226000000001</v>
      </c>
      <c r="F418" s="24">
        <v>0.15723791000000001</v>
      </c>
      <c r="G418" s="24">
        <v>0.19460748</v>
      </c>
      <c r="H418" s="24">
        <v>0.27847732000000003</v>
      </c>
      <c r="I418" s="24">
        <v>0.10840722</v>
      </c>
    </row>
    <row r="419" spans="1:9" ht="15.75" customHeight="1" x14ac:dyDescent="0.25">
      <c r="A419" s="25">
        <v>418</v>
      </c>
      <c r="B419" s="26">
        <v>0.11277770999999999</v>
      </c>
      <c r="C419" s="26">
        <v>0.11768579000000001</v>
      </c>
      <c r="D419" s="26">
        <v>0.12506058</v>
      </c>
      <c r="E419" s="26">
        <v>0.13759524000000001</v>
      </c>
      <c r="F419" s="26">
        <v>0.1572394</v>
      </c>
      <c r="G419" s="26">
        <v>0.19485558</v>
      </c>
      <c r="H419" s="26">
        <v>0.27918998</v>
      </c>
      <c r="I419" s="26">
        <v>0.10838001</v>
      </c>
    </row>
    <row r="420" spans="1:9" ht="15.75" customHeight="1" x14ac:dyDescent="0.25">
      <c r="A420" s="23">
        <v>419</v>
      </c>
      <c r="B420" s="24">
        <v>0.11276256</v>
      </c>
      <c r="C420" s="24">
        <v>0.117684</v>
      </c>
      <c r="D420" s="24">
        <v>0.12507260000000001</v>
      </c>
      <c r="E420" s="24">
        <v>0.13760839999999999</v>
      </c>
      <c r="F420" s="24">
        <v>0.15724090999999998</v>
      </c>
      <c r="G420" s="24">
        <v>0.19510725999999998</v>
      </c>
      <c r="H420" s="24">
        <v>0.27991290000000002</v>
      </c>
      <c r="I420" s="24">
        <v>0.10835277</v>
      </c>
    </row>
    <row r="421" spans="1:9" ht="15.75" customHeight="1" x14ac:dyDescent="0.25">
      <c r="A421" s="25">
        <v>420</v>
      </c>
      <c r="B421" s="26">
        <v>0.11274722000000001</v>
      </c>
      <c r="C421" s="26">
        <v>0.11768238</v>
      </c>
      <c r="D421" s="26">
        <v>0.12508479</v>
      </c>
      <c r="E421" s="26">
        <v>0.13762174999999999</v>
      </c>
      <c r="F421" s="26">
        <v>0.15724245000000001</v>
      </c>
      <c r="G421" s="26">
        <v>0.19536246999999998</v>
      </c>
      <c r="H421" s="26">
        <v>0.28064602999999999</v>
      </c>
      <c r="I421" s="26">
        <v>0.10832549999999999</v>
      </c>
    </row>
    <row r="422" spans="1:9" ht="15.75" customHeight="1" x14ac:dyDescent="0.25">
      <c r="A422" s="23">
        <v>421</v>
      </c>
      <c r="B422" s="24">
        <v>0.11273169</v>
      </c>
      <c r="C422" s="24">
        <v>0.11768098</v>
      </c>
      <c r="D422" s="24">
        <v>0.12509714999999999</v>
      </c>
      <c r="E422" s="24">
        <v>0.13763528</v>
      </c>
      <c r="F422" s="24">
        <v>0.15724400999999999</v>
      </c>
      <c r="G422" s="24">
        <v>0.19562121000000002</v>
      </c>
      <c r="H422" s="24">
        <v>0.28138929000000001</v>
      </c>
      <c r="I422" s="24">
        <v>0.10829821000000001</v>
      </c>
    </row>
    <row r="423" spans="1:9" ht="15.75" customHeight="1" x14ac:dyDescent="0.25">
      <c r="A423" s="25">
        <v>422</v>
      </c>
      <c r="B423" s="26">
        <v>0.11271596</v>
      </c>
      <c r="C423" s="26">
        <v>0.11767989999999999</v>
      </c>
      <c r="D423" s="26">
        <v>0.12510968</v>
      </c>
      <c r="E423" s="26">
        <v>0.13764900000000002</v>
      </c>
      <c r="F423" s="26">
        <v>0.15724561000000001</v>
      </c>
      <c r="G423" s="26">
        <v>0.19588345000000001</v>
      </c>
      <c r="H423" s="26">
        <v>0.28214261000000002</v>
      </c>
      <c r="I423" s="26">
        <v>0.10827088</v>
      </c>
    </row>
    <row r="424" spans="1:9" ht="15.75" customHeight="1" x14ac:dyDescent="0.25">
      <c r="A424" s="23">
        <v>423</v>
      </c>
      <c r="B424" s="24">
        <v>0.11269999999999999</v>
      </c>
      <c r="C424" s="24">
        <v>0.11767920999999999</v>
      </c>
      <c r="D424" s="24">
        <v>0.12512238000000001</v>
      </c>
      <c r="E424" s="24">
        <v>0.13766291</v>
      </c>
      <c r="F424" s="24">
        <v>0.15724721999999999</v>
      </c>
      <c r="G424" s="24">
        <v>0.19614916000000002</v>
      </c>
      <c r="H424" s="24">
        <v>0.28290590999999998</v>
      </c>
      <c r="I424" s="24">
        <v>0.10824354</v>
      </c>
    </row>
    <row r="425" spans="1:9" ht="15.75" customHeight="1" x14ac:dyDescent="0.25">
      <c r="A425" s="25">
        <v>424</v>
      </c>
      <c r="B425" s="26">
        <v>0.11266996000000001</v>
      </c>
      <c r="C425" s="26">
        <v>0.11767898</v>
      </c>
      <c r="D425" s="26">
        <v>0.12513524000000001</v>
      </c>
      <c r="E425" s="26">
        <v>0.13767699999999999</v>
      </c>
      <c r="F425" s="26">
        <v>0.15724885999999999</v>
      </c>
      <c r="G425" s="26">
        <v>0.19641830999999998</v>
      </c>
      <c r="H425" s="26">
        <v>0.28367912000000001</v>
      </c>
      <c r="I425" s="26">
        <v>0.10821616000000001</v>
      </c>
    </row>
    <row r="426" spans="1:9" ht="15.75" customHeight="1" x14ac:dyDescent="0.25">
      <c r="A426" s="23">
        <v>425</v>
      </c>
      <c r="B426" s="24">
        <v>0.11263825000000001</v>
      </c>
      <c r="C426" s="24">
        <v>0.1176793</v>
      </c>
      <c r="D426" s="24">
        <v>0.12514827000000001</v>
      </c>
      <c r="E426" s="24">
        <v>0.13769126000000001</v>
      </c>
      <c r="F426" s="24">
        <v>0.15725053</v>
      </c>
      <c r="G426" s="24">
        <v>0.19669087999999998</v>
      </c>
      <c r="H426" s="24">
        <v>0.28446218000000001</v>
      </c>
      <c r="I426" s="24">
        <v>0.10818875999999999</v>
      </c>
    </row>
    <row r="427" spans="1:9" ht="15.75" customHeight="1" x14ac:dyDescent="0.25">
      <c r="A427" s="25">
        <v>426</v>
      </c>
      <c r="B427" s="26">
        <v>0.11260505</v>
      </c>
      <c r="C427" s="26">
        <v>0.11768024000000001</v>
      </c>
      <c r="D427" s="26">
        <v>0.12516147</v>
      </c>
      <c r="E427" s="26">
        <v>0.13770571000000001</v>
      </c>
      <c r="F427" s="26">
        <v>0.15725222999999999</v>
      </c>
      <c r="G427" s="26">
        <v>0.19696684</v>
      </c>
      <c r="H427" s="26">
        <v>0.28525500000000004</v>
      </c>
      <c r="I427" s="26">
        <v>0.10816133</v>
      </c>
    </row>
    <row r="428" spans="1:9" ht="15.75" customHeight="1" x14ac:dyDescent="0.25">
      <c r="A428" s="23">
        <v>427</v>
      </c>
      <c r="B428" s="24">
        <v>0.11257058</v>
      </c>
      <c r="C428" s="24">
        <v>0.11768189</v>
      </c>
      <c r="D428" s="24">
        <v>0.12517483000000001</v>
      </c>
      <c r="E428" s="24">
        <v>0.13772034</v>
      </c>
      <c r="F428" s="24">
        <v>0.15725394000000001</v>
      </c>
      <c r="G428" s="24">
        <v>0.19724617999999999</v>
      </c>
      <c r="H428" s="24">
        <v>0.28605752000000001</v>
      </c>
      <c r="I428" s="24">
        <v>0.10813388</v>
      </c>
    </row>
    <row r="429" spans="1:9" ht="15.75" customHeight="1" x14ac:dyDescent="0.25">
      <c r="A429" s="25">
        <v>428</v>
      </c>
      <c r="B429" s="26">
        <v>0.11253503999999999</v>
      </c>
      <c r="C429" s="26">
        <v>0.11768431</v>
      </c>
      <c r="D429" s="26">
        <v>0.12518835</v>
      </c>
      <c r="E429" s="26">
        <v>0.13773515</v>
      </c>
      <c r="F429" s="26">
        <v>0.15725569</v>
      </c>
      <c r="G429" s="26">
        <v>0.19752884999999998</v>
      </c>
      <c r="H429" s="26">
        <v>0.28686966000000003</v>
      </c>
      <c r="I429" s="26">
        <v>0.10810641</v>
      </c>
    </row>
    <row r="430" spans="1:9" ht="15.75" customHeight="1" x14ac:dyDescent="0.25">
      <c r="A430" s="23">
        <v>429</v>
      </c>
      <c r="B430" s="24">
        <v>0.11249862000000001</v>
      </c>
      <c r="C430" s="24">
        <v>0.11768758999999999</v>
      </c>
      <c r="D430" s="24">
        <v>0.12520202999999999</v>
      </c>
      <c r="E430" s="24">
        <v>0.13775013</v>
      </c>
      <c r="F430" s="24">
        <v>0.15725745999999999</v>
      </c>
      <c r="G430" s="24">
        <v>0.19781484999999999</v>
      </c>
      <c r="H430" s="24">
        <v>0.28769135000000001</v>
      </c>
      <c r="I430" s="24">
        <v>0.10807891</v>
      </c>
    </row>
    <row r="431" spans="1:9" ht="15.75" customHeight="1" x14ac:dyDescent="0.25">
      <c r="A431" s="25">
        <v>430</v>
      </c>
      <c r="B431" s="26">
        <v>0.11246152999999999</v>
      </c>
      <c r="C431" s="26">
        <v>0.1176918</v>
      </c>
      <c r="D431" s="26">
        <v>0.12521587000000001</v>
      </c>
      <c r="E431" s="26">
        <v>0.13776528000000002</v>
      </c>
      <c r="F431" s="26">
        <v>0.15725925999999998</v>
      </c>
      <c r="G431" s="26">
        <v>0.19810414000000001</v>
      </c>
      <c r="H431" s="26">
        <v>0.28852253</v>
      </c>
      <c r="I431" s="26">
        <v>0.10805137999999999</v>
      </c>
    </row>
    <row r="432" spans="1:9" ht="15.75" customHeight="1" x14ac:dyDescent="0.25">
      <c r="A432" s="23">
        <v>431</v>
      </c>
      <c r="B432" s="24">
        <v>0.11242395999999999</v>
      </c>
      <c r="C432" s="24">
        <v>0.11769702999999999</v>
      </c>
      <c r="D432" s="24">
        <v>0.12522986999999999</v>
      </c>
      <c r="E432" s="24">
        <v>0.13778061</v>
      </c>
      <c r="F432" s="24">
        <v>0.15726108</v>
      </c>
      <c r="G432" s="24">
        <v>0.19839669000000001</v>
      </c>
      <c r="H432" s="24">
        <v>0.28936309999999998</v>
      </c>
      <c r="I432" s="24">
        <v>0.10802383</v>
      </c>
    </row>
    <row r="433" spans="1:9" ht="15.75" customHeight="1" x14ac:dyDescent="0.25">
      <c r="A433" s="25">
        <v>432</v>
      </c>
      <c r="B433" s="26">
        <v>0.11238613000000001</v>
      </c>
      <c r="C433" s="26">
        <v>0.11770279</v>
      </c>
      <c r="D433" s="26">
        <v>0.12524402000000001</v>
      </c>
      <c r="E433" s="26">
        <v>0.13779611999999999</v>
      </c>
      <c r="F433" s="26">
        <v>0.15726293</v>
      </c>
      <c r="G433" s="26">
        <v>0.19869249</v>
      </c>
      <c r="H433" s="26">
        <v>0.29021300999999999</v>
      </c>
      <c r="I433" s="26">
        <v>0.10799626</v>
      </c>
    </row>
    <row r="434" spans="1:9" ht="15.75" customHeight="1" x14ac:dyDescent="0.25">
      <c r="A434" s="23">
        <v>433</v>
      </c>
      <c r="B434" s="24">
        <v>0.11234823000000001</v>
      </c>
      <c r="C434" s="24">
        <v>0.11770855</v>
      </c>
      <c r="D434" s="24">
        <v>0.12525834</v>
      </c>
      <c r="E434" s="24">
        <v>0.13781178999999999</v>
      </c>
      <c r="F434" s="24">
        <v>0.15726480000000001</v>
      </c>
      <c r="G434" s="24">
        <v>0.19899149999999999</v>
      </c>
      <c r="H434" s="24">
        <v>0.29107218000000001</v>
      </c>
      <c r="I434" s="24">
        <v>0.10796867</v>
      </c>
    </row>
    <row r="435" spans="1:9" ht="15.75" customHeight="1" x14ac:dyDescent="0.25">
      <c r="A435" s="25">
        <v>434</v>
      </c>
      <c r="B435" s="26">
        <v>0.11231047</v>
      </c>
      <c r="C435" s="26">
        <v>0.11771431</v>
      </c>
      <c r="D435" s="26">
        <v>0.12527281000000001</v>
      </c>
      <c r="E435" s="26">
        <v>0.13782762999999998</v>
      </c>
      <c r="F435" s="26">
        <v>0.15726670000000001</v>
      </c>
      <c r="G435" s="26">
        <v>0.19929370999999999</v>
      </c>
      <c r="H435" s="26">
        <v>0.29194054000000003</v>
      </c>
      <c r="I435" s="26">
        <v>0.10794105</v>
      </c>
    </row>
    <row r="436" spans="1:9" ht="15.75" customHeight="1" x14ac:dyDescent="0.25">
      <c r="A436" s="23">
        <v>435</v>
      </c>
      <c r="B436" s="24">
        <v>0.11227304</v>
      </c>
      <c r="C436" s="24">
        <v>0.11772005999999999</v>
      </c>
      <c r="D436" s="24">
        <v>0.12528743000000001</v>
      </c>
      <c r="E436" s="24">
        <v>0.13784364999999998</v>
      </c>
      <c r="F436" s="24">
        <v>0.15726862999999999</v>
      </c>
      <c r="G436" s="24">
        <v>0.19959907999999998</v>
      </c>
      <c r="H436" s="24">
        <v>0.29281801000000002</v>
      </c>
      <c r="I436" s="24">
        <v>0.10791340999999999</v>
      </c>
    </row>
    <row r="437" spans="1:9" ht="15.75" customHeight="1" x14ac:dyDescent="0.25">
      <c r="A437" s="25">
        <v>436</v>
      </c>
      <c r="B437" s="26">
        <v>0.11223615000000001</v>
      </c>
      <c r="C437" s="26">
        <v>0.11772581999999999</v>
      </c>
      <c r="D437" s="26">
        <v>0.1253022</v>
      </c>
      <c r="E437" s="26">
        <v>0.13785982999999999</v>
      </c>
      <c r="F437" s="26">
        <v>0.15727057999999999</v>
      </c>
      <c r="G437" s="26">
        <v>0.19990759</v>
      </c>
      <c r="H437" s="26">
        <v>0.29370453000000002</v>
      </c>
      <c r="I437" s="26">
        <v>0.10788575</v>
      </c>
    </row>
    <row r="438" spans="1:9" ht="15.75" customHeight="1" x14ac:dyDescent="0.25">
      <c r="A438" s="23">
        <v>437</v>
      </c>
      <c r="B438" s="24">
        <v>0.11220000000000001</v>
      </c>
      <c r="C438" s="24">
        <v>0.11773158</v>
      </c>
      <c r="D438" s="24">
        <v>0.12531713</v>
      </c>
      <c r="E438" s="24">
        <v>0.13787616999999999</v>
      </c>
      <c r="F438" s="24">
        <v>0.15727256000000001</v>
      </c>
      <c r="G438" s="24">
        <v>0.20021920999999998</v>
      </c>
      <c r="H438" s="24">
        <v>0.29460002000000002</v>
      </c>
      <c r="I438" s="24">
        <v>0.10785805999999999</v>
      </c>
    </row>
    <row r="439" spans="1:9" ht="15.75" customHeight="1" x14ac:dyDescent="0.25">
      <c r="A439" s="25">
        <v>438</v>
      </c>
      <c r="B439" s="26">
        <v>0.11204779999999999</v>
      </c>
      <c r="C439" s="26">
        <v>0.11773734</v>
      </c>
      <c r="D439" s="26">
        <v>0.12533221</v>
      </c>
      <c r="E439" s="26">
        <v>0.13789269000000001</v>
      </c>
      <c r="F439" s="26">
        <v>0.15727456000000001</v>
      </c>
      <c r="G439" s="26">
        <v>0.20053393</v>
      </c>
      <c r="H439" s="26">
        <v>0.29550441</v>
      </c>
      <c r="I439" s="26">
        <v>0.10783035999999999</v>
      </c>
    </row>
    <row r="440" spans="1:9" ht="15.75" customHeight="1" x14ac:dyDescent="0.25">
      <c r="A440" s="23">
        <v>439</v>
      </c>
      <c r="B440" s="24">
        <v>0.11187604000000001</v>
      </c>
      <c r="C440" s="24">
        <v>0.1177431</v>
      </c>
      <c r="D440" s="24">
        <v>0.12534744</v>
      </c>
      <c r="E440" s="24">
        <v>0.13790936000000001</v>
      </c>
      <c r="F440" s="24">
        <v>0.15727658999999999</v>
      </c>
      <c r="G440" s="24">
        <v>0.20085170999999999</v>
      </c>
      <c r="H440" s="24">
        <v>0.29641761999999999</v>
      </c>
      <c r="I440" s="24">
        <v>0.10780263</v>
      </c>
    </row>
    <row r="441" spans="1:9" ht="15.75" customHeight="1" x14ac:dyDescent="0.25">
      <c r="A441" s="25">
        <v>440</v>
      </c>
      <c r="B441" s="26">
        <v>0.11168662</v>
      </c>
      <c r="C441" s="26">
        <v>0.11774886000000001</v>
      </c>
      <c r="D441" s="26">
        <v>0.12536281000000002</v>
      </c>
      <c r="E441" s="26">
        <v>0.1379262</v>
      </c>
      <c r="F441" s="26">
        <v>0.15727864</v>
      </c>
      <c r="G441" s="26">
        <v>0.20117251999999999</v>
      </c>
      <c r="H441" s="26">
        <v>0.29733958999999999</v>
      </c>
      <c r="I441" s="26">
        <v>0.10777488</v>
      </c>
    </row>
    <row r="442" spans="1:9" ht="15.75" customHeight="1" x14ac:dyDescent="0.25">
      <c r="A442" s="23">
        <v>441</v>
      </c>
      <c r="B442" s="24">
        <v>0.11148142999999999</v>
      </c>
      <c r="C442" s="24">
        <v>0.11775461999999999</v>
      </c>
      <c r="D442" s="24">
        <v>0.12537834</v>
      </c>
      <c r="E442" s="24">
        <v>0.13794320000000002</v>
      </c>
      <c r="F442" s="24">
        <v>0.15728071999999998</v>
      </c>
      <c r="G442" s="24">
        <v>0.20149634999999999</v>
      </c>
      <c r="H442" s="24">
        <v>0.29827023000000003</v>
      </c>
      <c r="I442" s="24">
        <v>0.10774711999999999</v>
      </c>
    </row>
    <row r="443" spans="1:9" ht="15.75" customHeight="1" x14ac:dyDescent="0.25">
      <c r="A443" s="25">
        <v>442</v>
      </c>
      <c r="B443" s="26">
        <v>0.11126238000000001</v>
      </c>
      <c r="C443" s="26">
        <v>0.11776038</v>
      </c>
      <c r="D443" s="26">
        <v>0.12539401</v>
      </c>
      <c r="E443" s="26">
        <v>0.13796036</v>
      </c>
      <c r="F443" s="26">
        <v>0.15728282999999998</v>
      </c>
      <c r="G443" s="26">
        <v>0.20182317000000002</v>
      </c>
      <c r="H443" s="26">
        <v>0.29920949000000002</v>
      </c>
      <c r="I443" s="26">
        <v>0.10771933</v>
      </c>
    </row>
    <row r="444" spans="1:9" ht="15.75" customHeight="1" x14ac:dyDescent="0.25">
      <c r="A444" s="23">
        <v>443</v>
      </c>
      <c r="B444" s="24">
        <v>0.11103134000000001</v>
      </c>
      <c r="C444" s="24">
        <v>0.11776614000000001</v>
      </c>
      <c r="D444" s="24">
        <v>0.12540982000000001</v>
      </c>
      <c r="E444" s="24">
        <v>0.13797767</v>
      </c>
      <c r="F444" s="24">
        <v>0.15728496</v>
      </c>
      <c r="G444" s="24">
        <v>0.20215295</v>
      </c>
      <c r="H444" s="24">
        <v>0.30015729000000002</v>
      </c>
      <c r="I444" s="24">
        <v>0.10769152</v>
      </c>
    </row>
    <row r="445" spans="1:9" ht="15.75" customHeight="1" x14ac:dyDescent="0.25">
      <c r="A445" s="25">
        <v>444</v>
      </c>
      <c r="B445" s="26">
        <v>0.11079021999999999</v>
      </c>
      <c r="C445" s="26">
        <v>0.11777189</v>
      </c>
      <c r="D445" s="26">
        <v>0.12542578000000001</v>
      </c>
      <c r="E445" s="26">
        <v>0.13799514999999998</v>
      </c>
      <c r="F445" s="26">
        <v>0.15728711000000001</v>
      </c>
      <c r="G445" s="26">
        <v>0.20248567000000001</v>
      </c>
      <c r="H445" s="26">
        <v>0.30111354000000001</v>
      </c>
      <c r="I445" s="26">
        <v>0.1076637</v>
      </c>
    </row>
    <row r="446" spans="1:9" ht="15.75" customHeight="1" x14ac:dyDescent="0.25">
      <c r="A446" s="23">
        <v>445</v>
      </c>
      <c r="B446" s="24">
        <v>0.1105409</v>
      </c>
      <c r="C446" s="24">
        <v>0.11777765000000001</v>
      </c>
      <c r="D446" s="24">
        <v>0.12544188000000001</v>
      </c>
      <c r="E446" s="24">
        <v>0.13801278</v>
      </c>
      <c r="F446" s="24">
        <v>0.15728929999999999</v>
      </c>
      <c r="G446" s="24">
        <v>0.20282129999999998</v>
      </c>
      <c r="H446" s="24">
        <v>0.30207819000000002</v>
      </c>
      <c r="I446" s="24">
        <v>0.10763585000000001</v>
      </c>
    </row>
    <row r="447" spans="1:9" ht="15.75" customHeight="1" x14ac:dyDescent="0.25">
      <c r="A447" s="25">
        <v>446</v>
      </c>
      <c r="B447" s="26">
        <v>0.11028529000000001</v>
      </c>
      <c r="C447" s="26">
        <v>0.11778340999999999</v>
      </c>
      <c r="D447" s="26">
        <v>0.12545812000000001</v>
      </c>
      <c r="E447" s="26">
        <v>0.13803057000000002</v>
      </c>
      <c r="F447" s="26">
        <v>0.15729151</v>
      </c>
      <c r="G447" s="26">
        <v>0.20315982000000002</v>
      </c>
      <c r="H447" s="26">
        <v>0.30305116000000004</v>
      </c>
      <c r="I447" s="26">
        <v>0.10760799</v>
      </c>
    </row>
    <row r="448" spans="1:9" ht="15.75" customHeight="1" x14ac:dyDescent="0.25">
      <c r="A448" s="23">
        <v>447</v>
      </c>
      <c r="B448" s="24">
        <v>0.11002528</v>
      </c>
      <c r="C448" s="24">
        <v>0.11778917</v>
      </c>
      <c r="D448" s="24">
        <v>0.12547449999999999</v>
      </c>
      <c r="E448" s="24">
        <v>0.13804850999999999</v>
      </c>
      <c r="F448" s="24">
        <v>0.15729373999999999</v>
      </c>
      <c r="G448" s="24">
        <v>0.20350119</v>
      </c>
      <c r="H448" s="24">
        <v>0.30403237</v>
      </c>
      <c r="I448" s="24">
        <v>0.10758010999999999</v>
      </c>
    </row>
    <row r="449" spans="1:9" ht="15.75" customHeight="1" x14ac:dyDescent="0.25">
      <c r="A449" s="25">
        <v>448</v>
      </c>
      <c r="B449" s="26">
        <v>0.10976274999999999</v>
      </c>
      <c r="C449" s="26">
        <v>0.11779493000000001</v>
      </c>
      <c r="D449" s="26">
        <v>0.12549103</v>
      </c>
      <c r="E449" s="26">
        <v>0.13806660000000001</v>
      </c>
      <c r="F449" s="26">
        <v>0.15729599999999999</v>
      </c>
      <c r="G449" s="26">
        <v>0.20384540999999998</v>
      </c>
      <c r="H449" s="26">
        <v>0.30502175999999998</v>
      </c>
      <c r="I449" s="26">
        <v>0.10755221000000001</v>
      </c>
    </row>
    <row r="450" spans="1:9" ht="15.75" customHeight="1" x14ac:dyDescent="0.25">
      <c r="A450" s="23">
        <v>449</v>
      </c>
      <c r="B450" s="24">
        <v>0.10949961</v>
      </c>
      <c r="C450" s="24">
        <v>0.11780068999999999</v>
      </c>
      <c r="D450" s="24">
        <v>0.12550769000000001</v>
      </c>
      <c r="E450" s="24">
        <v>0.13808483999999999</v>
      </c>
      <c r="F450" s="24">
        <v>0.15729829000000001</v>
      </c>
      <c r="G450" s="24">
        <v>0.20419243000000001</v>
      </c>
      <c r="H450" s="24">
        <v>0.30601925000000002</v>
      </c>
      <c r="I450" s="24">
        <v>0.10752428999999999</v>
      </c>
    </row>
    <row r="451" spans="1:9" ht="15.75" customHeight="1" x14ac:dyDescent="0.25">
      <c r="A451" s="25">
        <v>450</v>
      </c>
      <c r="B451" s="26">
        <v>0.10923774</v>
      </c>
      <c r="C451" s="26">
        <v>0.11780644999999999</v>
      </c>
      <c r="D451" s="26">
        <v>0.12552447999999999</v>
      </c>
      <c r="E451" s="26">
        <v>0.13810323999999999</v>
      </c>
      <c r="F451" s="26">
        <v>0.15730060000000001</v>
      </c>
      <c r="G451" s="26">
        <v>0.20454223999999999</v>
      </c>
      <c r="H451" s="26">
        <v>0.30702477</v>
      </c>
      <c r="I451" s="26">
        <v>0.10749636000000001</v>
      </c>
    </row>
    <row r="452" spans="1:9" ht="15.75" customHeight="1" x14ac:dyDescent="0.25">
      <c r="A452" s="23">
        <v>451</v>
      </c>
      <c r="B452" s="24">
        <v>0.10897904999999999</v>
      </c>
      <c r="C452" s="24">
        <v>0.11781221</v>
      </c>
      <c r="D452" s="24">
        <v>0.12554140999999999</v>
      </c>
      <c r="E452" s="24">
        <v>0.13812178</v>
      </c>
      <c r="F452" s="24">
        <v>0.15730293000000001</v>
      </c>
      <c r="G452" s="24">
        <v>0.20489480000000002</v>
      </c>
      <c r="H452" s="24">
        <v>0.30803825000000001</v>
      </c>
      <c r="I452" s="24">
        <v>0.10746841</v>
      </c>
    </row>
    <row r="453" spans="1:9" ht="15.75" customHeight="1" x14ac:dyDescent="0.25">
      <c r="A453" s="25">
        <v>452</v>
      </c>
      <c r="B453" s="26">
        <v>0.10872540999999999</v>
      </c>
      <c r="C453" s="26">
        <v>0.11781796999999999</v>
      </c>
      <c r="D453" s="26">
        <v>0.12555848</v>
      </c>
      <c r="E453" s="26">
        <v>0.13814047000000002</v>
      </c>
      <c r="F453" s="26">
        <v>0.15730530000000001</v>
      </c>
      <c r="G453" s="26">
        <v>0.20525010000000002</v>
      </c>
      <c r="H453" s="26">
        <v>0.30905961000000004</v>
      </c>
      <c r="I453" s="26">
        <v>0.10744044000000001</v>
      </c>
    </row>
    <row r="454" spans="1:9" ht="15.75" customHeight="1" x14ac:dyDescent="0.25">
      <c r="A454" s="23">
        <v>453</v>
      </c>
      <c r="B454" s="24">
        <v>0.10847873999999999</v>
      </c>
      <c r="C454" s="24">
        <v>0.11782372000000001</v>
      </c>
      <c r="D454" s="24">
        <v>0.12557568</v>
      </c>
      <c r="E454" s="24">
        <v>0.13815929999999998</v>
      </c>
      <c r="F454" s="24">
        <v>0.15730769</v>
      </c>
      <c r="G454" s="24">
        <v>0.20560811000000001</v>
      </c>
      <c r="H454" s="24">
        <v>0.31008878000000001</v>
      </c>
      <c r="I454" s="24">
        <v>0.10741246</v>
      </c>
    </row>
    <row r="455" spans="1:9" ht="15.75" customHeight="1" x14ac:dyDescent="0.25">
      <c r="A455" s="25">
        <v>454</v>
      </c>
      <c r="B455" s="26">
        <v>0.10824092</v>
      </c>
      <c r="C455" s="26">
        <v>0.11782947999999999</v>
      </c>
      <c r="D455" s="26">
        <v>0.12559301</v>
      </c>
      <c r="E455" s="26">
        <v>0.13817828000000001</v>
      </c>
      <c r="F455" s="26">
        <v>0.15731010000000001</v>
      </c>
      <c r="G455" s="26">
        <v>0.20596881</v>
      </c>
      <c r="H455" s="26">
        <v>0.31112569000000001</v>
      </c>
      <c r="I455" s="26">
        <v>0.10738446</v>
      </c>
    </row>
    <row r="456" spans="1:9" ht="15.75" customHeight="1" x14ac:dyDescent="0.25">
      <c r="A456" s="23">
        <v>455</v>
      </c>
      <c r="B456" s="24">
        <v>0.10801384</v>
      </c>
      <c r="C456" s="24">
        <v>0.11783523999999999</v>
      </c>
      <c r="D456" s="24">
        <v>0.12561048</v>
      </c>
      <c r="E456" s="24">
        <v>0.13819740999999999</v>
      </c>
      <c r="F456" s="24">
        <v>0.15731254</v>
      </c>
      <c r="G456" s="24">
        <v>0.20633216000000001</v>
      </c>
      <c r="H456" s="24">
        <v>0.31217027000000003</v>
      </c>
      <c r="I456" s="24">
        <v>0.10735644999999999</v>
      </c>
    </row>
    <row r="457" spans="1:9" ht="15.75" customHeight="1" x14ac:dyDescent="0.25">
      <c r="A457" s="25">
        <v>456</v>
      </c>
      <c r="B457" s="26">
        <v>0.1077994</v>
      </c>
      <c r="C457" s="26">
        <v>0.117841</v>
      </c>
      <c r="D457" s="26">
        <v>0.12562806999999998</v>
      </c>
      <c r="E457" s="26">
        <v>0.13821666999999999</v>
      </c>
      <c r="F457" s="26">
        <v>0.15731501000000001</v>
      </c>
      <c r="G457" s="26">
        <v>0.20669813999999997</v>
      </c>
      <c r="H457" s="26">
        <v>0.31322243999999999</v>
      </c>
      <c r="I457" s="26">
        <v>0.10732841999999999</v>
      </c>
    </row>
    <row r="458" spans="1:9" ht="15.75" customHeight="1" x14ac:dyDescent="0.25">
      <c r="A458" s="23">
        <v>457</v>
      </c>
      <c r="B458" s="24">
        <v>0.1075995</v>
      </c>
      <c r="C458" s="24">
        <v>0.11784675999999999</v>
      </c>
      <c r="D458" s="24">
        <v>0.12564579000000001</v>
      </c>
      <c r="E458" s="24">
        <v>0.13823608000000001</v>
      </c>
      <c r="F458" s="24">
        <v>0.1573175</v>
      </c>
      <c r="G458" s="24">
        <v>0.20706672999999998</v>
      </c>
      <c r="H458" s="24">
        <v>0.31428213999999999</v>
      </c>
      <c r="I458" s="24">
        <v>0.10730036999999999</v>
      </c>
    </row>
    <row r="459" spans="1:9" ht="15.75" customHeight="1" x14ac:dyDescent="0.25">
      <c r="A459" s="25">
        <v>458</v>
      </c>
      <c r="B459" s="26">
        <v>0.10741602</v>
      </c>
      <c r="C459" s="26">
        <v>0.11785252</v>
      </c>
      <c r="D459" s="26">
        <v>0.12566364999999999</v>
      </c>
      <c r="E459" s="26">
        <v>0.13825563000000002</v>
      </c>
      <c r="F459" s="26">
        <v>0.15732001000000001</v>
      </c>
      <c r="G459" s="26">
        <v>0.20743790000000001</v>
      </c>
      <c r="H459" s="26">
        <v>0.31534929</v>
      </c>
      <c r="I459" s="26">
        <v>0.10727232</v>
      </c>
    </row>
    <row r="460" spans="1:9" ht="15.75" customHeight="1" x14ac:dyDescent="0.25">
      <c r="A460" s="23">
        <v>459</v>
      </c>
      <c r="B460" s="24">
        <v>0.10725085999999999</v>
      </c>
      <c r="C460" s="24">
        <v>0.11785828000000001</v>
      </c>
      <c r="D460" s="24">
        <v>0.12568161999999999</v>
      </c>
      <c r="E460" s="24">
        <v>0.13827532000000001</v>
      </c>
      <c r="F460" s="24">
        <v>0.15732256</v>
      </c>
      <c r="G460" s="24">
        <v>0.20781163</v>
      </c>
      <c r="H460" s="24">
        <v>0.31642381000000003</v>
      </c>
      <c r="I460" s="24">
        <v>0.10724424</v>
      </c>
    </row>
    <row r="461" spans="1:9" ht="15.75" customHeight="1" x14ac:dyDescent="0.25">
      <c r="A461" s="25">
        <v>460</v>
      </c>
      <c r="B461" s="26">
        <v>0.10710591000000001</v>
      </c>
      <c r="C461" s="26">
        <v>0.11786403999999999</v>
      </c>
      <c r="D461" s="26">
        <v>0.12569971999999999</v>
      </c>
      <c r="E461" s="26">
        <v>0.13829513999999998</v>
      </c>
      <c r="F461" s="26">
        <v>0.15732513000000001</v>
      </c>
      <c r="G461" s="26">
        <v>0.20818788000000002</v>
      </c>
      <c r="H461" s="26">
        <v>0.31750562999999998</v>
      </c>
      <c r="I461" s="26">
        <v>0.10721615999999999</v>
      </c>
    </row>
    <row r="462" spans="1:9" ht="15.75" customHeight="1" x14ac:dyDescent="0.25">
      <c r="A462" s="23">
        <v>461</v>
      </c>
      <c r="B462" s="24">
        <v>0.10698307</v>
      </c>
      <c r="C462" s="24">
        <v>0.1178698</v>
      </c>
      <c r="D462" s="24">
        <v>0.12571794999999999</v>
      </c>
      <c r="E462" s="24">
        <v>0.1383151</v>
      </c>
      <c r="F462" s="24">
        <v>0.15732772</v>
      </c>
      <c r="G462" s="24">
        <v>0.20856664999999999</v>
      </c>
      <c r="H462" s="24">
        <v>0.31859469000000001</v>
      </c>
      <c r="I462" s="24">
        <v>0.10718806</v>
      </c>
    </row>
    <row r="463" spans="1:9" ht="15.75" customHeight="1" x14ac:dyDescent="0.25">
      <c r="A463" s="25">
        <v>462</v>
      </c>
      <c r="B463" s="26">
        <v>0.10688423</v>
      </c>
      <c r="C463" s="26">
        <v>0.11787555</v>
      </c>
      <c r="D463" s="26">
        <v>0.1257363</v>
      </c>
      <c r="E463" s="26">
        <v>0.13833519</v>
      </c>
      <c r="F463" s="26">
        <v>0.15733034000000001</v>
      </c>
      <c r="G463" s="26">
        <v>0.20894789</v>
      </c>
      <c r="H463" s="26">
        <v>0.31969090999999999</v>
      </c>
      <c r="I463" s="26">
        <v>0.10715994999999999</v>
      </c>
    </row>
    <row r="464" spans="1:9" ht="15.75" customHeight="1" x14ac:dyDescent="0.25">
      <c r="A464" s="23">
        <v>463</v>
      </c>
      <c r="B464" s="24">
        <v>0.10681129</v>
      </c>
      <c r="C464" s="24">
        <v>0.11788131</v>
      </c>
      <c r="D464" s="24">
        <v>0.12575476999999999</v>
      </c>
      <c r="E464" s="24">
        <v>0.13835542000000001</v>
      </c>
      <c r="F464" s="24">
        <v>0.15733299000000001</v>
      </c>
      <c r="G464" s="24">
        <v>0.20933159000000001</v>
      </c>
      <c r="H464" s="24">
        <v>0.32079422000000002</v>
      </c>
      <c r="I464" s="24">
        <v>0.10713183000000001</v>
      </c>
    </row>
    <row r="465" spans="1:9" ht="15.75" customHeight="1" x14ac:dyDescent="0.25">
      <c r="A465" s="25">
        <v>464</v>
      </c>
      <c r="B465" s="26">
        <v>0.10676614000000001</v>
      </c>
      <c r="C465" s="26">
        <v>0.11788707000000001</v>
      </c>
      <c r="D465" s="26">
        <v>0.12577336</v>
      </c>
      <c r="E465" s="26">
        <v>0.13837578</v>
      </c>
      <c r="F465" s="26">
        <v>0.15733565999999999</v>
      </c>
      <c r="G465" s="26">
        <v>0.20971772000000002</v>
      </c>
      <c r="H465" s="26">
        <v>0.32190454000000002</v>
      </c>
      <c r="I465" s="26">
        <v>0.10710369</v>
      </c>
    </row>
    <row r="466" spans="1:9" ht="15.75" customHeight="1" x14ac:dyDescent="0.25">
      <c r="A466" s="23">
        <v>465</v>
      </c>
      <c r="B466" s="24">
        <v>0.10675067000000001</v>
      </c>
      <c r="C466" s="24">
        <v>0.11789282999999999</v>
      </c>
      <c r="D466" s="24">
        <v>0.12579208</v>
      </c>
      <c r="E466" s="24">
        <v>0.13839626999999999</v>
      </c>
      <c r="F466" s="24">
        <v>0.15733834999999999</v>
      </c>
      <c r="G466" s="24">
        <v>0.21010625000000002</v>
      </c>
      <c r="H466" s="24">
        <v>0.32302180999999996</v>
      </c>
      <c r="I466" s="24">
        <v>0.10707554</v>
      </c>
    </row>
    <row r="467" spans="1:9" ht="15.75" customHeight="1" x14ac:dyDescent="0.25">
      <c r="A467" s="25">
        <v>466</v>
      </c>
      <c r="B467" s="26">
        <v>0.10679149</v>
      </c>
      <c r="C467" s="26">
        <v>0.11789859</v>
      </c>
      <c r="D467" s="26">
        <v>0.12581091</v>
      </c>
      <c r="E467" s="26">
        <v>0.13841689000000001</v>
      </c>
      <c r="F467" s="26">
        <v>0.15734108000000002</v>
      </c>
      <c r="G467" s="26">
        <v>0.21049715999999999</v>
      </c>
      <c r="H467" s="26">
        <v>0.32414594000000002</v>
      </c>
      <c r="I467" s="26">
        <v>0.10704739000000001</v>
      </c>
    </row>
    <row r="468" spans="1:9" ht="15.75" customHeight="1" x14ac:dyDescent="0.25">
      <c r="A468" s="23">
        <v>467</v>
      </c>
      <c r="B468" s="24">
        <v>0.10690793</v>
      </c>
      <c r="C468" s="24">
        <v>0.11790435</v>
      </c>
      <c r="D468" s="24">
        <v>0.12582985999999999</v>
      </c>
      <c r="E468" s="24">
        <v>0.13843764</v>
      </c>
      <c r="F468" s="24">
        <v>0.15734382</v>
      </c>
      <c r="G468" s="24">
        <v>0.21089042</v>
      </c>
      <c r="H468" s="24">
        <v>0.32527687</v>
      </c>
      <c r="I468" s="24">
        <v>0.10701922</v>
      </c>
    </row>
    <row r="469" spans="1:9" ht="15.75" customHeight="1" x14ac:dyDescent="0.25">
      <c r="A469" s="25">
        <v>468</v>
      </c>
      <c r="B469" s="26">
        <v>0.1070909</v>
      </c>
      <c r="C469" s="26">
        <v>0.11791011</v>
      </c>
      <c r="D469" s="26">
        <v>0.12584892</v>
      </c>
      <c r="E469" s="26">
        <v>0.13845852</v>
      </c>
      <c r="F469" s="26">
        <v>0.1573466</v>
      </c>
      <c r="G469" s="26">
        <v>0.21128601</v>
      </c>
      <c r="H469" s="26">
        <v>0.32641452999999998</v>
      </c>
      <c r="I469" s="26">
        <v>0.10699102999999999</v>
      </c>
    </row>
    <row r="470" spans="1:9" ht="15.75" customHeight="1" x14ac:dyDescent="0.25">
      <c r="A470" s="23">
        <v>469</v>
      </c>
      <c r="B470" s="24">
        <v>0.10733133</v>
      </c>
      <c r="C470" s="24">
        <v>0.11791586999999999</v>
      </c>
      <c r="D470" s="24">
        <v>0.12586810000000001</v>
      </c>
      <c r="E470" s="24">
        <v>0.13847951999999999</v>
      </c>
      <c r="F470" s="24">
        <v>0.1573494</v>
      </c>
      <c r="G470" s="24">
        <v>0.21168389999999998</v>
      </c>
      <c r="H470" s="24">
        <v>0.32755884000000002</v>
      </c>
      <c r="I470" s="24">
        <v>0.10696284</v>
      </c>
    </row>
    <row r="471" spans="1:9" ht="15.75" customHeight="1" x14ac:dyDescent="0.25">
      <c r="A471" s="25">
        <v>470</v>
      </c>
      <c r="B471" s="26">
        <v>0.10762015</v>
      </c>
      <c r="C471" s="26">
        <v>0.11792163</v>
      </c>
      <c r="D471" s="26">
        <v>0.12588739000000002</v>
      </c>
      <c r="E471" s="26">
        <v>0.13850065</v>
      </c>
      <c r="F471" s="26">
        <v>0.15735222000000001</v>
      </c>
      <c r="G471" s="26">
        <v>0.21208407000000001</v>
      </c>
      <c r="H471" s="26">
        <v>0.32870972999999998</v>
      </c>
      <c r="I471" s="26">
        <v>0.10693464000000001</v>
      </c>
    </row>
    <row r="472" spans="1:9" ht="15.75" customHeight="1" x14ac:dyDescent="0.25">
      <c r="A472" s="23">
        <v>471</v>
      </c>
      <c r="B472" s="24">
        <v>0.10794829</v>
      </c>
      <c r="C472" s="24">
        <v>0.11792738</v>
      </c>
      <c r="D472" s="24">
        <v>0.12590680000000001</v>
      </c>
      <c r="E472" s="24">
        <v>0.1385219</v>
      </c>
      <c r="F472" s="24">
        <v>0.15735507000000001</v>
      </c>
      <c r="G472" s="24">
        <v>0.21248649</v>
      </c>
      <c r="H472" s="24">
        <v>0.32986713000000001</v>
      </c>
      <c r="I472" s="24">
        <v>0.10690643</v>
      </c>
    </row>
    <row r="473" spans="1:9" ht="15.75" customHeight="1" x14ac:dyDescent="0.25">
      <c r="A473" s="25">
        <v>472</v>
      </c>
      <c r="B473" s="26">
        <v>0.10830666999999999</v>
      </c>
      <c r="C473" s="26">
        <v>0.11793314000000001</v>
      </c>
      <c r="D473" s="26">
        <v>0.12592632000000001</v>
      </c>
      <c r="E473" s="26">
        <v>0.13854328000000002</v>
      </c>
      <c r="F473" s="26">
        <v>0.15735795</v>
      </c>
      <c r="G473" s="26">
        <v>0.21289114000000001</v>
      </c>
      <c r="H473" s="26">
        <v>0.33103096999999998</v>
      </c>
      <c r="I473" s="26">
        <v>0.10687821</v>
      </c>
    </row>
    <row r="474" spans="1:9" ht="15.75" customHeight="1" x14ac:dyDescent="0.25">
      <c r="A474" s="23">
        <v>473</v>
      </c>
      <c r="B474" s="24">
        <v>0.10868620999999999</v>
      </c>
      <c r="C474" s="24">
        <v>0.1179389</v>
      </c>
      <c r="D474" s="24">
        <v>0.12594594000000001</v>
      </c>
      <c r="E474" s="24">
        <v>0.13856477</v>
      </c>
      <c r="F474" s="24">
        <v>0.15736085</v>
      </c>
      <c r="G474" s="24">
        <v>0.21329798</v>
      </c>
      <c r="H474" s="24">
        <v>0.33220116</v>
      </c>
      <c r="I474" s="24">
        <v>0.10684998</v>
      </c>
    </row>
    <row r="475" spans="1:9" ht="15.75" customHeight="1" x14ac:dyDescent="0.25">
      <c r="A475" s="25">
        <v>474</v>
      </c>
      <c r="B475" s="26">
        <v>0.10907786</v>
      </c>
      <c r="C475" s="26">
        <v>0.11794465999999999</v>
      </c>
      <c r="D475" s="26">
        <v>0.12596568</v>
      </c>
      <c r="E475" s="26">
        <v>0.13858639</v>
      </c>
      <c r="F475" s="26">
        <v>0.15736378000000001</v>
      </c>
      <c r="G475" s="26">
        <v>0.21370701</v>
      </c>
      <c r="H475" s="26">
        <v>0.33337764999999997</v>
      </c>
      <c r="I475" s="26">
        <v>0.10682175000000001</v>
      </c>
    </row>
    <row r="476" spans="1:9" ht="15.75" customHeight="1" x14ac:dyDescent="0.25">
      <c r="A476" s="23">
        <v>475</v>
      </c>
      <c r="B476" s="24">
        <v>0.10947253</v>
      </c>
      <c r="C476" s="24">
        <v>0.11795042</v>
      </c>
      <c r="D476" s="24">
        <v>0.12598553000000001</v>
      </c>
      <c r="E476" s="24">
        <v>0.13860812</v>
      </c>
      <c r="F476" s="24">
        <v>0.15736673000000001</v>
      </c>
      <c r="G476" s="24">
        <v>0.21411817999999999</v>
      </c>
      <c r="H476" s="24">
        <v>0.33456036</v>
      </c>
      <c r="I476" s="24">
        <v>0.1067935</v>
      </c>
    </row>
    <row r="477" spans="1:9" ht="15.75" customHeight="1" x14ac:dyDescent="0.25">
      <c r="A477" s="25">
        <v>476</v>
      </c>
      <c r="B477" s="26">
        <v>0.10986115</v>
      </c>
      <c r="C477" s="26">
        <v>0.11795617999999999</v>
      </c>
      <c r="D477" s="26">
        <v>0.12600548</v>
      </c>
      <c r="E477" s="26">
        <v>0.13862996999999999</v>
      </c>
      <c r="F477" s="26">
        <v>0.15736971</v>
      </c>
      <c r="G477" s="26">
        <v>0.21453147</v>
      </c>
      <c r="H477" s="26">
        <v>0.33574921000000002</v>
      </c>
      <c r="I477" s="26">
        <v>0.10676524999999999</v>
      </c>
    </row>
    <row r="478" spans="1:9" ht="15.75" customHeight="1" x14ac:dyDescent="0.25">
      <c r="A478" s="23">
        <v>477</v>
      </c>
      <c r="B478" s="24">
        <v>0.11023465</v>
      </c>
      <c r="C478" s="24">
        <v>0.11796194</v>
      </c>
      <c r="D478" s="24">
        <v>0.12602553999999999</v>
      </c>
      <c r="E478" s="24">
        <v>0.13865194</v>
      </c>
      <c r="F478" s="24">
        <v>0.15737272000000002</v>
      </c>
      <c r="G478" s="24">
        <v>0.21494686999999998</v>
      </c>
      <c r="H478" s="24">
        <v>0.33694412999999995</v>
      </c>
      <c r="I478" s="24">
        <v>0.10673698999999999</v>
      </c>
    </row>
    <row r="479" spans="1:9" ht="15.75" customHeight="1" x14ac:dyDescent="0.25">
      <c r="A479" s="25">
        <v>478</v>
      </c>
      <c r="B479" s="26">
        <v>0.11058396</v>
      </c>
      <c r="C479" s="26">
        <v>0.11796770000000001</v>
      </c>
      <c r="D479" s="26">
        <v>0.12604570000000001</v>
      </c>
      <c r="E479" s="26">
        <v>0.13867402000000001</v>
      </c>
      <c r="F479" s="26">
        <v>0.15737575000000001</v>
      </c>
      <c r="G479" s="26">
        <v>0.21536433999999999</v>
      </c>
      <c r="H479" s="26">
        <v>0.33814506</v>
      </c>
      <c r="I479" s="26">
        <v>0.10670871999999999</v>
      </c>
    </row>
    <row r="480" spans="1:9" ht="15.75" customHeight="1" x14ac:dyDescent="0.25">
      <c r="A480" s="23">
        <v>479</v>
      </c>
      <c r="B480" s="24">
        <v>0.1109</v>
      </c>
      <c r="C480" s="24">
        <v>0.11797345999999999</v>
      </c>
      <c r="D480" s="24">
        <v>0.12606597</v>
      </c>
      <c r="E480" s="24">
        <v>0.13869621000000001</v>
      </c>
      <c r="F480" s="24">
        <v>0.15737880000000001</v>
      </c>
      <c r="G480" s="24">
        <v>0.21578385999999999</v>
      </c>
      <c r="H480" s="24">
        <v>0.33935191000000003</v>
      </c>
      <c r="I480" s="24">
        <v>0.10668044</v>
      </c>
    </row>
    <row r="481" spans="1:9" ht="15.75" customHeight="1" x14ac:dyDescent="0.25">
      <c r="A481" s="25">
        <v>480</v>
      </c>
      <c r="B481" s="26">
        <v>0.11089855</v>
      </c>
      <c r="C481" s="26">
        <v>0.11797921</v>
      </c>
      <c r="D481" s="26">
        <v>0.12608633999999999</v>
      </c>
      <c r="E481" s="26">
        <v>0.13871852000000001</v>
      </c>
      <c r="F481" s="26">
        <v>0.15738189</v>
      </c>
      <c r="G481" s="26">
        <v>0.21620539999999999</v>
      </c>
      <c r="H481" s="26">
        <v>0.34056462000000004</v>
      </c>
      <c r="I481" s="26">
        <v>0.10665216</v>
      </c>
    </row>
    <row r="482" spans="1:9" ht="15.75" customHeight="1" x14ac:dyDescent="0.25">
      <c r="A482" s="23">
        <v>481</v>
      </c>
      <c r="B482" s="24">
        <v>0.11089423999999999</v>
      </c>
      <c r="C482" s="24">
        <v>0.11798496999999999</v>
      </c>
      <c r="D482" s="24">
        <v>0.12610680999999999</v>
      </c>
      <c r="E482" s="24">
        <v>0.13874094000000001</v>
      </c>
      <c r="F482" s="24">
        <v>0.15738499</v>
      </c>
      <c r="G482" s="24">
        <v>0.21662893</v>
      </c>
      <c r="H482" s="24">
        <v>0.34178312</v>
      </c>
      <c r="I482" s="24">
        <v>0.10662388</v>
      </c>
    </row>
    <row r="483" spans="1:9" ht="15.75" customHeight="1" x14ac:dyDescent="0.25">
      <c r="A483" s="25">
        <v>482</v>
      </c>
      <c r="B483" s="26">
        <v>0.11088715</v>
      </c>
      <c r="C483" s="26">
        <v>0.11799073</v>
      </c>
      <c r="D483" s="26">
        <v>0.12612738000000001</v>
      </c>
      <c r="E483" s="26">
        <v>0.13876346000000001</v>
      </c>
      <c r="F483" s="26">
        <v>0.15738813000000001</v>
      </c>
      <c r="G483" s="26">
        <v>0.21705443999999999</v>
      </c>
      <c r="H483" s="26">
        <v>0.34300731999999995</v>
      </c>
      <c r="I483" s="26">
        <v>0.10659558000000001</v>
      </c>
    </row>
    <row r="484" spans="1:9" ht="15.75" customHeight="1" x14ac:dyDescent="0.25">
      <c r="A484" s="23">
        <v>483</v>
      </c>
      <c r="B484" s="24">
        <v>0.11087737</v>
      </c>
      <c r="C484" s="24">
        <v>0.11799649000000001</v>
      </c>
      <c r="D484" s="24">
        <v>0.12614805000000001</v>
      </c>
      <c r="E484" s="24">
        <v>0.1387861</v>
      </c>
      <c r="F484" s="24">
        <v>0.15739128999999999</v>
      </c>
      <c r="G484" s="24">
        <v>0.21748190000000001</v>
      </c>
      <c r="H484" s="24">
        <v>0.34423715999999999</v>
      </c>
      <c r="I484" s="24">
        <v>0.10656727999999999</v>
      </c>
    </row>
    <row r="485" spans="1:9" ht="15.75" customHeight="1" x14ac:dyDescent="0.25">
      <c r="A485" s="25">
        <v>484</v>
      </c>
      <c r="B485" s="26">
        <v>0.11086496999999999</v>
      </c>
      <c r="C485" s="26">
        <v>0.11800224999999999</v>
      </c>
      <c r="D485" s="26">
        <v>0.12616882000000001</v>
      </c>
      <c r="E485" s="26">
        <v>0.13880883999999999</v>
      </c>
      <c r="F485" s="26">
        <v>0.15739447000000001</v>
      </c>
      <c r="G485" s="26">
        <v>0.21791128000000001</v>
      </c>
      <c r="H485" s="26">
        <v>0.34547257000000003</v>
      </c>
      <c r="I485" s="26">
        <v>0.10653898000000001</v>
      </c>
    </row>
    <row r="486" spans="1:9" ht="15.75" customHeight="1" x14ac:dyDescent="0.25">
      <c r="A486" s="23">
        <v>485</v>
      </c>
      <c r="B486" s="24">
        <v>0.11085001999999999</v>
      </c>
      <c r="C486" s="24">
        <v>0.11800801</v>
      </c>
      <c r="D486" s="24">
        <v>0.12618968</v>
      </c>
      <c r="E486" s="24">
        <v>0.13883169000000001</v>
      </c>
      <c r="F486" s="24">
        <v>0.15739767999999998</v>
      </c>
      <c r="G486" s="24">
        <v>0.21834255</v>
      </c>
      <c r="H486" s="24">
        <v>0.34671348000000002</v>
      </c>
      <c r="I486" s="24">
        <v>0.10651066999999999</v>
      </c>
    </row>
    <row r="487" spans="1:9" ht="15.75" customHeight="1" x14ac:dyDescent="0.25">
      <c r="A487" s="25">
        <v>486</v>
      </c>
      <c r="B487" s="26">
        <v>0.11083261999999999</v>
      </c>
      <c r="C487" s="26">
        <v>0.11801377</v>
      </c>
      <c r="D487" s="26">
        <v>0.12621064000000001</v>
      </c>
      <c r="E487" s="26">
        <v>0.13885465</v>
      </c>
      <c r="F487" s="26">
        <v>0.15740092</v>
      </c>
      <c r="G487" s="26">
        <v>0.21877569999999999</v>
      </c>
      <c r="H487" s="26">
        <v>0.34795979999999999</v>
      </c>
      <c r="I487" s="26">
        <v>0.10648236000000001</v>
      </c>
    </row>
    <row r="488" spans="1:9" ht="15.75" customHeight="1" x14ac:dyDescent="0.25">
      <c r="A488" s="23">
        <v>487</v>
      </c>
      <c r="B488" s="24">
        <v>0.11081283000000001</v>
      </c>
      <c r="C488" s="24">
        <v>0.11801953</v>
      </c>
      <c r="D488" s="24">
        <v>0.1262317</v>
      </c>
      <c r="E488" s="24">
        <v>0.13887769999999999</v>
      </c>
      <c r="F488" s="24">
        <v>0.15740418</v>
      </c>
      <c r="G488" s="24">
        <v>0.21921068000000002</v>
      </c>
      <c r="H488" s="24">
        <v>0.34921146999999997</v>
      </c>
      <c r="I488" s="24">
        <v>0.10645403999999999</v>
      </c>
    </row>
    <row r="489" spans="1:9" ht="15.75" customHeight="1" x14ac:dyDescent="0.25">
      <c r="A489" s="25">
        <v>488</v>
      </c>
      <c r="B489" s="26">
        <v>0.11079072999999999</v>
      </c>
      <c r="C489" s="26">
        <v>0.11802529</v>
      </c>
      <c r="D489" s="26">
        <v>0.12625284000000001</v>
      </c>
      <c r="E489" s="26">
        <v>0.13890086000000001</v>
      </c>
      <c r="F489" s="26">
        <v>0.15740746</v>
      </c>
      <c r="G489" s="26">
        <v>0.21964749</v>
      </c>
      <c r="H489" s="26">
        <v>0.35046842</v>
      </c>
      <c r="I489" s="26">
        <v>0.10642572</v>
      </c>
    </row>
    <row r="490" spans="1:9" ht="15.75" customHeight="1" x14ac:dyDescent="0.25">
      <c r="A490" s="23">
        <v>489</v>
      </c>
      <c r="B490" s="24">
        <v>0.11076641000000001</v>
      </c>
      <c r="C490" s="24">
        <v>0.11803103999999999</v>
      </c>
      <c r="D490" s="24">
        <v>0.12627408000000001</v>
      </c>
      <c r="E490" s="24">
        <v>0.13892412000000001</v>
      </c>
      <c r="F490" s="24">
        <v>0.15741078</v>
      </c>
      <c r="G490" s="24">
        <v>0.22008610000000001</v>
      </c>
      <c r="H490" s="24">
        <v>0.35173057000000002</v>
      </c>
      <c r="I490" s="24">
        <v>0.1063974</v>
      </c>
    </row>
    <row r="491" spans="1:9" ht="15.75" customHeight="1" x14ac:dyDescent="0.25">
      <c r="A491" s="25">
        <v>490</v>
      </c>
      <c r="B491" s="26">
        <v>0.11073994000000001</v>
      </c>
      <c r="C491" s="26">
        <v>0.1180368</v>
      </c>
      <c r="D491" s="26">
        <v>0.12629541</v>
      </c>
      <c r="E491" s="26">
        <v>0.13894748000000001</v>
      </c>
      <c r="F491" s="26">
        <v>0.15741411</v>
      </c>
      <c r="G491" s="26">
        <v>0.22052647</v>
      </c>
      <c r="H491" s="26">
        <v>0.35299786</v>
      </c>
      <c r="I491" s="26">
        <v>0.10636907000000001</v>
      </c>
    </row>
    <row r="492" spans="1:9" ht="15.75" customHeight="1" x14ac:dyDescent="0.25">
      <c r="A492" s="23">
        <v>491</v>
      </c>
      <c r="B492" s="24">
        <v>0.11071141000000001</v>
      </c>
      <c r="C492" s="24">
        <v>0.11804256</v>
      </c>
      <c r="D492" s="24">
        <v>0.12631683000000002</v>
      </c>
      <c r="E492" s="24">
        <v>0.13897093999999999</v>
      </c>
      <c r="F492" s="24">
        <v>0.15741748</v>
      </c>
      <c r="G492" s="24">
        <v>0.22096858</v>
      </c>
      <c r="H492" s="24">
        <v>0.35427019999999998</v>
      </c>
      <c r="I492" s="24">
        <v>0.10634074</v>
      </c>
    </row>
    <row r="493" spans="1:9" ht="15.75" customHeight="1" x14ac:dyDescent="0.25">
      <c r="A493" s="25">
        <v>492</v>
      </c>
      <c r="B493" s="26">
        <v>0.11068088</v>
      </c>
      <c r="C493" s="26">
        <v>0.11804832</v>
      </c>
      <c r="D493" s="26">
        <v>0.12633833999999999</v>
      </c>
      <c r="E493" s="26">
        <v>0.13899449999999999</v>
      </c>
      <c r="F493" s="26">
        <v>0.15742086999999999</v>
      </c>
      <c r="G493" s="26">
        <v>0.22141241999999997</v>
      </c>
      <c r="H493" s="26">
        <v>0.35554753</v>
      </c>
      <c r="I493" s="26">
        <v>0.10631241</v>
      </c>
    </row>
    <row r="494" spans="1:9" ht="15.75" customHeight="1" x14ac:dyDescent="0.25">
      <c r="A494" s="23">
        <v>493</v>
      </c>
      <c r="B494" s="24">
        <v>0.11064844000000001</v>
      </c>
      <c r="C494" s="24">
        <v>0.11805408000000001</v>
      </c>
      <c r="D494" s="24">
        <v>0.12635994</v>
      </c>
      <c r="E494" s="24">
        <v>0.13901814999999998</v>
      </c>
      <c r="F494" s="24">
        <v>0.15742428</v>
      </c>
      <c r="G494" s="24">
        <v>0.22185794</v>
      </c>
      <c r="H494" s="24">
        <v>0.35682977999999999</v>
      </c>
      <c r="I494" s="24">
        <v>0.10628408</v>
      </c>
    </row>
    <row r="495" spans="1:9" ht="15.75" customHeight="1" x14ac:dyDescent="0.25">
      <c r="A495" s="25">
        <v>494</v>
      </c>
      <c r="B495" s="26">
        <v>0.11061415999999999</v>
      </c>
      <c r="C495" s="26">
        <v>0.11805984</v>
      </c>
      <c r="D495" s="26">
        <v>0.12638162</v>
      </c>
      <c r="E495" s="26">
        <v>0.13904189</v>
      </c>
      <c r="F495" s="26">
        <v>0.15742771999999999</v>
      </c>
      <c r="G495" s="26">
        <v>0.22230513999999998</v>
      </c>
      <c r="H495" s="26">
        <v>0.35811686000000004</v>
      </c>
      <c r="I495" s="26">
        <v>0.10625574</v>
      </c>
    </row>
    <row r="496" spans="1:9" ht="15.75" customHeight="1" x14ac:dyDescent="0.25">
      <c r="A496" s="23">
        <v>495</v>
      </c>
      <c r="B496" s="24">
        <v>0.11057813</v>
      </c>
      <c r="C496" s="24">
        <v>0.11806559999999999</v>
      </c>
      <c r="D496" s="24">
        <v>0.12640339</v>
      </c>
      <c r="E496" s="24">
        <v>0.13906573</v>
      </c>
      <c r="F496" s="24">
        <v>0.15743119</v>
      </c>
      <c r="G496" s="24">
        <v>0.22275397000000002</v>
      </c>
      <c r="H496" s="24">
        <v>0.35940872000000001</v>
      </c>
      <c r="I496" s="24">
        <v>0.10622740999999999</v>
      </c>
    </row>
    <row r="497" spans="1:9" ht="15.75" customHeight="1" x14ac:dyDescent="0.25">
      <c r="A497" s="25">
        <v>496</v>
      </c>
      <c r="B497" s="26">
        <v>0.11054043</v>
      </c>
      <c r="C497" s="26">
        <v>0.11807136</v>
      </c>
      <c r="D497" s="26">
        <v>0.12642524999999999</v>
      </c>
      <c r="E497" s="26">
        <v>0.13908966</v>
      </c>
      <c r="F497" s="26">
        <v>0.15743467999999999</v>
      </c>
      <c r="G497" s="26">
        <v>0.22320443000000001</v>
      </c>
      <c r="H497" s="26">
        <v>0.36070526999999997</v>
      </c>
      <c r="I497" s="26">
        <v>0.10619906999999999</v>
      </c>
    </row>
    <row r="498" spans="1:9" ht="15.75" customHeight="1" x14ac:dyDescent="0.25">
      <c r="A498" s="23">
        <v>497</v>
      </c>
      <c r="B498" s="24">
        <v>0.11050113</v>
      </c>
      <c r="C498" s="24">
        <v>0.11807712000000001</v>
      </c>
      <c r="D498" s="24">
        <v>0.12644717999999999</v>
      </c>
      <c r="E498" s="24">
        <v>0.13911369000000001</v>
      </c>
      <c r="F498" s="24">
        <v>0.1574382</v>
      </c>
      <c r="G498" s="24">
        <v>0.22365647</v>
      </c>
      <c r="H498" s="24">
        <v>0.36200645000000004</v>
      </c>
      <c r="I498" s="24">
        <v>0.10617074</v>
      </c>
    </row>
    <row r="499" spans="1:9" ht="15.75" customHeight="1" x14ac:dyDescent="0.25">
      <c r="A499" s="25">
        <v>498</v>
      </c>
      <c r="B499" s="26">
        <v>0.1104603</v>
      </c>
      <c r="C499" s="26">
        <v>0.11808287000000001</v>
      </c>
      <c r="D499" s="26">
        <v>0.1264692</v>
      </c>
      <c r="E499" s="26">
        <v>0.13913779999999998</v>
      </c>
      <c r="F499" s="26">
        <v>0.15744174</v>
      </c>
      <c r="G499" s="26">
        <v>0.22411007999999999</v>
      </c>
      <c r="H499" s="26">
        <v>0.36331217999999998</v>
      </c>
      <c r="I499" s="26">
        <v>0.10614240000000001</v>
      </c>
    </row>
    <row r="500" spans="1:9" ht="15.75" customHeight="1" x14ac:dyDescent="0.25">
      <c r="A500" s="23">
        <v>499</v>
      </c>
      <c r="B500" s="24">
        <v>0.11041804000000001</v>
      </c>
      <c r="C500" s="24">
        <v>0.11808863</v>
      </c>
      <c r="D500" s="24">
        <v>0.1264913</v>
      </c>
      <c r="E500" s="24">
        <v>0.13916200000000001</v>
      </c>
      <c r="F500" s="24">
        <v>0.15744531</v>
      </c>
      <c r="G500" s="24">
        <v>0.22456523</v>
      </c>
      <c r="H500" s="24">
        <v>0.36462237999999997</v>
      </c>
      <c r="I500" s="24">
        <v>0.10611406000000001</v>
      </c>
    </row>
    <row r="501" spans="1:9" ht="15.75" customHeight="1" x14ac:dyDescent="0.25">
      <c r="A501" s="25">
        <v>500</v>
      </c>
      <c r="B501" s="26">
        <v>0.11037440999999999</v>
      </c>
      <c r="C501" s="26">
        <v>0.11809438999999999</v>
      </c>
      <c r="D501" s="26">
        <v>0.12651346999999999</v>
      </c>
      <c r="E501" s="26">
        <v>0.13918628999999999</v>
      </c>
      <c r="F501" s="26">
        <v>0.1574489</v>
      </c>
      <c r="G501" s="26">
        <v>0.22502189</v>
      </c>
      <c r="H501" s="26">
        <v>0.36593699999999996</v>
      </c>
      <c r="I501" s="26">
        <v>0.10608573</v>
      </c>
    </row>
    <row r="502" spans="1:9" ht="15.75" customHeight="1" x14ac:dyDescent="0.25">
      <c r="A502" s="23">
        <v>501</v>
      </c>
      <c r="B502" s="24">
        <v>0.11032951000000001</v>
      </c>
      <c r="C502" s="24">
        <v>0.11810015</v>
      </c>
      <c r="D502" s="24">
        <v>0.12653572999999999</v>
      </c>
      <c r="E502" s="24">
        <v>0.13921065999999999</v>
      </c>
      <c r="F502" s="24">
        <v>0.15745252000000001</v>
      </c>
      <c r="G502" s="24">
        <v>0.22548004999999999</v>
      </c>
      <c r="H502" s="24">
        <v>0.36725595</v>
      </c>
      <c r="I502" s="24">
        <v>0.10605739</v>
      </c>
    </row>
    <row r="503" spans="1:9" ht="15.75" customHeight="1" x14ac:dyDescent="0.25">
      <c r="A503" s="25">
        <v>502</v>
      </c>
      <c r="B503" s="26">
        <v>0.11028339000000001</v>
      </c>
      <c r="C503" s="26">
        <v>0.11810591000000001</v>
      </c>
      <c r="D503" s="26">
        <v>0.12655806</v>
      </c>
      <c r="E503" s="26">
        <v>0.13923512000000002</v>
      </c>
      <c r="F503" s="26">
        <v>0.15745617000000001</v>
      </c>
      <c r="G503" s="26">
        <v>0.22593966000000001</v>
      </c>
      <c r="H503" s="26">
        <v>0.36857916000000002</v>
      </c>
      <c r="I503" s="26">
        <v>0.10602906000000001</v>
      </c>
    </row>
    <row r="504" spans="1:9" ht="15.75" customHeight="1" x14ac:dyDescent="0.25">
      <c r="A504" s="23">
        <v>503</v>
      </c>
      <c r="B504" s="24">
        <v>0.11023614999999999</v>
      </c>
      <c r="C504" s="24">
        <v>0.11811166999999999</v>
      </c>
      <c r="D504" s="24">
        <v>0.12658047</v>
      </c>
      <c r="E504" s="24">
        <v>0.13925966000000001</v>
      </c>
      <c r="F504" s="24">
        <v>0.15745983999999999</v>
      </c>
      <c r="G504" s="24">
        <v>0.22640072</v>
      </c>
      <c r="H504" s="24">
        <v>0.36990656</v>
      </c>
      <c r="I504" s="24">
        <v>0.10600072000000001</v>
      </c>
    </row>
    <row r="505" spans="1:9" ht="15.75" customHeight="1" x14ac:dyDescent="0.25">
      <c r="A505" s="25">
        <v>504</v>
      </c>
      <c r="B505" s="26">
        <v>0.11018786</v>
      </c>
      <c r="C505" s="26">
        <v>0.11811743</v>
      </c>
      <c r="D505" s="26">
        <v>0.12660294999999999</v>
      </c>
      <c r="E505" s="26">
        <v>0.13928428000000001</v>
      </c>
      <c r="F505" s="26">
        <v>0.15746352999999999</v>
      </c>
      <c r="G505" s="26">
        <v>0.22686319000000002</v>
      </c>
      <c r="H505" s="26">
        <v>0.37123807999999997</v>
      </c>
      <c r="I505" s="26">
        <v>0.10597239</v>
      </c>
    </row>
    <row r="506" spans="1:9" ht="15.75" customHeight="1" x14ac:dyDescent="0.25">
      <c r="A506" s="23">
        <v>505</v>
      </c>
      <c r="B506" s="24">
        <v>0.11013861</v>
      </c>
      <c r="C506" s="24">
        <v>0.11812319</v>
      </c>
      <c r="D506" s="24">
        <v>0.12662551</v>
      </c>
      <c r="E506" s="24">
        <v>0.13930898999999999</v>
      </c>
      <c r="F506" s="24">
        <v>0.15746725</v>
      </c>
      <c r="G506" s="24">
        <v>0.22732705</v>
      </c>
      <c r="H506" s="24">
        <v>0.37257364000000004</v>
      </c>
      <c r="I506" s="24">
        <v>0.10594407</v>
      </c>
    </row>
    <row r="507" spans="1:9" ht="15.75" customHeight="1" x14ac:dyDescent="0.25">
      <c r="A507" s="25">
        <v>506</v>
      </c>
      <c r="B507" s="26">
        <v>0.11008846</v>
      </c>
      <c r="C507" s="26">
        <v>0.11812895</v>
      </c>
      <c r="D507" s="26">
        <v>0.12664813999999999</v>
      </c>
      <c r="E507" s="26">
        <v>0.13933377</v>
      </c>
      <c r="F507" s="26">
        <v>0.157471</v>
      </c>
      <c r="G507" s="26">
        <v>0.22779226999999999</v>
      </c>
      <c r="H507" s="26">
        <v>0.37391317999999996</v>
      </c>
      <c r="I507" s="26">
        <v>0.10591573999999999</v>
      </c>
    </row>
    <row r="508" spans="1:9" ht="15.75" customHeight="1" x14ac:dyDescent="0.25">
      <c r="A508" s="23">
        <v>507</v>
      </c>
      <c r="B508" s="24">
        <v>0.1100375</v>
      </c>
      <c r="C508" s="24">
        <v>0.11813470000000001</v>
      </c>
      <c r="D508" s="24">
        <v>0.12667083999999998</v>
      </c>
      <c r="E508" s="24">
        <v>0.13935862999999998</v>
      </c>
      <c r="F508" s="24">
        <v>0.15747477999999998</v>
      </c>
      <c r="G508" s="24">
        <v>0.22825883000000002</v>
      </c>
      <c r="H508" s="24">
        <v>0.37525660999999999</v>
      </c>
      <c r="I508" s="24">
        <v>0.10588742</v>
      </c>
    </row>
    <row r="509" spans="1:9" ht="15.75" customHeight="1" x14ac:dyDescent="0.25">
      <c r="A509" s="25">
        <v>508</v>
      </c>
      <c r="B509" s="26">
        <v>0.10998581</v>
      </c>
      <c r="C509" s="26">
        <v>0.11814045999999999</v>
      </c>
      <c r="D509" s="26">
        <v>0.12669362000000001</v>
      </c>
      <c r="E509" s="26">
        <v>0.13938357000000001</v>
      </c>
      <c r="F509" s="26">
        <v>0.15747856999999998</v>
      </c>
      <c r="G509" s="26">
        <v>0.22872670000000001</v>
      </c>
      <c r="H509" s="26">
        <v>0.37660388</v>
      </c>
      <c r="I509" s="26">
        <v>0.1058591</v>
      </c>
    </row>
    <row r="510" spans="1:9" ht="15.75" customHeight="1" x14ac:dyDescent="0.25">
      <c r="A510" s="23">
        <v>509</v>
      </c>
      <c r="B510" s="24">
        <v>0.10993346000000001</v>
      </c>
      <c r="C510" s="24">
        <v>0.11814622</v>
      </c>
      <c r="D510" s="24">
        <v>0.12671646</v>
      </c>
      <c r="E510" s="24">
        <v>0.13940859</v>
      </c>
      <c r="F510" s="24">
        <v>0.15748239999999999</v>
      </c>
      <c r="G510" s="24">
        <v>0.22919585000000001</v>
      </c>
      <c r="H510" s="24">
        <v>0.37795489999999998</v>
      </c>
      <c r="I510" s="24">
        <v>0.10583078999999999</v>
      </c>
    </row>
    <row r="511" spans="1:9" ht="15.75" customHeight="1" x14ac:dyDescent="0.25">
      <c r="A511" s="25">
        <v>510</v>
      </c>
      <c r="B511" s="26">
        <v>0.10988054</v>
      </c>
      <c r="C511" s="26">
        <v>0.11815198</v>
      </c>
      <c r="D511" s="26">
        <v>0.12673937000000002</v>
      </c>
      <c r="E511" s="26">
        <v>0.13943368</v>
      </c>
      <c r="F511" s="26">
        <v>0.15748624999999999</v>
      </c>
      <c r="G511" s="26">
        <v>0.22966626999999998</v>
      </c>
      <c r="H511" s="26">
        <v>0.37930959999999997</v>
      </c>
      <c r="I511" s="26">
        <v>0.10580247999999999</v>
      </c>
    </row>
    <row r="512" spans="1:9" ht="15.75" customHeight="1" x14ac:dyDescent="0.25">
      <c r="A512" s="23">
        <v>511</v>
      </c>
      <c r="B512" s="24">
        <v>0.10982711000000001</v>
      </c>
      <c r="C512" s="24">
        <v>0.11815774</v>
      </c>
      <c r="D512" s="24">
        <v>0.12676234</v>
      </c>
      <c r="E512" s="24">
        <v>0.13945884</v>
      </c>
      <c r="F512" s="24">
        <v>0.15749012000000001</v>
      </c>
      <c r="G512" s="24">
        <v>0.23013792</v>
      </c>
      <c r="H512" s="24">
        <v>0.38066791</v>
      </c>
      <c r="I512" s="24">
        <v>0.10577417</v>
      </c>
    </row>
    <row r="513" spans="1:9" ht="15.75" customHeight="1" x14ac:dyDescent="0.25">
      <c r="A513" s="25">
        <v>512</v>
      </c>
      <c r="B513" s="26">
        <v>0.10977327000000001</v>
      </c>
      <c r="C513" s="26">
        <v>0.1181635</v>
      </c>
      <c r="D513" s="26">
        <v>0.12678539</v>
      </c>
      <c r="E513" s="26">
        <v>0.13948406999999999</v>
      </c>
      <c r="F513" s="26">
        <v>0.15749402000000001</v>
      </c>
      <c r="G513" s="26">
        <v>0.23061078999999998</v>
      </c>
      <c r="H513" s="26">
        <v>0.38202976</v>
      </c>
      <c r="I513" s="26">
        <v>0.10574586999999999</v>
      </c>
    </row>
    <row r="514" spans="1:9" ht="15.75" customHeight="1" x14ac:dyDescent="0.25">
      <c r="A514" s="23">
        <v>513</v>
      </c>
      <c r="B514" s="24">
        <v>0.10971909000000001</v>
      </c>
      <c r="C514" s="24">
        <v>0.11816926</v>
      </c>
      <c r="D514" s="24">
        <v>0.12680849</v>
      </c>
      <c r="E514" s="24">
        <v>0.13950938000000002</v>
      </c>
      <c r="F514" s="24">
        <v>0.15749795</v>
      </c>
      <c r="G514" s="24">
        <v>0.23108484000000001</v>
      </c>
      <c r="H514" s="24">
        <v>0.38339506999999995</v>
      </c>
      <c r="I514" s="24">
        <v>0.10571757</v>
      </c>
    </row>
    <row r="515" spans="1:9" ht="15.75" customHeight="1" x14ac:dyDescent="0.25">
      <c r="A515" s="25">
        <v>514</v>
      </c>
      <c r="B515" s="26">
        <v>0.10966464999999999</v>
      </c>
      <c r="C515" s="26">
        <v>0.11817501999999999</v>
      </c>
      <c r="D515" s="26">
        <v>0.12683166000000001</v>
      </c>
      <c r="E515" s="26">
        <v>0.13953474999999999</v>
      </c>
      <c r="F515" s="26">
        <v>0.1575019</v>
      </c>
      <c r="G515" s="26">
        <v>0.23156003999999999</v>
      </c>
      <c r="H515" s="26">
        <v>0.38476377999999994</v>
      </c>
      <c r="I515" s="26">
        <v>0.10568928</v>
      </c>
    </row>
    <row r="516" spans="1:9" ht="15.75" customHeight="1" x14ac:dyDescent="0.25">
      <c r="A516" s="23">
        <v>515</v>
      </c>
      <c r="B516" s="24">
        <v>0.10961002</v>
      </c>
      <c r="C516" s="24">
        <v>0.11818078</v>
      </c>
      <c r="D516" s="24">
        <v>0.12685489</v>
      </c>
      <c r="E516" s="24">
        <v>0.1395602</v>
      </c>
      <c r="F516" s="24">
        <v>0.15750588000000001</v>
      </c>
      <c r="G516" s="24">
        <v>0.23203638000000001</v>
      </c>
      <c r="H516" s="24">
        <v>0.38613579999999997</v>
      </c>
      <c r="I516" s="24">
        <v>0.105661</v>
      </c>
    </row>
    <row r="517" spans="1:9" ht="15.75" customHeight="1" x14ac:dyDescent="0.25">
      <c r="A517" s="25">
        <v>516</v>
      </c>
      <c r="B517" s="26">
        <v>0.10955529</v>
      </c>
      <c r="C517" s="26">
        <v>0.11818653</v>
      </c>
      <c r="D517" s="26">
        <v>0.12687819</v>
      </c>
      <c r="E517" s="26">
        <v>0.13958571</v>
      </c>
      <c r="F517" s="26">
        <v>0.15750987999999999</v>
      </c>
      <c r="G517" s="26">
        <v>0.23251383</v>
      </c>
      <c r="H517" s="26">
        <v>0.38751108000000001</v>
      </c>
      <c r="I517" s="26">
        <v>0.10563272</v>
      </c>
    </row>
    <row r="518" spans="1:9" ht="15.75" customHeight="1" x14ac:dyDescent="0.25">
      <c r="A518" s="23">
        <v>517</v>
      </c>
      <c r="B518" s="24">
        <v>0.10950053</v>
      </c>
      <c r="C518" s="24">
        <v>0.11819229000000001</v>
      </c>
      <c r="D518" s="24">
        <v>0.12690154000000001</v>
      </c>
      <c r="E518" s="24">
        <v>0.13961128</v>
      </c>
      <c r="F518" s="24">
        <v>0.15751391000000001</v>
      </c>
      <c r="G518" s="24">
        <v>0.23299237</v>
      </c>
      <c r="H518" s="24">
        <v>0.38888952999999998</v>
      </c>
      <c r="I518" s="24">
        <v>0.10560445</v>
      </c>
    </row>
    <row r="519" spans="1:9" ht="15.75" customHeight="1" x14ac:dyDescent="0.25">
      <c r="A519" s="25">
        <v>518</v>
      </c>
      <c r="B519" s="26">
        <v>0.10944582999999999</v>
      </c>
      <c r="C519" s="26">
        <v>0.11819805</v>
      </c>
      <c r="D519" s="26">
        <v>0.12692494999999998</v>
      </c>
      <c r="E519" s="26">
        <v>0.13963692</v>
      </c>
      <c r="F519" s="26">
        <v>0.15751797000000001</v>
      </c>
      <c r="G519" s="26">
        <v>0.23347196000000001</v>
      </c>
      <c r="H519" s="26">
        <v>0.39027107999999999</v>
      </c>
      <c r="I519" s="26">
        <v>0.10557619000000001</v>
      </c>
    </row>
    <row r="520" spans="1:9" ht="15.75" customHeight="1" x14ac:dyDescent="0.25">
      <c r="A520" s="23">
        <v>519</v>
      </c>
      <c r="B520" s="24">
        <v>0.10939125000000001</v>
      </c>
      <c r="C520" s="24">
        <v>0.11820380999999999</v>
      </c>
      <c r="D520" s="24">
        <v>0.12694842000000001</v>
      </c>
      <c r="E520" s="24">
        <v>0.13966263000000001</v>
      </c>
      <c r="F520" s="24">
        <v>0.15752205</v>
      </c>
      <c r="G520" s="24">
        <v>0.23395257999999999</v>
      </c>
      <c r="H520" s="24">
        <v>0.39165567000000001</v>
      </c>
      <c r="I520" s="24">
        <v>0.10554793</v>
      </c>
    </row>
    <row r="521" spans="1:9" ht="15.75" customHeight="1" x14ac:dyDescent="0.25">
      <c r="A521" s="25">
        <v>520</v>
      </c>
      <c r="B521" s="26">
        <v>0.10933688999999999</v>
      </c>
      <c r="C521" s="26">
        <v>0.11820957</v>
      </c>
      <c r="D521" s="26">
        <v>0.12697195</v>
      </c>
      <c r="E521" s="26">
        <v>0.13968839</v>
      </c>
      <c r="F521" s="26">
        <v>0.15752615</v>
      </c>
      <c r="G521" s="26">
        <v>0.23443421</v>
      </c>
      <c r="H521" s="26">
        <v>0.39304321000000003</v>
      </c>
      <c r="I521" s="26">
        <v>0.10551968</v>
      </c>
    </row>
    <row r="522" spans="1:9" ht="15.75" customHeight="1" x14ac:dyDescent="0.25">
      <c r="A522" s="23">
        <v>521</v>
      </c>
      <c r="B522" s="24">
        <v>0.10928281000000001</v>
      </c>
      <c r="C522" s="24">
        <v>0.11821533000000001</v>
      </c>
      <c r="D522" s="24">
        <v>0.12699553</v>
      </c>
      <c r="E522" s="24">
        <v>0.13971422</v>
      </c>
      <c r="F522" s="24">
        <v>0.15753027999999999</v>
      </c>
      <c r="G522" s="24">
        <v>0.23491682</v>
      </c>
      <c r="H522" s="24">
        <v>0.39443364000000003</v>
      </c>
      <c r="I522" s="24">
        <v>0.10549144000000001</v>
      </c>
    </row>
    <row r="523" spans="1:9" ht="15.75" customHeight="1" x14ac:dyDescent="0.25">
      <c r="A523" s="25">
        <v>522</v>
      </c>
      <c r="B523" s="26">
        <v>0.1092291</v>
      </c>
      <c r="C523" s="26">
        <v>0.11822108999999999</v>
      </c>
      <c r="D523" s="26">
        <v>0.12701916999999999</v>
      </c>
      <c r="E523" s="26">
        <v>0.13974010000000001</v>
      </c>
      <c r="F523" s="26">
        <v>0.15753444</v>
      </c>
      <c r="G523" s="26">
        <v>0.23540039000000001</v>
      </c>
      <c r="H523" s="26">
        <v>0.39582687999999999</v>
      </c>
      <c r="I523" s="26">
        <v>0.10546321</v>
      </c>
    </row>
    <row r="524" spans="1:9" ht="15.75" customHeight="1" x14ac:dyDescent="0.25">
      <c r="A524" s="23">
        <v>523</v>
      </c>
      <c r="B524" s="24">
        <v>0.10917584</v>
      </c>
      <c r="C524" s="24">
        <v>0.11822684999999999</v>
      </c>
      <c r="D524" s="24">
        <v>0.12704286000000001</v>
      </c>
      <c r="E524" s="24">
        <v>0.13976605</v>
      </c>
      <c r="F524" s="24">
        <v>0.15753861999999999</v>
      </c>
      <c r="G524" s="24">
        <v>0.23588488999999999</v>
      </c>
      <c r="H524" s="24">
        <v>0.39722285999999996</v>
      </c>
      <c r="I524" s="24">
        <v>0.10543498</v>
      </c>
    </row>
    <row r="525" spans="1:9" ht="15.75" customHeight="1" x14ac:dyDescent="0.25">
      <c r="A525" s="25">
        <v>524</v>
      </c>
      <c r="B525" s="26">
        <v>0.1091231</v>
      </c>
      <c r="C525" s="26">
        <v>0.11823261</v>
      </c>
      <c r="D525" s="26">
        <v>0.1270666</v>
      </c>
      <c r="E525" s="26">
        <v>0.13979205</v>
      </c>
      <c r="F525" s="26">
        <v>0.15754282999999999</v>
      </c>
      <c r="G525" s="26">
        <v>0.23637028999999998</v>
      </c>
      <c r="H525" s="26">
        <v>0.39862150999999996</v>
      </c>
      <c r="I525" s="26">
        <v>0.10540677000000001</v>
      </c>
    </row>
    <row r="526" spans="1:9" ht="15.75" customHeight="1" x14ac:dyDescent="0.25">
      <c r="A526" s="23">
        <v>525</v>
      </c>
      <c r="B526" s="24">
        <v>0.10907095999999999</v>
      </c>
      <c r="C526" s="24">
        <v>0.11823836</v>
      </c>
      <c r="D526" s="24">
        <v>0.12709039</v>
      </c>
      <c r="E526" s="24">
        <v>0.1398181</v>
      </c>
      <c r="F526" s="24">
        <v>0.15754706000000002</v>
      </c>
      <c r="G526" s="24">
        <v>0.23685658000000001</v>
      </c>
      <c r="H526" s="24">
        <v>0.40002276000000003</v>
      </c>
      <c r="I526" s="24">
        <v>0.10537856</v>
      </c>
    </row>
    <row r="527" spans="1:9" ht="15.75" customHeight="1" x14ac:dyDescent="0.25">
      <c r="A527" s="25">
        <v>526</v>
      </c>
      <c r="B527" s="26">
        <v>0.10901949999999999</v>
      </c>
      <c r="C527" s="26">
        <v>0.11824412000000001</v>
      </c>
      <c r="D527" s="26">
        <v>0.12711422999999999</v>
      </c>
      <c r="E527" s="26">
        <v>0.13984421999999999</v>
      </c>
      <c r="F527" s="26">
        <v>0.15755131999999999</v>
      </c>
      <c r="G527" s="26">
        <v>0.23734372000000001</v>
      </c>
      <c r="H527" s="26">
        <v>0.40142653</v>
      </c>
      <c r="I527" s="26">
        <v>0.10535037000000001</v>
      </c>
    </row>
    <row r="528" spans="1:9" ht="15.75" customHeight="1" x14ac:dyDescent="0.25">
      <c r="A528" s="23">
        <v>527</v>
      </c>
      <c r="B528" s="24">
        <v>0.10896879999999999</v>
      </c>
      <c r="C528" s="24">
        <v>0.11824987999999999</v>
      </c>
      <c r="D528" s="24">
        <v>0.12713812000000002</v>
      </c>
      <c r="E528" s="24">
        <v>0.13987037999999999</v>
      </c>
      <c r="F528" s="24">
        <v>0.15755559999999999</v>
      </c>
      <c r="G528" s="24">
        <v>0.23783169000000001</v>
      </c>
      <c r="H528" s="24">
        <v>0.40283275000000002</v>
      </c>
      <c r="I528" s="24">
        <v>0.10532218</v>
      </c>
    </row>
    <row r="529" spans="1:9" ht="15.75" customHeight="1" x14ac:dyDescent="0.25">
      <c r="A529" s="25">
        <v>528</v>
      </c>
      <c r="B529" s="26">
        <v>0.10891895</v>
      </c>
      <c r="C529" s="26">
        <v>0.11825564</v>
      </c>
      <c r="D529" s="26">
        <v>0.12716205999999999</v>
      </c>
      <c r="E529" s="26">
        <v>0.13989660000000001</v>
      </c>
      <c r="F529" s="26">
        <v>0.15755991</v>
      </c>
      <c r="G529" s="26">
        <v>0.23832045999999998</v>
      </c>
      <c r="H529" s="26">
        <v>0.40424135</v>
      </c>
      <c r="I529" s="26">
        <v>0.10529400000000001</v>
      </c>
    </row>
    <row r="530" spans="1:9" ht="15.75" customHeight="1" x14ac:dyDescent="0.25">
      <c r="A530" s="23">
        <v>529</v>
      </c>
      <c r="B530" s="24">
        <v>0.10887000000000001</v>
      </c>
      <c r="C530" s="24">
        <v>0.1182614</v>
      </c>
      <c r="D530" s="24">
        <v>0.12718604</v>
      </c>
      <c r="E530" s="24">
        <v>0.13992286000000001</v>
      </c>
      <c r="F530" s="24">
        <v>0.15756424999999999</v>
      </c>
      <c r="G530" s="24">
        <v>0.23881001000000002</v>
      </c>
      <c r="H530" s="24">
        <v>0.40565224999999999</v>
      </c>
      <c r="I530" s="24">
        <v>0.10526584</v>
      </c>
    </row>
    <row r="531" spans="1:9" ht="15.75" customHeight="1" x14ac:dyDescent="0.25">
      <c r="A531" s="25">
        <v>530</v>
      </c>
      <c r="B531" s="26">
        <v>0.10882206</v>
      </c>
      <c r="C531" s="26">
        <v>0.11826716</v>
      </c>
      <c r="D531" s="26">
        <v>0.12721007000000001</v>
      </c>
      <c r="E531" s="26">
        <v>0.13994918000000001</v>
      </c>
      <c r="F531" s="26">
        <v>0.15756861</v>
      </c>
      <c r="G531" s="26">
        <v>0.23930030999999999</v>
      </c>
      <c r="H531" s="26">
        <v>0.40706538999999997</v>
      </c>
      <c r="I531" s="26">
        <v>0.10523768999999999</v>
      </c>
    </row>
    <row r="532" spans="1:9" ht="15.75" customHeight="1" x14ac:dyDescent="0.25">
      <c r="A532" s="23">
        <v>531</v>
      </c>
      <c r="B532" s="24">
        <v>0.10877518</v>
      </c>
      <c r="C532" s="24">
        <v>0.11827292</v>
      </c>
      <c r="D532" s="24">
        <v>0.12723414</v>
      </c>
      <c r="E532" s="24">
        <v>0.13997553999999998</v>
      </c>
      <c r="F532" s="24">
        <v>0.15757299</v>
      </c>
      <c r="G532" s="24">
        <v>0.23979134999999999</v>
      </c>
      <c r="H532" s="24">
        <v>0.40848069000000004</v>
      </c>
      <c r="I532" s="24">
        <v>0.10520955000000001</v>
      </c>
    </row>
    <row r="533" spans="1:9" ht="15.75" customHeight="1" x14ac:dyDescent="0.25">
      <c r="A533" s="25">
        <v>532</v>
      </c>
      <c r="B533" s="26">
        <v>0.10872946</v>
      </c>
      <c r="C533" s="26">
        <v>0.11827868000000001</v>
      </c>
      <c r="D533" s="26">
        <v>0.12725825999999998</v>
      </c>
      <c r="E533" s="26">
        <v>0.14000194999999999</v>
      </c>
      <c r="F533" s="26">
        <v>0.15757740000000001</v>
      </c>
      <c r="G533" s="26">
        <v>0.24028307999999998</v>
      </c>
      <c r="H533" s="26">
        <v>0.40989807999999994</v>
      </c>
      <c r="I533" s="26">
        <v>0.10518142</v>
      </c>
    </row>
    <row r="534" spans="1:9" ht="15.75" customHeight="1" x14ac:dyDescent="0.25">
      <c r="A534" s="23">
        <v>533</v>
      </c>
      <c r="B534" s="24">
        <v>0.10868496999999999</v>
      </c>
      <c r="C534" s="24">
        <v>0.11828443999999999</v>
      </c>
      <c r="D534" s="24">
        <v>0.12728241000000001</v>
      </c>
      <c r="E534" s="24">
        <v>0.14002840999999999</v>
      </c>
      <c r="F534" s="24">
        <v>0.15758184</v>
      </c>
      <c r="G534" s="24">
        <v>0.24077549000000001</v>
      </c>
      <c r="H534" s="24">
        <v>0.41131749000000001</v>
      </c>
      <c r="I534" s="24">
        <v>0.10515330000000001</v>
      </c>
    </row>
    <row r="535" spans="1:9" ht="15.75" customHeight="1" x14ac:dyDescent="0.25">
      <c r="A535" s="25">
        <v>534</v>
      </c>
      <c r="B535" s="26">
        <v>0.10864179</v>
      </c>
      <c r="C535" s="26">
        <v>0.11829019</v>
      </c>
      <c r="D535" s="26">
        <v>0.12730660999999999</v>
      </c>
      <c r="E535" s="26">
        <v>0.14005491</v>
      </c>
      <c r="F535" s="26">
        <v>0.15758630000000001</v>
      </c>
      <c r="G535" s="26">
        <v>0.24126855</v>
      </c>
      <c r="H535" s="26">
        <v>0.41273884000000005</v>
      </c>
      <c r="I535" s="26">
        <v>0.1051252</v>
      </c>
    </row>
    <row r="536" spans="1:9" ht="15.75" customHeight="1" x14ac:dyDescent="0.25">
      <c r="A536" s="23">
        <v>535</v>
      </c>
      <c r="B536" s="24">
        <v>0.10859999999999999</v>
      </c>
      <c r="C536" s="24">
        <v>0.11829595</v>
      </c>
      <c r="D536" s="24">
        <v>0.12733085</v>
      </c>
      <c r="E536" s="24">
        <v>0.14008145999999999</v>
      </c>
      <c r="F536" s="24">
        <v>0.15759079000000001</v>
      </c>
      <c r="G536" s="24">
        <v>0.24176224000000002</v>
      </c>
      <c r="H536" s="24">
        <v>0.41416206</v>
      </c>
      <c r="I536" s="24">
        <v>0.10509710999999999</v>
      </c>
    </row>
    <row r="537" spans="1:9" ht="15.75" customHeight="1" x14ac:dyDescent="0.25">
      <c r="A537" s="25">
        <v>536</v>
      </c>
      <c r="B537" s="26">
        <v>0.10860164</v>
      </c>
      <c r="C537" s="26">
        <v>0.11830171</v>
      </c>
      <c r="D537" s="26">
        <v>0.12735511999999999</v>
      </c>
      <c r="E537" s="26">
        <v>0.14010803999999999</v>
      </c>
      <c r="F537" s="26">
        <v>0.15759529999999999</v>
      </c>
      <c r="G537" s="26">
        <v>0.24225653000000003</v>
      </c>
      <c r="H537" s="26">
        <v>0.41558708000000005</v>
      </c>
      <c r="I537" s="26">
        <v>0.10506902999999999</v>
      </c>
    </row>
    <row r="538" spans="1:9" ht="15.75" customHeight="1" x14ac:dyDescent="0.25">
      <c r="A538" s="23">
        <v>537</v>
      </c>
      <c r="B538" s="24">
        <v>0.10860651</v>
      </c>
      <c r="C538" s="24">
        <v>0.11830747000000001</v>
      </c>
      <c r="D538" s="24">
        <v>0.12737944000000001</v>
      </c>
      <c r="E538" s="24">
        <v>0.14013467000000002</v>
      </c>
      <c r="F538" s="24">
        <v>0.15759983999999999</v>
      </c>
      <c r="G538" s="24">
        <v>0.24275140000000001</v>
      </c>
      <c r="H538" s="24">
        <v>0.41701382000000004</v>
      </c>
      <c r="I538" s="24">
        <v>0.10504096</v>
      </c>
    </row>
    <row r="539" spans="1:9" ht="15.75" customHeight="1" x14ac:dyDescent="0.25">
      <c r="A539" s="25">
        <v>538</v>
      </c>
      <c r="B539" s="26">
        <v>0.10861451999999999</v>
      </c>
      <c r="C539" s="26">
        <v>0.11831322999999999</v>
      </c>
      <c r="D539" s="26">
        <v>0.12740377999999999</v>
      </c>
      <c r="E539" s="26">
        <v>0.14016134</v>
      </c>
      <c r="F539" s="26">
        <v>0.15760441</v>
      </c>
      <c r="G539" s="26">
        <v>0.24324681000000001</v>
      </c>
      <c r="H539" s="26">
        <v>0.41844222000000003</v>
      </c>
      <c r="I539" s="26">
        <v>0.10501291</v>
      </c>
    </row>
    <row r="540" spans="1:9" ht="15.75" customHeight="1" x14ac:dyDescent="0.25">
      <c r="A540" s="23">
        <v>539</v>
      </c>
      <c r="B540" s="24">
        <v>0.10862558</v>
      </c>
      <c r="C540" s="24">
        <v>0.11831899</v>
      </c>
      <c r="D540" s="24">
        <v>0.12742817000000001</v>
      </c>
      <c r="E540" s="24">
        <v>0.14018803999999999</v>
      </c>
      <c r="F540" s="24">
        <v>0.157609</v>
      </c>
      <c r="G540" s="24">
        <v>0.24374275000000001</v>
      </c>
      <c r="H540" s="24">
        <v>0.41987220999999997</v>
      </c>
      <c r="I540" s="24">
        <v>0.10498488</v>
      </c>
    </row>
    <row r="541" spans="1:9" ht="15.75" customHeight="1" x14ac:dyDescent="0.25">
      <c r="A541" s="25">
        <v>540</v>
      </c>
      <c r="B541" s="26">
        <v>0.1086396</v>
      </c>
      <c r="C541" s="26">
        <v>0.11832475000000001</v>
      </c>
      <c r="D541" s="26">
        <v>0.12745258000000001</v>
      </c>
      <c r="E541" s="26">
        <v>0.14021478000000001</v>
      </c>
      <c r="F541" s="26">
        <v>0.15761361000000002</v>
      </c>
      <c r="G541" s="26">
        <v>0.24423919000000002</v>
      </c>
      <c r="H541" s="26">
        <v>0.4213037</v>
      </c>
      <c r="I541" s="26">
        <v>0.10495685999999999</v>
      </c>
    </row>
    <row r="542" spans="1:9" ht="15.75" customHeight="1" x14ac:dyDescent="0.25">
      <c r="A542" s="23">
        <v>541</v>
      </c>
      <c r="B542" s="24">
        <v>0.1086565</v>
      </c>
      <c r="C542" s="24">
        <v>0.11833051</v>
      </c>
      <c r="D542" s="24">
        <v>0.12747702999999999</v>
      </c>
      <c r="E542" s="24">
        <v>0.14024155999999999</v>
      </c>
      <c r="F542" s="24">
        <v>0.15761824999999999</v>
      </c>
      <c r="G542" s="24">
        <v>0.24473610000000001</v>
      </c>
      <c r="H542" s="24">
        <v>0.42273663</v>
      </c>
      <c r="I542" s="24">
        <v>0.10492884999999999</v>
      </c>
    </row>
    <row r="543" spans="1:9" ht="15.75" customHeight="1" x14ac:dyDescent="0.25">
      <c r="A543" s="25">
        <v>542</v>
      </c>
      <c r="B543" s="26">
        <v>0.10867616999999999</v>
      </c>
      <c r="C543" s="26">
        <v>0.11833626999999999</v>
      </c>
      <c r="D543" s="26">
        <v>0.12750151000000001</v>
      </c>
      <c r="E543" s="26">
        <v>0.14026837</v>
      </c>
      <c r="F543" s="26">
        <v>0.15762292</v>
      </c>
      <c r="G543" s="26">
        <v>0.24523346000000001</v>
      </c>
      <c r="H543" s="26">
        <v>0.42417091999999995</v>
      </c>
      <c r="I543" s="26">
        <v>0.10490086</v>
      </c>
    </row>
    <row r="544" spans="1:9" ht="15.75" customHeight="1" x14ac:dyDescent="0.25">
      <c r="A544" s="23">
        <v>543</v>
      </c>
      <c r="B544" s="24">
        <v>0.10869854</v>
      </c>
      <c r="C544" s="24">
        <v>0.11834201999999999</v>
      </c>
      <c r="D544" s="24">
        <v>0.12752601999999999</v>
      </c>
      <c r="E544" s="24">
        <v>0.14029521</v>
      </c>
      <c r="F544" s="24">
        <v>0.15762761</v>
      </c>
      <c r="G544" s="24">
        <v>0.24573123999999999</v>
      </c>
      <c r="H544" s="24">
        <v>0.42560650999999999</v>
      </c>
      <c r="I544" s="24">
        <v>0.10487289000000001</v>
      </c>
    </row>
    <row r="545" spans="1:9" ht="15.75" customHeight="1" x14ac:dyDescent="0.25">
      <c r="A545" s="25">
        <v>544</v>
      </c>
      <c r="B545" s="26">
        <v>0.10872351999999999</v>
      </c>
      <c r="C545" s="26">
        <v>0.11834778</v>
      </c>
      <c r="D545" s="26">
        <v>0.12755056000000001</v>
      </c>
      <c r="E545" s="26">
        <v>0.14032209000000001</v>
      </c>
      <c r="F545" s="26">
        <v>0.15763232999999999</v>
      </c>
      <c r="G545" s="26">
        <v>0.24622941999999998</v>
      </c>
      <c r="H545" s="26">
        <v>0.42704331000000001</v>
      </c>
      <c r="I545" s="26">
        <v>0.10484493</v>
      </c>
    </row>
    <row r="546" spans="1:9" ht="15.75" customHeight="1" x14ac:dyDescent="0.25">
      <c r="A546" s="23">
        <v>545</v>
      </c>
      <c r="B546" s="24">
        <v>0.10875101000000001</v>
      </c>
      <c r="C546" s="24">
        <v>0.11835354000000001</v>
      </c>
      <c r="D546" s="24">
        <v>0.12757512999999998</v>
      </c>
      <c r="E546" s="24">
        <v>0.140349</v>
      </c>
      <c r="F546" s="24">
        <v>0.15763706999999999</v>
      </c>
      <c r="G546" s="24">
        <v>0.24672796999999999</v>
      </c>
      <c r="H546" s="24">
        <v>0.42848126000000003</v>
      </c>
      <c r="I546" s="24">
        <v>0.10481699000000001</v>
      </c>
    </row>
    <row r="547" spans="1:9" ht="15.75" customHeight="1" x14ac:dyDescent="0.25">
      <c r="A547" s="25">
        <v>546</v>
      </c>
      <c r="B547" s="26">
        <v>0.10878093</v>
      </c>
      <c r="C547" s="26">
        <v>0.1183593</v>
      </c>
      <c r="D547" s="26">
        <v>0.12759972</v>
      </c>
      <c r="E547" s="26">
        <v>0.14037592999999998</v>
      </c>
      <c r="F547" s="26">
        <v>0.15764184000000001</v>
      </c>
      <c r="G547" s="26">
        <v>0.24722687000000002</v>
      </c>
      <c r="H547" s="26">
        <v>0.42992029000000004</v>
      </c>
      <c r="I547" s="26">
        <v>0.10478906</v>
      </c>
    </row>
    <row r="548" spans="1:9" ht="15.75" customHeight="1" x14ac:dyDescent="0.25">
      <c r="A548" s="23">
        <v>547</v>
      </c>
      <c r="B548" s="24">
        <v>0.10881318999999999</v>
      </c>
      <c r="C548" s="24">
        <v>0.11836505999999999</v>
      </c>
      <c r="D548" s="24">
        <v>0.12762434</v>
      </c>
      <c r="E548" s="24">
        <v>0.1404029</v>
      </c>
      <c r="F548" s="24">
        <v>0.15764663000000001</v>
      </c>
      <c r="G548" s="24">
        <v>0.2477261</v>
      </c>
      <c r="H548" s="24">
        <v>0.43136032000000002</v>
      </c>
      <c r="I548" s="24">
        <v>0.10476115999999999</v>
      </c>
    </row>
    <row r="549" spans="1:9" ht="15.75" customHeight="1" x14ac:dyDescent="0.25">
      <c r="A549" s="25">
        <v>548</v>
      </c>
      <c r="B549" s="26">
        <v>0.10884769999999999</v>
      </c>
      <c r="C549" s="26">
        <v>0.11837082</v>
      </c>
      <c r="D549" s="26">
        <v>0.12764898</v>
      </c>
      <c r="E549" s="26">
        <v>0.14042989</v>
      </c>
      <c r="F549" s="26">
        <v>0.15765145</v>
      </c>
      <c r="G549" s="26">
        <v>0.24822561000000001</v>
      </c>
      <c r="H549" s="26">
        <v>0.43280127000000002</v>
      </c>
      <c r="I549" s="26">
        <v>0.10473326999999999</v>
      </c>
    </row>
    <row r="550" spans="1:9" ht="15.75" customHeight="1" x14ac:dyDescent="0.25">
      <c r="A550" s="23">
        <v>549</v>
      </c>
      <c r="B550" s="24">
        <v>0.10888438</v>
      </c>
      <c r="C550" s="24">
        <v>0.11837658</v>
      </c>
      <c r="D550" s="24">
        <v>0.12767365</v>
      </c>
      <c r="E550" s="24">
        <v>0.1404569</v>
      </c>
      <c r="F550" s="24">
        <v>0.1576563</v>
      </c>
      <c r="G550" s="24">
        <v>0.24872540000000001</v>
      </c>
      <c r="H550" s="24">
        <v>0.43424309</v>
      </c>
      <c r="I550" s="24">
        <v>0.10470539000000001</v>
      </c>
    </row>
    <row r="551" spans="1:9" ht="15.75" customHeight="1" x14ac:dyDescent="0.25">
      <c r="A551" s="25">
        <v>550</v>
      </c>
      <c r="B551" s="26">
        <v>0.10892312</v>
      </c>
      <c r="C551" s="26">
        <v>0.11838234</v>
      </c>
      <c r="D551" s="26">
        <v>0.12769833999999999</v>
      </c>
      <c r="E551" s="26">
        <v>0.14048394</v>
      </c>
      <c r="F551" s="26">
        <v>0.15766116999999999</v>
      </c>
      <c r="G551" s="26">
        <v>0.24922543</v>
      </c>
      <c r="H551" s="26">
        <v>0.43568568999999996</v>
      </c>
      <c r="I551" s="26">
        <v>0.10467754</v>
      </c>
    </row>
    <row r="552" spans="1:9" ht="15.75" customHeight="1" x14ac:dyDescent="0.25">
      <c r="A552" s="23">
        <v>551</v>
      </c>
      <c r="B552" s="24">
        <v>0.10896385</v>
      </c>
      <c r="C552" s="24">
        <v>0.11838810000000001</v>
      </c>
      <c r="D552" s="24">
        <v>0.12772305</v>
      </c>
      <c r="E552" s="24">
        <v>0.14051100999999999</v>
      </c>
      <c r="F552" s="24">
        <v>0.15766606</v>
      </c>
      <c r="G552" s="24">
        <v>0.24972567999999998</v>
      </c>
      <c r="H552" s="24">
        <v>0.43712899999999999</v>
      </c>
      <c r="I552" s="24">
        <v>0.10464971000000001</v>
      </c>
    </row>
    <row r="553" spans="1:9" ht="15.75" customHeight="1" x14ac:dyDescent="0.25">
      <c r="A553" s="25">
        <v>552</v>
      </c>
      <c r="B553" s="26">
        <v>0.10900646999999999</v>
      </c>
      <c r="C553" s="26">
        <v>0.11839384999999999</v>
      </c>
      <c r="D553" s="26">
        <v>0.12774778000000001</v>
      </c>
      <c r="E553" s="26">
        <v>0.14053809</v>
      </c>
      <c r="F553" s="26">
        <v>0.15767099000000001</v>
      </c>
      <c r="G553" s="26">
        <v>0.25022612999999999</v>
      </c>
      <c r="H553" s="26">
        <v>0.43857295000000002</v>
      </c>
      <c r="I553" s="26">
        <v>0.10462189000000001</v>
      </c>
    </row>
    <row r="554" spans="1:9" ht="15.75" customHeight="1" x14ac:dyDescent="0.25">
      <c r="A554" s="23">
        <v>553</v>
      </c>
      <c r="B554" s="24">
        <v>0.10905089999999999</v>
      </c>
      <c r="C554" s="24">
        <v>0.11839961</v>
      </c>
      <c r="D554" s="24">
        <v>0.12777253</v>
      </c>
      <c r="E554" s="24">
        <v>0.1405652</v>
      </c>
      <c r="F554" s="24">
        <v>0.15767592999999999</v>
      </c>
      <c r="G554" s="24">
        <v>0.25072675</v>
      </c>
      <c r="H554" s="24">
        <v>0.44001747000000002</v>
      </c>
      <c r="I554" s="24">
        <v>0.10459409000000001</v>
      </c>
    </row>
    <row r="555" spans="1:9" ht="15.75" customHeight="1" x14ac:dyDescent="0.25">
      <c r="A555" s="25">
        <v>554</v>
      </c>
      <c r="B555" s="26">
        <v>0.10909705</v>
      </c>
      <c r="C555" s="26">
        <v>0.11840537</v>
      </c>
      <c r="D555" s="26">
        <v>0.12779729000000001</v>
      </c>
      <c r="E555" s="26">
        <v>0.14059231999999999</v>
      </c>
      <c r="F555" s="26">
        <v>0.15768090000000001</v>
      </c>
      <c r="G555" s="26">
        <v>0.25122750999999999</v>
      </c>
      <c r="H555" s="26">
        <v>0.44146248999999999</v>
      </c>
      <c r="I555" s="26">
        <v>0.10456632</v>
      </c>
    </row>
    <row r="556" spans="1:9" ht="15.75" customHeight="1" x14ac:dyDescent="0.25">
      <c r="A556" s="23">
        <v>555</v>
      </c>
      <c r="B556" s="24">
        <v>0.10914483000000001</v>
      </c>
      <c r="C556" s="24">
        <v>0.11841113</v>
      </c>
      <c r="D556" s="24">
        <v>0.12782208</v>
      </c>
      <c r="E556" s="24">
        <v>0.14061947</v>
      </c>
      <c r="F556" s="24">
        <v>0.15768589999999999</v>
      </c>
      <c r="G556" s="24">
        <v>0.25172837999999997</v>
      </c>
      <c r="H556" s="24">
        <v>0.44290793000000001</v>
      </c>
      <c r="I556" s="24">
        <v>0.10453856</v>
      </c>
    </row>
    <row r="557" spans="1:9" ht="15.75" customHeight="1" x14ac:dyDescent="0.25">
      <c r="A557" s="25">
        <v>556</v>
      </c>
      <c r="B557" s="26">
        <v>0.10919414</v>
      </c>
      <c r="C557" s="26">
        <v>0.11841689000000001</v>
      </c>
      <c r="D557" s="26">
        <v>0.12784687</v>
      </c>
      <c r="E557" s="26">
        <v>0.14064662999999999</v>
      </c>
      <c r="F557" s="26">
        <v>0.15769092000000001</v>
      </c>
      <c r="G557" s="26">
        <v>0.25222935000000002</v>
      </c>
      <c r="H557" s="26">
        <v>0.44435371000000001</v>
      </c>
      <c r="I557" s="26">
        <v>0.10451081999999999</v>
      </c>
    </row>
    <row r="558" spans="1:9" ht="15.75" customHeight="1" x14ac:dyDescent="0.25">
      <c r="A558" s="23">
        <v>557</v>
      </c>
      <c r="B558" s="24">
        <v>0.10924491</v>
      </c>
      <c r="C558" s="24">
        <v>0.11842264999999999</v>
      </c>
      <c r="D558" s="24">
        <v>0.12787167999999999</v>
      </c>
      <c r="E558" s="24">
        <v>0.14067379999999999</v>
      </c>
      <c r="F558" s="24">
        <v>0.15769596999999999</v>
      </c>
      <c r="G558" s="24">
        <v>0.25273039000000003</v>
      </c>
      <c r="H558" s="24">
        <v>0.44579977999999998</v>
      </c>
      <c r="I558" s="24">
        <v>0.10448311</v>
      </c>
    </row>
    <row r="559" spans="1:9" ht="15.75" customHeight="1" x14ac:dyDescent="0.25">
      <c r="A559" s="25">
        <v>558</v>
      </c>
      <c r="B559" s="26">
        <v>0.10929704</v>
      </c>
      <c r="C559" s="26">
        <v>0.11842841</v>
      </c>
      <c r="D559" s="26">
        <v>0.12789650999999999</v>
      </c>
      <c r="E559" s="26">
        <v>0.14070099</v>
      </c>
      <c r="F559" s="26">
        <v>0.15770104999999998</v>
      </c>
      <c r="G559" s="26">
        <v>0.25323147000000001</v>
      </c>
      <c r="H559" s="26">
        <v>0.44724604999999995</v>
      </c>
      <c r="I559" s="26">
        <v>0.10445541</v>
      </c>
    </row>
    <row r="560" spans="1:9" ht="15.75" customHeight="1" x14ac:dyDescent="0.25">
      <c r="A560" s="23">
        <v>559</v>
      </c>
      <c r="B560" s="24">
        <v>0.10935043999999999</v>
      </c>
      <c r="C560" s="24">
        <v>0.11843417000000001</v>
      </c>
      <c r="D560" s="24">
        <v>0.12792134999999999</v>
      </c>
      <c r="E560" s="24">
        <v>0.14072819</v>
      </c>
      <c r="F560" s="24">
        <v>0.15770614999999999</v>
      </c>
      <c r="G560" s="24">
        <v>0.25373256999999999</v>
      </c>
      <c r="H560" s="24">
        <v>0.44869245000000002</v>
      </c>
      <c r="I560" s="24">
        <v>0.10442774000000001</v>
      </c>
    </row>
    <row r="561" spans="1:9" ht="15.75" customHeight="1" x14ac:dyDescent="0.25">
      <c r="A561" s="25">
        <v>560</v>
      </c>
      <c r="B561" s="26">
        <v>0.10940502000000001</v>
      </c>
      <c r="C561" s="26">
        <v>0.11843992</v>
      </c>
      <c r="D561" s="26">
        <v>0.12794619000000002</v>
      </c>
      <c r="E561" s="26">
        <v>0.14075541</v>
      </c>
      <c r="F561" s="26">
        <v>0.15771126999999999</v>
      </c>
      <c r="G561" s="26">
        <v>0.25423366000000003</v>
      </c>
      <c r="H561" s="26">
        <v>0.45013892</v>
      </c>
      <c r="I561" s="26">
        <v>0.10440009</v>
      </c>
    </row>
    <row r="562" spans="1:9" ht="15.75" customHeight="1" x14ac:dyDescent="0.25">
      <c r="A562" s="23">
        <v>561</v>
      </c>
      <c r="B562" s="24">
        <v>0.10946071</v>
      </c>
      <c r="C562" s="24">
        <v>0.11844568000000001</v>
      </c>
      <c r="D562" s="24">
        <v>0.12797105</v>
      </c>
      <c r="E562" s="24">
        <v>0.14078262999999999</v>
      </c>
      <c r="F562" s="24">
        <v>0.15771642</v>
      </c>
      <c r="G562" s="24">
        <v>0.25473470999999998</v>
      </c>
      <c r="H562" s="24">
        <v>0.45158537000000004</v>
      </c>
      <c r="I562" s="24">
        <v>0.10437246</v>
      </c>
    </row>
    <row r="563" spans="1:9" ht="15.75" customHeight="1" x14ac:dyDescent="0.25">
      <c r="A563" s="25">
        <v>562</v>
      </c>
      <c r="B563" s="26">
        <v>0.10951738999999999</v>
      </c>
      <c r="C563" s="26">
        <v>0.11845143999999999</v>
      </c>
      <c r="D563" s="26">
        <v>0.12799590999999999</v>
      </c>
      <c r="E563" s="26">
        <v>0.14080985999999998</v>
      </c>
      <c r="F563" s="26">
        <v>0.15772159999999999</v>
      </c>
      <c r="G563" s="26">
        <v>0.25523570000000001</v>
      </c>
      <c r="H563" s="26">
        <v>0.45303173999999996</v>
      </c>
      <c r="I563" s="26">
        <v>0.10434486</v>
      </c>
    </row>
    <row r="564" spans="1:9" ht="15.75" customHeight="1" x14ac:dyDescent="0.25">
      <c r="A564" s="23">
        <v>563</v>
      </c>
      <c r="B564" s="24">
        <v>0.10957499999999999</v>
      </c>
      <c r="C564" s="24">
        <v>0.1184572</v>
      </c>
      <c r="D564" s="24">
        <v>0.12802079</v>
      </c>
      <c r="E564" s="24">
        <v>0.14083710999999999</v>
      </c>
      <c r="F564" s="24">
        <v>0.1577268</v>
      </c>
      <c r="G564" s="24">
        <v>0.25573661000000003</v>
      </c>
      <c r="H564" s="24">
        <v>0.45447795000000002</v>
      </c>
      <c r="I564" s="24">
        <v>0.10431727</v>
      </c>
    </row>
    <row r="565" spans="1:9" ht="15.75" customHeight="1" x14ac:dyDescent="0.25">
      <c r="A565" s="25">
        <v>564</v>
      </c>
      <c r="B565" s="26">
        <v>0.10963344</v>
      </c>
      <c r="C565" s="26">
        <v>0.11846296000000001</v>
      </c>
      <c r="D565" s="26">
        <v>0.12804566000000001</v>
      </c>
      <c r="E565" s="26">
        <v>0.14086435</v>
      </c>
      <c r="F565" s="26">
        <v>0.15773202</v>
      </c>
      <c r="G565" s="26">
        <v>0.25623741</v>
      </c>
      <c r="H565" s="26">
        <v>0.45592393000000003</v>
      </c>
      <c r="I565" s="26">
        <v>0.10428971000000001</v>
      </c>
    </row>
    <row r="566" spans="1:9" ht="15.75" customHeight="1" x14ac:dyDescent="0.25">
      <c r="A566" s="23">
        <v>565</v>
      </c>
      <c r="B566" s="24">
        <v>0.10969261</v>
      </c>
      <c r="C566" s="24">
        <v>0.11846872</v>
      </c>
      <c r="D566" s="24">
        <v>0.12807055000000001</v>
      </c>
      <c r="E566" s="24">
        <v>0.14089161</v>
      </c>
      <c r="F566" s="24">
        <v>0.15773728000000001</v>
      </c>
      <c r="G566" s="24">
        <v>0.25673806999999998</v>
      </c>
      <c r="H566" s="24">
        <v>0.45736960999999998</v>
      </c>
      <c r="I566" s="24">
        <v>0.10426218000000001</v>
      </c>
    </row>
    <row r="567" spans="1:9" ht="15.75" customHeight="1" x14ac:dyDescent="0.25">
      <c r="A567" s="25">
        <v>566</v>
      </c>
      <c r="B567" s="26">
        <v>0.10975244000000001</v>
      </c>
      <c r="C567" s="26">
        <v>0.11847447999999999</v>
      </c>
      <c r="D567" s="26">
        <v>0.12809543000000001</v>
      </c>
      <c r="E567" s="26">
        <v>0.14091887</v>
      </c>
      <c r="F567" s="26">
        <v>0.15774255000000001</v>
      </c>
      <c r="G567" s="26">
        <v>0.25723857</v>
      </c>
      <c r="H567" s="26">
        <v>0.45881490999999996</v>
      </c>
      <c r="I567" s="26">
        <v>0.10423467</v>
      </c>
    </row>
    <row r="568" spans="1:9" ht="15.75" customHeight="1" x14ac:dyDescent="0.25">
      <c r="A568" s="23">
        <v>567</v>
      </c>
      <c r="B568" s="24">
        <v>0.10981283</v>
      </c>
      <c r="C568" s="24">
        <v>0.11848024</v>
      </c>
      <c r="D568" s="24">
        <v>0.12812032000000001</v>
      </c>
      <c r="E568" s="24">
        <v>0.14094613</v>
      </c>
      <c r="F568" s="24">
        <v>0.15774785</v>
      </c>
      <c r="G568" s="24">
        <v>0.25773889</v>
      </c>
      <c r="H568" s="24">
        <v>0.46025976999999996</v>
      </c>
      <c r="I568" s="24">
        <v>0.10420718000000001</v>
      </c>
    </row>
    <row r="569" spans="1:9" ht="15.75" customHeight="1" x14ac:dyDescent="0.25">
      <c r="A569" s="25">
        <v>568</v>
      </c>
      <c r="B569" s="26">
        <v>0.10987369</v>
      </c>
      <c r="C569" s="26">
        <v>0.11848599999999999</v>
      </c>
      <c r="D569" s="26">
        <v>0.12814520999999998</v>
      </c>
      <c r="E569" s="26">
        <v>0.14097339</v>
      </c>
      <c r="F569" s="26">
        <v>0.15775317999999999</v>
      </c>
      <c r="G569" s="26">
        <v>0.25823899</v>
      </c>
      <c r="H569" s="26">
        <v>0.46170411</v>
      </c>
      <c r="I569" s="26">
        <v>0.10417970999999999</v>
      </c>
    </row>
    <row r="570" spans="1:9" ht="15.75" customHeight="1" x14ac:dyDescent="0.25">
      <c r="A570" s="23">
        <v>569</v>
      </c>
      <c r="B570" s="24">
        <v>0.10993493999999999</v>
      </c>
      <c r="C570" s="24">
        <v>0.11849175000000001</v>
      </c>
      <c r="D570" s="24">
        <v>0.12817010000000001</v>
      </c>
      <c r="E570" s="24">
        <v>0.14100065000000001</v>
      </c>
      <c r="F570" s="24">
        <v>0.15775854</v>
      </c>
      <c r="G570" s="24">
        <v>0.25873886000000001</v>
      </c>
      <c r="H570" s="24">
        <v>0.46314785999999997</v>
      </c>
      <c r="I570" s="24">
        <v>0.10415228000000001</v>
      </c>
    </row>
    <row r="571" spans="1:9" ht="15.75" customHeight="1" x14ac:dyDescent="0.25">
      <c r="A571" s="25">
        <v>570</v>
      </c>
      <c r="B571" s="26">
        <v>0.10999648000000001</v>
      </c>
      <c r="C571" s="26">
        <v>0.11849751</v>
      </c>
      <c r="D571" s="26">
        <v>0.12819499000000001</v>
      </c>
      <c r="E571" s="26">
        <v>0.14102792</v>
      </c>
      <c r="F571" s="26">
        <v>0.15776392</v>
      </c>
      <c r="G571" s="26">
        <v>0.25923846</v>
      </c>
      <c r="H571" s="26">
        <v>0.46459094000000001</v>
      </c>
      <c r="I571" s="26">
        <v>0.10412486</v>
      </c>
    </row>
    <row r="572" spans="1:9" ht="15.75" customHeight="1" x14ac:dyDescent="0.25">
      <c r="A572" s="23">
        <v>571</v>
      </c>
      <c r="B572" s="24">
        <v>0.11005824</v>
      </c>
      <c r="C572" s="24">
        <v>0.11850326999999999</v>
      </c>
      <c r="D572" s="24">
        <v>0.12821987999999998</v>
      </c>
      <c r="E572" s="24">
        <v>0.14105518</v>
      </c>
      <c r="F572" s="24">
        <v>0.15776931999999999</v>
      </c>
      <c r="G572" s="24">
        <v>0.25973777999999997</v>
      </c>
      <c r="H572" s="24">
        <v>0.46603329000000004</v>
      </c>
      <c r="I572" s="24">
        <v>0.10409748000000001</v>
      </c>
    </row>
    <row r="573" spans="1:9" ht="15.75" customHeight="1" x14ac:dyDescent="0.25">
      <c r="A573" s="25">
        <v>572</v>
      </c>
      <c r="B573" s="26">
        <v>0.11012010999999999</v>
      </c>
      <c r="C573" s="26">
        <v>0.11850903</v>
      </c>
      <c r="D573" s="26">
        <v>0.12824477000000001</v>
      </c>
      <c r="E573" s="26">
        <v>0.14108243000000001</v>
      </c>
      <c r="F573" s="26">
        <v>0.15777475000000002</v>
      </c>
      <c r="G573" s="26">
        <v>0.26023678</v>
      </c>
      <c r="H573" s="26">
        <v>0.46747483000000001</v>
      </c>
      <c r="I573" s="26">
        <v>0.10407012</v>
      </c>
    </row>
    <row r="574" spans="1:9" ht="15.75" customHeight="1" x14ac:dyDescent="0.25">
      <c r="A574" s="23">
        <v>573</v>
      </c>
      <c r="B574" s="24">
        <v>0.11018201</v>
      </c>
      <c r="C574" s="24">
        <v>0.11851478999999999</v>
      </c>
      <c r="D574" s="24">
        <v>0.12826964999999999</v>
      </c>
      <c r="E574" s="24">
        <v>0.14110967999999999</v>
      </c>
      <c r="F574" s="24">
        <v>0.15778020000000001</v>
      </c>
      <c r="G574" s="24">
        <v>0.26073543999999998</v>
      </c>
      <c r="H574" s="24">
        <v>0.46891548</v>
      </c>
      <c r="I574" s="24">
        <v>0.10404278</v>
      </c>
    </row>
    <row r="575" spans="1:9" ht="15.75" customHeight="1" x14ac:dyDescent="0.25">
      <c r="A575" s="25">
        <v>574</v>
      </c>
      <c r="B575" s="26">
        <v>0.11024385</v>
      </c>
      <c r="C575" s="26">
        <v>0.11852055</v>
      </c>
      <c r="D575" s="26">
        <v>0.12829452</v>
      </c>
      <c r="E575" s="26">
        <v>0.14113692999999999</v>
      </c>
      <c r="F575" s="26">
        <v>0.15778568000000001</v>
      </c>
      <c r="G575" s="26">
        <v>0.26123373999999999</v>
      </c>
      <c r="H575" s="26">
        <v>0.47035518000000004</v>
      </c>
      <c r="I575" s="26">
        <v>0.10401547000000001</v>
      </c>
    </row>
    <row r="576" spans="1:9" ht="15.75" customHeight="1" x14ac:dyDescent="0.25">
      <c r="A576" s="23">
        <v>575</v>
      </c>
      <c r="B576" s="24">
        <v>0.11030554000000001</v>
      </c>
      <c r="C576" s="24">
        <v>0.11852631000000001</v>
      </c>
      <c r="D576" s="24">
        <v>0.12831939000000001</v>
      </c>
      <c r="E576" s="24">
        <v>0.14116417000000001</v>
      </c>
      <c r="F576" s="24">
        <v>0.15779119</v>
      </c>
      <c r="G576" s="24">
        <v>0.26173164999999998</v>
      </c>
      <c r="H576" s="24">
        <v>0.47179386000000001</v>
      </c>
      <c r="I576" s="24">
        <v>0.10398818999999999</v>
      </c>
    </row>
    <row r="577" spans="1:9" ht="15.75" customHeight="1" x14ac:dyDescent="0.25">
      <c r="A577" s="25">
        <v>576</v>
      </c>
      <c r="B577" s="26">
        <v>0.11036699999999999</v>
      </c>
      <c r="C577" s="26">
        <v>0.11853206999999999</v>
      </c>
      <c r="D577" s="26">
        <v>0.12834424999999999</v>
      </c>
      <c r="E577" s="26">
        <v>0.14119139999999999</v>
      </c>
      <c r="F577" s="26">
        <v>0.15779672</v>
      </c>
      <c r="G577" s="26">
        <v>0.26222913999999997</v>
      </c>
      <c r="H577" s="26">
        <v>0.47323144</v>
      </c>
      <c r="I577" s="26">
        <v>0.10396094</v>
      </c>
    </row>
    <row r="578" spans="1:9" ht="15.75" customHeight="1" x14ac:dyDescent="0.25">
      <c r="A578" s="23">
        <v>577</v>
      </c>
      <c r="B578" s="24">
        <v>0.11042813000000001</v>
      </c>
      <c r="C578" s="24">
        <v>0.11853783</v>
      </c>
      <c r="D578" s="24">
        <v>0.12836911000000001</v>
      </c>
      <c r="E578" s="24">
        <v>0.14121861999999999</v>
      </c>
      <c r="F578" s="24">
        <v>0.15780227999999999</v>
      </c>
      <c r="G578" s="24">
        <v>0.26272618999999997</v>
      </c>
      <c r="H578" s="24">
        <v>0.47466785</v>
      </c>
      <c r="I578" s="24">
        <v>0.10393371999999999</v>
      </c>
    </row>
    <row r="579" spans="1:9" ht="15.75" customHeight="1" x14ac:dyDescent="0.25">
      <c r="A579" s="25">
        <v>578</v>
      </c>
      <c r="B579" s="26">
        <v>0.11048883999999999</v>
      </c>
      <c r="C579" s="26">
        <v>0.11854358</v>
      </c>
      <c r="D579" s="26">
        <v>0.12839395000000001</v>
      </c>
      <c r="E579" s="26">
        <v>0.14124582999999999</v>
      </c>
      <c r="F579" s="26">
        <v>0.15780786000000002</v>
      </c>
      <c r="G579" s="26">
        <v>0.26322277999999999</v>
      </c>
      <c r="H579" s="26">
        <v>0.47610300999999999</v>
      </c>
      <c r="I579" s="26">
        <v>0.10390651999999999</v>
      </c>
    </row>
    <row r="580" spans="1:9" ht="15.75" customHeight="1" x14ac:dyDescent="0.25">
      <c r="A580" s="23">
        <v>579</v>
      </c>
      <c r="B580" s="24">
        <v>0.11054905</v>
      </c>
      <c r="C580" s="24">
        <v>0.11854934</v>
      </c>
      <c r="D580" s="24">
        <v>0.12841877999999998</v>
      </c>
      <c r="E580" s="24">
        <v>0.14127302999999999</v>
      </c>
      <c r="F580" s="24">
        <v>0.15781347000000001</v>
      </c>
      <c r="G580" s="24">
        <v>0.26371887999999999</v>
      </c>
      <c r="H580" s="24">
        <v>0.47753684999999996</v>
      </c>
      <c r="I580" s="24">
        <v>0.10387935000000001</v>
      </c>
    </row>
    <row r="581" spans="1:9" ht="15.75" customHeight="1" x14ac:dyDescent="0.25">
      <c r="A581" s="25">
        <v>580</v>
      </c>
      <c r="B581" s="26">
        <v>0.11060867000000001</v>
      </c>
      <c r="C581" s="26">
        <v>0.11855510000000001</v>
      </c>
      <c r="D581" s="26">
        <v>0.12844359999999999</v>
      </c>
      <c r="E581" s="26">
        <v>0.14130020999999998</v>
      </c>
      <c r="F581" s="26">
        <v>0.15781909999999999</v>
      </c>
      <c r="G581" s="26">
        <v>0.26421444999999999</v>
      </c>
      <c r="H581" s="26">
        <v>0.47896931000000004</v>
      </c>
      <c r="I581" s="26">
        <v>0.10385221</v>
      </c>
    </row>
    <row r="582" spans="1:9" ht="15.75" customHeight="1" x14ac:dyDescent="0.25">
      <c r="A582" s="23">
        <v>581</v>
      </c>
      <c r="B582" s="24">
        <v>0.11066761</v>
      </c>
      <c r="C582" s="24">
        <v>0.11856085999999999</v>
      </c>
      <c r="D582" s="24">
        <v>0.12846840000000001</v>
      </c>
      <c r="E582" s="24">
        <v>0.14132738</v>
      </c>
      <c r="F582" s="24">
        <v>0.15782476000000001</v>
      </c>
      <c r="G582" s="24">
        <v>0.26470948999999999</v>
      </c>
      <c r="H582" s="24">
        <v>0.48040031</v>
      </c>
      <c r="I582" s="24">
        <v>0.1038251</v>
      </c>
    </row>
    <row r="583" spans="1:9" ht="15.75" customHeight="1" x14ac:dyDescent="0.25">
      <c r="A583" s="25">
        <v>582</v>
      </c>
      <c r="B583" s="26">
        <v>0.11072578</v>
      </c>
      <c r="C583" s="26">
        <v>0.11856662</v>
      </c>
      <c r="D583" s="26">
        <v>0.12849319000000001</v>
      </c>
      <c r="E583" s="26">
        <v>0.14135454</v>
      </c>
      <c r="F583" s="26">
        <v>0.15783044000000002</v>
      </c>
      <c r="G583" s="26">
        <v>0.26520396000000002</v>
      </c>
      <c r="H583" s="26">
        <v>0.48182976999999999</v>
      </c>
      <c r="I583" s="26">
        <v>0.10379801999999999</v>
      </c>
    </row>
    <row r="584" spans="1:9" ht="15.75" customHeight="1" x14ac:dyDescent="0.25">
      <c r="A584" s="23">
        <v>583</v>
      </c>
      <c r="B584" s="24">
        <v>0.11078309000000001</v>
      </c>
      <c r="C584" s="24">
        <v>0.11857238</v>
      </c>
      <c r="D584" s="24">
        <v>0.12851796999999998</v>
      </c>
      <c r="E584" s="24">
        <v>0.14138166999999999</v>
      </c>
      <c r="F584" s="24">
        <v>0.15783614999999998</v>
      </c>
      <c r="G584" s="24">
        <v>0.26569783999999996</v>
      </c>
      <c r="H584" s="24">
        <v>0.48325762999999999</v>
      </c>
      <c r="I584" s="24">
        <v>0.10377096999999999</v>
      </c>
    </row>
    <row r="585" spans="1:9" ht="15.75" customHeight="1" x14ac:dyDescent="0.25">
      <c r="A585" s="25">
        <v>584</v>
      </c>
      <c r="B585" s="26">
        <v>0.11083945000000001</v>
      </c>
      <c r="C585" s="26">
        <v>0.11857814</v>
      </c>
      <c r="D585" s="26">
        <v>0.12854272999999999</v>
      </c>
      <c r="E585" s="26">
        <v>0.14140879000000001</v>
      </c>
      <c r="F585" s="26">
        <v>0.15784188999999998</v>
      </c>
      <c r="G585" s="26">
        <v>0.26619109000000002</v>
      </c>
      <c r="H585" s="26">
        <v>0.48468380999999999</v>
      </c>
      <c r="I585" s="26">
        <v>0.10374395</v>
      </c>
    </row>
    <row r="586" spans="1:9" ht="15.75" customHeight="1" x14ac:dyDescent="0.25">
      <c r="A586" s="23">
        <v>585</v>
      </c>
      <c r="B586" s="24">
        <v>0.11089478</v>
      </c>
      <c r="C586" s="24">
        <v>0.11858390000000001</v>
      </c>
      <c r="D586" s="24">
        <v>0.12856747000000002</v>
      </c>
      <c r="E586" s="24">
        <v>0.14143589000000001</v>
      </c>
      <c r="F586" s="24">
        <v>0.15784765000000001</v>
      </c>
      <c r="G586" s="24">
        <v>0.26668371000000002</v>
      </c>
      <c r="H586" s="24">
        <v>0.48610824000000002</v>
      </c>
      <c r="I586" s="24">
        <v>0.10371696</v>
      </c>
    </row>
    <row r="587" spans="1:9" ht="15.75" customHeight="1" x14ac:dyDescent="0.25">
      <c r="A587" s="25">
        <v>586</v>
      </c>
      <c r="B587" s="26">
        <v>0.11094898</v>
      </c>
      <c r="C587" s="26">
        <v>0.11858966</v>
      </c>
      <c r="D587" s="26">
        <v>0.12859219</v>
      </c>
      <c r="E587" s="26">
        <v>0.14146296999999999</v>
      </c>
      <c r="F587" s="26">
        <v>0.15785342999999999</v>
      </c>
      <c r="G587" s="26">
        <v>0.26717564999999999</v>
      </c>
      <c r="H587" s="26">
        <v>0.48753084999999996</v>
      </c>
      <c r="I587" s="26">
        <v>0.10369001000000001</v>
      </c>
    </row>
    <row r="588" spans="1:9" ht="15.75" customHeight="1" x14ac:dyDescent="0.25">
      <c r="A588" s="23">
        <v>587</v>
      </c>
      <c r="B588" s="24">
        <v>0.11100196999999999</v>
      </c>
      <c r="C588" s="24">
        <v>0.11859541</v>
      </c>
      <c r="D588" s="24">
        <v>0.12861689000000001</v>
      </c>
      <c r="E588" s="24">
        <v>0.14149001999999999</v>
      </c>
      <c r="F588" s="24">
        <v>0.15785923999999998</v>
      </c>
      <c r="G588" s="24">
        <v>0.26766691000000004</v>
      </c>
      <c r="H588" s="24">
        <v>0.48895156000000001</v>
      </c>
      <c r="I588" s="24">
        <v>0.10366308</v>
      </c>
    </row>
    <row r="589" spans="1:9" ht="15.75" customHeight="1" x14ac:dyDescent="0.25">
      <c r="A589" s="25">
        <v>588</v>
      </c>
      <c r="B589" s="26">
        <v>0.11105365</v>
      </c>
      <c r="C589" s="26">
        <v>0.11860117000000001</v>
      </c>
      <c r="D589" s="26">
        <v>0.12864157000000001</v>
      </c>
      <c r="E589" s="26">
        <v>0.14151706</v>
      </c>
      <c r="F589" s="26">
        <v>0.15786507999999999</v>
      </c>
      <c r="G589" s="26">
        <v>0.26815743999999997</v>
      </c>
      <c r="H589" s="26">
        <v>0.49037030000000004</v>
      </c>
      <c r="I589" s="26">
        <v>0.10363619</v>
      </c>
    </row>
    <row r="590" spans="1:9" ht="15.75" customHeight="1" x14ac:dyDescent="0.25">
      <c r="A590" s="23">
        <v>589</v>
      </c>
      <c r="B590" s="24">
        <v>0.11110394</v>
      </c>
      <c r="C590" s="24">
        <v>0.11860693</v>
      </c>
      <c r="D590" s="24">
        <v>0.12866622</v>
      </c>
      <c r="E590" s="24">
        <v>0.14154406</v>
      </c>
      <c r="F590" s="24">
        <v>0.15787093999999999</v>
      </c>
      <c r="G590" s="24">
        <v>0.26864722000000002</v>
      </c>
      <c r="H590" s="24">
        <v>0.49178699999999997</v>
      </c>
      <c r="I590" s="24">
        <v>0.10360932</v>
      </c>
    </row>
    <row r="591" spans="1:9" ht="15.75" customHeight="1" x14ac:dyDescent="0.25">
      <c r="A591" s="25">
        <v>590</v>
      </c>
      <c r="B591" s="26">
        <v>0.11115276</v>
      </c>
      <c r="C591" s="26">
        <v>0.11861269000000001</v>
      </c>
      <c r="D591" s="26">
        <v>0.12869085</v>
      </c>
      <c r="E591" s="26">
        <v>0.14157105</v>
      </c>
      <c r="F591" s="26">
        <v>0.15787683</v>
      </c>
      <c r="G591" s="26">
        <v>0.26913623999999997</v>
      </c>
      <c r="H591" s="26">
        <v>0.49320158999999997</v>
      </c>
      <c r="I591" s="26">
        <v>0.10358249000000001</v>
      </c>
    </row>
    <row r="592" spans="1:9" ht="15.75" customHeight="1" x14ac:dyDescent="0.25">
      <c r="A592" s="23">
        <v>591</v>
      </c>
      <c r="B592" s="24">
        <v>0.11119999999999999</v>
      </c>
      <c r="C592" s="24">
        <v>0.11861845</v>
      </c>
      <c r="D592" s="24">
        <v>0.12871546</v>
      </c>
      <c r="E592" s="24">
        <v>0.141598</v>
      </c>
      <c r="F592" s="24">
        <v>0.15788273999999999</v>
      </c>
      <c r="G592" s="24">
        <v>0.26962446000000001</v>
      </c>
      <c r="H592" s="24">
        <v>0.49461399</v>
      </c>
      <c r="I592" s="24">
        <v>0.1035557</v>
      </c>
    </row>
    <row r="593" spans="1:9" ht="15.75" customHeight="1" x14ac:dyDescent="0.25">
      <c r="A593" s="25">
        <v>592</v>
      </c>
      <c r="B593" s="26">
        <v>0.11119987000000001</v>
      </c>
      <c r="C593" s="26">
        <v>0.11862420999999999</v>
      </c>
      <c r="D593" s="26">
        <v>0.12874004</v>
      </c>
      <c r="E593" s="26">
        <v>0.14162492999999998</v>
      </c>
      <c r="F593" s="26">
        <v>0.15788867000000001</v>
      </c>
      <c r="G593" s="26">
        <v>0.27011185999999998</v>
      </c>
      <c r="H593" s="26">
        <v>0.49602414000000006</v>
      </c>
      <c r="I593" s="26">
        <v>0.10352893000000001</v>
      </c>
    </row>
    <row r="594" spans="1:9" ht="15.75" customHeight="1" x14ac:dyDescent="0.25">
      <c r="A594" s="23">
        <v>593</v>
      </c>
      <c r="B594" s="24">
        <v>0.11119949999999999</v>
      </c>
      <c r="C594" s="24">
        <v>0.11862997</v>
      </c>
      <c r="D594" s="24">
        <v>0.12876460000000001</v>
      </c>
      <c r="E594" s="24">
        <v>0.14165181999999998</v>
      </c>
      <c r="F594" s="24">
        <v>0.15789464</v>
      </c>
      <c r="G594" s="24">
        <v>0.27059841000000001</v>
      </c>
      <c r="H594" s="24">
        <v>0.49743195999999995</v>
      </c>
      <c r="I594" s="24">
        <v>0.1035022</v>
      </c>
    </row>
    <row r="595" spans="1:9" ht="15.75" customHeight="1" x14ac:dyDescent="0.25">
      <c r="A595" s="25">
        <v>594</v>
      </c>
      <c r="B595" s="26">
        <v>0.11119888</v>
      </c>
      <c r="C595" s="26">
        <v>0.11863573000000001</v>
      </c>
      <c r="D595" s="26">
        <v>0.12878912000000001</v>
      </c>
      <c r="E595" s="26">
        <v>0.14167869</v>
      </c>
      <c r="F595" s="26">
        <v>0.15790062999999999</v>
      </c>
      <c r="G595" s="26">
        <v>0.27108408000000001</v>
      </c>
      <c r="H595" s="26">
        <v>0.49883737000000006</v>
      </c>
      <c r="I595" s="26">
        <v>0.1034755</v>
      </c>
    </row>
    <row r="596" spans="1:9" ht="15.75" customHeight="1" x14ac:dyDescent="0.25">
      <c r="A596" s="23">
        <v>595</v>
      </c>
      <c r="B596" s="24">
        <v>0.11119802999999999</v>
      </c>
      <c r="C596" s="24">
        <v>0.11864148999999999</v>
      </c>
      <c r="D596" s="24">
        <v>0.12881361999999999</v>
      </c>
      <c r="E596" s="24">
        <v>0.14170552</v>
      </c>
      <c r="F596" s="24">
        <v>0.15790663999999999</v>
      </c>
      <c r="G596" s="24">
        <v>0.27156887000000002</v>
      </c>
      <c r="H596" s="24">
        <v>0.50024031000000002</v>
      </c>
      <c r="I596" s="24">
        <v>0.10344884</v>
      </c>
    </row>
    <row r="597" spans="1:9" ht="15.75" customHeight="1" x14ac:dyDescent="0.25">
      <c r="A597" s="25">
        <v>596</v>
      </c>
      <c r="B597" s="26">
        <v>0.11119695</v>
      </c>
      <c r="C597" s="26">
        <v>0.11864724</v>
      </c>
      <c r="D597" s="26">
        <v>0.12883807999999999</v>
      </c>
      <c r="E597" s="26">
        <v>0.14173231999999999</v>
      </c>
      <c r="F597" s="26">
        <v>0.15791268</v>
      </c>
      <c r="G597" s="26">
        <v>0.27205272000000003</v>
      </c>
      <c r="H597" s="26">
        <v>0.50164070000000005</v>
      </c>
      <c r="I597" s="26">
        <v>0.10342221</v>
      </c>
    </row>
    <row r="598" spans="1:9" ht="15.75" customHeight="1" x14ac:dyDescent="0.25">
      <c r="A598" s="23">
        <v>597</v>
      </c>
      <c r="B598" s="24">
        <v>0.11119564999999999</v>
      </c>
      <c r="C598" s="24">
        <v>0.11865299999999999</v>
      </c>
      <c r="D598" s="24">
        <v>0.12886252000000001</v>
      </c>
      <c r="E598" s="24">
        <v>0.14175908000000001</v>
      </c>
      <c r="F598" s="24">
        <v>0.15791874</v>
      </c>
      <c r="G598" s="24">
        <v>0.27253562999999997</v>
      </c>
      <c r="H598" s="24">
        <v>0.50303847000000002</v>
      </c>
      <c r="I598" s="24">
        <v>0.10339562000000001</v>
      </c>
    </row>
    <row r="599" spans="1:9" ht="15.75" customHeight="1" x14ac:dyDescent="0.25">
      <c r="A599" s="25">
        <v>598</v>
      </c>
      <c r="B599" s="26">
        <v>0.11119414000000001</v>
      </c>
      <c r="C599" s="26">
        <v>0.11865876</v>
      </c>
      <c r="D599" s="26">
        <v>0.12888692000000002</v>
      </c>
      <c r="E599" s="26">
        <v>0.14178580999999998</v>
      </c>
      <c r="F599" s="26">
        <v>0.15792483000000002</v>
      </c>
      <c r="G599" s="26">
        <v>0.27301756999999999</v>
      </c>
      <c r="H599" s="26">
        <v>0.50443353999999996</v>
      </c>
      <c r="I599" s="26">
        <v>0.10336906000000001</v>
      </c>
    </row>
    <row r="600" spans="1:9" ht="15.75" customHeight="1" x14ac:dyDescent="0.25">
      <c r="A600" s="23">
        <v>599</v>
      </c>
      <c r="B600" s="24">
        <v>0.11119242</v>
      </c>
      <c r="C600" s="24">
        <v>0.11866452000000001</v>
      </c>
      <c r="D600" s="24">
        <v>0.12891127999999999</v>
      </c>
      <c r="E600" s="24">
        <v>0.14181250000000001</v>
      </c>
      <c r="F600" s="24">
        <v>0.15793094999999999</v>
      </c>
      <c r="G600" s="24">
        <v>0.27349851000000003</v>
      </c>
      <c r="H600" s="24">
        <v>0.50582585999999996</v>
      </c>
      <c r="I600" s="24">
        <v>0.10334254</v>
      </c>
    </row>
    <row r="601" spans="1:9" ht="15.75" customHeight="1" x14ac:dyDescent="0.25">
      <c r="A601" s="25">
        <v>600</v>
      </c>
      <c r="B601" s="26">
        <v>0.1111905</v>
      </c>
      <c r="C601" s="26">
        <v>0.11867027999999999</v>
      </c>
      <c r="D601" s="26">
        <v>0.12893561000000001</v>
      </c>
      <c r="E601" s="26">
        <v>0.14183915</v>
      </c>
      <c r="F601" s="26">
        <v>0.15793709</v>
      </c>
      <c r="G601" s="26">
        <v>0.27397842</v>
      </c>
      <c r="H601" s="26">
        <v>0.50721532999999996</v>
      </c>
      <c r="I601" s="26">
        <v>0.10331606</v>
      </c>
    </row>
    <row r="602" spans="1:9" ht="15.75" customHeight="1" x14ac:dyDescent="0.25">
      <c r="A602" s="23">
        <v>601</v>
      </c>
      <c r="B602" s="24">
        <v>0.11118838</v>
      </c>
      <c r="C602" s="24">
        <v>0.11867604</v>
      </c>
      <c r="D602" s="24">
        <v>0.12895991000000001</v>
      </c>
      <c r="E602" s="24">
        <v>0.14186577</v>
      </c>
      <c r="F602" s="24">
        <v>0.15794325000000001</v>
      </c>
      <c r="G602" s="24">
        <v>0.27445727999999997</v>
      </c>
      <c r="H602" s="24">
        <v>0.50860190000000005</v>
      </c>
      <c r="I602" s="24">
        <v>0.10328960999999999</v>
      </c>
    </row>
    <row r="603" spans="1:9" ht="15.75" customHeight="1" x14ac:dyDescent="0.25">
      <c r="A603" s="25">
        <v>602</v>
      </c>
      <c r="B603" s="26">
        <v>0.11118608000000001</v>
      </c>
      <c r="C603" s="26">
        <v>0.1186818</v>
      </c>
      <c r="D603" s="26">
        <v>0.12898417000000001</v>
      </c>
      <c r="E603" s="26">
        <v>0.14189234000000001</v>
      </c>
      <c r="F603" s="26">
        <v>0.15794944</v>
      </c>
      <c r="G603" s="26">
        <v>0.27493507</v>
      </c>
      <c r="H603" s="26">
        <v>0.50998547999999999</v>
      </c>
      <c r="I603" s="26">
        <v>0.10326319</v>
      </c>
    </row>
    <row r="604" spans="1:9" ht="15.75" customHeight="1" x14ac:dyDescent="0.25">
      <c r="A604" s="23">
        <v>603</v>
      </c>
      <c r="B604" s="24">
        <v>0.11118359999999999</v>
      </c>
      <c r="C604" s="24">
        <v>0.11868756</v>
      </c>
      <c r="D604" s="24">
        <v>0.12900839</v>
      </c>
      <c r="E604" s="24">
        <v>0.14191887</v>
      </c>
      <c r="F604" s="24">
        <v>0.15795566</v>
      </c>
      <c r="G604" s="24">
        <v>0.27541175000000001</v>
      </c>
      <c r="H604" s="24">
        <v>0.51136601000000004</v>
      </c>
      <c r="I604" s="24">
        <v>0.10323681999999999</v>
      </c>
    </row>
    <row r="605" spans="1:9" ht="15.75" customHeight="1" x14ac:dyDescent="0.25">
      <c r="A605" s="25">
        <v>604</v>
      </c>
      <c r="B605" s="26">
        <v>0.11118095</v>
      </c>
      <c r="C605" s="26">
        <v>0.11869332</v>
      </c>
      <c r="D605" s="26">
        <v>0.12903256000000002</v>
      </c>
      <c r="E605" s="26">
        <v>0.14194535</v>
      </c>
      <c r="F605" s="26">
        <v>0.15796189999999999</v>
      </c>
      <c r="G605" s="26">
        <v>0.27588731</v>
      </c>
      <c r="H605" s="26">
        <v>0.51274341000000001</v>
      </c>
      <c r="I605" s="26">
        <v>0.10321047999999999</v>
      </c>
    </row>
    <row r="606" spans="1:9" ht="15.75" customHeight="1" x14ac:dyDescent="0.25">
      <c r="A606" s="23">
        <v>605</v>
      </c>
      <c r="B606" s="24">
        <v>0.11117812000000001</v>
      </c>
      <c r="C606" s="24">
        <v>0.11869906999999999</v>
      </c>
      <c r="D606" s="24">
        <v>0.1290567</v>
      </c>
      <c r="E606" s="24">
        <v>0.14197179000000001</v>
      </c>
      <c r="F606" s="24">
        <v>0.15796817000000002</v>
      </c>
      <c r="G606" s="24">
        <v>0.27636171999999998</v>
      </c>
      <c r="H606" s="24">
        <v>0.51411761</v>
      </c>
      <c r="I606" s="24">
        <v>0.10318418</v>
      </c>
    </row>
    <row r="607" spans="1:9" ht="15.75" customHeight="1" x14ac:dyDescent="0.25">
      <c r="A607" s="25">
        <v>606</v>
      </c>
      <c r="B607" s="26">
        <v>0.11117514000000001</v>
      </c>
      <c r="C607" s="26">
        <v>0.11870483</v>
      </c>
      <c r="D607" s="26">
        <v>0.1290808</v>
      </c>
      <c r="E607" s="26">
        <v>0.14199819</v>
      </c>
      <c r="F607" s="26">
        <v>0.15797446000000001</v>
      </c>
      <c r="G607" s="26">
        <v>0.27683495000000002</v>
      </c>
      <c r="H607" s="26">
        <v>0.51548854</v>
      </c>
      <c r="I607" s="26">
        <v>0.10315792</v>
      </c>
    </row>
    <row r="608" spans="1:9" ht="15.75" customHeight="1" x14ac:dyDescent="0.25">
      <c r="A608" s="23">
        <v>607</v>
      </c>
      <c r="B608" s="24">
        <v>0.11117201</v>
      </c>
      <c r="C608" s="24">
        <v>0.11871059</v>
      </c>
      <c r="D608" s="24">
        <v>0.12910484999999999</v>
      </c>
      <c r="E608" s="24">
        <v>0.14202454</v>
      </c>
      <c r="F608" s="24">
        <v>0.15798076999999999</v>
      </c>
      <c r="G608" s="24">
        <v>0.27730697999999998</v>
      </c>
      <c r="H608" s="24">
        <v>0.51685612000000003</v>
      </c>
      <c r="I608" s="24">
        <v>0.10313169999999999</v>
      </c>
    </row>
    <row r="609" spans="1:9" ht="15.75" customHeight="1" x14ac:dyDescent="0.25">
      <c r="A609" s="25">
        <v>608</v>
      </c>
      <c r="B609" s="26">
        <v>0.11116872999999999</v>
      </c>
      <c r="C609" s="26">
        <v>0.11871635</v>
      </c>
      <c r="D609" s="26">
        <v>0.12912886000000001</v>
      </c>
      <c r="E609" s="26">
        <v>0.14205082999999999</v>
      </c>
      <c r="F609" s="26">
        <v>0.15798712000000001</v>
      </c>
      <c r="G609" s="26">
        <v>0.27777778000000003</v>
      </c>
      <c r="H609" s="26">
        <v>0.51822029000000003</v>
      </c>
      <c r="I609" s="26">
        <v>0.10310551</v>
      </c>
    </row>
    <row r="610" spans="1:9" ht="15.75" customHeight="1" x14ac:dyDescent="0.25">
      <c r="A610" s="23">
        <v>609</v>
      </c>
      <c r="B610" s="24">
        <v>0.11116532</v>
      </c>
      <c r="C610" s="24">
        <v>0.11872211000000001</v>
      </c>
      <c r="D610" s="24">
        <v>0.12915282</v>
      </c>
      <c r="E610" s="24">
        <v>0.14207707999999999</v>
      </c>
      <c r="F610" s="24">
        <v>0.15799348999999999</v>
      </c>
      <c r="G610" s="24">
        <v>0.27824732999999996</v>
      </c>
      <c r="H610" s="24">
        <v>0.51958097000000003</v>
      </c>
      <c r="I610" s="24">
        <v>0.10307935999999999</v>
      </c>
    </row>
    <row r="611" spans="1:9" ht="15.75" customHeight="1" x14ac:dyDescent="0.25">
      <c r="A611" s="25">
        <v>610</v>
      </c>
      <c r="B611" s="26">
        <v>0.11116177000000001</v>
      </c>
      <c r="C611" s="26">
        <v>0.11872787000000001</v>
      </c>
      <c r="D611" s="26">
        <v>0.12917673000000002</v>
      </c>
      <c r="E611" s="26">
        <v>0.14210328</v>
      </c>
      <c r="F611" s="26">
        <v>0.15799988000000001</v>
      </c>
      <c r="G611" s="26">
        <v>0.27871560000000001</v>
      </c>
      <c r="H611" s="26">
        <v>0.52093809000000002</v>
      </c>
      <c r="I611" s="26">
        <v>0.10305326000000001</v>
      </c>
    </row>
    <row r="612" spans="1:9" ht="15.75" customHeight="1" x14ac:dyDescent="0.25">
      <c r="A612" s="23">
        <v>611</v>
      </c>
      <c r="B612" s="24">
        <v>0.11115809</v>
      </c>
      <c r="C612" s="24">
        <v>0.11873362999999999</v>
      </c>
      <c r="D612" s="24">
        <v>0.1292006</v>
      </c>
      <c r="E612" s="24">
        <v>0.14212943</v>
      </c>
      <c r="F612" s="24">
        <v>0.15800629999999999</v>
      </c>
      <c r="G612" s="24">
        <v>0.27918255999999997</v>
      </c>
      <c r="H612" s="24">
        <v>0.52229157000000004</v>
      </c>
      <c r="I612" s="24">
        <v>0.10302718999999999</v>
      </c>
    </row>
    <row r="613" spans="1:9" ht="15.75" customHeight="1" x14ac:dyDescent="0.25">
      <c r="A613" s="25">
        <v>612</v>
      </c>
      <c r="B613" s="26">
        <v>0.1111543</v>
      </c>
      <c r="C613" s="26">
        <v>0.11873939</v>
      </c>
      <c r="D613" s="26">
        <v>0.12922442000000001</v>
      </c>
      <c r="E613" s="26">
        <v>0.14215552000000001</v>
      </c>
      <c r="F613" s="26">
        <v>0.15801273999999998</v>
      </c>
      <c r="G613" s="26">
        <v>0.27964820000000001</v>
      </c>
      <c r="H613" s="26">
        <v>0.52364135000000001</v>
      </c>
      <c r="I613" s="26">
        <v>0.10300117</v>
      </c>
    </row>
    <row r="614" spans="1:9" ht="15.75" customHeight="1" x14ac:dyDescent="0.25">
      <c r="A614" s="23">
        <v>613</v>
      </c>
      <c r="B614" s="24">
        <v>0.11115038999999999</v>
      </c>
      <c r="C614" s="24">
        <v>0.11874515000000001</v>
      </c>
      <c r="D614" s="24">
        <v>0.12924818999999999</v>
      </c>
      <c r="E614" s="24">
        <v>0.14218156000000001</v>
      </c>
      <c r="F614" s="24">
        <v>0.15801920999999999</v>
      </c>
      <c r="G614" s="24">
        <v>0.28011248</v>
      </c>
      <c r="H614" s="24">
        <v>0.52498734000000002</v>
      </c>
      <c r="I614" s="24">
        <v>0.10297518</v>
      </c>
    </row>
    <row r="615" spans="1:9" ht="15.75" customHeight="1" x14ac:dyDescent="0.25">
      <c r="A615" s="25">
        <v>614</v>
      </c>
      <c r="B615" s="26">
        <v>0.11114637999999999</v>
      </c>
      <c r="C615" s="26">
        <v>0.11875090000000001</v>
      </c>
      <c r="D615" s="26">
        <v>0.1292719</v>
      </c>
      <c r="E615" s="26">
        <v>0.14220753999999999</v>
      </c>
      <c r="F615" s="26">
        <v>0.15802569999999999</v>
      </c>
      <c r="G615" s="26">
        <v>0.28057537999999999</v>
      </c>
      <c r="H615" s="26">
        <v>0.52632949000000007</v>
      </c>
      <c r="I615" s="26">
        <v>0.10294924</v>
      </c>
    </row>
    <row r="616" spans="1:9" ht="15.75" customHeight="1" x14ac:dyDescent="0.25">
      <c r="A616" s="23">
        <v>615</v>
      </c>
      <c r="B616" s="24">
        <v>0.11114227</v>
      </c>
      <c r="C616" s="24">
        <v>0.11875666000000001</v>
      </c>
      <c r="D616" s="24">
        <v>0.12929557</v>
      </c>
      <c r="E616" s="24">
        <v>0.14223346000000001</v>
      </c>
      <c r="F616" s="24">
        <v>0.15803222</v>
      </c>
      <c r="G616" s="24">
        <v>0.28103687999999999</v>
      </c>
      <c r="H616" s="24">
        <v>0.52766771000000001</v>
      </c>
      <c r="I616" s="24">
        <v>0.10292332999999999</v>
      </c>
    </row>
    <row r="617" spans="1:9" ht="15.75" customHeight="1" x14ac:dyDescent="0.25">
      <c r="A617" s="25">
        <v>616</v>
      </c>
      <c r="B617" s="26">
        <v>0.11113808</v>
      </c>
      <c r="C617" s="26">
        <v>0.11876241999999999</v>
      </c>
      <c r="D617" s="26">
        <v>0.12931918000000001</v>
      </c>
      <c r="E617" s="26">
        <v>0.14225932999999999</v>
      </c>
      <c r="F617" s="26">
        <v>0.15803877</v>
      </c>
      <c r="G617" s="26">
        <v>0.28149694000000003</v>
      </c>
      <c r="H617" s="26">
        <v>0.52900193000000006</v>
      </c>
      <c r="I617" s="26">
        <v>0.10289747</v>
      </c>
    </row>
    <row r="618" spans="1:9" ht="15.75" customHeight="1" x14ac:dyDescent="0.25">
      <c r="A618" s="23">
        <v>617</v>
      </c>
      <c r="B618" s="24">
        <v>0.11113379</v>
      </c>
      <c r="C618" s="24">
        <v>0.11876818</v>
      </c>
      <c r="D618" s="24">
        <v>0.12934274000000001</v>
      </c>
      <c r="E618" s="24">
        <v>0.14228512999999998</v>
      </c>
      <c r="F618" s="24">
        <v>0.15804534000000001</v>
      </c>
      <c r="G618" s="24">
        <v>0.28195555</v>
      </c>
      <c r="H618" s="24">
        <v>0.53033209000000003</v>
      </c>
      <c r="I618" s="24">
        <v>0.10287165</v>
      </c>
    </row>
    <row r="619" spans="1:9" ht="15.75" customHeight="1" x14ac:dyDescent="0.25">
      <c r="A619" s="25">
        <v>618</v>
      </c>
      <c r="B619" s="26">
        <v>0.11112943</v>
      </c>
      <c r="C619" s="26">
        <v>0.11877394000000001</v>
      </c>
      <c r="D619" s="26">
        <v>0.12936623999999999</v>
      </c>
      <c r="E619" s="26">
        <v>0.14231087000000001</v>
      </c>
      <c r="F619" s="26">
        <v>0.15805194</v>
      </c>
      <c r="G619" s="26">
        <v>0.28241268000000003</v>
      </c>
      <c r="H619" s="26">
        <v>0.53165810000000002</v>
      </c>
      <c r="I619" s="26">
        <v>0.10284588</v>
      </c>
    </row>
    <row r="620" spans="1:9" ht="15.75" customHeight="1" x14ac:dyDescent="0.25">
      <c r="A620" s="23">
        <v>619</v>
      </c>
      <c r="B620" s="24">
        <v>0.111125</v>
      </c>
      <c r="C620" s="24">
        <v>0.11877969999999999</v>
      </c>
      <c r="D620" s="24">
        <v>0.12938967999999998</v>
      </c>
      <c r="E620" s="24">
        <v>0.14233656</v>
      </c>
      <c r="F620" s="24">
        <v>0.15805856000000001</v>
      </c>
      <c r="G620" s="24">
        <v>0.28286829999999996</v>
      </c>
      <c r="H620" s="24">
        <v>0.53297989999999995</v>
      </c>
      <c r="I620" s="24">
        <v>0.10282014</v>
      </c>
    </row>
    <row r="621" spans="1:9" ht="15.75" customHeight="1" x14ac:dyDescent="0.25">
      <c r="A621" s="25">
        <v>620</v>
      </c>
      <c r="B621" s="26">
        <v>0.1111205</v>
      </c>
      <c r="C621" s="26">
        <v>0.11878546</v>
      </c>
      <c r="D621" s="26">
        <v>0.12941306</v>
      </c>
      <c r="E621" s="26">
        <v>0.14236217000000001</v>
      </c>
      <c r="F621" s="26">
        <v>0.15806520000000002</v>
      </c>
      <c r="G621" s="26">
        <v>0.28332237999999998</v>
      </c>
      <c r="H621" s="26">
        <v>0.53429742000000002</v>
      </c>
      <c r="I621" s="26">
        <v>0.10279445000000001</v>
      </c>
    </row>
    <row r="622" spans="1:9" ht="15.75" customHeight="1" x14ac:dyDescent="0.25">
      <c r="A622" s="23">
        <v>621</v>
      </c>
      <c r="B622" s="24">
        <v>0.11111594999999999</v>
      </c>
      <c r="C622" s="24">
        <v>0.11879122</v>
      </c>
      <c r="D622" s="24">
        <v>0.12943638999999998</v>
      </c>
      <c r="E622" s="24">
        <v>0.14238772999999999</v>
      </c>
      <c r="F622" s="24">
        <v>0.15807187</v>
      </c>
      <c r="G622" s="24">
        <v>0.28377490999999999</v>
      </c>
      <c r="H622" s="24">
        <v>0.53561057000000001</v>
      </c>
      <c r="I622" s="24">
        <v>0.10276880999999999</v>
      </c>
    </row>
    <row r="623" spans="1:9" ht="15.75" customHeight="1" x14ac:dyDescent="0.25">
      <c r="A623" s="25">
        <v>622</v>
      </c>
      <c r="B623" s="26">
        <v>0.11111135000000001</v>
      </c>
      <c r="C623" s="26">
        <v>0.11879698</v>
      </c>
      <c r="D623" s="26">
        <v>0.12945964999999998</v>
      </c>
      <c r="E623" s="26">
        <v>0.14241320999999998</v>
      </c>
      <c r="F623" s="26">
        <v>0.15807857</v>
      </c>
      <c r="G623" s="26">
        <v>0.28422586</v>
      </c>
      <c r="H623" s="26">
        <v>0.53691929999999999</v>
      </c>
      <c r="I623" s="26">
        <v>0.10274319999999999</v>
      </c>
    </row>
    <row r="624" spans="1:9" ht="15.75" customHeight="1" x14ac:dyDescent="0.25">
      <c r="A624" s="23">
        <v>623</v>
      </c>
      <c r="B624" s="24">
        <v>0.11110671</v>
      </c>
      <c r="C624" s="24">
        <v>0.11880273000000001</v>
      </c>
      <c r="D624" s="24">
        <v>0.12948286000000001</v>
      </c>
      <c r="E624" s="24">
        <v>0.14243862999999998</v>
      </c>
      <c r="F624" s="24">
        <v>0.15808528999999999</v>
      </c>
      <c r="G624" s="24">
        <v>0.28467520000000002</v>
      </c>
      <c r="H624" s="24">
        <v>0.53822352000000007</v>
      </c>
      <c r="I624" s="24">
        <v>0.10271764</v>
      </c>
    </row>
    <row r="625" spans="1:9" ht="15.75" customHeight="1" x14ac:dyDescent="0.25">
      <c r="A625" s="25">
        <v>624</v>
      </c>
      <c r="B625" s="26">
        <v>0.11110202</v>
      </c>
      <c r="C625" s="26">
        <v>0.11880848999999999</v>
      </c>
      <c r="D625" s="26">
        <v>0.12950600000000001</v>
      </c>
      <c r="E625" s="26">
        <v>0.14246397999999999</v>
      </c>
      <c r="F625" s="26">
        <v>0.15809203999999999</v>
      </c>
      <c r="G625" s="26">
        <v>0.28512290000000001</v>
      </c>
      <c r="H625" s="26">
        <v>0.53952316</v>
      </c>
      <c r="I625" s="26">
        <v>0.10269213000000001</v>
      </c>
    </row>
    <row r="626" spans="1:9" ht="15.75" customHeight="1" x14ac:dyDescent="0.25">
      <c r="A626" s="23">
        <v>625</v>
      </c>
      <c r="B626" s="24">
        <v>0.11109731</v>
      </c>
      <c r="C626" s="24">
        <v>0.11881425</v>
      </c>
      <c r="D626" s="24">
        <v>0.12952907</v>
      </c>
      <c r="E626" s="24">
        <v>0.14248926000000001</v>
      </c>
      <c r="F626" s="24">
        <v>0.15809881000000001</v>
      </c>
      <c r="G626" s="24">
        <v>0.28556893999999999</v>
      </c>
      <c r="H626" s="24">
        <v>0.54081816000000005</v>
      </c>
      <c r="I626" s="24">
        <v>0.10266666000000001</v>
      </c>
    </row>
    <row r="627" spans="1:9" ht="15.75" customHeight="1" x14ac:dyDescent="0.25">
      <c r="A627" s="25">
        <v>626</v>
      </c>
      <c r="B627" s="26">
        <v>0.11109258000000001</v>
      </c>
      <c r="C627" s="26">
        <v>0.11882001</v>
      </c>
      <c r="D627" s="26">
        <v>0.12955208000000001</v>
      </c>
      <c r="E627" s="26">
        <v>0.14251447</v>
      </c>
      <c r="F627" s="26">
        <v>0.15810561000000001</v>
      </c>
      <c r="G627" s="26">
        <v>0.28601330000000003</v>
      </c>
      <c r="H627" s="26">
        <v>0.54210844000000002</v>
      </c>
      <c r="I627" s="26">
        <v>0.10264123</v>
      </c>
    </row>
    <row r="628" spans="1:9" ht="15.75" customHeight="1" x14ac:dyDescent="0.25">
      <c r="A628" s="23">
        <v>627</v>
      </c>
      <c r="B628" s="24">
        <v>0.11108783000000001</v>
      </c>
      <c r="C628" s="24">
        <v>0.11882577</v>
      </c>
      <c r="D628" s="24">
        <v>0.12957503000000001</v>
      </c>
      <c r="E628" s="24">
        <v>0.14253961000000001</v>
      </c>
      <c r="F628" s="24">
        <v>0.15811243</v>
      </c>
      <c r="G628" s="24">
        <v>0.28645595000000001</v>
      </c>
      <c r="H628" s="24">
        <v>0.54339391999999997</v>
      </c>
      <c r="I628" s="24">
        <v>0.10261585000000001</v>
      </c>
    </row>
    <row r="629" spans="1:9" ht="15.75" customHeight="1" x14ac:dyDescent="0.25">
      <c r="A629" s="25">
        <v>628</v>
      </c>
      <c r="B629" s="26">
        <v>0.11108307000000001</v>
      </c>
      <c r="C629" s="26">
        <v>0.11883153</v>
      </c>
      <c r="D629" s="26">
        <v>0.12959790999999998</v>
      </c>
      <c r="E629" s="26">
        <v>0.14256467</v>
      </c>
      <c r="F629" s="26">
        <v>0.15811928</v>
      </c>
      <c r="G629" s="26">
        <v>0.28689685999999998</v>
      </c>
      <c r="H629" s="26">
        <v>0.54467452999999999</v>
      </c>
      <c r="I629" s="26">
        <v>0.10259052</v>
      </c>
    </row>
    <row r="630" spans="1:9" ht="15.75" customHeight="1" x14ac:dyDescent="0.25">
      <c r="A630" s="23">
        <v>629</v>
      </c>
      <c r="B630" s="24">
        <v>0.11107830999999999</v>
      </c>
      <c r="C630" s="24">
        <v>0.11883729000000001</v>
      </c>
      <c r="D630" s="24">
        <v>0.12962071999999999</v>
      </c>
      <c r="E630" s="24">
        <v>0.14258965999999998</v>
      </c>
      <c r="F630" s="24">
        <v>0.15812616000000002</v>
      </c>
      <c r="G630" s="24">
        <v>0.28733600999999998</v>
      </c>
      <c r="H630" s="24">
        <v>0.54595020999999999</v>
      </c>
      <c r="I630" s="24">
        <v>0.10256522999999999</v>
      </c>
    </row>
    <row r="631" spans="1:9" ht="15.75" customHeight="1" x14ac:dyDescent="0.25">
      <c r="A631" s="25">
        <v>630</v>
      </c>
      <c r="B631" s="26">
        <v>0.11107355000000001</v>
      </c>
      <c r="C631" s="26">
        <v>0.11884304999999999</v>
      </c>
      <c r="D631" s="26">
        <v>0.12964344999999999</v>
      </c>
      <c r="E631" s="26">
        <v>0.14261457</v>
      </c>
      <c r="F631" s="26">
        <v>0.15813306000000002</v>
      </c>
      <c r="G631" s="26">
        <v>0.28777338000000002</v>
      </c>
      <c r="H631" s="26">
        <v>0.54722088000000002</v>
      </c>
      <c r="I631" s="26">
        <v>0.10253999</v>
      </c>
    </row>
    <row r="632" spans="1:9" ht="15.75" customHeight="1" x14ac:dyDescent="0.25">
      <c r="A632" s="23">
        <v>631</v>
      </c>
      <c r="B632" s="24">
        <v>0.11106880000000001</v>
      </c>
      <c r="C632" s="24">
        <v>0.11884881</v>
      </c>
      <c r="D632" s="24">
        <v>0.12966612</v>
      </c>
      <c r="E632" s="24">
        <v>0.14263941000000002</v>
      </c>
      <c r="F632" s="24">
        <v>0.15813997999999999</v>
      </c>
      <c r="G632" s="24">
        <v>0.28820893000000003</v>
      </c>
      <c r="H632" s="24">
        <v>0.54848646000000001</v>
      </c>
      <c r="I632" s="24">
        <v>0.1025148</v>
      </c>
    </row>
    <row r="633" spans="1:9" ht="15.75" customHeight="1" x14ac:dyDescent="0.25">
      <c r="A633" s="25">
        <v>632</v>
      </c>
      <c r="B633" s="26">
        <v>0.11106408</v>
      </c>
      <c r="C633" s="26">
        <v>0.11885456</v>
      </c>
      <c r="D633" s="26">
        <v>0.12968871999999998</v>
      </c>
      <c r="E633" s="26">
        <v>0.14266415999999998</v>
      </c>
      <c r="F633" s="26">
        <v>0.15814692999999999</v>
      </c>
      <c r="G633" s="26">
        <v>0.28864265</v>
      </c>
      <c r="H633" s="26">
        <v>0.54974688999999999</v>
      </c>
      <c r="I633" s="26">
        <v>0.10248966</v>
      </c>
    </row>
    <row r="634" spans="1:9" ht="15.75" customHeight="1" x14ac:dyDescent="0.25">
      <c r="A634" s="23">
        <v>633</v>
      </c>
      <c r="B634" s="24">
        <v>0.11105937</v>
      </c>
      <c r="C634" s="24">
        <v>0.11886032000000001</v>
      </c>
      <c r="D634" s="24">
        <v>0.12971124000000001</v>
      </c>
      <c r="E634" s="24">
        <v>0.14268884000000001</v>
      </c>
      <c r="F634" s="24">
        <v>0.15815390000000001</v>
      </c>
      <c r="G634" s="24">
        <v>0.28907450000000001</v>
      </c>
      <c r="H634" s="24">
        <v>0.55100209</v>
      </c>
      <c r="I634" s="24">
        <v>0.10246456</v>
      </c>
    </row>
    <row r="635" spans="1:9" ht="15.75" customHeight="1" x14ac:dyDescent="0.25">
      <c r="A635" s="25">
        <v>634</v>
      </c>
      <c r="B635" s="26">
        <v>0.11105470000000001</v>
      </c>
      <c r="C635" s="26">
        <v>0.11886608000000001</v>
      </c>
      <c r="D635" s="26">
        <v>0.12973369000000001</v>
      </c>
      <c r="E635" s="26">
        <v>0.14271343</v>
      </c>
      <c r="F635" s="26">
        <v>0.15816090000000002</v>
      </c>
      <c r="G635" s="26">
        <v>0.28950447000000001</v>
      </c>
      <c r="H635" s="26">
        <v>0.55225199000000003</v>
      </c>
      <c r="I635" s="26">
        <v>0.10243951</v>
      </c>
    </row>
    <row r="636" spans="1:9" ht="15.75" customHeight="1" x14ac:dyDescent="0.25">
      <c r="A636" s="23">
        <v>635</v>
      </c>
      <c r="B636" s="24">
        <v>0.11105007</v>
      </c>
      <c r="C636" s="24">
        <v>0.11887183999999999</v>
      </c>
      <c r="D636" s="24">
        <v>0.12975606000000001</v>
      </c>
      <c r="E636" s="24">
        <v>0.14273795</v>
      </c>
      <c r="F636" s="24">
        <v>0.15816793000000001</v>
      </c>
      <c r="G636" s="24">
        <v>0.28993251999999997</v>
      </c>
      <c r="H636" s="24">
        <v>0.55349651999999994</v>
      </c>
      <c r="I636" s="24">
        <v>0.10241451</v>
      </c>
    </row>
    <row r="637" spans="1:9" ht="15.75" customHeight="1" x14ac:dyDescent="0.25">
      <c r="A637" s="25">
        <v>636</v>
      </c>
      <c r="B637" s="26">
        <v>0.11104549000000001</v>
      </c>
      <c r="C637" s="26">
        <v>0.1188776</v>
      </c>
      <c r="D637" s="26">
        <v>0.12977836000000001</v>
      </c>
      <c r="E637" s="26">
        <v>0.14276237</v>
      </c>
      <c r="F637" s="26">
        <v>0.15817497999999999</v>
      </c>
      <c r="G637" s="26">
        <v>0.29035863000000001</v>
      </c>
      <c r="H637" s="26">
        <v>0.5547356</v>
      </c>
      <c r="I637" s="26">
        <v>0.10238955000000001</v>
      </c>
    </row>
    <row r="638" spans="1:9" ht="15.75" customHeight="1" x14ac:dyDescent="0.25">
      <c r="A638" s="23">
        <v>637</v>
      </c>
      <c r="B638" s="24">
        <v>0.11104094999999999</v>
      </c>
      <c r="C638" s="24">
        <v>0.11888336000000001</v>
      </c>
      <c r="D638" s="24">
        <v>0.12980058</v>
      </c>
      <c r="E638" s="24">
        <v>0.14278672000000001</v>
      </c>
      <c r="F638" s="24">
        <v>0.15818205000000002</v>
      </c>
      <c r="G638" s="24">
        <v>0.29078278000000002</v>
      </c>
      <c r="H638" s="24">
        <v>0.55596915999999996</v>
      </c>
      <c r="I638" s="24">
        <v>0.10236465</v>
      </c>
    </row>
    <row r="639" spans="1:9" ht="15.75" customHeight="1" x14ac:dyDescent="0.25">
      <c r="A639" s="25">
        <v>638</v>
      </c>
      <c r="B639" s="26">
        <v>0.11103647999999999</v>
      </c>
      <c r="C639" s="26">
        <v>0.11888912</v>
      </c>
      <c r="D639" s="26">
        <v>0.12982272</v>
      </c>
      <c r="E639" s="26">
        <v>0.14281097000000001</v>
      </c>
      <c r="F639" s="26">
        <v>0.15818916</v>
      </c>
      <c r="G639" s="26">
        <v>0.29120494000000002</v>
      </c>
      <c r="H639" s="26">
        <v>0.55719713999999998</v>
      </c>
      <c r="I639" s="26">
        <v>0.10233979</v>
      </c>
    </row>
    <row r="640" spans="1:9" ht="15.75" customHeight="1" x14ac:dyDescent="0.25">
      <c r="A640" s="23">
        <v>639</v>
      </c>
      <c r="B640" s="24">
        <v>0.11103207</v>
      </c>
      <c r="C640" s="24">
        <v>0.11889487999999999</v>
      </c>
      <c r="D640" s="24">
        <v>0.12984477999999999</v>
      </c>
      <c r="E640" s="24">
        <v>0.14283514</v>
      </c>
      <c r="F640" s="24">
        <v>0.15819627999999999</v>
      </c>
      <c r="G640" s="24">
        <v>0.29162507999999998</v>
      </c>
      <c r="H640" s="24">
        <v>0.55841945000000004</v>
      </c>
      <c r="I640" s="24">
        <v>0.10231498999999999</v>
      </c>
    </row>
    <row r="641" spans="1:9" ht="15.75" customHeight="1" x14ac:dyDescent="0.25">
      <c r="A641" s="25">
        <v>640</v>
      </c>
      <c r="B641" s="26">
        <v>0.11102772999999999</v>
      </c>
      <c r="C641" s="26">
        <v>0.11890064</v>
      </c>
      <c r="D641" s="26">
        <v>0.12986676</v>
      </c>
      <c r="E641" s="26">
        <v>0.14285921999999998</v>
      </c>
      <c r="F641" s="26">
        <v>0.15820343000000001</v>
      </c>
      <c r="G641" s="26">
        <v>0.29204319000000001</v>
      </c>
      <c r="H641" s="26">
        <v>0.55963602000000001</v>
      </c>
      <c r="I641" s="26">
        <v>0.10229024</v>
      </c>
    </row>
    <row r="642" spans="1:9" ht="15.75" customHeight="1" x14ac:dyDescent="0.25">
      <c r="A642" s="23">
        <v>641</v>
      </c>
      <c r="B642" s="24">
        <v>0.11102347999999999</v>
      </c>
      <c r="C642" s="24">
        <v>0.11890639</v>
      </c>
      <c r="D642" s="24">
        <v>0.12988865999999999</v>
      </c>
      <c r="E642" s="24">
        <v>0.14288321000000001</v>
      </c>
      <c r="F642" s="24">
        <v>0.15821061</v>
      </c>
      <c r="G642" s="24">
        <v>0.29245922000000002</v>
      </c>
      <c r="H642" s="24">
        <v>0.56084679000000004</v>
      </c>
      <c r="I642" s="24">
        <v>0.10226552999999999</v>
      </c>
    </row>
    <row r="643" spans="1:9" ht="15.75" customHeight="1" x14ac:dyDescent="0.25">
      <c r="A643" s="25">
        <v>642</v>
      </c>
      <c r="B643" s="26">
        <v>0.11101931000000001</v>
      </c>
      <c r="C643" s="26">
        <v>0.11891215000000001</v>
      </c>
      <c r="D643" s="26">
        <v>0.12991047</v>
      </c>
      <c r="E643" s="26">
        <v>0.14290711</v>
      </c>
      <c r="F643" s="26">
        <v>0.15821780999999999</v>
      </c>
      <c r="G643" s="26">
        <v>0.29287317000000002</v>
      </c>
      <c r="H643" s="26">
        <v>0.56205168000000005</v>
      </c>
      <c r="I643" s="26">
        <v>0.10224088000000001</v>
      </c>
    </row>
    <row r="644" spans="1:9" ht="15.75" customHeight="1" x14ac:dyDescent="0.25">
      <c r="A644" s="23">
        <v>643</v>
      </c>
      <c r="B644" s="24">
        <v>0.11101523000000001</v>
      </c>
      <c r="C644" s="24">
        <v>0.11891791</v>
      </c>
      <c r="D644" s="24">
        <v>0.1299322</v>
      </c>
      <c r="E644" s="24">
        <v>0.14293091999999999</v>
      </c>
      <c r="F644" s="24">
        <v>0.15822504000000001</v>
      </c>
      <c r="G644" s="24">
        <v>0.29328499999999996</v>
      </c>
      <c r="H644" s="24">
        <v>0.56325062000000004</v>
      </c>
      <c r="I644" s="24">
        <v>0.10221628000000001</v>
      </c>
    </row>
    <row r="645" spans="1:9" ht="15.75" customHeight="1" x14ac:dyDescent="0.25">
      <c r="A645" s="25">
        <v>644</v>
      </c>
      <c r="B645" s="26">
        <v>0.11101126</v>
      </c>
      <c r="C645" s="26">
        <v>0.11892367</v>
      </c>
      <c r="D645" s="26">
        <v>0.12995383999999999</v>
      </c>
      <c r="E645" s="26">
        <v>0.14295463</v>
      </c>
      <c r="F645" s="26">
        <v>0.15823229</v>
      </c>
      <c r="G645" s="26">
        <v>0.29369468999999998</v>
      </c>
      <c r="H645" s="26">
        <v>0.56444353000000003</v>
      </c>
      <c r="I645" s="26">
        <v>0.10219172999999999</v>
      </c>
    </row>
    <row r="646" spans="1:9" ht="15.75" customHeight="1" x14ac:dyDescent="0.25">
      <c r="A646" s="23">
        <v>645</v>
      </c>
      <c r="B646" s="24">
        <v>0.11100739000000001</v>
      </c>
      <c r="C646" s="24">
        <v>0.11892943</v>
      </c>
      <c r="D646" s="24">
        <v>0.12997540000000002</v>
      </c>
      <c r="E646" s="24">
        <v>0.14297825</v>
      </c>
      <c r="F646" s="24">
        <v>0.15823957</v>
      </c>
      <c r="G646" s="24">
        <v>0.29410220999999998</v>
      </c>
      <c r="H646" s="24">
        <v>0.56563034000000001</v>
      </c>
      <c r="I646" s="24">
        <v>0.10216723</v>
      </c>
    </row>
    <row r="647" spans="1:9" ht="15.75" customHeight="1" x14ac:dyDescent="0.25">
      <c r="A647" s="25">
        <v>646</v>
      </c>
      <c r="B647" s="26">
        <v>0.11100362999999999</v>
      </c>
      <c r="C647" s="26">
        <v>0.11893519</v>
      </c>
      <c r="D647" s="26">
        <v>0.12999686999999999</v>
      </c>
      <c r="E647" s="26">
        <v>0.14300177</v>
      </c>
      <c r="F647" s="26">
        <v>0.15824687000000001</v>
      </c>
      <c r="G647" s="26">
        <v>0.29450754000000001</v>
      </c>
      <c r="H647" s="26">
        <v>0.56681097999999996</v>
      </c>
      <c r="I647" s="26">
        <v>0.10214278</v>
      </c>
    </row>
    <row r="648" spans="1:9" ht="15.75" customHeight="1" x14ac:dyDescent="0.25">
      <c r="A648" s="23">
        <v>647</v>
      </c>
      <c r="B648" s="24">
        <v>0.111</v>
      </c>
      <c r="C648" s="24">
        <v>0.11894095</v>
      </c>
      <c r="D648" s="24">
        <v>0.13001823999999998</v>
      </c>
      <c r="E648" s="24">
        <v>0.14302519999999999</v>
      </c>
      <c r="F648" s="24">
        <v>0.15825419999999998</v>
      </c>
      <c r="G648" s="24">
        <v>0.29491065</v>
      </c>
      <c r="H648" s="24">
        <v>0.56798537999999998</v>
      </c>
      <c r="I648" s="24">
        <v>0.10211838999999999</v>
      </c>
    </row>
    <row r="649" spans="1:9" ht="15.75" customHeight="1" x14ac:dyDescent="0.25">
      <c r="A649" s="25">
        <v>648</v>
      </c>
      <c r="B649" s="26">
        <v>0.11099156</v>
      </c>
      <c r="C649" s="26">
        <v>0.11894671000000001</v>
      </c>
      <c r="D649" s="26">
        <v>0.13003952999999999</v>
      </c>
      <c r="E649" s="26">
        <v>0.14304852000000001</v>
      </c>
      <c r="F649" s="26">
        <v>0.15826155</v>
      </c>
      <c r="G649" s="26">
        <v>0.29531151</v>
      </c>
      <c r="H649" s="26">
        <v>0.56915346999999994</v>
      </c>
      <c r="I649" s="26">
        <v>0.10209405000000001</v>
      </c>
    </row>
    <row r="650" spans="1:9" ht="15.75" customHeight="1" x14ac:dyDescent="0.25">
      <c r="A650" s="23">
        <v>649</v>
      </c>
      <c r="B650" s="24">
        <v>0.11098295999999999</v>
      </c>
      <c r="C650" s="24">
        <v>0.11895246999999999</v>
      </c>
      <c r="D650" s="24">
        <v>0.13006073000000001</v>
      </c>
      <c r="E650" s="24">
        <v>0.14307175</v>
      </c>
      <c r="F650" s="24">
        <v>0.15826893</v>
      </c>
      <c r="G650" s="24">
        <v>0.29571010999999997</v>
      </c>
      <c r="H650" s="24">
        <v>0.57031516999999998</v>
      </c>
      <c r="I650" s="24">
        <v>0.10206976</v>
      </c>
    </row>
    <row r="651" spans="1:9" ht="15.75" customHeight="1" x14ac:dyDescent="0.25">
      <c r="A651" s="25">
        <v>650</v>
      </c>
      <c r="B651" s="26">
        <v>0.1109742</v>
      </c>
      <c r="C651" s="26">
        <v>0.11895822</v>
      </c>
      <c r="D651" s="26">
        <v>0.13008183000000001</v>
      </c>
      <c r="E651" s="26">
        <v>0.14309487000000001</v>
      </c>
      <c r="F651" s="26">
        <v>0.15827632999999999</v>
      </c>
      <c r="G651" s="26">
        <v>0.29610640999999999</v>
      </c>
      <c r="H651" s="26">
        <v>0.57147040999999998</v>
      </c>
      <c r="I651" s="26">
        <v>0.10204553000000001</v>
      </c>
    </row>
    <row r="652" spans="1:9" ht="15.75" customHeight="1" x14ac:dyDescent="0.25">
      <c r="A652" s="23">
        <v>651</v>
      </c>
      <c r="B652" s="24">
        <v>0.11096528</v>
      </c>
      <c r="C652" s="24">
        <v>0.11896398</v>
      </c>
      <c r="D652" s="24">
        <v>0.13010284</v>
      </c>
      <c r="E652" s="24">
        <v>0.14311789</v>
      </c>
      <c r="F652" s="24">
        <v>0.15828376</v>
      </c>
      <c r="G652" s="24">
        <v>0.2965004</v>
      </c>
      <c r="H652" s="24">
        <v>0.57261912000000004</v>
      </c>
      <c r="I652" s="24">
        <v>0.10202135</v>
      </c>
    </row>
    <row r="653" spans="1:9" ht="15.75" customHeight="1" x14ac:dyDescent="0.25">
      <c r="A653" s="25">
        <v>652</v>
      </c>
      <c r="B653" s="26">
        <v>0.11095622000000001</v>
      </c>
      <c r="C653" s="26">
        <v>0.11896974</v>
      </c>
      <c r="D653" s="26">
        <v>0.13012376</v>
      </c>
      <c r="E653" s="26">
        <v>0.14314081000000001</v>
      </c>
      <c r="F653" s="26">
        <v>0.15829122000000001</v>
      </c>
      <c r="G653" s="26">
        <v>0.29689202999999997</v>
      </c>
      <c r="H653" s="26">
        <v>0.57376122000000007</v>
      </c>
      <c r="I653" s="26">
        <v>0.10199723000000001</v>
      </c>
    </row>
    <row r="654" spans="1:9" ht="15.75" customHeight="1" x14ac:dyDescent="0.25">
      <c r="A654" s="23">
        <v>653</v>
      </c>
      <c r="B654" s="24">
        <v>0.11094699999999999</v>
      </c>
      <c r="C654" s="24">
        <v>0.11897550000000001</v>
      </c>
      <c r="D654" s="24">
        <v>0.13014457999999998</v>
      </c>
      <c r="E654" s="24">
        <v>0.14316361999999999</v>
      </c>
      <c r="F654" s="24">
        <v>0.15829869999999999</v>
      </c>
      <c r="G654" s="24">
        <v>0.29728130000000003</v>
      </c>
      <c r="H654" s="24">
        <v>0.57489665000000001</v>
      </c>
      <c r="I654" s="24">
        <v>0.10197316000000001</v>
      </c>
    </row>
    <row r="655" spans="1:9" ht="15.75" customHeight="1" x14ac:dyDescent="0.25">
      <c r="A655" s="25">
        <v>654</v>
      </c>
      <c r="B655" s="26">
        <v>0.11093765</v>
      </c>
      <c r="C655" s="26">
        <v>0.11898125999999999</v>
      </c>
      <c r="D655" s="26">
        <v>0.13016529999999998</v>
      </c>
      <c r="E655" s="26">
        <v>0.14318631999999998</v>
      </c>
      <c r="F655" s="26">
        <v>0.15830620000000001</v>
      </c>
      <c r="G655" s="26">
        <v>0.29766817000000001</v>
      </c>
      <c r="H655" s="26">
        <v>0.57602531999999995</v>
      </c>
      <c r="I655" s="26">
        <v>0.10194914000000001</v>
      </c>
    </row>
    <row r="656" spans="1:9" ht="15.75" customHeight="1" x14ac:dyDescent="0.25">
      <c r="A656" s="23">
        <v>655</v>
      </c>
      <c r="B656" s="24">
        <v>0.11092816</v>
      </c>
      <c r="C656" s="24">
        <v>0.11898702</v>
      </c>
      <c r="D656" s="24">
        <v>0.13018592000000001</v>
      </c>
      <c r="E656" s="24">
        <v>0.14320892000000002</v>
      </c>
      <c r="F656" s="24">
        <v>0.15831372999999999</v>
      </c>
      <c r="G656" s="24">
        <v>0.29805261999999999</v>
      </c>
      <c r="H656" s="24">
        <v>0.57714717999999998</v>
      </c>
      <c r="I656" s="24">
        <v>0.10192519000000001</v>
      </c>
    </row>
    <row r="657" spans="1:9" ht="15.75" customHeight="1" x14ac:dyDescent="0.25">
      <c r="A657" s="25">
        <v>656</v>
      </c>
      <c r="B657" s="26">
        <v>0.11091853</v>
      </c>
      <c r="C657" s="26">
        <v>0.11899278000000001</v>
      </c>
      <c r="D657" s="26">
        <v>0.13020645</v>
      </c>
      <c r="E657" s="26">
        <v>0.14323141</v>
      </c>
      <c r="F657" s="26">
        <v>0.15832129</v>
      </c>
      <c r="G657" s="26">
        <v>0.29843462999999998</v>
      </c>
      <c r="H657" s="26">
        <v>0.57826213999999998</v>
      </c>
      <c r="I657" s="26">
        <v>0.10190128</v>
      </c>
    </row>
    <row r="658" spans="1:9" ht="15.75" customHeight="1" x14ac:dyDescent="0.25">
      <c r="A658" s="23">
        <v>657</v>
      </c>
      <c r="B658" s="24">
        <v>0.11090878</v>
      </c>
      <c r="C658" s="24">
        <v>0.11899854</v>
      </c>
      <c r="D658" s="24">
        <v>0.13022686999999999</v>
      </c>
      <c r="E658" s="24">
        <v>0.14325378999999999</v>
      </c>
      <c r="F658" s="24">
        <v>0.15832886999999998</v>
      </c>
      <c r="G658" s="24">
        <v>0.29881416</v>
      </c>
      <c r="H658" s="24">
        <v>0.57937013000000004</v>
      </c>
      <c r="I658" s="24">
        <v>0.10187744</v>
      </c>
    </row>
    <row r="659" spans="1:9" ht="15.75" customHeight="1" x14ac:dyDescent="0.25">
      <c r="A659" s="25">
        <v>658</v>
      </c>
      <c r="B659" s="26">
        <v>0.11089891</v>
      </c>
      <c r="C659" s="26">
        <v>0.11900430000000001</v>
      </c>
      <c r="D659" s="26">
        <v>0.13024718999999998</v>
      </c>
      <c r="E659" s="26">
        <v>0.14327605999999998</v>
      </c>
      <c r="F659" s="26">
        <v>0.15833646999999998</v>
      </c>
      <c r="G659" s="26">
        <v>0.29919119</v>
      </c>
      <c r="H659" s="26">
        <v>0.58047108999999997</v>
      </c>
      <c r="I659" s="26">
        <v>0.10185364</v>
      </c>
    </row>
    <row r="660" spans="1:9" ht="15.75" customHeight="1" x14ac:dyDescent="0.25">
      <c r="A660" s="23">
        <v>659</v>
      </c>
      <c r="B660" s="24">
        <v>0.11088891000000001</v>
      </c>
      <c r="C660" s="24">
        <v>0.11901004999999999</v>
      </c>
      <c r="D660" s="24">
        <v>0.13026741</v>
      </c>
      <c r="E660" s="24">
        <v>0.14329821000000001</v>
      </c>
      <c r="F660" s="24">
        <v>0.15834409999999999</v>
      </c>
      <c r="G660" s="24">
        <v>0.29956569999999999</v>
      </c>
      <c r="H660" s="24">
        <v>0.58156492999999998</v>
      </c>
      <c r="I660" s="24">
        <v>0.10182991</v>
      </c>
    </row>
    <row r="661" spans="1:9" ht="15.75" customHeight="1" x14ac:dyDescent="0.25">
      <c r="A661" s="25">
        <v>660</v>
      </c>
      <c r="B661" s="26">
        <v>0.1108788</v>
      </c>
      <c r="C661" s="26">
        <v>0.11901581</v>
      </c>
      <c r="D661" s="26">
        <v>0.13028752000000002</v>
      </c>
      <c r="E661" s="26">
        <v>0.14332025000000001</v>
      </c>
      <c r="F661" s="26">
        <v>0.15835176000000001</v>
      </c>
      <c r="G661" s="26">
        <v>0.29993765999999999</v>
      </c>
      <c r="H661" s="26">
        <v>0.58265159</v>
      </c>
      <c r="I661" s="26">
        <v>0.10180623999999999</v>
      </c>
    </row>
    <row r="662" spans="1:9" ht="15.75" customHeight="1" x14ac:dyDescent="0.25">
      <c r="A662" s="23">
        <v>661</v>
      </c>
      <c r="B662" s="24">
        <v>0.11086859</v>
      </c>
      <c r="C662" s="24">
        <v>0.11902157000000001</v>
      </c>
      <c r="D662" s="24">
        <v>0.13030753</v>
      </c>
      <c r="E662" s="24">
        <v>0.14334217999999999</v>
      </c>
      <c r="F662" s="24">
        <v>0.15835943999999999</v>
      </c>
      <c r="G662" s="24">
        <v>0.30030705000000002</v>
      </c>
      <c r="H662" s="24">
        <v>0.583731</v>
      </c>
      <c r="I662" s="24">
        <v>0.10178262</v>
      </c>
    </row>
    <row r="663" spans="1:9" ht="15.75" customHeight="1" x14ac:dyDescent="0.25">
      <c r="A663" s="25">
        <v>662</v>
      </c>
      <c r="B663" s="26">
        <v>0.11085826000000001</v>
      </c>
      <c r="C663" s="26">
        <v>0.11902733</v>
      </c>
      <c r="D663" s="26">
        <v>0.13032743999999999</v>
      </c>
      <c r="E663" s="26">
        <v>0.14336399</v>
      </c>
      <c r="F663" s="26">
        <v>0.15836714000000002</v>
      </c>
      <c r="G663" s="26">
        <v>0.30067384000000003</v>
      </c>
      <c r="H663" s="26">
        <v>0.58480306999999998</v>
      </c>
      <c r="I663" s="26">
        <v>0.10175906</v>
      </c>
    </row>
    <row r="664" spans="1:9" ht="15.75" customHeight="1" x14ac:dyDescent="0.25">
      <c r="A664" s="23">
        <v>663</v>
      </c>
      <c r="B664" s="24">
        <v>0.11084784</v>
      </c>
      <c r="C664" s="24">
        <v>0.11903309000000001</v>
      </c>
      <c r="D664" s="24">
        <v>0.13034723000000001</v>
      </c>
      <c r="E664" s="24">
        <v>0.14338568000000002</v>
      </c>
      <c r="F664" s="24">
        <v>0.15837487</v>
      </c>
      <c r="G664" s="24">
        <v>0.30103801000000002</v>
      </c>
      <c r="H664" s="24">
        <v>0.58586773999999997</v>
      </c>
      <c r="I664" s="24">
        <v>0.10173555000000001</v>
      </c>
    </row>
    <row r="665" spans="1:9" ht="15.75" customHeight="1" x14ac:dyDescent="0.25">
      <c r="A665" s="25">
        <v>664</v>
      </c>
      <c r="B665" s="26">
        <v>0.11083731999999999</v>
      </c>
      <c r="C665" s="26">
        <v>0.11903885</v>
      </c>
      <c r="D665" s="26">
        <v>0.13036692</v>
      </c>
      <c r="E665" s="26">
        <v>0.14340725000000001</v>
      </c>
      <c r="F665" s="26">
        <v>0.15838263</v>
      </c>
      <c r="G665" s="26">
        <v>0.30139952000000003</v>
      </c>
      <c r="H665" s="26">
        <v>0.58692494000000006</v>
      </c>
      <c r="I665" s="26">
        <v>0.10171210999999999</v>
      </c>
    </row>
    <row r="666" spans="1:9" ht="15.75" customHeight="1" x14ac:dyDescent="0.25">
      <c r="A666" s="23">
        <v>665</v>
      </c>
      <c r="B666" s="24">
        <v>0.1108267</v>
      </c>
      <c r="C666" s="24">
        <v>0.11904461</v>
      </c>
      <c r="D666" s="24">
        <v>0.13038648999999999</v>
      </c>
      <c r="E666" s="24">
        <v>0.14342869999999999</v>
      </c>
      <c r="F666" s="24">
        <v>0.15839041000000001</v>
      </c>
      <c r="G666" s="24">
        <v>0.30175836</v>
      </c>
      <c r="H666" s="24">
        <v>0.58797459000000007</v>
      </c>
      <c r="I666" s="24">
        <v>0.10168872999999999</v>
      </c>
    </row>
    <row r="667" spans="1:9" ht="15.75" customHeight="1" x14ac:dyDescent="0.25">
      <c r="A667" s="25">
        <v>666</v>
      </c>
      <c r="B667" s="26">
        <v>0.110816</v>
      </c>
      <c r="C667" s="26">
        <v>0.11905037</v>
      </c>
      <c r="D667" s="26">
        <v>0.13040596000000002</v>
      </c>
      <c r="E667" s="26">
        <v>0.14345003000000001</v>
      </c>
      <c r="F667" s="26">
        <v>0.15839822000000001</v>
      </c>
      <c r="G667" s="26">
        <v>0.30211450000000001</v>
      </c>
      <c r="H667" s="26">
        <v>0.58901663000000004</v>
      </c>
      <c r="I667" s="26">
        <v>0.10166539999999999</v>
      </c>
    </row>
    <row r="668" spans="1:9" ht="15.75" customHeight="1" x14ac:dyDescent="0.25">
      <c r="A668" s="23">
        <v>667</v>
      </c>
      <c r="B668" s="24">
        <v>0.11080522</v>
      </c>
      <c r="C668" s="24">
        <v>0.11905613000000001</v>
      </c>
      <c r="D668" s="24">
        <v>0.13042531000000002</v>
      </c>
      <c r="E668" s="24">
        <v>0.14347124</v>
      </c>
      <c r="F668" s="24">
        <v>0.15840604999999999</v>
      </c>
      <c r="G668" s="24">
        <v>0.30246791000000001</v>
      </c>
      <c r="H668" s="24">
        <v>0.59005096999999995</v>
      </c>
      <c r="I668" s="24">
        <v>0.10164213999999999</v>
      </c>
    </row>
    <row r="669" spans="1:9" ht="15.75" customHeight="1" x14ac:dyDescent="0.25">
      <c r="A669" s="25">
        <v>668</v>
      </c>
      <c r="B669" s="26">
        <v>0.11079435999999999</v>
      </c>
      <c r="C669" s="26">
        <v>0.11906188000000001</v>
      </c>
      <c r="D669" s="26">
        <v>0.13044454999999999</v>
      </c>
      <c r="E669" s="26">
        <v>0.14349233</v>
      </c>
      <c r="F669" s="26">
        <v>0.15841390999999999</v>
      </c>
      <c r="G669" s="26">
        <v>0.30281857000000001</v>
      </c>
      <c r="H669" s="26">
        <v>0.59107754999999995</v>
      </c>
      <c r="I669" s="26">
        <v>0.10161893</v>
      </c>
    </row>
    <row r="670" spans="1:9" ht="15.75" customHeight="1" x14ac:dyDescent="0.25">
      <c r="A670" s="23">
        <v>669</v>
      </c>
      <c r="B670" s="24">
        <v>0.11078343</v>
      </c>
      <c r="C670" s="24">
        <v>0.11906764</v>
      </c>
      <c r="D670" s="24">
        <v>0.13046368</v>
      </c>
      <c r="E670" s="24">
        <v>0.14351327999999999</v>
      </c>
      <c r="F670" s="24">
        <v>0.15842179000000001</v>
      </c>
      <c r="G670" s="24">
        <v>0.30316645999999997</v>
      </c>
      <c r="H670" s="24">
        <v>0.59209628999999997</v>
      </c>
      <c r="I670" s="24">
        <v>0.10159579000000001</v>
      </c>
    </row>
    <row r="671" spans="1:9" ht="15.75" customHeight="1" x14ac:dyDescent="0.25">
      <c r="A671" s="25">
        <v>670</v>
      </c>
      <c r="B671" s="26">
        <v>0.11077242</v>
      </c>
      <c r="C671" s="26">
        <v>0.1190734</v>
      </c>
      <c r="D671" s="26">
        <v>0.13048268999999998</v>
      </c>
      <c r="E671" s="26">
        <v>0.14353412000000002</v>
      </c>
      <c r="F671" s="26">
        <v>0.15842970000000001</v>
      </c>
      <c r="G671" s="26">
        <v>0.30351154000000002</v>
      </c>
      <c r="H671" s="26">
        <v>0.59310713000000004</v>
      </c>
      <c r="I671" s="26">
        <v>0.1015727</v>
      </c>
    </row>
    <row r="672" spans="1:9" ht="15.75" customHeight="1" x14ac:dyDescent="0.25">
      <c r="A672" s="23">
        <v>671</v>
      </c>
      <c r="B672" s="24">
        <v>0.11076135000000001</v>
      </c>
      <c r="C672" s="24">
        <v>0.11907916</v>
      </c>
      <c r="D672" s="24">
        <v>0.13050158000000001</v>
      </c>
      <c r="E672" s="24">
        <v>0.14355482</v>
      </c>
      <c r="F672" s="24">
        <v>0.15843763</v>
      </c>
      <c r="G672" s="24">
        <v>0.30385379000000001</v>
      </c>
      <c r="H672" s="24">
        <v>0.59410998000000004</v>
      </c>
      <c r="I672" s="24">
        <v>0.10154968</v>
      </c>
    </row>
    <row r="673" spans="1:9" ht="15.75" customHeight="1" x14ac:dyDescent="0.25">
      <c r="A673" s="25">
        <v>672</v>
      </c>
      <c r="B673" s="26">
        <v>0.11075022000000001</v>
      </c>
      <c r="C673" s="26">
        <v>0.11908492000000001</v>
      </c>
      <c r="D673" s="26">
        <v>0.13052036</v>
      </c>
      <c r="E673" s="26">
        <v>0.14357539999999999</v>
      </c>
      <c r="F673" s="26">
        <v>0.15844559</v>
      </c>
      <c r="G673" s="26">
        <v>0.3041932</v>
      </c>
      <c r="H673" s="26">
        <v>0.59510478</v>
      </c>
      <c r="I673" s="26">
        <v>0.10152672000000001</v>
      </c>
    </row>
    <row r="674" spans="1:9" ht="15.75" customHeight="1" x14ac:dyDescent="0.25">
      <c r="A674" s="23">
        <v>673</v>
      </c>
      <c r="B674" s="24">
        <v>0.11073904000000001</v>
      </c>
      <c r="C674" s="24">
        <v>0.11909067999999999</v>
      </c>
      <c r="D674" s="24">
        <v>0.13053901000000001</v>
      </c>
      <c r="E674" s="24">
        <v>0.14359584</v>
      </c>
      <c r="F674" s="24">
        <v>0.15845356999999999</v>
      </c>
      <c r="G674" s="24">
        <v>0.30452972</v>
      </c>
      <c r="H674" s="24">
        <v>0.59609146000000002</v>
      </c>
      <c r="I674" s="24">
        <v>0.10150382000000001</v>
      </c>
    </row>
    <row r="675" spans="1:9" ht="15.75" customHeight="1" x14ac:dyDescent="0.25">
      <c r="A675" s="25">
        <v>674</v>
      </c>
      <c r="B675" s="26">
        <v>0.1107278</v>
      </c>
      <c r="C675" s="26">
        <v>0.11909644</v>
      </c>
      <c r="D675" s="26">
        <v>0.13055754999999999</v>
      </c>
      <c r="E675" s="26">
        <v>0.14361615999999999</v>
      </c>
      <c r="F675" s="26">
        <v>0.15846158000000002</v>
      </c>
      <c r="G675" s="26">
        <v>0.30486333999999998</v>
      </c>
      <c r="H675" s="26">
        <v>0.59706992999999997</v>
      </c>
      <c r="I675" s="26">
        <v>0.10148098</v>
      </c>
    </row>
    <row r="676" spans="1:9" ht="15.75" customHeight="1" x14ac:dyDescent="0.25">
      <c r="A676" s="23">
        <v>675</v>
      </c>
      <c r="B676" s="24">
        <v>0.11071652</v>
      </c>
      <c r="C676" s="24">
        <v>0.11910220000000001</v>
      </c>
      <c r="D676" s="24">
        <v>0.13057595999999999</v>
      </c>
      <c r="E676" s="24">
        <v>0.14363634</v>
      </c>
      <c r="F676" s="24">
        <v>0.15846961000000001</v>
      </c>
      <c r="G676" s="24">
        <v>0.30519403000000001</v>
      </c>
      <c r="H676" s="24">
        <v>0.59804014000000005</v>
      </c>
      <c r="I676" s="24">
        <v>0.10145820999999999</v>
      </c>
    </row>
    <row r="677" spans="1:9" ht="15.75" customHeight="1" x14ac:dyDescent="0.25">
      <c r="A677" s="25">
        <v>676</v>
      </c>
      <c r="B677" s="26">
        <v>0.1107052</v>
      </c>
      <c r="C677" s="26">
        <v>0.11910796</v>
      </c>
      <c r="D677" s="26">
        <v>0.13059425</v>
      </c>
      <c r="E677" s="26">
        <v>0.14365638</v>
      </c>
      <c r="F677" s="26">
        <v>0.15847766999999999</v>
      </c>
      <c r="G677" s="26">
        <v>0.30552175999999998</v>
      </c>
      <c r="H677" s="26">
        <v>0.59900200000000003</v>
      </c>
      <c r="I677" s="26">
        <v>0.1014355</v>
      </c>
    </row>
    <row r="678" spans="1:9" ht="15.75" customHeight="1" x14ac:dyDescent="0.25">
      <c r="A678" s="23">
        <v>677</v>
      </c>
      <c r="B678" s="24">
        <v>0.11069383000000001</v>
      </c>
      <c r="C678" s="24">
        <v>0.11911371000000001</v>
      </c>
      <c r="D678" s="24">
        <v>0.13061242000000001</v>
      </c>
      <c r="E678" s="24">
        <v>0.14367630000000001</v>
      </c>
      <c r="F678" s="24">
        <v>0.15848575000000001</v>
      </c>
      <c r="G678" s="24">
        <v>0.30584652000000001</v>
      </c>
      <c r="H678" s="24">
        <v>0.59995544999999995</v>
      </c>
      <c r="I678" s="24">
        <v>0.10141285</v>
      </c>
    </row>
    <row r="679" spans="1:9" ht="15.75" customHeight="1" x14ac:dyDescent="0.25">
      <c r="A679" s="25">
        <v>678</v>
      </c>
      <c r="B679" s="26">
        <v>0.11068243999999999</v>
      </c>
      <c r="C679" s="26">
        <v>0.11911946999999999</v>
      </c>
      <c r="D679" s="26">
        <v>0.13063047</v>
      </c>
      <c r="E679" s="26">
        <v>0.14369607000000001</v>
      </c>
      <c r="F679" s="26">
        <v>0.15849386000000001</v>
      </c>
      <c r="G679" s="26">
        <v>0.30616827000000002</v>
      </c>
      <c r="H679" s="26">
        <v>0.60090040999999994</v>
      </c>
      <c r="I679" s="26">
        <v>0.10139026</v>
      </c>
    </row>
    <row r="680" spans="1:9" ht="15.75" customHeight="1" x14ac:dyDescent="0.25">
      <c r="A680" s="23">
        <v>679</v>
      </c>
      <c r="B680" s="24">
        <v>0.11067100999999999</v>
      </c>
      <c r="C680" s="24">
        <v>0.11912523</v>
      </c>
      <c r="D680" s="24">
        <v>0.13064838000000001</v>
      </c>
      <c r="E680" s="24">
        <v>0.14371571</v>
      </c>
      <c r="F680" s="24">
        <v>0.15850199000000001</v>
      </c>
      <c r="G680" s="24">
        <v>0.30648699000000001</v>
      </c>
      <c r="H680" s="24">
        <v>0.60183681</v>
      </c>
      <c r="I680" s="24">
        <v>0.10136774000000001</v>
      </c>
    </row>
    <row r="681" spans="1:9" ht="15.75" customHeight="1" x14ac:dyDescent="0.25">
      <c r="A681" s="25">
        <v>680</v>
      </c>
      <c r="B681" s="26">
        <v>0.11065956999999998</v>
      </c>
      <c r="C681" s="26">
        <v>0.11913099000000001</v>
      </c>
      <c r="D681" s="26">
        <v>0.13066617</v>
      </c>
      <c r="E681" s="26">
        <v>0.14373521</v>
      </c>
      <c r="F681" s="26">
        <v>0.15851015000000002</v>
      </c>
      <c r="G681" s="26">
        <v>0.30680265000000001</v>
      </c>
      <c r="H681" s="26">
        <v>0.60276457000000006</v>
      </c>
      <c r="I681" s="26">
        <v>0.10134529</v>
      </c>
    </row>
    <row r="682" spans="1:9" ht="15.75" customHeight="1" x14ac:dyDescent="0.25">
      <c r="A682" s="23">
        <v>681</v>
      </c>
      <c r="B682" s="24">
        <v>0.1106481</v>
      </c>
      <c r="C682" s="24">
        <v>0.11913675</v>
      </c>
      <c r="D682" s="24">
        <v>0.13068384</v>
      </c>
      <c r="E682" s="24">
        <v>0.14375457</v>
      </c>
      <c r="F682" s="24">
        <v>0.15851834000000001</v>
      </c>
      <c r="G682" s="24">
        <v>0.30711523000000002</v>
      </c>
      <c r="H682" s="24">
        <v>0.60368363000000003</v>
      </c>
      <c r="I682" s="24">
        <v>0.10132289</v>
      </c>
    </row>
    <row r="683" spans="1:9" ht="15.75" customHeight="1" x14ac:dyDescent="0.25">
      <c r="A683" s="25">
        <v>682</v>
      </c>
      <c r="B683" s="26">
        <v>0.11063662</v>
      </c>
      <c r="C683" s="26">
        <v>0.11914251000000001</v>
      </c>
      <c r="D683" s="26">
        <v>0.13070137000000001</v>
      </c>
      <c r="E683" s="26">
        <v>0.14377377999999999</v>
      </c>
      <c r="F683" s="26">
        <v>0.15852655000000002</v>
      </c>
      <c r="G683" s="26">
        <v>0.3074247</v>
      </c>
      <c r="H683" s="26">
        <v>0.60459392000000001</v>
      </c>
      <c r="I683" s="26">
        <v>0.10130057000000001</v>
      </c>
    </row>
    <row r="684" spans="1:9" ht="15.75" customHeight="1" x14ac:dyDescent="0.25">
      <c r="A684" s="23">
        <v>683</v>
      </c>
      <c r="B684" s="24">
        <v>0.11062511999999999</v>
      </c>
      <c r="C684" s="24">
        <v>0.11914827</v>
      </c>
      <c r="D684" s="24">
        <v>0.13071877000000001</v>
      </c>
      <c r="E684" s="24">
        <v>0.14379285999999999</v>
      </c>
      <c r="F684" s="24">
        <v>0.15853478000000001</v>
      </c>
      <c r="G684" s="24">
        <v>0.30773104000000001</v>
      </c>
      <c r="H684" s="24">
        <v>0.60549534999999999</v>
      </c>
      <c r="I684" s="24">
        <v>0.10127831000000001</v>
      </c>
    </row>
    <row r="685" spans="1:9" ht="15.75" customHeight="1" x14ac:dyDescent="0.25">
      <c r="A685" s="25">
        <v>684</v>
      </c>
      <c r="B685" s="26">
        <v>0.11061362000000001</v>
      </c>
      <c r="C685" s="26">
        <v>0.11915402999999999</v>
      </c>
      <c r="D685" s="26">
        <v>0.13073604</v>
      </c>
      <c r="E685" s="26">
        <v>0.14381178</v>
      </c>
      <c r="F685" s="26">
        <v>0.15854304</v>
      </c>
      <c r="G685" s="26">
        <v>0.30803422999999996</v>
      </c>
      <c r="H685" s="26">
        <v>0.60638786</v>
      </c>
      <c r="I685" s="26">
        <v>0.10125611</v>
      </c>
    </row>
    <row r="686" spans="1:9" ht="15.75" customHeight="1" x14ac:dyDescent="0.25">
      <c r="A686" s="23">
        <v>685</v>
      </c>
      <c r="B686" s="24">
        <v>0.11060212</v>
      </c>
      <c r="C686" s="24">
        <v>0.11915979</v>
      </c>
      <c r="D686" s="24">
        <v>0.13075318</v>
      </c>
      <c r="E686" s="24">
        <v>0.14383057000000002</v>
      </c>
      <c r="F686" s="24">
        <v>0.15855132</v>
      </c>
      <c r="G686" s="24">
        <v>0.30833422999999999</v>
      </c>
      <c r="H686" s="24">
        <v>0.60727136999999998</v>
      </c>
      <c r="I686" s="24">
        <v>0.10123398</v>
      </c>
    </row>
    <row r="687" spans="1:9" ht="15.75" customHeight="1" x14ac:dyDescent="0.25">
      <c r="A687" s="25">
        <v>686</v>
      </c>
      <c r="B687" s="26">
        <v>0.11059063</v>
      </c>
      <c r="C687" s="26">
        <v>0.11916554</v>
      </c>
      <c r="D687" s="26">
        <v>0.13077018000000001</v>
      </c>
      <c r="E687" s="26">
        <v>0.14384921000000001</v>
      </c>
      <c r="F687" s="26">
        <v>0.15855962999999998</v>
      </c>
      <c r="G687" s="26">
        <v>0.30863102000000003</v>
      </c>
      <c r="H687" s="26">
        <v>0.60814582000000006</v>
      </c>
      <c r="I687" s="26">
        <v>0.10121192000000001</v>
      </c>
    </row>
    <row r="688" spans="1:9" ht="15.75" customHeight="1" x14ac:dyDescent="0.25">
      <c r="A688" s="23">
        <v>687</v>
      </c>
      <c r="B688" s="24">
        <v>0.11057913</v>
      </c>
      <c r="C688" s="24">
        <v>0.11917130000000001</v>
      </c>
      <c r="D688" s="24">
        <v>0.13078704999999999</v>
      </c>
      <c r="E688" s="24">
        <v>0.14386770000000002</v>
      </c>
      <c r="F688" s="24">
        <v>0.15856797</v>
      </c>
      <c r="G688" s="24">
        <v>0.30892458</v>
      </c>
      <c r="H688" s="24">
        <v>0.60901113000000007</v>
      </c>
      <c r="I688" s="24">
        <v>0.10118992</v>
      </c>
    </row>
    <row r="689" spans="1:9" ht="15.75" customHeight="1" x14ac:dyDescent="0.25">
      <c r="A689" s="25">
        <v>688</v>
      </c>
      <c r="B689" s="26">
        <v>0.11056766</v>
      </c>
      <c r="C689" s="26">
        <v>0.11917706</v>
      </c>
      <c r="D689" s="26">
        <v>0.13080379</v>
      </c>
      <c r="E689" s="26">
        <v>0.14388604000000002</v>
      </c>
      <c r="F689" s="26">
        <v>0.15857632999999999</v>
      </c>
      <c r="G689" s="26">
        <v>0.30921488000000003</v>
      </c>
      <c r="H689" s="26">
        <v>0.60986722000000004</v>
      </c>
      <c r="I689" s="26">
        <v>0.10116799</v>
      </c>
    </row>
    <row r="690" spans="1:9" ht="15.75" customHeight="1" x14ac:dyDescent="0.25">
      <c r="A690" s="23">
        <v>689</v>
      </c>
      <c r="B690" s="24">
        <v>0.11055619999999999</v>
      </c>
      <c r="C690" s="24">
        <v>0.11918281999999999</v>
      </c>
      <c r="D690" s="24">
        <v>0.13082038000000001</v>
      </c>
      <c r="E690" s="24">
        <v>0.14390422999999999</v>
      </c>
      <c r="F690" s="24">
        <v>0.15858470999999999</v>
      </c>
      <c r="G690" s="24">
        <v>0.30950189</v>
      </c>
      <c r="H690" s="24">
        <v>0.61071403000000002</v>
      </c>
      <c r="I690" s="24">
        <v>0.10114613</v>
      </c>
    </row>
    <row r="691" spans="1:9" ht="15.75" customHeight="1" x14ac:dyDescent="0.25">
      <c r="A691" s="25">
        <v>690</v>
      </c>
      <c r="B691" s="26">
        <v>0.11054475</v>
      </c>
      <c r="C691" s="26">
        <v>0.11918858</v>
      </c>
      <c r="D691" s="26">
        <v>0.13083684000000001</v>
      </c>
      <c r="E691" s="26">
        <v>0.14392226999999999</v>
      </c>
      <c r="F691" s="26">
        <v>0.15859312</v>
      </c>
      <c r="G691" s="26">
        <v>0.30978559</v>
      </c>
      <c r="H691" s="26">
        <v>0.61155147999999993</v>
      </c>
      <c r="I691" s="26">
        <v>0.10112434000000001</v>
      </c>
    </row>
    <row r="692" spans="1:9" ht="15.75" customHeight="1" x14ac:dyDescent="0.25">
      <c r="A692" s="23">
        <v>691</v>
      </c>
      <c r="B692" s="24">
        <v>0.11053333999999999</v>
      </c>
      <c r="C692" s="24">
        <v>0.11919434000000001</v>
      </c>
      <c r="D692" s="24">
        <v>0.13085315</v>
      </c>
      <c r="E692" s="24">
        <v>0.14394014999999999</v>
      </c>
      <c r="F692" s="24">
        <v>0.15860156</v>
      </c>
      <c r="G692" s="24">
        <v>0.31006595999999997</v>
      </c>
      <c r="H692" s="24">
        <v>0.61237949999999997</v>
      </c>
      <c r="I692" s="24">
        <v>0.10110261</v>
      </c>
    </row>
    <row r="693" spans="1:9" ht="15.75" customHeight="1" x14ac:dyDescent="0.25">
      <c r="A693" s="25">
        <v>692</v>
      </c>
      <c r="B693" s="26">
        <v>0.11052194999999999</v>
      </c>
      <c r="C693" s="26">
        <v>0.11920009999999999</v>
      </c>
      <c r="D693" s="26">
        <v>0.13086933000000001</v>
      </c>
      <c r="E693" s="26">
        <v>0.14395787999999998</v>
      </c>
      <c r="F693" s="26">
        <v>0.15861001999999999</v>
      </c>
      <c r="G693" s="26">
        <v>0.31034297</v>
      </c>
      <c r="H693" s="26">
        <v>0.61319802000000001</v>
      </c>
      <c r="I693" s="26">
        <v>0.10108096</v>
      </c>
    </row>
    <row r="694" spans="1:9" ht="15.75" customHeight="1" x14ac:dyDescent="0.25">
      <c r="A694" s="23">
        <v>693</v>
      </c>
      <c r="B694" s="24">
        <v>0.1105106</v>
      </c>
      <c r="C694" s="24">
        <v>0.11920586</v>
      </c>
      <c r="D694" s="24">
        <v>0.13088536000000001</v>
      </c>
      <c r="E694" s="24">
        <v>0.14397546</v>
      </c>
      <c r="F694" s="24">
        <v>0.1586185</v>
      </c>
      <c r="G694" s="24">
        <v>0.31061658999999997</v>
      </c>
      <c r="H694" s="24">
        <v>0.61400697000000004</v>
      </c>
      <c r="I694" s="24">
        <v>0.10105937000000001</v>
      </c>
    </row>
    <row r="695" spans="1:9" ht="15.75" customHeight="1" x14ac:dyDescent="0.25">
      <c r="A695" s="25">
        <v>694</v>
      </c>
      <c r="B695" s="26">
        <v>0.11049929</v>
      </c>
      <c r="C695" s="26">
        <v>0.11921162</v>
      </c>
      <c r="D695" s="26">
        <v>0.13090125</v>
      </c>
      <c r="E695" s="26">
        <v>0.14399287999999999</v>
      </c>
      <c r="F695" s="26">
        <v>0.15862700999999998</v>
      </c>
      <c r="G695" s="26">
        <v>0.31088680000000002</v>
      </c>
      <c r="H695" s="26">
        <v>0.61480626999999999</v>
      </c>
      <c r="I695" s="26">
        <v>0.10103785</v>
      </c>
    </row>
    <row r="696" spans="1:9" ht="15.75" customHeight="1" x14ac:dyDescent="0.25">
      <c r="A696" s="23">
        <v>695</v>
      </c>
      <c r="B696" s="24">
        <v>0.11048803</v>
      </c>
      <c r="C696" s="24">
        <v>0.11921737</v>
      </c>
      <c r="D696" s="24">
        <v>0.13091700000000001</v>
      </c>
      <c r="E696" s="24">
        <v>0.14401014000000001</v>
      </c>
      <c r="F696" s="24">
        <v>0.15863554999999999</v>
      </c>
      <c r="G696" s="24">
        <v>0.31115356999999999</v>
      </c>
      <c r="H696" s="24">
        <v>0.61559584999999994</v>
      </c>
      <c r="I696" s="24">
        <v>0.10101639999999999</v>
      </c>
    </row>
    <row r="697" spans="1:9" ht="15.75" customHeight="1" x14ac:dyDescent="0.25">
      <c r="A697" s="25">
        <v>696</v>
      </c>
      <c r="B697" s="26">
        <v>0.11047681000000001</v>
      </c>
      <c r="C697" s="26">
        <v>0.11922313000000001</v>
      </c>
      <c r="D697" s="26">
        <v>0.13093260000000001</v>
      </c>
      <c r="E697" s="26">
        <v>0.14402724</v>
      </c>
      <c r="F697" s="26">
        <v>0.15864411</v>
      </c>
      <c r="G697" s="26">
        <v>0.31141688000000001</v>
      </c>
      <c r="H697" s="26">
        <v>0.61637562999999995</v>
      </c>
      <c r="I697" s="26">
        <v>0.10099503</v>
      </c>
    </row>
    <row r="698" spans="1:9" ht="15.75" customHeight="1" x14ac:dyDescent="0.25">
      <c r="A698" s="23">
        <v>697</v>
      </c>
      <c r="B698" s="24">
        <v>0.11046564</v>
      </c>
      <c r="C698" s="24">
        <v>0.11922888999999999</v>
      </c>
      <c r="D698" s="24">
        <v>0.13094806000000001</v>
      </c>
      <c r="E698" s="24">
        <v>0.14404419000000002</v>
      </c>
      <c r="F698" s="24">
        <v>0.15865268999999999</v>
      </c>
      <c r="G698" s="24">
        <v>0.31167670000000003</v>
      </c>
      <c r="H698" s="24">
        <v>0.61714555999999998</v>
      </c>
      <c r="I698" s="24">
        <v>0.10097372</v>
      </c>
    </row>
    <row r="699" spans="1:9" ht="15.75" customHeight="1" x14ac:dyDescent="0.25">
      <c r="A699" s="25">
        <v>698</v>
      </c>
      <c r="B699" s="26">
        <v>0.11045453</v>
      </c>
      <c r="C699" s="26">
        <v>0.11923465</v>
      </c>
      <c r="D699" s="26">
        <v>0.13096336</v>
      </c>
      <c r="E699" s="26">
        <v>0.14406097000000001</v>
      </c>
      <c r="F699" s="26">
        <v>0.15866130000000001</v>
      </c>
      <c r="G699" s="26">
        <v>0.31193301000000001</v>
      </c>
      <c r="H699" s="26">
        <v>0.61790553999999998</v>
      </c>
      <c r="I699" s="26">
        <v>0.10095248</v>
      </c>
    </row>
    <row r="700" spans="1:9" ht="15.75" customHeight="1" x14ac:dyDescent="0.25">
      <c r="A700" s="23">
        <v>699</v>
      </c>
      <c r="B700" s="24">
        <v>0.11044348</v>
      </c>
      <c r="C700" s="24">
        <v>0.11924041000000001</v>
      </c>
      <c r="D700" s="24">
        <v>0.13097851999999999</v>
      </c>
      <c r="E700" s="24">
        <v>0.14407757999999998</v>
      </c>
      <c r="F700" s="24">
        <v>0.15866994000000001</v>
      </c>
      <c r="G700" s="24">
        <v>0.31218578000000002</v>
      </c>
      <c r="H700" s="24">
        <v>0.61865552000000001</v>
      </c>
      <c r="I700" s="24">
        <v>0.10093131</v>
      </c>
    </row>
    <row r="701" spans="1:9" ht="15.75" customHeight="1" x14ac:dyDescent="0.25">
      <c r="A701" s="25">
        <v>700</v>
      </c>
      <c r="B701" s="26">
        <v>0.1104325</v>
      </c>
      <c r="C701" s="26">
        <v>0.11924617</v>
      </c>
      <c r="D701" s="26">
        <v>0.13099353</v>
      </c>
      <c r="E701" s="26">
        <v>0.14409404000000001</v>
      </c>
      <c r="F701" s="26">
        <v>0.1586786</v>
      </c>
      <c r="G701" s="26">
        <v>0.31243497999999997</v>
      </c>
      <c r="H701" s="26">
        <v>0.61939540999999998</v>
      </c>
      <c r="I701" s="26">
        <v>0.10091022000000001</v>
      </c>
    </row>
    <row r="702" spans="1:9" ht="15.75" customHeight="1" x14ac:dyDescent="0.25">
      <c r="A702" s="23">
        <v>701</v>
      </c>
      <c r="B702" s="24">
        <v>0.11042159</v>
      </c>
      <c r="C702" s="24">
        <v>0.11925193000000001</v>
      </c>
      <c r="D702" s="24">
        <v>0.13100838000000001</v>
      </c>
      <c r="E702" s="24">
        <v>0.14411033000000001</v>
      </c>
      <c r="F702" s="24">
        <v>0.15868729000000001</v>
      </c>
      <c r="G702" s="24">
        <v>0.31268059999999998</v>
      </c>
      <c r="H702" s="24">
        <v>0.62012515000000001</v>
      </c>
      <c r="I702" s="24">
        <v>0.1008892</v>
      </c>
    </row>
    <row r="703" spans="1:9" ht="15.75" customHeight="1" x14ac:dyDescent="0.25">
      <c r="A703" s="25">
        <v>702</v>
      </c>
      <c r="B703" s="26">
        <v>0.11041076</v>
      </c>
      <c r="C703" s="26">
        <v>0.11925769000000001</v>
      </c>
      <c r="D703" s="26">
        <v>0.13102309000000001</v>
      </c>
      <c r="E703" s="26">
        <v>0.14412644999999999</v>
      </c>
      <c r="F703" s="26">
        <v>0.158696</v>
      </c>
      <c r="G703" s="26">
        <v>0.3129226</v>
      </c>
      <c r="H703" s="26">
        <v>0.62084466999999999</v>
      </c>
      <c r="I703" s="26">
        <v>0.10086824</v>
      </c>
    </row>
    <row r="704" spans="1:9" ht="15.75" customHeight="1" x14ac:dyDescent="0.25">
      <c r="A704" s="23">
        <v>703</v>
      </c>
      <c r="B704" s="24">
        <v>0.1104</v>
      </c>
      <c r="C704" s="24">
        <v>0.11926344999999999</v>
      </c>
      <c r="D704" s="24">
        <v>0.13103764000000001</v>
      </c>
      <c r="E704" s="24">
        <v>0.1441424</v>
      </c>
      <c r="F704" s="24">
        <v>0.15870473000000002</v>
      </c>
      <c r="G704" s="24">
        <v>0.31316096000000004</v>
      </c>
      <c r="H704" s="24">
        <v>0.62155388</v>
      </c>
      <c r="I704" s="24">
        <v>0.10084737000000001</v>
      </c>
    </row>
    <row r="705" spans="1:9" ht="15.75" customHeight="1" x14ac:dyDescent="0.25">
      <c r="A705" s="25">
        <v>704</v>
      </c>
      <c r="B705" s="26">
        <v>0.11039293</v>
      </c>
      <c r="C705" s="26">
        <v>0.11926920000000001</v>
      </c>
      <c r="D705" s="26">
        <v>0.13105202999999999</v>
      </c>
      <c r="E705" s="26">
        <v>0.14415819000000002</v>
      </c>
      <c r="F705" s="26">
        <v>0.15871349000000001</v>
      </c>
      <c r="G705" s="26">
        <v>0.31339565000000003</v>
      </c>
      <c r="H705" s="26">
        <v>0.62225271999999998</v>
      </c>
      <c r="I705" s="26">
        <v>0.10082656</v>
      </c>
    </row>
    <row r="706" spans="1:9" ht="15.75" customHeight="1" x14ac:dyDescent="0.25">
      <c r="A706" s="23">
        <v>705</v>
      </c>
      <c r="B706" s="24">
        <v>0.11038592</v>
      </c>
      <c r="C706" s="24">
        <v>0.11927496</v>
      </c>
      <c r="D706" s="24">
        <v>0.13106628000000001</v>
      </c>
      <c r="E706" s="24">
        <v>0.14417379999999999</v>
      </c>
      <c r="F706" s="24">
        <v>0.15872227999999999</v>
      </c>
      <c r="G706" s="24">
        <v>0.31362665000000001</v>
      </c>
      <c r="H706" s="24">
        <v>0.62294112000000001</v>
      </c>
      <c r="I706" s="24">
        <v>0.10080583000000001</v>
      </c>
    </row>
    <row r="707" spans="1:9" ht="15.75" customHeight="1" x14ac:dyDescent="0.25">
      <c r="A707" s="25">
        <v>706</v>
      </c>
      <c r="B707" s="26">
        <v>0.11037896</v>
      </c>
      <c r="C707" s="26">
        <v>0.11928072000000001</v>
      </c>
      <c r="D707" s="26">
        <v>0.13108036000000001</v>
      </c>
      <c r="E707" s="26">
        <v>0.14418924</v>
      </c>
      <c r="F707" s="26">
        <v>0.15873108999999999</v>
      </c>
      <c r="G707" s="26">
        <v>0.31385394</v>
      </c>
      <c r="H707" s="26">
        <v>0.62361900000000003</v>
      </c>
      <c r="I707" s="26">
        <v>0.10078516999999999</v>
      </c>
    </row>
    <row r="708" spans="1:9" ht="15.75" customHeight="1" x14ac:dyDescent="0.25">
      <c r="A708" s="23">
        <v>707</v>
      </c>
      <c r="B708" s="24">
        <v>0.11037207</v>
      </c>
      <c r="C708" s="24">
        <v>0.11928648000000001</v>
      </c>
      <c r="D708" s="24">
        <v>0.13109428000000001</v>
      </c>
      <c r="E708" s="24">
        <v>0.14420451000000001</v>
      </c>
      <c r="F708" s="24">
        <v>0.15873993</v>
      </c>
      <c r="G708" s="24">
        <v>0.31407748000000002</v>
      </c>
      <c r="H708" s="24">
        <v>0.62428629999999996</v>
      </c>
      <c r="I708" s="24">
        <v>0.10076458000000001</v>
      </c>
    </row>
    <row r="709" spans="1:9" ht="15.75" customHeight="1" x14ac:dyDescent="0.25">
      <c r="A709" s="25">
        <v>708</v>
      </c>
      <c r="B709" s="26">
        <v>0.11036522</v>
      </c>
      <c r="C709" s="26">
        <v>0.11929223999999999</v>
      </c>
      <c r="D709" s="26">
        <v>0.13110805</v>
      </c>
      <c r="E709" s="26">
        <v>0.1442196</v>
      </c>
      <c r="F709" s="26">
        <v>0.15874879</v>
      </c>
      <c r="G709" s="26">
        <v>0.31429725999999997</v>
      </c>
      <c r="H709" s="26">
        <v>0.62494293000000001</v>
      </c>
      <c r="I709" s="26">
        <v>0.10074407000000001</v>
      </c>
    </row>
    <row r="710" spans="1:9" ht="15.75" customHeight="1" x14ac:dyDescent="0.25">
      <c r="A710" s="23">
        <v>709</v>
      </c>
      <c r="B710" s="24">
        <v>0.11035842999999999</v>
      </c>
      <c r="C710" s="24">
        <v>0.119298</v>
      </c>
      <c r="D710" s="24">
        <v>0.13112164999999998</v>
      </c>
      <c r="E710" s="24">
        <v>0.14423452</v>
      </c>
      <c r="F710" s="24">
        <v>0.15875768000000001</v>
      </c>
      <c r="G710" s="24">
        <v>0.31451325000000002</v>
      </c>
      <c r="H710" s="24">
        <v>0.62558882999999998</v>
      </c>
      <c r="I710" s="24">
        <v>0.10072364</v>
      </c>
    </row>
    <row r="711" spans="1:9" ht="15.75" customHeight="1" x14ac:dyDescent="0.25">
      <c r="A711" s="25">
        <v>710</v>
      </c>
      <c r="B711" s="26">
        <v>0.11035170000000001</v>
      </c>
      <c r="C711" s="26">
        <v>0.11930376000000001</v>
      </c>
      <c r="D711" s="26">
        <v>0.1311351</v>
      </c>
      <c r="E711" s="26">
        <v>0.14424927000000001</v>
      </c>
      <c r="F711" s="26">
        <v>0.15876659000000001</v>
      </c>
      <c r="G711" s="26">
        <v>0.31472540999999998</v>
      </c>
      <c r="H711" s="26">
        <v>0.62622391999999993</v>
      </c>
      <c r="I711" s="26">
        <v>0.10070328000000001</v>
      </c>
    </row>
    <row r="712" spans="1:9" ht="15.75" customHeight="1" x14ac:dyDescent="0.25">
      <c r="A712" s="23">
        <v>711</v>
      </c>
      <c r="B712" s="24">
        <v>0.11034501000000001</v>
      </c>
      <c r="C712" s="24">
        <v>0.11930952</v>
      </c>
      <c r="D712" s="24">
        <v>0.13114838000000001</v>
      </c>
      <c r="E712" s="24">
        <v>0.14426382999999998</v>
      </c>
      <c r="F712" s="24">
        <v>0.15877552</v>
      </c>
      <c r="G712" s="24">
        <v>0.31493372999999997</v>
      </c>
      <c r="H712" s="24">
        <v>0.62684812999999995</v>
      </c>
      <c r="I712" s="24">
        <v>0.10068299</v>
      </c>
    </row>
    <row r="713" spans="1:9" ht="15.75" customHeight="1" x14ac:dyDescent="0.25">
      <c r="A713" s="25">
        <v>712</v>
      </c>
      <c r="B713" s="26">
        <v>0.11033839000000001</v>
      </c>
      <c r="C713" s="26">
        <v>0.11931528</v>
      </c>
      <c r="D713" s="26">
        <v>0.13116149999999999</v>
      </c>
      <c r="E713" s="26">
        <v>0.14427822000000001</v>
      </c>
      <c r="F713" s="26">
        <v>0.15878449</v>
      </c>
      <c r="G713" s="26">
        <v>0.31513819000000004</v>
      </c>
      <c r="H713" s="26">
        <v>0.62746139000000001</v>
      </c>
      <c r="I713" s="26">
        <v>0.10066278000000001</v>
      </c>
    </row>
    <row r="714" spans="1:9" ht="15.75" customHeight="1" x14ac:dyDescent="0.25">
      <c r="A714" s="23">
        <v>713</v>
      </c>
      <c r="B714" s="24">
        <v>0.11033181</v>
      </c>
      <c r="C714" s="24">
        <v>0.11932102999999999</v>
      </c>
      <c r="D714" s="24">
        <v>0.13117445</v>
      </c>
      <c r="E714" s="24">
        <v>0.14429242</v>
      </c>
      <c r="F714" s="24">
        <v>0.15879346999999999</v>
      </c>
      <c r="G714" s="24">
        <v>0.31533875</v>
      </c>
      <c r="H714" s="24">
        <v>0.62806362999999998</v>
      </c>
      <c r="I714" s="24">
        <v>0.10064265</v>
      </c>
    </row>
    <row r="715" spans="1:9" ht="15.75" customHeight="1" x14ac:dyDescent="0.25">
      <c r="A715" s="25">
        <v>714</v>
      </c>
      <c r="B715" s="26">
        <v>0.11032528</v>
      </c>
      <c r="C715" s="26">
        <v>0.11932679</v>
      </c>
      <c r="D715" s="26">
        <v>0.13118724000000001</v>
      </c>
      <c r="E715" s="26">
        <v>0.14430643999999998</v>
      </c>
      <c r="F715" s="26">
        <v>0.15880248</v>
      </c>
      <c r="G715" s="26">
        <v>0.31553539000000003</v>
      </c>
      <c r="H715" s="26">
        <v>0.62865477000000003</v>
      </c>
      <c r="I715" s="26">
        <v>0.10062259</v>
      </c>
    </row>
    <row r="716" spans="1:9" ht="15.75" customHeight="1" x14ac:dyDescent="0.25">
      <c r="A716" s="23">
        <v>715</v>
      </c>
      <c r="B716" s="24">
        <v>0.11031881</v>
      </c>
      <c r="C716" s="24">
        <v>0.11933255000000001</v>
      </c>
      <c r="D716" s="24">
        <v>0.13119986</v>
      </c>
      <c r="E716" s="24">
        <v>0.14432028</v>
      </c>
      <c r="F716" s="24">
        <v>0.15881152000000001</v>
      </c>
      <c r="G716" s="24">
        <v>0.31572807999999997</v>
      </c>
      <c r="H716" s="24">
        <v>0.62923475000000006</v>
      </c>
      <c r="I716" s="24">
        <v>0.10060261000000001</v>
      </c>
    </row>
    <row r="717" spans="1:9" ht="15.75" customHeight="1" x14ac:dyDescent="0.25">
      <c r="A717" s="25">
        <v>716</v>
      </c>
      <c r="B717" s="26">
        <v>0.11031238</v>
      </c>
      <c r="C717" s="26">
        <v>0.11933831</v>
      </c>
      <c r="D717" s="26">
        <v>0.13121231</v>
      </c>
      <c r="E717" s="26">
        <v>0.14433393999999999</v>
      </c>
      <c r="F717" s="26">
        <v>0.15882058000000002</v>
      </c>
      <c r="G717" s="26">
        <v>0.31591680999999999</v>
      </c>
      <c r="H717" s="26">
        <v>0.62980347999999997</v>
      </c>
      <c r="I717" s="26">
        <v>0.1005827</v>
      </c>
    </row>
    <row r="718" spans="1:9" ht="15.75" customHeight="1" x14ac:dyDescent="0.25">
      <c r="A718" s="23">
        <v>717</v>
      </c>
      <c r="B718" s="24">
        <v>0.110306</v>
      </c>
      <c r="C718" s="24">
        <v>0.11934407</v>
      </c>
      <c r="D718" s="24">
        <v>0.13122459</v>
      </c>
      <c r="E718" s="24">
        <v>0.14434741000000001</v>
      </c>
      <c r="F718" s="24">
        <v>0.15882967000000001</v>
      </c>
      <c r="G718" s="24">
        <v>0.31610154000000001</v>
      </c>
      <c r="H718" s="24">
        <v>0.6303609</v>
      </c>
      <c r="I718" s="24">
        <v>0.10056288000000001</v>
      </c>
    </row>
    <row r="719" spans="1:9" ht="15.75" customHeight="1" x14ac:dyDescent="0.25">
      <c r="A719" s="25">
        <v>718</v>
      </c>
      <c r="B719" s="26">
        <v>0.11029966999999999</v>
      </c>
      <c r="C719" s="26">
        <v>0.11934983</v>
      </c>
      <c r="D719" s="26">
        <v>0.13123670000000001</v>
      </c>
      <c r="E719" s="26">
        <v>0.14436068999999999</v>
      </c>
      <c r="F719" s="26">
        <v>0.15883877999999998</v>
      </c>
      <c r="G719" s="26">
        <v>0.31628223999999999</v>
      </c>
      <c r="H719" s="26">
        <v>0.63090694000000003</v>
      </c>
      <c r="I719" s="26">
        <v>0.10054313000000001</v>
      </c>
    </row>
    <row r="720" spans="1:9" ht="15.75" customHeight="1" x14ac:dyDescent="0.25">
      <c r="A720" s="23">
        <v>719</v>
      </c>
      <c r="B720" s="24">
        <v>0.11029339000000001</v>
      </c>
      <c r="C720" s="24">
        <v>0.11935559</v>
      </c>
      <c r="D720" s="24">
        <v>0.13124864</v>
      </c>
      <c r="E720" s="24">
        <v>0.14437379</v>
      </c>
      <c r="F720" s="24">
        <v>0.15884792</v>
      </c>
      <c r="G720" s="24">
        <v>0.31645889999999999</v>
      </c>
      <c r="H720" s="24">
        <v>0.63144151000000004</v>
      </c>
      <c r="I720" s="24">
        <v>0.10052346</v>
      </c>
    </row>
    <row r="721" spans="1:9" ht="15.75" customHeight="1" x14ac:dyDescent="0.25">
      <c r="A721" s="25">
        <v>720</v>
      </c>
      <c r="B721" s="26">
        <v>0.11028716</v>
      </c>
      <c r="C721" s="26">
        <v>0.11936135</v>
      </c>
      <c r="D721" s="26">
        <v>0.1312604</v>
      </c>
      <c r="E721" s="26">
        <v>0.14438669000000001</v>
      </c>
      <c r="F721" s="26">
        <v>0.15885707999999998</v>
      </c>
      <c r="G721" s="26">
        <v>0.31663149000000002</v>
      </c>
      <c r="H721" s="26">
        <v>0.63196456000000001</v>
      </c>
      <c r="I721" s="26">
        <v>0.10050387000000001</v>
      </c>
    </row>
    <row r="722" spans="1:9" ht="15.75" customHeight="1" x14ac:dyDescent="0.25">
      <c r="A722" s="23">
        <v>721</v>
      </c>
      <c r="B722" s="24">
        <v>0.11028097000000001</v>
      </c>
      <c r="C722" s="24">
        <v>0.11936711000000001</v>
      </c>
      <c r="D722" s="24">
        <v>0.13127199000000001</v>
      </c>
      <c r="E722" s="24">
        <v>0.14439941000000001</v>
      </c>
      <c r="F722" s="24">
        <v>0.15886627</v>
      </c>
      <c r="G722" s="24">
        <v>0.31679998000000004</v>
      </c>
      <c r="H722" s="24">
        <v>0.63247600000000004</v>
      </c>
      <c r="I722" s="24">
        <v>0.10048435</v>
      </c>
    </row>
    <row r="723" spans="1:9" ht="15.75" customHeight="1" x14ac:dyDescent="0.25">
      <c r="A723" s="25">
        <v>722</v>
      </c>
      <c r="B723" s="26">
        <v>0.11027483</v>
      </c>
      <c r="C723" s="26">
        <v>0.11937286</v>
      </c>
      <c r="D723" s="26">
        <v>0.13128341000000002</v>
      </c>
      <c r="E723" s="26">
        <v>0.14441192999999999</v>
      </c>
      <c r="F723" s="26">
        <v>0.15887548000000001</v>
      </c>
      <c r="G723" s="26">
        <v>0.31696435000000001</v>
      </c>
      <c r="H723" s="26">
        <v>0.63297576</v>
      </c>
      <c r="I723" s="26">
        <v>0.10046492000000001</v>
      </c>
    </row>
    <row r="724" spans="1:9" ht="15.75" customHeight="1" x14ac:dyDescent="0.25">
      <c r="A724" s="23">
        <v>723</v>
      </c>
      <c r="B724" s="24">
        <v>0.11026873</v>
      </c>
      <c r="C724" s="24">
        <v>0.11937862</v>
      </c>
      <c r="D724" s="24">
        <v>0.13129464999999998</v>
      </c>
      <c r="E724" s="24">
        <v>0.14442426</v>
      </c>
      <c r="F724" s="24">
        <v>0.15888472000000001</v>
      </c>
      <c r="G724" s="24">
        <v>0.31712456999999999</v>
      </c>
      <c r="H724" s="24">
        <v>0.63346378000000003</v>
      </c>
      <c r="I724" s="24">
        <v>0.10044557</v>
      </c>
    </row>
    <row r="725" spans="1:9" ht="15.75" customHeight="1" x14ac:dyDescent="0.25">
      <c r="A725" s="25">
        <v>724</v>
      </c>
      <c r="B725" s="26">
        <v>0.11026268</v>
      </c>
      <c r="C725" s="26">
        <v>0.11938438</v>
      </c>
      <c r="D725" s="26">
        <v>0.13130570999999999</v>
      </c>
      <c r="E725" s="26">
        <v>0.14443639999999999</v>
      </c>
      <c r="F725" s="26">
        <v>0.15889397999999999</v>
      </c>
      <c r="G725" s="26">
        <v>0.31728062000000001</v>
      </c>
      <c r="H725" s="26">
        <v>0.63393998000000007</v>
      </c>
      <c r="I725" s="26">
        <v>0.10042629</v>
      </c>
    </row>
    <row r="726" spans="1:9" ht="15.75" customHeight="1" x14ac:dyDescent="0.25">
      <c r="A726" s="23">
        <v>725</v>
      </c>
      <c r="B726" s="24">
        <v>0.11025667</v>
      </c>
      <c r="C726" s="24">
        <v>0.11939014000000001</v>
      </c>
      <c r="D726" s="24">
        <v>0.13131660000000001</v>
      </c>
      <c r="E726" s="24">
        <v>0.14444834000000001</v>
      </c>
      <c r="F726" s="24">
        <v>0.15890326999999999</v>
      </c>
      <c r="G726" s="24">
        <v>0.31743247000000002</v>
      </c>
      <c r="H726" s="24">
        <v>0.63440428999999998</v>
      </c>
      <c r="I726" s="24">
        <v>0.10040710000000001</v>
      </c>
    </row>
    <row r="727" spans="1:9" ht="15.75" customHeight="1" x14ac:dyDescent="0.25">
      <c r="A727" s="25">
        <v>726</v>
      </c>
      <c r="B727" s="26">
        <v>0.11025069999999999</v>
      </c>
      <c r="C727" s="26">
        <v>0.11939590000000001</v>
      </c>
      <c r="D727" s="26">
        <v>0.13132730000000001</v>
      </c>
      <c r="E727" s="26">
        <v>0.14446008000000002</v>
      </c>
      <c r="F727" s="26">
        <v>0.15891258</v>
      </c>
      <c r="G727" s="26">
        <v>0.31758009000000004</v>
      </c>
      <c r="H727" s="26">
        <v>0.63485663000000003</v>
      </c>
      <c r="I727" s="26">
        <v>0.10038798</v>
      </c>
    </row>
    <row r="728" spans="1:9" ht="15.75" customHeight="1" x14ac:dyDescent="0.25">
      <c r="A728" s="23">
        <v>727</v>
      </c>
      <c r="B728" s="24">
        <v>0.11024478</v>
      </c>
      <c r="C728" s="24">
        <v>0.11940165999999999</v>
      </c>
      <c r="D728" s="24">
        <v>0.13133781999999999</v>
      </c>
      <c r="E728" s="24">
        <v>0.14447162999999999</v>
      </c>
      <c r="F728" s="24">
        <v>0.15892191999999999</v>
      </c>
      <c r="G728" s="24">
        <v>0.31772346000000001</v>
      </c>
      <c r="H728" s="24">
        <v>0.63529692999999998</v>
      </c>
      <c r="I728" s="24">
        <v>0.10036895</v>
      </c>
    </row>
    <row r="729" spans="1:9" ht="15.75" customHeight="1" x14ac:dyDescent="0.25">
      <c r="A729" s="25">
        <v>728</v>
      </c>
      <c r="B729" s="26">
        <v>0.11023889000000001</v>
      </c>
      <c r="C729" s="26">
        <v>0.11940742</v>
      </c>
      <c r="D729" s="26">
        <v>0.13134816000000002</v>
      </c>
      <c r="E729" s="26">
        <v>0.14448297999999998</v>
      </c>
      <c r="F729" s="26">
        <v>0.15893128000000001</v>
      </c>
      <c r="G729" s="26">
        <v>0.31786256000000002</v>
      </c>
      <c r="H729" s="26">
        <v>0.63572512000000003</v>
      </c>
      <c r="I729" s="26">
        <v>0.10034999999999999</v>
      </c>
    </row>
    <row r="730" spans="1:9" ht="15.75" customHeight="1" x14ac:dyDescent="0.25">
      <c r="A730" s="23">
        <v>729</v>
      </c>
      <c r="B730" s="24">
        <v>0.11023305</v>
      </c>
      <c r="C730" s="24">
        <v>0.11941318000000001</v>
      </c>
      <c r="D730" s="24">
        <v>0.13135833999999999</v>
      </c>
      <c r="E730" s="24">
        <v>0.14449414000000002</v>
      </c>
      <c r="F730" s="24">
        <v>0.15894059999999999</v>
      </c>
      <c r="G730" s="24">
        <v>0.31799876999999999</v>
      </c>
      <c r="H730" s="24">
        <v>0.63614525999999993</v>
      </c>
      <c r="I730" s="24">
        <v>0.10033110000000001</v>
      </c>
    </row>
    <row r="731" spans="1:9" ht="15.75" customHeight="1" x14ac:dyDescent="0.25">
      <c r="A731" s="25">
        <v>730</v>
      </c>
      <c r="B731" s="26">
        <v>0.11022725</v>
      </c>
      <c r="C731" s="26">
        <v>0.11941894</v>
      </c>
      <c r="D731" s="26">
        <v>0.13136839</v>
      </c>
      <c r="E731" s="26">
        <v>0.14450514</v>
      </c>
      <c r="F731" s="26">
        <v>0.15894982000000002</v>
      </c>
      <c r="G731" s="26">
        <v>0.31813351000000001</v>
      </c>
      <c r="H731" s="26">
        <v>0.63656146000000002</v>
      </c>
      <c r="I731" s="26">
        <v>0.10031221</v>
      </c>
    </row>
    <row r="732" spans="1:9" ht="15.75" customHeight="1" x14ac:dyDescent="0.25">
      <c r="A732" s="23">
        <v>731</v>
      </c>
      <c r="B732" s="24">
        <v>0.11022149000000001</v>
      </c>
      <c r="C732" s="24">
        <v>0.11942468999999999</v>
      </c>
      <c r="D732" s="24">
        <v>0.1313783</v>
      </c>
      <c r="E732" s="24">
        <v>0.14451598000000002</v>
      </c>
      <c r="F732" s="24">
        <v>0.15895893</v>
      </c>
      <c r="G732" s="24">
        <v>0.31826678000000003</v>
      </c>
      <c r="H732" s="24">
        <v>0.63697374000000007</v>
      </c>
      <c r="I732" s="24">
        <v>0.10029333</v>
      </c>
    </row>
    <row r="733" spans="1:9" ht="15.75" customHeight="1" x14ac:dyDescent="0.25">
      <c r="A733" s="25">
        <v>732</v>
      </c>
      <c r="B733" s="26">
        <v>0.11021576</v>
      </c>
      <c r="C733" s="26">
        <v>0.11943044999999999</v>
      </c>
      <c r="D733" s="26">
        <v>0.13138807999999999</v>
      </c>
      <c r="E733" s="26">
        <v>0.14452666</v>
      </c>
      <c r="F733" s="26">
        <v>0.15896794</v>
      </c>
      <c r="G733" s="26">
        <v>0.31839857999999999</v>
      </c>
      <c r="H733" s="26">
        <v>0.63738212999999999</v>
      </c>
      <c r="I733" s="26">
        <v>0.10027447</v>
      </c>
    </row>
    <row r="734" spans="1:9" ht="15.75" customHeight="1" x14ac:dyDescent="0.25">
      <c r="A734" s="23">
        <v>733</v>
      </c>
      <c r="B734" s="24">
        <v>0.11021008</v>
      </c>
      <c r="C734" s="24">
        <v>0.11943621</v>
      </c>
      <c r="D734" s="24">
        <v>0.13139772999999999</v>
      </c>
      <c r="E734" s="24">
        <v>0.14453718000000002</v>
      </c>
      <c r="F734" s="24">
        <v>0.15897685</v>
      </c>
      <c r="G734" s="24">
        <v>0.31852893000000004</v>
      </c>
      <c r="H734" s="24">
        <v>0.63778663000000002</v>
      </c>
      <c r="I734" s="24">
        <v>0.10025563</v>
      </c>
    </row>
    <row r="735" spans="1:9" ht="15.75" customHeight="1" x14ac:dyDescent="0.25">
      <c r="A735" s="25">
        <v>734</v>
      </c>
      <c r="B735" s="26">
        <v>0.11020443000000001</v>
      </c>
      <c r="C735" s="26">
        <v>0.11944197000000001</v>
      </c>
      <c r="D735" s="26">
        <v>0.13140724000000001</v>
      </c>
      <c r="E735" s="26">
        <v>0.14454754</v>
      </c>
      <c r="F735" s="26">
        <v>0.15898566</v>
      </c>
      <c r="G735" s="26">
        <v>0.31865784000000003</v>
      </c>
      <c r="H735" s="26">
        <v>0.63818728000000002</v>
      </c>
      <c r="I735" s="26">
        <v>0.10023678999999999</v>
      </c>
    </row>
    <row r="736" spans="1:9" ht="15.75" customHeight="1" x14ac:dyDescent="0.25">
      <c r="A736" s="23">
        <v>735</v>
      </c>
      <c r="B736" s="24">
        <v>0.11019882</v>
      </c>
      <c r="C736" s="24">
        <v>0.11944773</v>
      </c>
      <c r="D736" s="24">
        <v>0.13141663000000001</v>
      </c>
      <c r="E736" s="24">
        <v>0.14455774999999998</v>
      </c>
      <c r="F736" s="24">
        <v>0.15899436</v>
      </c>
      <c r="G736" s="24">
        <v>0.31878530999999999</v>
      </c>
      <c r="H736" s="24">
        <v>0.63858408</v>
      </c>
      <c r="I736" s="24">
        <v>0.10021798</v>
      </c>
    </row>
    <row r="737" spans="1:9" ht="15.75" customHeight="1" x14ac:dyDescent="0.25">
      <c r="A737" s="25">
        <v>736</v>
      </c>
      <c r="B737" s="26">
        <v>0.11019324</v>
      </c>
      <c r="C737" s="26">
        <v>0.11945349</v>
      </c>
      <c r="D737" s="26">
        <v>0.13142587999999999</v>
      </c>
      <c r="E737" s="26">
        <v>0.1445678</v>
      </c>
      <c r="F737" s="26">
        <v>0.15900296999999999</v>
      </c>
      <c r="G737" s="26">
        <v>0.31891133999999999</v>
      </c>
      <c r="H737" s="26">
        <v>0.63897705999999999</v>
      </c>
      <c r="I737" s="26">
        <v>0.10019916999999999</v>
      </c>
    </row>
    <row r="738" spans="1:9" ht="15.75" customHeight="1" x14ac:dyDescent="0.25">
      <c r="A738" s="23">
        <v>737</v>
      </c>
      <c r="B738" s="24">
        <v>0.1101877</v>
      </c>
      <c r="C738" s="24">
        <v>0.11945925</v>
      </c>
      <c r="D738" s="24">
        <v>0.13143501000000002</v>
      </c>
      <c r="E738" s="24">
        <v>0.14457769000000001</v>
      </c>
      <c r="F738" s="24">
        <v>0.15901147999999998</v>
      </c>
      <c r="G738" s="24">
        <v>0.31903595000000001</v>
      </c>
      <c r="H738" s="24">
        <v>0.63936622999999992</v>
      </c>
      <c r="I738" s="24">
        <v>0.10018038000000001</v>
      </c>
    </row>
    <row r="739" spans="1:9" ht="15.75" customHeight="1" x14ac:dyDescent="0.25">
      <c r="A739" s="25">
        <v>738</v>
      </c>
      <c r="B739" s="26">
        <v>0.11018219</v>
      </c>
      <c r="C739" s="26">
        <v>0.11946501</v>
      </c>
      <c r="D739" s="26">
        <v>0.13144401</v>
      </c>
      <c r="E739" s="26">
        <v>0.14458743999999998</v>
      </c>
      <c r="F739" s="26">
        <v>0.15901989999999999</v>
      </c>
      <c r="G739" s="26">
        <v>0.31915915</v>
      </c>
      <c r="H739" s="26">
        <v>0.63975161999999997</v>
      </c>
      <c r="I739" s="26">
        <v>0.10016161</v>
      </c>
    </row>
    <row r="740" spans="1:9" ht="15.75" customHeight="1" x14ac:dyDescent="0.25">
      <c r="A740" s="23">
        <v>739</v>
      </c>
      <c r="B740" s="24">
        <v>0.11017671999999999</v>
      </c>
      <c r="C740" s="24">
        <v>0.11947077</v>
      </c>
      <c r="D740" s="24">
        <v>0.13145287999999999</v>
      </c>
      <c r="E740" s="24">
        <v>0.14459702999999999</v>
      </c>
      <c r="F740" s="24">
        <v>0.15902821</v>
      </c>
      <c r="G740" s="24">
        <v>0.31928093000000002</v>
      </c>
      <c r="H740" s="24">
        <v>0.64013323999999994</v>
      </c>
      <c r="I740" s="24">
        <v>0.10014284999999999</v>
      </c>
    </row>
    <row r="741" spans="1:9" ht="15.75" customHeight="1" x14ac:dyDescent="0.25">
      <c r="A741" s="25">
        <v>740</v>
      </c>
      <c r="B741" s="26">
        <v>0.11017128</v>
      </c>
      <c r="C741" s="26">
        <v>0.11947652</v>
      </c>
      <c r="D741" s="26">
        <v>0.13146163</v>
      </c>
      <c r="E741" s="26">
        <v>0.14460645999999999</v>
      </c>
      <c r="F741" s="26">
        <v>0.15903644</v>
      </c>
      <c r="G741" s="26">
        <v>0.31940130999999999</v>
      </c>
      <c r="H741" s="26">
        <v>0.64051111000000005</v>
      </c>
      <c r="I741" s="26">
        <v>0.10012409999999999</v>
      </c>
    </row>
    <row r="742" spans="1:9" ht="15.75" customHeight="1" x14ac:dyDescent="0.25">
      <c r="A742" s="23">
        <v>741</v>
      </c>
      <c r="B742" s="24">
        <v>0.11016587</v>
      </c>
      <c r="C742" s="24">
        <v>0.11948228</v>
      </c>
      <c r="D742" s="24">
        <v>0.13147024999999998</v>
      </c>
      <c r="E742" s="24">
        <v>0.14461574999999999</v>
      </c>
      <c r="F742" s="24">
        <v>0.15904457</v>
      </c>
      <c r="G742" s="24">
        <v>0.31952028999999998</v>
      </c>
      <c r="H742" s="24">
        <v>0.64088526000000001</v>
      </c>
      <c r="I742" s="24">
        <v>0.10010537</v>
      </c>
    </row>
    <row r="743" spans="1:9" ht="15.75" customHeight="1" x14ac:dyDescent="0.25">
      <c r="A743" s="25">
        <v>742</v>
      </c>
      <c r="B743" s="26">
        <v>0.11016049999999999</v>
      </c>
      <c r="C743" s="26">
        <v>0.11948804</v>
      </c>
      <c r="D743" s="26">
        <v>0.13147875000000001</v>
      </c>
      <c r="E743" s="26">
        <v>0.14462489000000001</v>
      </c>
      <c r="F743" s="26">
        <v>0.15905259999999999</v>
      </c>
      <c r="G743" s="26">
        <v>0.31963788999999998</v>
      </c>
      <c r="H743" s="26">
        <v>0.64125568999999993</v>
      </c>
      <c r="I743" s="26">
        <v>0.10008665999999999</v>
      </c>
    </row>
    <row r="744" spans="1:9" ht="15.75" customHeight="1" x14ac:dyDescent="0.25">
      <c r="A744" s="23">
        <v>743</v>
      </c>
      <c r="B744" s="24">
        <v>0.11015515000000001</v>
      </c>
      <c r="C744" s="24">
        <v>0.1194938</v>
      </c>
      <c r="D744" s="24">
        <v>0.13148713000000001</v>
      </c>
      <c r="E744" s="24">
        <v>0.14463387999999999</v>
      </c>
      <c r="F744" s="24">
        <v>0.15906054</v>
      </c>
      <c r="G744" s="24">
        <v>0.31975411000000004</v>
      </c>
      <c r="H744" s="24">
        <v>0.64162243000000008</v>
      </c>
      <c r="I744" s="24">
        <v>0.10006796</v>
      </c>
    </row>
    <row r="745" spans="1:9" ht="15.75" customHeight="1" x14ac:dyDescent="0.25">
      <c r="A745" s="25">
        <v>744</v>
      </c>
      <c r="B745" s="26">
        <v>0.11014984</v>
      </c>
      <c r="C745" s="26">
        <v>0.11949956</v>
      </c>
      <c r="D745" s="26">
        <v>0.13149538</v>
      </c>
      <c r="E745" s="26">
        <v>0.14464273</v>
      </c>
      <c r="F745" s="26">
        <v>0.1590684</v>
      </c>
      <c r="G745" s="26">
        <v>0.31986894999999999</v>
      </c>
      <c r="H745" s="26">
        <v>0.64198549999999999</v>
      </c>
      <c r="I745" s="26">
        <v>0.10004927000000001</v>
      </c>
    </row>
    <row r="746" spans="1:9" ht="15.75" customHeight="1" x14ac:dyDescent="0.25">
      <c r="A746" s="23">
        <v>745</v>
      </c>
      <c r="B746" s="24">
        <v>0.11014455999999999</v>
      </c>
      <c r="C746" s="24">
        <v>0.11950532000000001</v>
      </c>
      <c r="D746" s="24">
        <v>0.13150351999999998</v>
      </c>
      <c r="E746" s="24">
        <v>0.14465143</v>
      </c>
      <c r="F746" s="24">
        <v>0.15907616000000002</v>
      </c>
      <c r="G746" s="24">
        <v>0.31998241999999999</v>
      </c>
      <c r="H746" s="24">
        <v>0.64234491999999999</v>
      </c>
      <c r="I746" s="24">
        <v>0.1000306</v>
      </c>
    </row>
    <row r="747" spans="1:9" ht="15.75" customHeight="1" x14ac:dyDescent="0.25">
      <c r="A747" s="25">
        <v>746</v>
      </c>
      <c r="B747" s="26">
        <v>0.1101393</v>
      </c>
      <c r="C747" s="26">
        <v>0.11951107999999999</v>
      </c>
      <c r="D747" s="26">
        <v>0.13151153000000002</v>
      </c>
      <c r="E747" s="26">
        <v>0.14465998000000002</v>
      </c>
      <c r="F747" s="26">
        <v>0.15908383000000001</v>
      </c>
      <c r="G747" s="26">
        <v>0.32009453999999998</v>
      </c>
      <c r="H747" s="26">
        <v>0.64270070000000001</v>
      </c>
      <c r="I747" s="26">
        <v>0.10001193999999999</v>
      </c>
    </row>
    <row r="748" spans="1:9" ht="15.75" customHeight="1" x14ac:dyDescent="0.25">
      <c r="A748" s="23">
        <v>747</v>
      </c>
      <c r="B748" s="24">
        <v>0.11013408</v>
      </c>
      <c r="C748" s="24">
        <v>0.11951684</v>
      </c>
      <c r="D748" s="24">
        <v>0.13151942</v>
      </c>
      <c r="E748" s="24">
        <v>0.1446684</v>
      </c>
      <c r="F748" s="24">
        <v>0.15909141999999998</v>
      </c>
      <c r="G748" s="24">
        <v>0.32020530000000003</v>
      </c>
      <c r="H748" s="24">
        <v>0.64305287000000011</v>
      </c>
      <c r="I748" s="24">
        <v>9.9993300000000007E-2</v>
      </c>
    </row>
    <row r="749" spans="1:9" ht="15.75" customHeight="1" x14ac:dyDescent="0.25">
      <c r="A749" s="25">
        <v>748</v>
      </c>
      <c r="B749" s="26">
        <v>0.11012888</v>
      </c>
      <c r="C749" s="26">
        <v>0.11952260000000001</v>
      </c>
      <c r="D749" s="26">
        <v>0.13152720000000001</v>
      </c>
      <c r="E749" s="26">
        <v>0.14467667000000001</v>
      </c>
      <c r="F749" s="26">
        <v>0.15909891000000001</v>
      </c>
      <c r="G749" s="26">
        <v>0.32031472</v>
      </c>
      <c r="H749" s="26">
        <v>0.64340143999999999</v>
      </c>
      <c r="I749" s="26">
        <v>9.9974670000000002E-2</v>
      </c>
    </row>
    <row r="750" spans="1:9" ht="15.75" customHeight="1" x14ac:dyDescent="0.25">
      <c r="A750" s="23">
        <v>749</v>
      </c>
      <c r="B750" s="24">
        <v>0.11012371</v>
      </c>
      <c r="C750" s="24">
        <v>0.11952835000000001</v>
      </c>
      <c r="D750" s="24">
        <v>0.13153486</v>
      </c>
      <c r="E750" s="24">
        <v>0.1446848</v>
      </c>
      <c r="F750" s="24">
        <v>0.15910632</v>
      </c>
      <c r="G750" s="24">
        <v>0.32042281</v>
      </c>
      <c r="H750" s="24">
        <v>0.64374643000000009</v>
      </c>
      <c r="I750" s="24">
        <v>9.9956059999999999E-2</v>
      </c>
    </row>
    <row r="751" spans="1:9" ht="15.75" customHeight="1" x14ac:dyDescent="0.25">
      <c r="A751" s="25">
        <v>750</v>
      </c>
      <c r="B751" s="26">
        <v>0.11011856</v>
      </c>
      <c r="C751" s="26">
        <v>0.11953410999999999</v>
      </c>
      <c r="D751" s="26">
        <v>0.1315424</v>
      </c>
      <c r="E751" s="26">
        <v>0.14469279000000002</v>
      </c>
      <c r="F751" s="26">
        <v>0.15911365</v>
      </c>
      <c r="G751" s="26">
        <v>0.32052955999999999</v>
      </c>
      <c r="H751" s="26">
        <v>0.64408786000000007</v>
      </c>
      <c r="I751" s="26">
        <v>9.9937459999999992E-2</v>
      </c>
    </row>
    <row r="752" spans="1:9" ht="15.75" customHeight="1" x14ac:dyDescent="0.25">
      <c r="A752" s="23">
        <v>751</v>
      </c>
      <c r="B752" s="24">
        <v>0.11011343999999999</v>
      </c>
      <c r="C752" s="24">
        <v>0.11953986999999999</v>
      </c>
      <c r="D752" s="24">
        <v>0.13154983000000001</v>
      </c>
      <c r="E752" s="24">
        <v>0.14470064000000002</v>
      </c>
      <c r="F752" s="24">
        <v>0.15912088999999999</v>
      </c>
      <c r="G752" s="24">
        <v>0.32063499000000001</v>
      </c>
      <c r="H752" s="24">
        <v>0.64442575000000002</v>
      </c>
      <c r="I752" s="24">
        <v>9.9918879999999988E-2</v>
      </c>
    </row>
    <row r="753" spans="1:9" ht="15.75" customHeight="1" x14ac:dyDescent="0.25">
      <c r="A753" s="25">
        <v>752</v>
      </c>
      <c r="B753" s="26">
        <v>0.11010833999999999</v>
      </c>
      <c r="C753" s="26">
        <v>0.11954563</v>
      </c>
      <c r="D753" s="26">
        <v>0.13155715000000001</v>
      </c>
      <c r="E753" s="26">
        <v>0.14470834999999999</v>
      </c>
      <c r="F753" s="26">
        <v>0.15912804999999999</v>
      </c>
      <c r="G753" s="26">
        <v>0.3207391</v>
      </c>
      <c r="H753" s="26">
        <v>0.64476011999999994</v>
      </c>
      <c r="I753" s="26">
        <v>9.9900310000000006E-2</v>
      </c>
    </row>
    <row r="754" spans="1:9" ht="15.75" customHeight="1" x14ac:dyDescent="0.25">
      <c r="A754" s="23">
        <v>753</v>
      </c>
      <c r="B754" s="24">
        <v>0.11010327</v>
      </c>
      <c r="C754" s="24">
        <v>0.11955139000000001</v>
      </c>
      <c r="D754" s="24">
        <v>0.13156435</v>
      </c>
      <c r="E754" s="24">
        <v>0.14471592999999999</v>
      </c>
      <c r="F754" s="24">
        <v>0.15913513000000001</v>
      </c>
      <c r="G754" s="24">
        <v>0.32084190999999995</v>
      </c>
      <c r="H754" s="24">
        <v>0.64509099000000003</v>
      </c>
      <c r="I754" s="24">
        <v>9.9881759999999986E-2</v>
      </c>
    </row>
    <row r="755" spans="1:9" ht="15.75" customHeight="1" x14ac:dyDescent="0.25">
      <c r="A755" s="25">
        <v>754</v>
      </c>
      <c r="B755" s="26">
        <v>0.11009823000000001</v>
      </c>
      <c r="C755" s="26">
        <v>0.11955715</v>
      </c>
      <c r="D755" s="26">
        <v>0.13157144000000001</v>
      </c>
      <c r="E755" s="26">
        <v>0.14472336999999999</v>
      </c>
      <c r="F755" s="26">
        <v>0.15914212</v>
      </c>
      <c r="G755" s="26">
        <v>0.32094340999999998</v>
      </c>
      <c r="H755" s="26">
        <v>0.64541837000000002</v>
      </c>
      <c r="I755" s="26">
        <v>9.9863219999999989E-2</v>
      </c>
    </row>
    <row r="756" spans="1:9" ht="15.75" customHeight="1" x14ac:dyDescent="0.25">
      <c r="A756" s="23">
        <v>755</v>
      </c>
      <c r="B756" s="24">
        <v>0.1100932</v>
      </c>
      <c r="C756" s="24">
        <v>0.11956291000000001</v>
      </c>
      <c r="D756" s="24">
        <v>0.13157841000000001</v>
      </c>
      <c r="E756" s="24">
        <v>0.14473068</v>
      </c>
      <c r="F756" s="24">
        <v>0.15914903</v>
      </c>
      <c r="G756" s="24">
        <v>0.32104362999999997</v>
      </c>
      <c r="H756" s="24">
        <v>0.64574229000000005</v>
      </c>
      <c r="I756" s="24">
        <v>9.9844699999999995E-2</v>
      </c>
    </row>
    <row r="757" spans="1:9" ht="15.75" customHeight="1" x14ac:dyDescent="0.25">
      <c r="A757" s="25">
        <v>756</v>
      </c>
      <c r="B757" s="26">
        <v>0.1100882</v>
      </c>
      <c r="C757" s="26">
        <v>0.11956867</v>
      </c>
      <c r="D757" s="26">
        <v>0.13158528</v>
      </c>
      <c r="E757" s="26">
        <v>0.14473786</v>
      </c>
      <c r="F757" s="26">
        <v>0.15915587</v>
      </c>
      <c r="G757" s="26">
        <v>0.32114255000000003</v>
      </c>
      <c r="H757" s="26">
        <v>0.64606275999999996</v>
      </c>
      <c r="I757" s="26">
        <v>9.9826189999999995E-2</v>
      </c>
    </row>
    <row r="758" spans="1:9" ht="15.75" customHeight="1" x14ac:dyDescent="0.25">
      <c r="A758" s="23">
        <v>757</v>
      </c>
      <c r="B758" s="24">
        <v>0.11008322</v>
      </c>
      <c r="C758" s="24">
        <v>0.11957443</v>
      </c>
      <c r="D758" s="24">
        <v>0.13159204000000002</v>
      </c>
      <c r="E758" s="24">
        <v>0.14474491</v>
      </c>
      <c r="F758" s="24">
        <v>0.15916263</v>
      </c>
      <c r="G758" s="24">
        <v>0.32124020000000003</v>
      </c>
      <c r="H758" s="24">
        <v>0.64637981</v>
      </c>
      <c r="I758" s="24">
        <v>9.9807699999999999E-2</v>
      </c>
    </row>
    <row r="759" spans="1:9" ht="15.75" customHeight="1" x14ac:dyDescent="0.25">
      <c r="A759" s="25">
        <v>758</v>
      </c>
      <c r="B759" s="26">
        <v>0.11007826</v>
      </c>
      <c r="C759" s="26">
        <v>0.11958017999999999</v>
      </c>
      <c r="D759" s="26">
        <v>0.13159868</v>
      </c>
      <c r="E759" s="26">
        <v>0.14475182</v>
      </c>
      <c r="F759" s="26">
        <v>0.15916930000000001</v>
      </c>
      <c r="G759" s="26">
        <v>0.32133656999999999</v>
      </c>
      <c r="H759" s="26">
        <v>0.64669343999999995</v>
      </c>
      <c r="I759" s="26">
        <v>9.9789230000000007E-2</v>
      </c>
    </row>
    <row r="760" spans="1:9" ht="15.75" customHeight="1" x14ac:dyDescent="0.25">
      <c r="A760" s="23">
        <v>759</v>
      </c>
      <c r="B760" s="24">
        <v>0.11007332</v>
      </c>
      <c r="C760" s="24">
        <v>0.11958594</v>
      </c>
      <c r="D760" s="24">
        <v>0.13160521999999999</v>
      </c>
      <c r="E760" s="24">
        <v>0.14475861000000001</v>
      </c>
      <c r="F760" s="24">
        <v>0.15917591</v>
      </c>
      <c r="G760" s="24">
        <v>0.32143168000000005</v>
      </c>
      <c r="H760" s="24">
        <v>0.64700368999999991</v>
      </c>
      <c r="I760" s="24">
        <v>9.9770769999999995E-2</v>
      </c>
    </row>
    <row r="761" spans="1:9" ht="15.75" customHeight="1" x14ac:dyDescent="0.25">
      <c r="A761" s="25">
        <v>760</v>
      </c>
      <c r="B761" s="26">
        <v>0.11006840000000001</v>
      </c>
      <c r="C761" s="26">
        <v>0.11959170000000001</v>
      </c>
      <c r="D761" s="26">
        <v>0.13161165999999999</v>
      </c>
      <c r="E761" s="26">
        <v>0.14476527</v>
      </c>
      <c r="F761" s="26">
        <v>0.15918243000000001</v>
      </c>
      <c r="G761" s="26">
        <v>0.32152554</v>
      </c>
      <c r="H761" s="26">
        <v>0.64731057000000003</v>
      </c>
      <c r="I761" s="26">
        <v>9.9752320000000005E-2</v>
      </c>
    </row>
    <row r="762" spans="1:9" ht="15.75" customHeight="1" x14ac:dyDescent="0.25">
      <c r="A762" s="23">
        <v>761</v>
      </c>
      <c r="B762" s="24">
        <v>0.11006349</v>
      </c>
      <c r="C762" s="24">
        <v>0.11959746</v>
      </c>
      <c r="D762" s="24">
        <v>0.13161798999999999</v>
      </c>
      <c r="E762" s="24">
        <v>0.14477180000000001</v>
      </c>
      <c r="F762" s="24">
        <v>0.15918889</v>
      </c>
      <c r="G762" s="24">
        <v>0.32161814</v>
      </c>
      <c r="H762" s="24">
        <v>0.64761409000000003</v>
      </c>
      <c r="I762" s="24">
        <v>9.9733889999999992E-2</v>
      </c>
    </row>
    <row r="763" spans="1:9" ht="15.75" customHeight="1" x14ac:dyDescent="0.25">
      <c r="A763" s="25">
        <v>762</v>
      </c>
      <c r="B763" s="26">
        <v>0.11005861</v>
      </c>
      <c r="C763" s="26">
        <v>0.11960322</v>
      </c>
      <c r="D763" s="26">
        <v>0.13162420999999999</v>
      </c>
      <c r="E763" s="26">
        <v>0.1447782</v>
      </c>
      <c r="F763" s="26">
        <v>0.15919526000000001</v>
      </c>
      <c r="G763" s="26">
        <v>0.32170949999999998</v>
      </c>
      <c r="H763" s="26">
        <v>0.64791428999999989</v>
      </c>
      <c r="I763" s="26">
        <v>9.9715480000000009E-2</v>
      </c>
    </row>
    <row r="764" spans="1:9" ht="15.75" customHeight="1" x14ac:dyDescent="0.25">
      <c r="A764" s="23">
        <v>763</v>
      </c>
      <c r="B764" s="24">
        <v>0.11005374</v>
      </c>
      <c r="C764" s="24">
        <v>0.11960898</v>
      </c>
      <c r="D764" s="24">
        <v>0.13163033000000002</v>
      </c>
      <c r="E764" s="24">
        <v>0.14478447999999999</v>
      </c>
      <c r="F764" s="24">
        <v>0.15920156999999999</v>
      </c>
      <c r="G764" s="24">
        <v>0.32179963</v>
      </c>
      <c r="H764" s="24">
        <v>0.64821116000000001</v>
      </c>
      <c r="I764" s="24">
        <v>9.9697080000000007E-2</v>
      </c>
    </row>
    <row r="765" spans="1:9" ht="15.75" customHeight="1" x14ac:dyDescent="0.25">
      <c r="A765" s="25">
        <v>764</v>
      </c>
      <c r="B765" s="26">
        <v>0.11004889000000001</v>
      </c>
      <c r="C765" s="26">
        <v>0.11961474000000001</v>
      </c>
      <c r="D765" s="26">
        <v>0.13163634999999999</v>
      </c>
      <c r="E765" s="26">
        <v>0.14479064</v>
      </c>
      <c r="F765" s="26">
        <v>0.15920780000000001</v>
      </c>
      <c r="G765" s="26">
        <v>0.32188851999999996</v>
      </c>
      <c r="H765" s="26">
        <v>0.64850475000000007</v>
      </c>
      <c r="I765" s="26">
        <v>9.9678699999999995E-2</v>
      </c>
    </row>
    <row r="766" spans="1:9" ht="15.75" customHeight="1" x14ac:dyDescent="0.25">
      <c r="A766" s="23">
        <v>765</v>
      </c>
      <c r="B766" s="24">
        <v>0.11004406</v>
      </c>
      <c r="C766" s="24">
        <v>0.11962049999999999</v>
      </c>
      <c r="D766" s="24">
        <v>0.13164225999999998</v>
      </c>
      <c r="E766" s="24">
        <v>0.14479668000000001</v>
      </c>
      <c r="F766" s="24">
        <v>0.15921397000000001</v>
      </c>
      <c r="G766" s="24">
        <v>0.32197619999999999</v>
      </c>
      <c r="H766" s="24">
        <v>0.64879504999999993</v>
      </c>
      <c r="I766" s="24">
        <v>9.9660329999999991E-2</v>
      </c>
    </row>
    <row r="767" spans="1:9" ht="15.75" customHeight="1" x14ac:dyDescent="0.25">
      <c r="A767" s="25">
        <v>766</v>
      </c>
      <c r="B767" s="26">
        <v>0.11003924</v>
      </c>
      <c r="C767" s="26">
        <v>0.11962626</v>
      </c>
      <c r="D767" s="26">
        <v>0.13164807000000001</v>
      </c>
      <c r="E767" s="26">
        <v>0.14480259000000001</v>
      </c>
      <c r="F767" s="26">
        <v>0.15922006</v>
      </c>
      <c r="G767" s="26">
        <v>0.32206267</v>
      </c>
      <c r="H767" s="26">
        <v>0.6490821</v>
      </c>
      <c r="I767" s="26">
        <v>9.9641979999999991E-2</v>
      </c>
    </row>
    <row r="768" spans="1:9" ht="15.75" customHeight="1" x14ac:dyDescent="0.25">
      <c r="A768" s="23">
        <v>767</v>
      </c>
      <c r="B768" s="24">
        <v>0.11003443</v>
      </c>
      <c r="C768" s="24">
        <v>0.11963201</v>
      </c>
      <c r="D768" s="24">
        <v>0.13165378999999999</v>
      </c>
      <c r="E768" s="24">
        <v>0.14480838000000001</v>
      </c>
      <c r="F768" s="24">
        <v>0.15922608999999999</v>
      </c>
      <c r="G768" s="24">
        <v>0.32214792000000003</v>
      </c>
      <c r="H768" s="24">
        <v>0.64936592000000004</v>
      </c>
      <c r="I768" s="24">
        <v>9.9623640000000013E-2</v>
      </c>
    </row>
    <row r="769" spans="1:9" ht="15.75" customHeight="1" x14ac:dyDescent="0.25">
      <c r="A769" s="25">
        <v>768</v>
      </c>
      <c r="B769" s="26">
        <v>0.11002964</v>
      </c>
      <c r="C769" s="26">
        <v>0.11963777</v>
      </c>
      <c r="D769" s="26">
        <v>0.13165940000000001</v>
      </c>
      <c r="E769" s="26">
        <v>0.14481405999999999</v>
      </c>
      <c r="F769" s="26">
        <v>0.15923204999999999</v>
      </c>
      <c r="G769" s="26">
        <v>0.32223197999999997</v>
      </c>
      <c r="H769" s="26">
        <v>0.64964651000000007</v>
      </c>
      <c r="I769" s="26">
        <v>9.9605320000000011E-2</v>
      </c>
    </row>
    <row r="770" spans="1:9" ht="15.75" customHeight="1" x14ac:dyDescent="0.25">
      <c r="A770" s="23">
        <v>769</v>
      </c>
      <c r="B770" s="24">
        <v>0.11002487</v>
      </c>
      <c r="C770" s="24">
        <v>0.11964353</v>
      </c>
      <c r="D770" s="24">
        <v>0.13166491999999999</v>
      </c>
      <c r="E770" s="24">
        <v>0.14481961999999998</v>
      </c>
      <c r="F770" s="24">
        <v>0.15923793999999999</v>
      </c>
      <c r="G770" s="24">
        <v>0.32231484999999999</v>
      </c>
      <c r="H770" s="24">
        <v>0.6499239</v>
      </c>
      <c r="I770" s="24">
        <v>9.9587020000000012E-2</v>
      </c>
    </row>
    <row r="771" spans="1:9" ht="15.75" customHeight="1" x14ac:dyDescent="0.25">
      <c r="A771" s="25">
        <v>770</v>
      </c>
      <c r="B771" s="26">
        <v>0.11002010000000001</v>
      </c>
      <c r="C771" s="26">
        <v>0.11964928999999999</v>
      </c>
      <c r="D771" s="26">
        <v>0.13167033</v>
      </c>
      <c r="E771" s="26">
        <v>0.14482506000000001</v>
      </c>
      <c r="F771" s="26">
        <v>0.15924376000000001</v>
      </c>
      <c r="G771" s="26">
        <v>0.32239652999999996</v>
      </c>
      <c r="H771" s="26">
        <v>0.65019811000000005</v>
      </c>
      <c r="I771" s="26">
        <v>9.9568729999999994E-2</v>
      </c>
    </row>
    <row r="772" spans="1:9" ht="15.75" customHeight="1" x14ac:dyDescent="0.25">
      <c r="A772" s="23">
        <v>771</v>
      </c>
      <c r="B772" s="24">
        <v>0.11001535000000001</v>
      </c>
      <c r="C772" s="24">
        <v>0.11965505</v>
      </c>
      <c r="D772" s="24">
        <v>0.13167566</v>
      </c>
      <c r="E772" s="24">
        <v>0.14483039</v>
      </c>
      <c r="F772" s="24">
        <v>0.15924952000000001</v>
      </c>
      <c r="G772" s="24">
        <v>0.32247703999999999</v>
      </c>
      <c r="H772" s="24">
        <v>0.65046914999999994</v>
      </c>
      <c r="I772" s="24">
        <v>9.9550459999999993E-2</v>
      </c>
    </row>
    <row r="773" spans="1:9" ht="15.75" customHeight="1" x14ac:dyDescent="0.25">
      <c r="A773" s="25">
        <v>772</v>
      </c>
      <c r="B773" s="26">
        <v>0.11001060000000001</v>
      </c>
      <c r="C773" s="26">
        <v>0.11966081000000001</v>
      </c>
      <c r="D773" s="26">
        <v>0.13168088</v>
      </c>
      <c r="E773" s="26">
        <v>0.14483560000000001</v>
      </c>
      <c r="F773" s="26">
        <v>0.15925522</v>
      </c>
      <c r="G773" s="26">
        <v>0.32255636999999998</v>
      </c>
      <c r="H773" s="26">
        <v>0.65073705999999998</v>
      </c>
      <c r="I773" s="26">
        <v>9.9532200000000001E-2</v>
      </c>
    </row>
    <row r="774" spans="1:9" ht="15.75" customHeight="1" x14ac:dyDescent="0.25">
      <c r="A774" s="23">
        <v>773</v>
      </c>
      <c r="B774" s="24">
        <v>0.11000586999999999</v>
      </c>
      <c r="C774" s="24">
        <v>0.11966657</v>
      </c>
      <c r="D774" s="24">
        <v>0.13168601000000002</v>
      </c>
      <c r="E774" s="24">
        <v>0.14484069999999999</v>
      </c>
      <c r="F774" s="24">
        <v>0.15926086</v>
      </c>
      <c r="G774" s="24">
        <v>0.32263455000000002</v>
      </c>
      <c r="H774" s="24">
        <v>0.65100183</v>
      </c>
      <c r="I774" s="24">
        <v>9.9513960000000012E-2</v>
      </c>
    </row>
    <row r="775" spans="1:9" ht="15.75" customHeight="1" x14ac:dyDescent="0.25">
      <c r="A775" s="25">
        <v>774</v>
      </c>
      <c r="B775" s="26">
        <v>0.11000114999999999</v>
      </c>
      <c r="C775" s="26">
        <v>0.11967233000000001</v>
      </c>
      <c r="D775" s="26">
        <v>0.13169105</v>
      </c>
      <c r="E775" s="26">
        <v>0.14484568</v>
      </c>
      <c r="F775" s="26">
        <v>0.15926643000000001</v>
      </c>
      <c r="G775" s="26">
        <v>0.32271155999999995</v>
      </c>
      <c r="H775" s="26">
        <v>0.6512635</v>
      </c>
      <c r="I775" s="26">
        <v>9.9495739999999999E-2</v>
      </c>
    </row>
    <row r="776" spans="1:9" ht="15.75" customHeight="1" x14ac:dyDescent="0.25">
      <c r="A776" s="23">
        <v>775</v>
      </c>
      <c r="B776" s="24">
        <v>0.10999644</v>
      </c>
      <c r="C776" s="24">
        <v>0.11967809000000001</v>
      </c>
      <c r="D776" s="24">
        <v>0.13169600000000001</v>
      </c>
      <c r="E776" s="24">
        <v>0.14485055999999999</v>
      </c>
      <c r="F776" s="24">
        <v>0.15927194</v>
      </c>
      <c r="G776" s="24">
        <v>0.32278742999999999</v>
      </c>
      <c r="H776" s="24">
        <v>0.65152208</v>
      </c>
      <c r="I776" s="24">
        <v>9.9477530000000008E-2</v>
      </c>
    </row>
    <row r="777" spans="1:9" ht="15.75" customHeight="1" x14ac:dyDescent="0.25">
      <c r="A777" s="25">
        <v>776</v>
      </c>
      <c r="B777" s="26">
        <v>0.10999173000000001</v>
      </c>
      <c r="C777" s="26">
        <v>0.11968384</v>
      </c>
      <c r="D777" s="26">
        <v>0.13170085000000001</v>
      </c>
      <c r="E777" s="26">
        <v>0.14485533</v>
      </c>
      <c r="F777" s="26">
        <v>0.15927739000000002</v>
      </c>
      <c r="G777" s="26">
        <v>0.32286216000000001</v>
      </c>
      <c r="H777" s="26">
        <v>0.65177760000000007</v>
      </c>
      <c r="I777" s="26">
        <v>9.9459339999999993E-2</v>
      </c>
    </row>
    <row r="778" spans="1:9" ht="15.75" customHeight="1" x14ac:dyDescent="0.25">
      <c r="A778" s="23">
        <v>777</v>
      </c>
      <c r="B778" s="24">
        <v>0.10998703000000001</v>
      </c>
      <c r="C778" s="24">
        <v>0.11968959999999999</v>
      </c>
      <c r="D778" s="24">
        <v>0.13170562</v>
      </c>
      <c r="E778" s="24">
        <v>0.14485998999999999</v>
      </c>
      <c r="F778" s="24">
        <v>0.15928278000000001</v>
      </c>
      <c r="G778" s="24">
        <v>0.32293576000000002</v>
      </c>
      <c r="H778" s="24">
        <v>0.65203005999999997</v>
      </c>
      <c r="I778" s="24">
        <v>9.9441159999999987E-2</v>
      </c>
    </row>
    <row r="779" spans="1:9" ht="15.75" customHeight="1" x14ac:dyDescent="0.25">
      <c r="A779" s="25">
        <v>778</v>
      </c>
      <c r="B779" s="26">
        <v>0.10998234</v>
      </c>
      <c r="C779" s="26">
        <v>0.11969536</v>
      </c>
      <c r="D779" s="26">
        <v>0.13171029000000001</v>
      </c>
      <c r="E779" s="26">
        <v>0.14486454000000001</v>
      </c>
      <c r="F779" s="26">
        <v>0.15928812000000001</v>
      </c>
      <c r="G779" s="26">
        <v>0.32300823000000001</v>
      </c>
      <c r="H779" s="26">
        <v>0.65227950000000012</v>
      </c>
      <c r="I779" s="26">
        <v>9.9422999999999997E-2</v>
      </c>
    </row>
    <row r="780" spans="1:9" ht="15.75" customHeight="1" x14ac:dyDescent="0.25">
      <c r="A780" s="23">
        <v>779</v>
      </c>
      <c r="B780" s="24">
        <v>0.10997766</v>
      </c>
      <c r="C780" s="24">
        <v>0.11970112000000001</v>
      </c>
      <c r="D780" s="24">
        <v>0.13171488000000001</v>
      </c>
      <c r="E780" s="24">
        <v>0.14486898000000001</v>
      </c>
      <c r="F780" s="24">
        <v>0.1592934</v>
      </c>
      <c r="G780" s="24">
        <v>0.32307957999999998</v>
      </c>
      <c r="H780" s="24">
        <v>0.65252592000000009</v>
      </c>
      <c r="I780" s="24">
        <v>9.9404859999999998E-2</v>
      </c>
    </row>
    <row r="781" spans="1:9" ht="15.75" customHeight="1" x14ac:dyDescent="0.25">
      <c r="A781" s="25">
        <v>780</v>
      </c>
      <c r="B781" s="26">
        <v>0.10997298000000001</v>
      </c>
      <c r="C781" s="26">
        <v>0.11970688000000002</v>
      </c>
      <c r="D781" s="26">
        <v>0.13171937</v>
      </c>
      <c r="E781" s="26">
        <v>0.14487332999999999</v>
      </c>
      <c r="F781" s="26">
        <v>0.15929862</v>
      </c>
      <c r="G781" s="26">
        <v>0.32314982000000003</v>
      </c>
      <c r="H781" s="26">
        <v>0.65276933999999998</v>
      </c>
      <c r="I781" s="26">
        <v>9.9386729999999993E-2</v>
      </c>
    </row>
    <row r="782" spans="1:9" ht="15.75" customHeight="1" x14ac:dyDescent="0.25">
      <c r="A782" s="23">
        <v>781</v>
      </c>
      <c r="B782" s="24">
        <v>0.10996829999999999</v>
      </c>
      <c r="C782" s="24">
        <v>0.11971264</v>
      </c>
      <c r="D782" s="24">
        <v>0.13172378000000001</v>
      </c>
      <c r="E782" s="24">
        <v>0.14487755999999999</v>
      </c>
      <c r="F782" s="24">
        <v>0.15930379</v>
      </c>
      <c r="G782" s="24">
        <v>0.32321896</v>
      </c>
      <c r="H782" s="24">
        <v>0.65300979999999997</v>
      </c>
      <c r="I782" s="24">
        <v>9.9368619999999991E-2</v>
      </c>
    </row>
    <row r="783" spans="1:9" ht="15.75" customHeight="1" x14ac:dyDescent="0.25">
      <c r="A783" s="25">
        <v>782</v>
      </c>
      <c r="B783" s="26">
        <v>0.10996363000000001</v>
      </c>
      <c r="C783" s="26">
        <v>0.1197184</v>
      </c>
      <c r="D783" s="26">
        <v>0.13172810999999998</v>
      </c>
      <c r="E783" s="26">
        <v>0.1448817</v>
      </c>
      <c r="F783" s="26">
        <v>0.1593089</v>
      </c>
      <c r="G783" s="26">
        <v>0.32328699999999999</v>
      </c>
      <c r="H783" s="26">
        <v>0.65324729999999998</v>
      </c>
      <c r="I783" s="26">
        <v>9.9350529999999992E-2</v>
      </c>
    </row>
    <row r="784" spans="1:9" ht="15.75" customHeight="1" x14ac:dyDescent="0.25">
      <c r="A784" s="23">
        <v>783</v>
      </c>
      <c r="B784" s="24">
        <v>0.10995896999999999</v>
      </c>
      <c r="C784" s="24">
        <v>0.11972416000000001</v>
      </c>
      <c r="D784" s="24">
        <v>0.13173235</v>
      </c>
      <c r="E784" s="24">
        <v>0.14488573000000002</v>
      </c>
      <c r="F784" s="24">
        <v>0.15931396</v>
      </c>
      <c r="G784" s="24">
        <v>0.32335394000000001</v>
      </c>
      <c r="H784" s="24">
        <v>0.65348185999999997</v>
      </c>
      <c r="I784" s="24">
        <v>9.9332449999999989E-2</v>
      </c>
    </row>
    <row r="785" spans="1:9" ht="15.75" customHeight="1" x14ac:dyDescent="0.25">
      <c r="A785" s="25">
        <v>784</v>
      </c>
      <c r="B785" s="26">
        <v>0.1099543</v>
      </c>
      <c r="C785" s="26">
        <v>0.11972991999999999</v>
      </c>
      <c r="D785" s="26">
        <v>0.13173650000000001</v>
      </c>
      <c r="E785" s="26">
        <v>0.14488966</v>
      </c>
      <c r="F785" s="26">
        <v>0.15931897</v>
      </c>
      <c r="G785" s="26">
        <v>0.32341980999999997</v>
      </c>
      <c r="H785" s="26">
        <v>0.65371350000000006</v>
      </c>
      <c r="I785" s="26">
        <v>9.9314389999999989E-2</v>
      </c>
    </row>
    <row r="786" spans="1:9" ht="15.75" customHeight="1" x14ac:dyDescent="0.25">
      <c r="A786" s="23">
        <v>785</v>
      </c>
      <c r="B786" s="24">
        <v>0.10994964</v>
      </c>
      <c r="C786" s="24">
        <v>0.11973566999999999</v>
      </c>
      <c r="D786" s="24">
        <v>0.13174058</v>
      </c>
      <c r="E786" s="24">
        <v>0.14489350000000001</v>
      </c>
      <c r="F786" s="24">
        <v>0.15932392000000001</v>
      </c>
      <c r="G786" s="24">
        <v>0.32348460000000001</v>
      </c>
      <c r="H786" s="24">
        <v>0.65394225000000006</v>
      </c>
      <c r="I786" s="24">
        <v>9.9296349999999992E-2</v>
      </c>
    </row>
    <row r="787" spans="1:9" ht="15.75" customHeight="1" x14ac:dyDescent="0.25">
      <c r="A787" s="25">
        <v>786</v>
      </c>
      <c r="B787" s="26">
        <v>0.10994498</v>
      </c>
      <c r="C787" s="26">
        <v>0.11974143</v>
      </c>
      <c r="D787" s="26">
        <v>0.13174457000000001</v>
      </c>
      <c r="E787" s="26">
        <v>0.14489722999999999</v>
      </c>
      <c r="F787" s="26">
        <v>0.15932883</v>
      </c>
      <c r="G787" s="26">
        <v>0.32354833</v>
      </c>
      <c r="H787" s="26">
        <v>0.65416810999999997</v>
      </c>
      <c r="I787" s="26">
        <v>9.9278320000000003E-2</v>
      </c>
    </row>
    <row r="788" spans="1:9" ht="15.75" customHeight="1" x14ac:dyDescent="0.25">
      <c r="A788" s="23">
        <v>787</v>
      </c>
      <c r="B788" s="24">
        <v>0.10994032000000001</v>
      </c>
      <c r="C788" s="24">
        <v>0.11974719</v>
      </c>
      <c r="D788" s="24">
        <v>0.13174847000000001</v>
      </c>
      <c r="E788" s="24">
        <v>0.14490087000000001</v>
      </c>
      <c r="F788" s="24">
        <v>0.15933369</v>
      </c>
      <c r="G788" s="24">
        <v>0.32361099000000004</v>
      </c>
      <c r="H788" s="24">
        <v>0.65439110999999994</v>
      </c>
      <c r="I788" s="24">
        <v>9.9260310000000004E-2</v>
      </c>
    </row>
    <row r="789" spans="1:9" ht="15.75" customHeight="1" x14ac:dyDescent="0.25">
      <c r="A789" s="25">
        <v>788</v>
      </c>
      <c r="B789" s="26">
        <v>0.10993565999999999</v>
      </c>
      <c r="C789" s="26">
        <v>0.11975295</v>
      </c>
      <c r="D789" s="26">
        <v>0.13175230000000002</v>
      </c>
      <c r="E789" s="26">
        <v>0.14490441000000001</v>
      </c>
      <c r="F789" s="26">
        <v>0.15933849999999999</v>
      </c>
      <c r="G789" s="26">
        <v>0.32367260000000003</v>
      </c>
      <c r="H789" s="26">
        <v>0.65461128000000002</v>
      </c>
      <c r="I789" s="26">
        <v>9.924231E-2</v>
      </c>
    </row>
    <row r="790" spans="1:9" ht="15.75" customHeight="1" x14ac:dyDescent="0.25">
      <c r="A790" s="23">
        <v>789</v>
      </c>
      <c r="B790" s="24">
        <v>0.109931</v>
      </c>
      <c r="C790" s="24">
        <v>0.11975870999999999</v>
      </c>
      <c r="D790" s="24">
        <v>0.13175604999999999</v>
      </c>
      <c r="E790" s="24">
        <v>0.14490786</v>
      </c>
      <c r="F790" s="24">
        <v>0.15934326000000001</v>
      </c>
      <c r="G790" s="24">
        <v>0.32373317000000001</v>
      </c>
      <c r="H790" s="24">
        <v>0.65482861000000003</v>
      </c>
      <c r="I790" s="24">
        <v>9.9224329999999999E-2</v>
      </c>
    </row>
    <row r="791" spans="1:9" ht="15.75" customHeight="1" x14ac:dyDescent="0.25">
      <c r="A791" s="25">
        <v>790</v>
      </c>
      <c r="B791" s="26">
        <v>0.10992634000000001</v>
      </c>
      <c r="C791" s="26">
        <v>0.11976447</v>
      </c>
      <c r="D791" s="26">
        <v>0.13175972</v>
      </c>
      <c r="E791" s="26">
        <v>0.14491122000000001</v>
      </c>
      <c r="F791" s="26">
        <v>0.15934798</v>
      </c>
      <c r="G791" s="26">
        <v>0.32379268999999999</v>
      </c>
      <c r="H791" s="26">
        <v>0.65504315000000002</v>
      </c>
      <c r="I791" s="26">
        <v>9.9206369999999988E-2</v>
      </c>
    </row>
    <row r="792" spans="1:9" ht="15.75" customHeight="1" x14ac:dyDescent="0.25">
      <c r="A792" s="23">
        <v>791</v>
      </c>
      <c r="B792" s="24">
        <v>0.10992167999999999</v>
      </c>
      <c r="C792" s="24">
        <v>0.11977023000000001</v>
      </c>
      <c r="D792" s="24">
        <v>0.13176332000000002</v>
      </c>
      <c r="E792" s="24">
        <v>0.14491448000000001</v>
      </c>
      <c r="F792" s="24">
        <v>0.15935264999999998</v>
      </c>
      <c r="G792" s="24">
        <v>0.32385119000000001</v>
      </c>
      <c r="H792" s="24">
        <v>0.65525490000000008</v>
      </c>
      <c r="I792" s="24">
        <v>9.9188430000000008E-2</v>
      </c>
    </row>
    <row r="793" spans="1:9" ht="15.75" customHeight="1" x14ac:dyDescent="0.25">
      <c r="A793" s="25">
        <v>792</v>
      </c>
      <c r="B793" s="26">
        <v>0.10991701000000001</v>
      </c>
      <c r="C793" s="26">
        <v>0.11977599</v>
      </c>
      <c r="D793" s="26">
        <v>0.13176683</v>
      </c>
      <c r="E793" s="26">
        <v>0.14491764999999998</v>
      </c>
      <c r="F793" s="26">
        <v>0.15935727</v>
      </c>
      <c r="G793" s="26">
        <v>0.32390866000000001</v>
      </c>
      <c r="H793" s="26">
        <v>0.65546387999999989</v>
      </c>
      <c r="I793" s="26">
        <v>9.9170499999999995E-2</v>
      </c>
    </row>
    <row r="794" spans="1:9" ht="15.75" customHeight="1" x14ac:dyDescent="0.25">
      <c r="A794" s="23">
        <v>793</v>
      </c>
      <c r="B794" s="24">
        <v>0.10991234</v>
      </c>
      <c r="C794" s="24">
        <v>0.11978175000000001</v>
      </c>
      <c r="D794" s="24">
        <v>0.13177026999999999</v>
      </c>
      <c r="E794" s="24">
        <v>0.14492073999999999</v>
      </c>
      <c r="F794" s="24">
        <v>0.15936185999999999</v>
      </c>
      <c r="G794" s="24">
        <v>0.32396510999999995</v>
      </c>
      <c r="H794" s="24">
        <v>0.65567010999999997</v>
      </c>
      <c r="I794" s="24">
        <v>9.9152590000000013E-2</v>
      </c>
    </row>
    <row r="795" spans="1:9" ht="15.75" customHeight="1" x14ac:dyDescent="0.25">
      <c r="A795" s="25">
        <v>794</v>
      </c>
      <c r="B795" s="26">
        <v>0.10990767</v>
      </c>
      <c r="C795" s="26">
        <v>0.11978749999999999</v>
      </c>
      <c r="D795" s="26">
        <v>0.13177364</v>
      </c>
      <c r="E795" s="26">
        <v>0.14492373</v>
      </c>
      <c r="F795" s="26">
        <v>0.15936640000000002</v>
      </c>
      <c r="G795" s="26">
        <v>0.32402054999999996</v>
      </c>
      <c r="H795" s="26">
        <v>0.65587361</v>
      </c>
      <c r="I795" s="26">
        <v>9.9134689999999998E-2</v>
      </c>
    </row>
    <row r="796" spans="1:9" ht="15.75" customHeight="1" x14ac:dyDescent="0.25">
      <c r="A796" s="23">
        <v>795</v>
      </c>
      <c r="B796" s="24">
        <v>0.10990299000000001</v>
      </c>
      <c r="C796" s="24">
        <v>0.11979326</v>
      </c>
      <c r="D796" s="24">
        <v>0.13177692999999999</v>
      </c>
      <c r="E796" s="24">
        <v>0.14492664</v>
      </c>
      <c r="F796" s="24">
        <v>0.15937089999999998</v>
      </c>
      <c r="G796" s="24">
        <v>0.324075</v>
      </c>
      <c r="H796" s="24">
        <v>0.65607441</v>
      </c>
      <c r="I796" s="24">
        <v>9.9116820000000008E-2</v>
      </c>
    </row>
    <row r="797" spans="1:9" ht="15.75" customHeight="1" x14ac:dyDescent="0.25">
      <c r="A797" s="25">
        <v>796</v>
      </c>
      <c r="B797" s="26">
        <v>0.10989829999999999</v>
      </c>
      <c r="C797" s="26">
        <v>0.11979901999999999</v>
      </c>
      <c r="D797" s="26">
        <v>0.13178015000000001</v>
      </c>
      <c r="E797" s="26">
        <v>0.14492946000000001</v>
      </c>
      <c r="F797" s="26">
        <v>0.15937535999999999</v>
      </c>
      <c r="G797" s="26">
        <v>0.32412844000000002</v>
      </c>
      <c r="H797" s="26">
        <v>0.65627250999999998</v>
      </c>
      <c r="I797" s="26">
        <v>9.909896E-2</v>
      </c>
    </row>
    <row r="798" spans="1:9" ht="15.75" customHeight="1" x14ac:dyDescent="0.25">
      <c r="A798" s="23">
        <v>797</v>
      </c>
      <c r="B798" s="24">
        <v>0.10989361</v>
      </c>
      <c r="C798" s="24">
        <v>0.11980478</v>
      </c>
      <c r="D798" s="24">
        <v>0.13178330000000002</v>
      </c>
      <c r="E798" s="24">
        <v>0.14493218999999999</v>
      </c>
      <c r="F798" s="24">
        <v>0.15937978</v>
      </c>
      <c r="G798" s="24">
        <v>0.32418089999999999</v>
      </c>
      <c r="H798" s="24">
        <v>0.65646793999999997</v>
      </c>
      <c r="I798" s="24">
        <v>9.908111E-2</v>
      </c>
    </row>
    <row r="799" spans="1:9" ht="15.75" customHeight="1" x14ac:dyDescent="0.25">
      <c r="A799" s="25">
        <v>798</v>
      </c>
      <c r="B799" s="26">
        <v>0.10988891000000001</v>
      </c>
      <c r="C799" s="26">
        <v>0.11981054000000001</v>
      </c>
      <c r="D799" s="26">
        <v>0.13178637999999998</v>
      </c>
      <c r="E799" s="26">
        <v>0.14493484000000001</v>
      </c>
      <c r="F799" s="26">
        <v>0.15938416</v>
      </c>
      <c r="G799" s="26">
        <v>0.32423237999999999</v>
      </c>
      <c r="H799" s="26">
        <v>0.65666071999999998</v>
      </c>
      <c r="I799" s="26">
        <v>9.9063289999999998E-2</v>
      </c>
    </row>
    <row r="800" spans="1:9" ht="15.75" customHeight="1" x14ac:dyDescent="0.25">
      <c r="A800" s="23">
        <v>799</v>
      </c>
      <c r="B800" s="24">
        <v>0.10988421000000001</v>
      </c>
      <c r="C800" s="24">
        <v>0.11981629999999999</v>
      </c>
      <c r="D800" s="24">
        <v>0.13178939000000001</v>
      </c>
      <c r="E800" s="24">
        <v>0.14493740999999999</v>
      </c>
      <c r="F800" s="24">
        <v>0.15938850999999998</v>
      </c>
      <c r="G800" s="24">
        <v>0.32428288999999999</v>
      </c>
      <c r="H800" s="24">
        <v>0.65685086000000004</v>
      </c>
      <c r="I800" s="24">
        <v>9.9045480000000005E-2</v>
      </c>
    </row>
    <row r="801" spans="1:9" ht="15.75" customHeight="1" x14ac:dyDescent="0.25">
      <c r="A801" s="25">
        <v>800</v>
      </c>
      <c r="B801" s="26">
        <v>0.10987949999999999</v>
      </c>
      <c r="C801" s="26">
        <v>0.11982205999999999</v>
      </c>
      <c r="D801" s="26">
        <v>0.13179232000000002</v>
      </c>
      <c r="E801" s="26">
        <v>0.14493990000000001</v>
      </c>
      <c r="F801" s="26">
        <v>0.15939281</v>
      </c>
      <c r="G801" s="26">
        <v>0.32433242999999995</v>
      </c>
      <c r="H801" s="26">
        <v>0.65703838000000003</v>
      </c>
      <c r="I801" s="26">
        <v>9.9027689999999988E-2</v>
      </c>
    </row>
    <row r="802" spans="1:9" ht="15.75" customHeight="1" x14ac:dyDescent="0.25">
      <c r="A802" s="23">
        <v>801</v>
      </c>
      <c r="B802" s="24">
        <v>0.10987477</v>
      </c>
      <c r="C802" s="24">
        <v>0.11982782</v>
      </c>
      <c r="D802" s="24">
        <v>0.13179519000000001</v>
      </c>
      <c r="E802" s="24">
        <v>0.1449423</v>
      </c>
      <c r="F802" s="24">
        <v>0.15939709000000002</v>
      </c>
      <c r="G802" s="24">
        <v>0.32438101000000003</v>
      </c>
      <c r="H802" s="24">
        <v>0.65722331000000001</v>
      </c>
      <c r="I802" s="24">
        <v>9.9009909999999993E-2</v>
      </c>
    </row>
    <row r="803" spans="1:9" ht="15.75" customHeight="1" x14ac:dyDescent="0.25">
      <c r="A803" s="25">
        <v>802</v>
      </c>
      <c r="B803" s="26">
        <v>0.10987004</v>
      </c>
      <c r="C803" s="26">
        <v>0.11983358000000001</v>
      </c>
      <c r="D803" s="26">
        <v>0.131798</v>
      </c>
      <c r="E803" s="26">
        <v>0.14494462999999999</v>
      </c>
      <c r="F803" s="26">
        <v>0.15940133000000001</v>
      </c>
      <c r="G803" s="26">
        <v>0.32442863999999999</v>
      </c>
      <c r="H803" s="26">
        <v>0.65740566</v>
      </c>
      <c r="I803" s="26">
        <v>9.8992159999999996E-2</v>
      </c>
    </row>
    <row r="804" spans="1:9" ht="15.75" customHeight="1" x14ac:dyDescent="0.25">
      <c r="A804" s="23">
        <v>803</v>
      </c>
      <c r="B804" s="24">
        <v>0.1098653</v>
      </c>
      <c r="C804" s="24">
        <v>0.11983933000000001</v>
      </c>
      <c r="D804" s="24">
        <v>0.13180073</v>
      </c>
      <c r="E804" s="24">
        <v>0.14494688</v>
      </c>
      <c r="F804" s="24">
        <v>0.15940552999999999</v>
      </c>
      <c r="G804" s="24">
        <v>0.32447532000000001</v>
      </c>
      <c r="H804" s="24">
        <v>0.65758545000000002</v>
      </c>
      <c r="I804" s="24">
        <v>9.8974419999999994E-2</v>
      </c>
    </row>
    <row r="805" spans="1:9" ht="15.75" customHeight="1" x14ac:dyDescent="0.25">
      <c r="A805" s="25">
        <v>804</v>
      </c>
      <c r="B805" s="26">
        <v>0.10986053999999999</v>
      </c>
      <c r="C805" s="26">
        <v>0.11984508999999999</v>
      </c>
      <c r="D805" s="26">
        <v>0.13180341000000001</v>
      </c>
      <c r="E805" s="26">
        <v>0.14494905</v>
      </c>
      <c r="F805" s="26">
        <v>0.15940969999999999</v>
      </c>
      <c r="G805" s="26">
        <v>0.32452106999999997</v>
      </c>
      <c r="H805" s="26">
        <v>0.65776269999999992</v>
      </c>
      <c r="I805" s="26">
        <v>9.895669E-2</v>
      </c>
    </row>
    <row r="806" spans="1:9" ht="15.75" customHeight="1" x14ac:dyDescent="0.25">
      <c r="A806" s="23">
        <v>805</v>
      </c>
      <c r="B806" s="24">
        <v>0.10985578</v>
      </c>
      <c r="C806" s="24">
        <v>0.11985084999999999</v>
      </c>
      <c r="D806" s="24">
        <v>0.13180601</v>
      </c>
      <c r="E806" s="24">
        <v>0.14495113999999998</v>
      </c>
      <c r="F806" s="24">
        <v>0.15941384</v>
      </c>
      <c r="G806" s="24">
        <v>0.32456589000000002</v>
      </c>
      <c r="H806" s="24">
        <v>0.65793743000000005</v>
      </c>
      <c r="I806" s="24">
        <v>9.8938989999999991E-2</v>
      </c>
    </row>
    <row r="807" spans="1:9" ht="15.75" customHeight="1" x14ac:dyDescent="0.25">
      <c r="A807" s="25">
        <v>806</v>
      </c>
      <c r="B807" s="26">
        <v>0.10985099999999999</v>
      </c>
      <c r="C807" s="26">
        <v>0.11985661</v>
      </c>
      <c r="D807" s="26">
        <v>0.13180855999999999</v>
      </c>
      <c r="E807" s="26">
        <v>0.14495316</v>
      </c>
      <c r="F807" s="26">
        <v>0.15941795</v>
      </c>
      <c r="G807" s="26">
        <v>0.32460979000000001</v>
      </c>
      <c r="H807" s="26">
        <v>0.65810965999999993</v>
      </c>
      <c r="I807" s="26">
        <v>9.8921300000000004E-2</v>
      </c>
    </row>
    <row r="808" spans="1:9" ht="15.75" customHeight="1" x14ac:dyDescent="0.25">
      <c r="A808" s="23">
        <v>807</v>
      </c>
      <c r="B808" s="24">
        <v>0.10984621</v>
      </c>
      <c r="C808" s="24">
        <v>0.11986237</v>
      </c>
      <c r="D808" s="24">
        <v>0.13181103999999999</v>
      </c>
      <c r="E808" s="24">
        <v>0.14495511</v>
      </c>
      <c r="F808" s="24">
        <v>0.15942204000000001</v>
      </c>
      <c r="G808" s="24">
        <v>0.32465276999999998</v>
      </c>
      <c r="H808" s="24">
        <v>0.65827939999999996</v>
      </c>
      <c r="I808" s="24">
        <v>9.8903630000000006E-2</v>
      </c>
    </row>
    <row r="809" spans="1:9" ht="15.75" customHeight="1" x14ac:dyDescent="0.25">
      <c r="A809" s="25">
        <v>808</v>
      </c>
      <c r="B809" s="26">
        <v>0.10984140999999999</v>
      </c>
      <c r="C809" s="26">
        <v>0.11986813</v>
      </c>
      <c r="D809" s="26">
        <v>0.13181345999999999</v>
      </c>
      <c r="E809" s="26">
        <v>0.14495698000000001</v>
      </c>
      <c r="F809" s="26">
        <v>0.15942608999999999</v>
      </c>
      <c r="G809" s="26">
        <v>0.32469484999999998</v>
      </c>
      <c r="H809" s="26">
        <v>0.65844667999999995</v>
      </c>
      <c r="I809" s="26">
        <v>9.8885979999999998E-2</v>
      </c>
    </row>
    <row r="810" spans="1:9" ht="15.75" customHeight="1" x14ac:dyDescent="0.25">
      <c r="A810" s="23">
        <v>809</v>
      </c>
      <c r="B810" s="24">
        <v>0.10983659</v>
      </c>
      <c r="C810" s="24">
        <v>0.11987389</v>
      </c>
      <c r="D810" s="24">
        <v>0.13181582</v>
      </c>
      <c r="E810" s="24">
        <v>0.14495879</v>
      </c>
      <c r="F810" s="24">
        <v>0.15943011000000001</v>
      </c>
      <c r="G810" s="24">
        <v>0.32473602000000001</v>
      </c>
      <c r="H810" s="24">
        <v>0.65861151000000007</v>
      </c>
      <c r="I810" s="24">
        <v>9.8868339999999999E-2</v>
      </c>
    </row>
    <row r="811" spans="1:9" ht="15.75" customHeight="1" x14ac:dyDescent="0.25">
      <c r="A811" s="25">
        <v>810</v>
      </c>
      <c r="B811" s="26">
        <v>0.10983174999999999</v>
      </c>
      <c r="C811" s="26">
        <v>0.11987965</v>
      </c>
      <c r="D811" s="26">
        <v>0.13181812000000001</v>
      </c>
      <c r="E811" s="26">
        <v>0.14496052000000001</v>
      </c>
      <c r="F811" s="26">
        <v>0.15943410999999999</v>
      </c>
      <c r="G811" s="26">
        <v>0.32477631000000001</v>
      </c>
      <c r="H811" s="26">
        <v>0.65877392000000001</v>
      </c>
      <c r="I811" s="26">
        <v>9.8850729999999998E-2</v>
      </c>
    </row>
    <row r="812" spans="1:9" ht="15.75" customHeight="1" x14ac:dyDescent="0.25">
      <c r="A812" s="23">
        <v>811</v>
      </c>
      <c r="B812" s="24">
        <v>0.10982690000000001</v>
      </c>
      <c r="C812" s="24">
        <v>0.11988541</v>
      </c>
      <c r="D812" s="24">
        <v>0.13182036</v>
      </c>
      <c r="E812" s="24">
        <v>0.14496218</v>
      </c>
      <c r="F812" s="24">
        <v>0.15943808000000001</v>
      </c>
      <c r="G812" s="24">
        <v>0.32481569999999998</v>
      </c>
      <c r="H812" s="24">
        <v>0.6589339099999999</v>
      </c>
      <c r="I812" s="24">
        <v>9.8833129999999991E-2</v>
      </c>
    </row>
    <row r="813" spans="1:9" ht="15.75" customHeight="1" x14ac:dyDescent="0.25">
      <c r="A813" s="25">
        <v>812</v>
      </c>
      <c r="B813" s="26">
        <v>0.10982203</v>
      </c>
      <c r="C813" s="26">
        <v>0.11989116</v>
      </c>
      <c r="D813" s="26">
        <v>0.13182254999999998</v>
      </c>
      <c r="E813" s="26">
        <v>0.14496377999999999</v>
      </c>
      <c r="F813" s="26">
        <v>0.15944203000000001</v>
      </c>
      <c r="G813" s="26">
        <v>0.32485421999999997</v>
      </c>
      <c r="H813" s="26">
        <v>0.65909152000000004</v>
      </c>
      <c r="I813" s="26">
        <v>9.8815539999999993E-2</v>
      </c>
    </row>
    <row r="814" spans="1:9" ht="15.75" customHeight="1" x14ac:dyDescent="0.25">
      <c r="A814" s="23">
        <v>813</v>
      </c>
      <c r="B814" s="24">
        <v>0.10981714999999999</v>
      </c>
      <c r="C814" s="24">
        <v>0.11989692</v>
      </c>
      <c r="D814" s="24">
        <v>0.13182467</v>
      </c>
      <c r="E814" s="24">
        <v>0.14496531000000001</v>
      </c>
      <c r="F814" s="24">
        <v>0.15944595</v>
      </c>
      <c r="G814" s="24">
        <v>0.32489187000000003</v>
      </c>
      <c r="H814" s="24">
        <v>0.65924676000000004</v>
      </c>
      <c r="I814" s="24">
        <v>9.8797979999999994E-2</v>
      </c>
    </row>
    <row r="815" spans="1:9" ht="15.75" customHeight="1" x14ac:dyDescent="0.25">
      <c r="A815" s="25">
        <v>814</v>
      </c>
      <c r="B815" s="26">
        <v>0.10981225</v>
      </c>
      <c r="C815" s="26">
        <v>0.11990268</v>
      </c>
      <c r="D815" s="26">
        <v>0.13182674</v>
      </c>
      <c r="E815" s="26">
        <v>0.14496676999999999</v>
      </c>
      <c r="F815" s="26">
        <v>0.15944986</v>
      </c>
      <c r="G815" s="26">
        <v>0.32492865000000004</v>
      </c>
      <c r="H815" s="26">
        <v>0.65939964000000006</v>
      </c>
      <c r="I815" s="26">
        <v>9.8780430000000002E-2</v>
      </c>
    </row>
    <row r="816" spans="1:9" ht="15.75" customHeight="1" x14ac:dyDescent="0.25">
      <c r="A816" s="23">
        <v>815</v>
      </c>
      <c r="B816" s="24">
        <v>0.10980733000000001</v>
      </c>
      <c r="C816" s="24">
        <v>0.11990843999999999</v>
      </c>
      <c r="D816" s="24">
        <v>0.13182875999999999</v>
      </c>
      <c r="E816" s="24">
        <v>0.14496817000000001</v>
      </c>
      <c r="F816" s="24">
        <v>0.15945372999999999</v>
      </c>
      <c r="G816" s="24">
        <v>0.32496457999999995</v>
      </c>
      <c r="H816" s="24">
        <v>0.65955018999999993</v>
      </c>
      <c r="I816" s="24">
        <v>9.8762899999999987E-2</v>
      </c>
    </row>
    <row r="817" spans="1:9" ht="15.75" customHeight="1" x14ac:dyDescent="0.25">
      <c r="A817" s="25">
        <v>816</v>
      </c>
      <c r="B817" s="26">
        <v>0.10980238999999999</v>
      </c>
      <c r="C817" s="26">
        <v>0.1199142</v>
      </c>
      <c r="D817" s="26">
        <v>0.13183071999999998</v>
      </c>
      <c r="E817" s="26">
        <v>0.1449695</v>
      </c>
      <c r="F817" s="26">
        <v>0.15945759000000001</v>
      </c>
      <c r="G817" s="26">
        <v>0.32499965000000003</v>
      </c>
      <c r="H817" s="26">
        <v>0.65969842999999995</v>
      </c>
      <c r="I817" s="26">
        <v>9.8745390000000002E-2</v>
      </c>
    </row>
    <row r="818" spans="1:9" ht="15.75" customHeight="1" x14ac:dyDescent="0.25">
      <c r="A818" s="23">
        <v>817</v>
      </c>
      <c r="B818" s="24">
        <v>0.10979742999999999</v>
      </c>
      <c r="C818" s="24">
        <v>0.11991996000000001</v>
      </c>
      <c r="D818" s="24">
        <v>0.13183263000000001</v>
      </c>
      <c r="E818" s="24">
        <v>0.14497077999999999</v>
      </c>
      <c r="F818" s="24">
        <v>0.15946142999999999</v>
      </c>
      <c r="G818" s="24">
        <v>0.32503388999999999</v>
      </c>
      <c r="H818" s="24">
        <v>0.65984436999999996</v>
      </c>
      <c r="I818" s="24">
        <v>9.8727900000000007E-2</v>
      </c>
    </row>
    <row r="819" spans="1:9" ht="15.75" customHeight="1" x14ac:dyDescent="0.25">
      <c r="A819" s="25">
        <v>818</v>
      </c>
      <c r="B819" s="26">
        <v>0.10979243999999999</v>
      </c>
      <c r="C819" s="26">
        <v>0.11992571999999999</v>
      </c>
      <c r="D819" s="26">
        <v>0.13183449</v>
      </c>
      <c r="E819" s="26">
        <v>0.14497199</v>
      </c>
      <c r="F819" s="26">
        <v>0.15946525</v>
      </c>
      <c r="G819" s="26">
        <v>0.32506729000000001</v>
      </c>
      <c r="H819" s="26">
        <v>0.65998804000000011</v>
      </c>
      <c r="I819" s="26">
        <v>9.8710430000000002E-2</v>
      </c>
    </row>
    <row r="820" spans="1:9" ht="15.75" customHeight="1" x14ac:dyDescent="0.25">
      <c r="A820" s="23">
        <v>819</v>
      </c>
      <c r="B820" s="24">
        <v>0.10978744000000001</v>
      </c>
      <c r="C820" s="24">
        <v>0.11993147999999999</v>
      </c>
      <c r="D820" s="24">
        <v>0.13183630000000002</v>
      </c>
      <c r="E820" s="24">
        <v>0.14497314</v>
      </c>
      <c r="F820" s="24">
        <v>0.15946905</v>
      </c>
      <c r="G820" s="24">
        <v>0.32509985999999996</v>
      </c>
      <c r="H820" s="24">
        <v>0.66012945000000001</v>
      </c>
      <c r="I820" s="24">
        <v>9.8692969999999991E-2</v>
      </c>
    </row>
    <row r="821" spans="1:9" ht="15.75" customHeight="1" x14ac:dyDescent="0.25">
      <c r="A821" s="25">
        <v>820</v>
      </c>
      <c r="B821" s="26">
        <v>0.10978241999999999</v>
      </c>
      <c r="C821" s="26">
        <v>0.11993724</v>
      </c>
      <c r="D821" s="26">
        <v>0.13183804999999998</v>
      </c>
      <c r="E821" s="26">
        <v>0.14497424</v>
      </c>
      <c r="F821" s="26">
        <v>0.15947284</v>
      </c>
      <c r="G821" s="26">
        <v>0.32513162000000001</v>
      </c>
      <c r="H821" s="26">
        <v>0.66026861999999997</v>
      </c>
      <c r="I821" s="26">
        <v>9.8675529999999997E-2</v>
      </c>
    </row>
    <row r="822" spans="1:9" ht="15.75" customHeight="1" x14ac:dyDescent="0.25">
      <c r="A822" s="23">
        <v>821</v>
      </c>
      <c r="B822" s="24">
        <v>0.10977737</v>
      </c>
      <c r="C822" s="24">
        <v>0.11994299</v>
      </c>
      <c r="D822" s="24">
        <v>0.13183976</v>
      </c>
      <c r="E822" s="24">
        <v>0.14497526999999999</v>
      </c>
      <c r="F822" s="24">
        <v>0.15947660999999999</v>
      </c>
      <c r="G822" s="24">
        <v>0.32516255999999999</v>
      </c>
      <c r="H822" s="24">
        <v>0.66040557000000011</v>
      </c>
      <c r="I822" s="24">
        <v>9.8658110000000007E-2</v>
      </c>
    </row>
    <row r="823" spans="1:9" ht="15.75" customHeight="1" x14ac:dyDescent="0.25">
      <c r="A823" s="25">
        <v>822</v>
      </c>
      <c r="B823" s="26">
        <v>0.1097723</v>
      </c>
      <c r="C823" s="26">
        <v>0.11994875000000001</v>
      </c>
      <c r="D823" s="26">
        <v>0.13184141999999999</v>
      </c>
      <c r="E823" s="26">
        <v>0.14497625</v>
      </c>
      <c r="F823" s="26">
        <v>0.15948035999999999</v>
      </c>
      <c r="G823" s="26">
        <v>0.32519269000000001</v>
      </c>
      <c r="H823" s="26">
        <v>0.66054032000000007</v>
      </c>
      <c r="I823" s="26">
        <v>9.8640709999999993E-2</v>
      </c>
    </row>
    <row r="824" spans="1:9" ht="15.75" customHeight="1" x14ac:dyDescent="0.25">
      <c r="A824" s="23">
        <v>823</v>
      </c>
      <c r="B824" s="24">
        <v>0.10976720000000001</v>
      </c>
      <c r="C824" s="24">
        <v>0.11995450999999999</v>
      </c>
      <c r="D824" s="24">
        <v>0.13184303</v>
      </c>
      <c r="E824" s="24">
        <v>0.14497718000000001</v>
      </c>
      <c r="F824" s="24">
        <v>0.15948411000000001</v>
      </c>
      <c r="G824" s="24">
        <v>0.32522203</v>
      </c>
      <c r="H824" s="24">
        <v>0.66067289000000007</v>
      </c>
      <c r="I824" s="24">
        <v>9.862332E-2</v>
      </c>
    </row>
    <row r="825" spans="1:9" ht="15.75" customHeight="1" x14ac:dyDescent="0.25">
      <c r="A825" s="25">
        <v>824</v>
      </c>
      <c r="B825" s="26">
        <v>0.10976208</v>
      </c>
      <c r="C825" s="26">
        <v>0.11996026999999999</v>
      </c>
      <c r="D825" s="26">
        <v>0.13184460000000001</v>
      </c>
      <c r="E825" s="26">
        <v>0.14497805</v>
      </c>
      <c r="F825" s="26">
        <v>0.15948783</v>
      </c>
      <c r="G825" s="26">
        <v>0.32525056999999996</v>
      </c>
      <c r="H825" s="26">
        <v>0.66080329000000004</v>
      </c>
      <c r="I825" s="26">
        <v>9.8605959999999993E-2</v>
      </c>
    </row>
    <row r="826" spans="1:9" ht="15.75" customHeight="1" x14ac:dyDescent="0.25">
      <c r="A826" s="23">
        <v>825</v>
      </c>
      <c r="B826" s="24">
        <v>0.10975694000000001</v>
      </c>
      <c r="C826" s="24">
        <v>0.11996603</v>
      </c>
      <c r="D826" s="24">
        <v>0.13184611999999998</v>
      </c>
      <c r="E826" s="24">
        <v>0.14497887000000001</v>
      </c>
      <c r="F826" s="24">
        <v>0.15949154999999998</v>
      </c>
      <c r="G826" s="24">
        <v>0.32527833</v>
      </c>
      <c r="H826" s="24">
        <v>0.66093154999999992</v>
      </c>
      <c r="I826" s="24">
        <v>9.8588609999999993E-2</v>
      </c>
    </row>
    <row r="827" spans="1:9" ht="15.75" customHeight="1" x14ac:dyDescent="0.25">
      <c r="A827" s="25">
        <v>826</v>
      </c>
      <c r="B827" s="26">
        <v>0.10975177</v>
      </c>
      <c r="C827" s="26">
        <v>0.11997178999999999</v>
      </c>
      <c r="D827" s="26">
        <v>0.13184758999999999</v>
      </c>
      <c r="E827" s="26">
        <v>0.14497963999999999</v>
      </c>
      <c r="F827" s="26">
        <v>0.15949525000000001</v>
      </c>
      <c r="G827" s="26">
        <v>0.32530532000000001</v>
      </c>
      <c r="H827" s="26">
        <v>0.66105768999999992</v>
      </c>
      <c r="I827" s="26">
        <v>9.8571279999999997E-2</v>
      </c>
    </row>
    <row r="828" spans="1:9" ht="15.75" customHeight="1" x14ac:dyDescent="0.25">
      <c r="A828" s="23">
        <v>827</v>
      </c>
      <c r="B828" s="24">
        <v>0.10974657</v>
      </c>
      <c r="C828" s="24">
        <v>0.11997755</v>
      </c>
      <c r="D828" s="24">
        <v>0.13184903000000001</v>
      </c>
      <c r="E828" s="24">
        <v>0.14498035000000001</v>
      </c>
      <c r="F828" s="24">
        <v>0.15949895</v>
      </c>
      <c r="G828" s="24">
        <v>0.32533152999999998</v>
      </c>
      <c r="H828" s="24">
        <v>0.66118171999999997</v>
      </c>
      <c r="I828" s="24">
        <v>9.8553970000000005E-2</v>
      </c>
    </row>
    <row r="829" spans="1:9" ht="15.75" customHeight="1" x14ac:dyDescent="0.25">
      <c r="A829" s="25">
        <v>828</v>
      </c>
      <c r="B829" s="26">
        <v>0.10974133999999999</v>
      </c>
      <c r="C829" s="26">
        <v>0.11998331000000001</v>
      </c>
      <c r="D829" s="26">
        <v>0.13185042</v>
      </c>
      <c r="E829" s="26">
        <v>0.14498101999999999</v>
      </c>
      <c r="F829" s="26">
        <v>0.15950263000000001</v>
      </c>
      <c r="G829" s="26">
        <v>0.32535699000000001</v>
      </c>
      <c r="H829" s="26">
        <v>0.66130365999999996</v>
      </c>
      <c r="I829" s="26">
        <v>9.8536669999999993E-2</v>
      </c>
    </row>
    <row r="830" spans="1:9" ht="15.75" customHeight="1" x14ac:dyDescent="0.25">
      <c r="A830" s="23">
        <v>829</v>
      </c>
      <c r="B830" s="24">
        <v>0.10973608999999999</v>
      </c>
      <c r="C830" s="24">
        <v>0.11998907</v>
      </c>
      <c r="D830" s="24">
        <v>0.13185176000000001</v>
      </c>
      <c r="E830" s="24">
        <v>0.14498163999999999</v>
      </c>
      <c r="F830" s="24">
        <v>0.15950630999999998</v>
      </c>
      <c r="G830" s="24">
        <v>0.32538169000000006</v>
      </c>
      <c r="H830" s="24">
        <v>0.66142352999999998</v>
      </c>
      <c r="I830" s="24">
        <v>9.8519400000000007E-2</v>
      </c>
    </row>
    <row r="831" spans="1:9" ht="15.75" customHeight="1" x14ac:dyDescent="0.25">
      <c r="A831" s="25">
        <v>830</v>
      </c>
      <c r="B831" s="26">
        <v>0.10973611999999999</v>
      </c>
      <c r="C831" s="26">
        <v>0.11999482</v>
      </c>
      <c r="D831" s="26">
        <v>0.13185306999999999</v>
      </c>
      <c r="E831" s="26">
        <v>0.14498221</v>
      </c>
      <c r="F831" s="26">
        <v>0.15950998</v>
      </c>
      <c r="G831" s="26">
        <v>0.32540564000000005</v>
      </c>
      <c r="H831" s="26">
        <v>0.66154135999999997</v>
      </c>
      <c r="I831" s="26">
        <v>9.8502139999999988E-2</v>
      </c>
    </row>
    <row r="832" spans="1:9" ht="15.75" customHeight="1" x14ac:dyDescent="0.25">
      <c r="A832" s="23">
        <v>831</v>
      </c>
      <c r="B832" s="24">
        <v>0.10973622000000001</v>
      </c>
      <c r="C832" s="24">
        <v>0.12000058</v>
      </c>
      <c r="D832" s="24">
        <v>0.13185434000000001</v>
      </c>
      <c r="E832" s="24">
        <v>0.14498274</v>
      </c>
      <c r="F832" s="24">
        <v>0.15951364999999998</v>
      </c>
      <c r="G832" s="24">
        <v>0.32542884999999999</v>
      </c>
      <c r="H832" s="24">
        <v>0.66165715000000003</v>
      </c>
      <c r="I832" s="24">
        <v>9.8484909999999995E-2</v>
      </c>
    </row>
    <row r="833" spans="1:9" ht="15.75" customHeight="1" x14ac:dyDescent="0.25">
      <c r="A833" s="25">
        <v>832</v>
      </c>
      <c r="B833" s="26">
        <v>0.10973637999999999</v>
      </c>
      <c r="C833" s="26">
        <v>0.12000634</v>
      </c>
      <c r="D833" s="26">
        <v>0.13185557000000001</v>
      </c>
      <c r="E833" s="26">
        <v>0.14498322</v>
      </c>
      <c r="F833" s="26">
        <v>0.15951731</v>
      </c>
      <c r="G833" s="26">
        <v>0.32545132999999998</v>
      </c>
      <c r="H833" s="26">
        <v>0.66177092999999998</v>
      </c>
      <c r="I833" s="26">
        <v>9.8467689999999997E-2</v>
      </c>
    </row>
    <row r="834" spans="1:9" ht="15.75" customHeight="1" x14ac:dyDescent="0.25">
      <c r="A834" s="23">
        <v>833</v>
      </c>
      <c r="B834" s="24">
        <v>0.10973661</v>
      </c>
      <c r="C834" s="24">
        <v>0.12001210000000001</v>
      </c>
      <c r="D834" s="24">
        <v>0.13185676000000002</v>
      </c>
      <c r="E834" s="24">
        <v>0.14498366000000001</v>
      </c>
      <c r="F834" s="24">
        <v>0.15952095999999999</v>
      </c>
      <c r="G834" s="24">
        <v>0.32547308000000003</v>
      </c>
      <c r="H834" s="24">
        <v>0.66188270999999999</v>
      </c>
      <c r="I834" s="24">
        <v>9.8450490000000002E-2</v>
      </c>
    </row>
    <row r="835" spans="1:9" ht="15.75" customHeight="1" x14ac:dyDescent="0.25">
      <c r="A835" s="25">
        <v>834</v>
      </c>
      <c r="B835" s="26">
        <v>0.10973691000000001</v>
      </c>
      <c r="C835" s="26">
        <v>0.12001785999999999</v>
      </c>
      <c r="D835" s="26">
        <v>0.13185790999999999</v>
      </c>
      <c r="E835" s="26">
        <v>0.14498405</v>
      </c>
      <c r="F835" s="26">
        <v>0.15952462000000001</v>
      </c>
      <c r="G835" s="26">
        <v>0.32549411999999994</v>
      </c>
      <c r="H835" s="26">
        <v>0.66199253000000002</v>
      </c>
      <c r="I835" s="26">
        <v>9.8433309999999996E-2</v>
      </c>
    </row>
    <row r="836" spans="1:9" ht="15.75" customHeight="1" x14ac:dyDescent="0.25">
      <c r="A836" s="23">
        <v>835</v>
      </c>
      <c r="B836" s="24">
        <v>0.10973725999999999</v>
      </c>
      <c r="C836" s="24">
        <v>0.12002362</v>
      </c>
      <c r="D836" s="24">
        <v>0.13185902999999999</v>
      </c>
      <c r="E836" s="24">
        <v>0.14498441000000001</v>
      </c>
      <c r="F836" s="24">
        <v>0.15952827</v>
      </c>
      <c r="G836" s="24">
        <v>0.32551443999999996</v>
      </c>
      <c r="H836" s="24">
        <v>0.66210037999999993</v>
      </c>
      <c r="I836" s="24">
        <v>9.8416139999999999E-2</v>
      </c>
    </row>
    <row r="837" spans="1:9" ht="15.75" customHeight="1" x14ac:dyDescent="0.25">
      <c r="A837" s="25">
        <v>836</v>
      </c>
      <c r="B837" s="26">
        <v>0.10973768</v>
      </c>
      <c r="C837" s="26">
        <v>0.12002938</v>
      </c>
      <c r="D837" s="26">
        <v>0.13186011</v>
      </c>
      <c r="E837" s="26">
        <v>0.14498471999999998</v>
      </c>
      <c r="F837" s="26">
        <v>0.15953191</v>
      </c>
      <c r="G837" s="26">
        <v>0.32553406000000001</v>
      </c>
      <c r="H837" s="26">
        <v>0.66220630000000003</v>
      </c>
      <c r="I837" s="26">
        <v>9.8399E-2</v>
      </c>
    </row>
    <row r="838" spans="1:9" ht="15.75" customHeight="1" x14ac:dyDescent="0.25">
      <c r="A838" s="23">
        <v>837</v>
      </c>
      <c r="B838" s="24">
        <v>0.10973815999999999</v>
      </c>
      <c r="C838" s="24">
        <v>0.12003513999999998</v>
      </c>
      <c r="D838" s="24">
        <v>0.13186116000000001</v>
      </c>
      <c r="E838" s="24">
        <v>0.144985</v>
      </c>
      <c r="F838" s="24">
        <v>0.15953556000000002</v>
      </c>
      <c r="G838" s="24">
        <v>0.32555298999999999</v>
      </c>
      <c r="H838" s="24">
        <v>0.66231031000000007</v>
      </c>
      <c r="I838" s="24">
        <v>9.8381869999999996E-2</v>
      </c>
    </row>
    <row r="839" spans="1:9" ht="15.75" customHeight="1" x14ac:dyDescent="0.25">
      <c r="A839" s="25">
        <v>838</v>
      </c>
      <c r="B839" s="26">
        <v>0.10973871</v>
      </c>
      <c r="C839" s="26">
        <v>0.12004089999999999</v>
      </c>
      <c r="D839" s="26">
        <v>0.13186218</v>
      </c>
      <c r="E839" s="26">
        <v>0.14498522999999999</v>
      </c>
      <c r="F839" s="26">
        <v>0.15953920999999999</v>
      </c>
      <c r="G839" s="26">
        <v>0.32557121999999999</v>
      </c>
      <c r="H839" s="26">
        <v>0.66241241000000006</v>
      </c>
      <c r="I839" s="26">
        <v>9.8364770000000004E-2</v>
      </c>
    </row>
    <row r="840" spans="1:9" ht="15.75" customHeight="1" x14ac:dyDescent="0.25">
      <c r="A840" s="23">
        <v>839</v>
      </c>
      <c r="B840" s="24">
        <v>0.10973931000000001</v>
      </c>
      <c r="C840" s="24">
        <v>0.12004664999999999</v>
      </c>
      <c r="D840" s="24">
        <v>0.13186316000000001</v>
      </c>
      <c r="E840" s="24">
        <v>0.14498543</v>
      </c>
      <c r="F840" s="24">
        <v>0.15954286000000001</v>
      </c>
      <c r="G840" s="24">
        <v>0.32558878000000002</v>
      </c>
      <c r="H840" s="24">
        <v>0.66251262999999994</v>
      </c>
      <c r="I840" s="24">
        <v>9.8347680000000007E-2</v>
      </c>
    </row>
    <row r="841" spans="1:9" ht="15.75" customHeight="1" x14ac:dyDescent="0.25">
      <c r="A841" s="25">
        <v>840</v>
      </c>
      <c r="B841" s="26">
        <v>0.10973998</v>
      </c>
      <c r="C841" s="26">
        <v>0.12005241</v>
      </c>
      <c r="D841" s="26">
        <v>0.13186411000000001</v>
      </c>
      <c r="E841" s="26">
        <v>0.14498559999999999</v>
      </c>
      <c r="F841" s="26">
        <v>0.15954652</v>
      </c>
      <c r="G841" s="26">
        <v>0.32560566000000002</v>
      </c>
      <c r="H841" s="26">
        <v>0.66261099999999995</v>
      </c>
      <c r="I841" s="26">
        <v>9.8330610000000013E-2</v>
      </c>
    </row>
    <row r="842" spans="1:9" ht="15.75" customHeight="1" x14ac:dyDescent="0.25">
      <c r="A842" s="23">
        <v>841</v>
      </c>
      <c r="B842" s="24">
        <v>0.10974071000000001</v>
      </c>
      <c r="C842" s="24">
        <v>0.12005817000000001</v>
      </c>
      <c r="D842" s="24">
        <v>0.13186503999999999</v>
      </c>
      <c r="E842" s="24">
        <v>0.14498573000000001</v>
      </c>
      <c r="F842" s="24">
        <v>0.15955016999999999</v>
      </c>
      <c r="G842" s="24">
        <v>0.32562187000000004</v>
      </c>
      <c r="H842" s="24">
        <v>0.66270751999999999</v>
      </c>
      <c r="I842" s="24">
        <v>9.8313559999999994E-2</v>
      </c>
    </row>
    <row r="843" spans="1:9" ht="15.75" customHeight="1" x14ac:dyDescent="0.25">
      <c r="A843" s="25">
        <v>842</v>
      </c>
      <c r="B843" s="26">
        <v>0.10974149000000001</v>
      </c>
      <c r="C843" s="26">
        <v>0.12006392999999999</v>
      </c>
      <c r="D843" s="26">
        <v>0.13186592999999999</v>
      </c>
      <c r="E843" s="26">
        <v>0.14498583000000001</v>
      </c>
      <c r="F843" s="26">
        <v>0.15955384</v>
      </c>
      <c r="G843" s="26">
        <v>0.32563741999999996</v>
      </c>
      <c r="H843" s="26">
        <v>0.66280220999999995</v>
      </c>
      <c r="I843" s="26">
        <v>9.8296530000000007E-2</v>
      </c>
    </row>
    <row r="844" spans="1:9" ht="15.75" customHeight="1" x14ac:dyDescent="0.25">
      <c r="A844" s="23">
        <v>843</v>
      </c>
      <c r="B844" s="24">
        <v>0.10974233999999999</v>
      </c>
      <c r="C844" s="24">
        <v>0.12006968999999999</v>
      </c>
      <c r="D844" s="24">
        <v>0.13186679000000001</v>
      </c>
      <c r="E844" s="24">
        <v>0.1449859</v>
      </c>
      <c r="F844" s="24">
        <v>0.15955749999999999</v>
      </c>
      <c r="G844" s="24">
        <v>0.32565232</v>
      </c>
      <c r="H844" s="24">
        <v>0.66289510000000007</v>
      </c>
      <c r="I844" s="24">
        <v>9.8279519999999995E-2</v>
      </c>
    </row>
    <row r="845" spans="1:9" ht="15.75" customHeight="1" x14ac:dyDescent="0.25">
      <c r="A845" s="25">
        <v>844</v>
      </c>
      <c r="B845" s="26">
        <v>0.10974325</v>
      </c>
      <c r="C845" s="26">
        <v>0.12007545</v>
      </c>
      <c r="D845" s="26">
        <v>0.13186762999999999</v>
      </c>
      <c r="E845" s="26">
        <v>0.14498592999999999</v>
      </c>
      <c r="F845" s="26">
        <v>0.15956118</v>
      </c>
      <c r="G845" s="26">
        <v>0.32566656999999999</v>
      </c>
      <c r="H845" s="26">
        <v>0.66298621000000002</v>
      </c>
      <c r="I845" s="26">
        <v>9.8262530000000001E-2</v>
      </c>
    </row>
    <row r="846" spans="1:9" ht="15.75" customHeight="1" x14ac:dyDescent="0.25">
      <c r="A846" s="23">
        <v>845</v>
      </c>
      <c r="B846" s="24">
        <v>0.10974420999999999</v>
      </c>
      <c r="C846" s="24">
        <v>0.12008120999999999</v>
      </c>
      <c r="D846" s="24">
        <v>0.13186844</v>
      </c>
      <c r="E846" s="24">
        <v>0.14498594000000001</v>
      </c>
      <c r="F846" s="24">
        <v>0.15956486</v>
      </c>
      <c r="G846" s="24">
        <v>0.32568018999999998</v>
      </c>
      <c r="H846" s="24">
        <v>0.66307554999999996</v>
      </c>
      <c r="I846" s="24">
        <v>9.8245550000000001E-2</v>
      </c>
    </row>
    <row r="847" spans="1:9" ht="15.75" customHeight="1" x14ac:dyDescent="0.25">
      <c r="A847" s="25">
        <v>846</v>
      </c>
      <c r="B847" s="26">
        <v>0.10974523</v>
      </c>
      <c r="C847" s="26">
        <v>0.12008697</v>
      </c>
      <c r="D847" s="26">
        <v>0.13186921999999998</v>
      </c>
      <c r="E847" s="26">
        <v>0.14498591</v>
      </c>
      <c r="F847" s="26">
        <v>0.15956855</v>
      </c>
      <c r="G847" s="26">
        <v>0.32569318000000003</v>
      </c>
      <c r="H847" s="26">
        <v>0.6631631400000001</v>
      </c>
      <c r="I847" s="26">
        <v>9.8228599999999999E-2</v>
      </c>
    </row>
    <row r="848" spans="1:9" ht="15.75" customHeight="1" x14ac:dyDescent="0.25">
      <c r="A848" s="23">
        <v>847</v>
      </c>
      <c r="B848" s="24">
        <v>0.10974631</v>
      </c>
      <c r="C848" s="24">
        <v>0.12009273000000001</v>
      </c>
      <c r="D848" s="24">
        <v>0.13186998</v>
      </c>
      <c r="E848" s="24">
        <v>0.14498585999999999</v>
      </c>
      <c r="F848" s="24">
        <v>0.15957225</v>
      </c>
      <c r="G848" s="24">
        <v>0.32570554000000002</v>
      </c>
      <c r="H848" s="24">
        <v>0.66324899999999998</v>
      </c>
      <c r="I848" s="24">
        <v>9.8211659999999992E-2</v>
      </c>
    </row>
    <row r="849" spans="1:9" ht="15.75" customHeight="1" x14ac:dyDescent="0.25">
      <c r="A849" s="25">
        <v>848</v>
      </c>
      <c r="B849" s="26">
        <v>0.10974743999999999</v>
      </c>
      <c r="C849" s="26">
        <v>0.12009847999999999</v>
      </c>
      <c r="D849" s="26">
        <v>0.13187072</v>
      </c>
      <c r="E849" s="26">
        <v>0.14498579</v>
      </c>
      <c r="F849" s="26">
        <v>0.15957596000000002</v>
      </c>
      <c r="G849" s="26">
        <v>0.32571728</v>
      </c>
      <c r="H849" s="26">
        <v>0.66333315999999998</v>
      </c>
      <c r="I849" s="26">
        <v>9.8194750000000011E-2</v>
      </c>
    </row>
    <row r="850" spans="1:9" ht="15.75" customHeight="1" x14ac:dyDescent="0.25">
      <c r="A850" s="23">
        <v>849</v>
      </c>
      <c r="B850" s="24">
        <v>0.10974862999999999</v>
      </c>
      <c r="C850" s="24">
        <v>0.12010424</v>
      </c>
      <c r="D850" s="24">
        <v>0.13187143000000001</v>
      </c>
      <c r="E850" s="24">
        <v>0.14498568000000001</v>
      </c>
      <c r="F850" s="24">
        <v>0.15957968</v>
      </c>
      <c r="G850" s="24">
        <v>0.32572842000000002</v>
      </c>
      <c r="H850" s="24">
        <v>0.66341561999999998</v>
      </c>
      <c r="I850" s="24">
        <v>9.8177850000000011E-2</v>
      </c>
    </row>
    <row r="851" spans="1:9" ht="15.75" customHeight="1" x14ac:dyDescent="0.25">
      <c r="A851" s="25">
        <v>850</v>
      </c>
      <c r="B851" s="26">
        <v>0.10974987999999999</v>
      </c>
      <c r="C851" s="26">
        <v>0.12010999999999999</v>
      </c>
      <c r="D851" s="26">
        <v>0.13187212000000001</v>
      </c>
      <c r="E851" s="26">
        <v>0.14498556000000001</v>
      </c>
      <c r="F851" s="26">
        <v>0.15958342</v>
      </c>
      <c r="G851" s="26">
        <v>0.32573895000000003</v>
      </c>
      <c r="H851" s="26">
        <v>0.66349639999999999</v>
      </c>
      <c r="I851" s="26">
        <v>9.8160969999999986E-2</v>
      </c>
    </row>
    <row r="852" spans="1:9" ht="15.75" customHeight="1" x14ac:dyDescent="0.25">
      <c r="A852" s="23">
        <v>851</v>
      </c>
      <c r="B852" s="24">
        <v>0.10975118</v>
      </c>
      <c r="C852" s="24">
        <v>0.12011576</v>
      </c>
      <c r="D852" s="24">
        <v>0.13187278999999999</v>
      </c>
      <c r="E852" s="24">
        <v>0.14498540999999998</v>
      </c>
      <c r="F852" s="24">
        <v>0.15958716000000001</v>
      </c>
      <c r="G852" s="24">
        <v>0.32574890000000001</v>
      </c>
      <c r="H852" s="24">
        <v>0.66357553999999996</v>
      </c>
      <c r="I852" s="24">
        <v>9.8144120000000001E-2</v>
      </c>
    </row>
    <row r="853" spans="1:9" ht="15.75" customHeight="1" x14ac:dyDescent="0.25">
      <c r="A853" s="25">
        <v>852</v>
      </c>
      <c r="B853" s="26">
        <v>0.10975253</v>
      </c>
      <c r="C853" s="26">
        <v>0.12012152000000001</v>
      </c>
      <c r="D853" s="26">
        <v>0.13187345</v>
      </c>
      <c r="E853" s="26">
        <v>0.14498523999999999</v>
      </c>
      <c r="F853" s="26">
        <v>0.15959092999999999</v>
      </c>
      <c r="G853" s="26">
        <v>0.32575825000000003</v>
      </c>
      <c r="H853" s="26">
        <v>0.66365303999999992</v>
      </c>
      <c r="I853" s="26">
        <v>9.8127279999999997E-2</v>
      </c>
    </row>
    <row r="854" spans="1:9" ht="15.75" customHeight="1" x14ac:dyDescent="0.25">
      <c r="A854" s="23">
        <v>853</v>
      </c>
      <c r="B854" s="24">
        <v>0.10975393999999999</v>
      </c>
      <c r="C854" s="24">
        <v>0.12012727999999999</v>
      </c>
      <c r="D854" s="24">
        <v>0.13187408</v>
      </c>
      <c r="E854" s="24">
        <v>0.14498505</v>
      </c>
      <c r="F854" s="24">
        <v>0.15959471</v>
      </c>
      <c r="G854" s="24">
        <v>0.32576701999999996</v>
      </c>
      <c r="H854" s="24">
        <v>0.66372892000000006</v>
      </c>
      <c r="I854" s="24">
        <v>9.8110459999999997E-2</v>
      </c>
    </row>
    <row r="855" spans="1:9" ht="15.75" customHeight="1" x14ac:dyDescent="0.25">
      <c r="A855" s="25">
        <v>854</v>
      </c>
      <c r="B855" s="26">
        <v>0.1097554</v>
      </c>
      <c r="C855" s="26">
        <v>0.12013304</v>
      </c>
      <c r="D855" s="26">
        <v>0.13187468999999999</v>
      </c>
      <c r="E855" s="26">
        <v>0.14498484</v>
      </c>
      <c r="F855" s="26">
        <v>0.1595985</v>
      </c>
      <c r="G855" s="26">
        <v>0.32577522000000003</v>
      </c>
      <c r="H855" s="26">
        <v>0.66380320999999998</v>
      </c>
      <c r="I855" s="26">
        <v>9.8093660000000013E-2</v>
      </c>
    </row>
    <row r="856" spans="1:9" ht="15.75" customHeight="1" x14ac:dyDescent="0.25">
      <c r="A856" s="23">
        <v>855</v>
      </c>
      <c r="B856" s="24">
        <v>0.10975692000000001</v>
      </c>
      <c r="C856" s="24">
        <v>0.1201388</v>
      </c>
      <c r="D856" s="24">
        <v>0.13187529000000001</v>
      </c>
      <c r="E856" s="24">
        <v>0.14498461000000001</v>
      </c>
      <c r="F856" s="24">
        <v>0.15960231</v>
      </c>
      <c r="G856" s="24">
        <v>0.32578286000000001</v>
      </c>
      <c r="H856" s="24">
        <v>0.66387591999999995</v>
      </c>
      <c r="I856" s="24">
        <v>9.8076880000000005E-2</v>
      </c>
    </row>
    <row r="857" spans="1:9" ht="15.75" customHeight="1" x14ac:dyDescent="0.25">
      <c r="A857" s="25">
        <v>856</v>
      </c>
      <c r="B857" s="26">
        <v>0.10975847999999999</v>
      </c>
      <c r="C857" s="26">
        <v>0.12014456</v>
      </c>
      <c r="D857" s="26">
        <v>0.13187587000000001</v>
      </c>
      <c r="E857" s="26">
        <v>0.14498437</v>
      </c>
      <c r="F857" s="26">
        <v>0.15960614000000001</v>
      </c>
      <c r="G857" s="26">
        <v>0.32578994</v>
      </c>
      <c r="H857" s="26">
        <v>0.66394706999999997</v>
      </c>
      <c r="I857" s="26">
        <v>9.8060120000000014E-2</v>
      </c>
    </row>
    <row r="858" spans="1:9" ht="15.75" customHeight="1" x14ac:dyDescent="0.25">
      <c r="A858" s="23">
        <v>857</v>
      </c>
      <c r="B858" s="24">
        <v>0.1097601</v>
      </c>
      <c r="C858" s="24">
        <v>0.12015031000000001</v>
      </c>
      <c r="D858" s="24">
        <v>0.13187642999999999</v>
      </c>
      <c r="E858" s="24">
        <v>0.14498411</v>
      </c>
      <c r="F858" s="24">
        <v>0.15960998999999998</v>
      </c>
      <c r="G858" s="24">
        <v>0.32579645999999995</v>
      </c>
      <c r="H858" s="24">
        <v>0.66401668000000003</v>
      </c>
      <c r="I858" s="24">
        <v>9.8043379999999999E-2</v>
      </c>
    </row>
    <row r="859" spans="1:9" ht="15.75" customHeight="1" x14ac:dyDescent="0.25">
      <c r="A859" s="25">
        <v>858</v>
      </c>
      <c r="B859" s="26">
        <v>0.10976176999999999</v>
      </c>
      <c r="C859" s="26">
        <v>0.12015606999999999</v>
      </c>
      <c r="D859" s="26">
        <v>0.13187698</v>
      </c>
      <c r="E859" s="26">
        <v>0.14498383000000001</v>
      </c>
      <c r="F859" s="26">
        <v>0.15961386</v>
      </c>
      <c r="G859" s="26">
        <v>0.32580244999999997</v>
      </c>
      <c r="H859" s="26">
        <v>0.66408475999999994</v>
      </c>
      <c r="I859" s="26">
        <v>9.8026660000000002E-2</v>
      </c>
    </row>
    <row r="860" spans="1:9" ht="15.75" customHeight="1" x14ac:dyDescent="0.25">
      <c r="A860" s="23">
        <v>859</v>
      </c>
      <c r="B860" s="24">
        <v>0.10976349000000001</v>
      </c>
      <c r="C860" s="24">
        <v>0.12016183</v>
      </c>
      <c r="D860" s="24">
        <v>0.13187752</v>
      </c>
      <c r="E860" s="24">
        <v>0.14498354000000002</v>
      </c>
      <c r="F860" s="24">
        <v>0.15961775</v>
      </c>
      <c r="G860" s="24">
        <v>0.32580789999999998</v>
      </c>
      <c r="H860" s="24">
        <v>0.66415135000000003</v>
      </c>
      <c r="I860" s="24">
        <v>9.8009959999999993E-2</v>
      </c>
    </row>
    <row r="861" spans="1:9" ht="15.75" customHeight="1" x14ac:dyDescent="0.25">
      <c r="A861" s="25">
        <v>860</v>
      </c>
      <c r="B861" s="26">
        <v>0.10976526</v>
      </c>
      <c r="C861" s="26">
        <v>0.12016759</v>
      </c>
      <c r="D861" s="26">
        <v>0.13187805</v>
      </c>
      <c r="E861" s="26">
        <v>0.14498324000000001</v>
      </c>
      <c r="F861" s="26">
        <v>0.15962166</v>
      </c>
      <c r="G861" s="26">
        <v>0.32581280999999995</v>
      </c>
      <c r="H861" s="26">
        <v>0.66421644999999996</v>
      </c>
      <c r="I861" s="26">
        <v>9.7993279999999988E-2</v>
      </c>
    </row>
    <row r="862" spans="1:9" ht="15.75" customHeight="1" x14ac:dyDescent="0.25">
      <c r="A862" s="23">
        <v>861</v>
      </c>
      <c r="B862" s="24">
        <v>0.10976708</v>
      </c>
      <c r="C862" s="24">
        <v>0.12017335</v>
      </c>
      <c r="D862" s="24">
        <v>0.13187856000000001</v>
      </c>
      <c r="E862" s="24">
        <v>0.14498293000000001</v>
      </c>
      <c r="F862" s="24">
        <v>0.15962560000000001</v>
      </c>
      <c r="G862" s="24">
        <v>0.32581721000000002</v>
      </c>
      <c r="H862" s="24">
        <v>0.66428008999999999</v>
      </c>
      <c r="I862" s="24">
        <v>9.7976609999999992E-2</v>
      </c>
    </row>
    <row r="863" spans="1:9" ht="15.75" customHeight="1" x14ac:dyDescent="0.25">
      <c r="A863" s="25">
        <v>862</v>
      </c>
      <c r="B863" s="26">
        <v>0.10976895</v>
      </c>
      <c r="C863" s="26">
        <v>0.12017910999999999</v>
      </c>
      <c r="D863" s="26">
        <v>0.13187905999999999</v>
      </c>
      <c r="E863" s="26">
        <v>0.14498260999999998</v>
      </c>
      <c r="F863" s="26">
        <v>0.15962956</v>
      </c>
      <c r="G863" s="26">
        <v>0.32582109999999997</v>
      </c>
      <c r="H863" s="26">
        <v>0.66434228000000006</v>
      </c>
      <c r="I863" s="26">
        <v>9.7959969999999993E-2</v>
      </c>
    </row>
    <row r="864" spans="1:9" ht="15.75" customHeight="1" x14ac:dyDescent="0.25">
      <c r="A864" s="23">
        <v>863</v>
      </c>
      <c r="B864" s="24">
        <v>0.10977086</v>
      </c>
      <c r="C864" s="24">
        <v>0.12018487</v>
      </c>
      <c r="D864" s="24">
        <v>0.13187956000000001</v>
      </c>
      <c r="E864" s="24">
        <v>0.14498227999999999</v>
      </c>
      <c r="F864" s="24">
        <v>0.15963354000000002</v>
      </c>
      <c r="G864" s="24">
        <v>0.32582447000000003</v>
      </c>
      <c r="H864" s="24">
        <v>0.66440303999999994</v>
      </c>
      <c r="I864" s="24">
        <v>9.7943349999999998E-2</v>
      </c>
    </row>
    <row r="865" spans="1:9" ht="15.75" customHeight="1" x14ac:dyDescent="0.25">
      <c r="A865" s="25">
        <v>864</v>
      </c>
      <c r="B865" s="26">
        <v>0.10977283</v>
      </c>
      <c r="C865" s="26">
        <v>0.12019062999999999</v>
      </c>
      <c r="D865" s="26">
        <v>0.13188004</v>
      </c>
      <c r="E865" s="26">
        <v>0.14498194</v>
      </c>
      <c r="F865" s="26">
        <v>0.15963756000000001</v>
      </c>
      <c r="G865" s="26">
        <v>0.32582735000000002</v>
      </c>
      <c r="H865" s="26">
        <v>0.66446239000000007</v>
      </c>
      <c r="I865" s="26">
        <v>9.7926749999999993E-2</v>
      </c>
    </row>
    <row r="866" spans="1:9" ht="15.75" customHeight="1" x14ac:dyDescent="0.25">
      <c r="A866" s="23">
        <v>865</v>
      </c>
      <c r="B866" s="24">
        <v>0.10977484</v>
      </c>
      <c r="C866" s="24">
        <v>0.12019639</v>
      </c>
      <c r="D866" s="24">
        <v>0.13188052</v>
      </c>
      <c r="E866" s="24">
        <v>0.14498158999999999</v>
      </c>
      <c r="F866" s="24">
        <v>0.15964159999999999</v>
      </c>
      <c r="G866" s="24">
        <v>0.32582973000000004</v>
      </c>
      <c r="H866" s="24">
        <v>0.66452036000000003</v>
      </c>
      <c r="I866" s="24">
        <v>9.7910170000000005E-2</v>
      </c>
    </row>
    <row r="867" spans="1:9" ht="15.75" customHeight="1" x14ac:dyDescent="0.25">
      <c r="A867" s="25">
        <v>866</v>
      </c>
      <c r="B867" s="26">
        <v>0.10977690000000001</v>
      </c>
      <c r="C867" s="26">
        <v>0.12020214</v>
      </c>
      <c r="D867" s="26">
        <v>0.13188099</v>
      </c>
      <c r="E867" s="26">
        <v>0.14498124000000001</v>
      </c>
      <c r="F867" s="26">
        <v>0.15964565999999999</v>
      </c>
      <c r="G867" s="26">
        <v>0.32583162999999998</v>
      </c>
      <c r="H867" s="26">
        <v>0.66457695000000006</v>
      </c>
      <c r="I867" s="26">
        <v>9.7893609999999992E-2</v>
      </c>
    </row>
    <row r="868" spans="1:9" ht="15.75" customHeight="1" x14ac:dyDescent="0.25">
      <c r="A868" s="23">
        <v>867</v>
      </c>
      <c r="B868" s="24">
        <v>0.109779</v>
      </c>
      <c r="C868" s="24">
        <v>0.12020789999999999</v>
      </c>
      <c r="D868" s="24">
        <v>0.13188146000000001</v>
      </c>
      <c r="E868" s="24">
        <v>0.14498089</v>
      </c>
      <c r="F868" s="24">
        <v>0.15964976</v>
      </c>
      <c r="G868" s="24">
        <v>0.32583305000000001</v>
      </c>
      <c r="H868" s="24">
        <v>0.66463218999999996</v>
      </c>
      <c r="I868" s="24">
        <v>9.7877069999999997E-2</v>
      </c>
    </row>
    <row r="869" spans="1:9" ht="15.75" customHeight="1" x14ac:dyDescent="0.25">
      <c r="A869" s="25">
        <v>868</v>
      </c>
      <c r="B869" s="26">
        <v>0.10978115000000001</v>
      </c>
      <c r="C869" s="26">
        <v>0.12021366</v>
      </c>
      <c r="D869" s="26">
        <v>0.13188192000000001</v>
      </c>
      <c r="E869" s="26">
        <v>0.14498053</v>
      </c>
      <c r="F869" s="26">
        <v>0.15965388</v>
      </c>
      <c r="G869" s="26">
        <v>0.32583399999999996</v>
      </c>
      <c r="H869" s="26">
        <v>0.66468609999999995</v>
      </c>
      <c r="I869" s="26">
        <v>9.7860539999999996E-2</v>
      </c>
    </row>
    <row r="870" spans="1:9" ht="15.75" customHeight="1" x14ac:dyDescent="0.25">
      <c r="A870" s="23">
        <v>869</v>
      </c>
      <c r="B870" s="24">
        <v>0.10978334000000001</v>
      </c>
      <c r="C870" s="24">
        <v>0.12021941999999999</v>
      </c>
      <c r="D870" s="24">
        <v>0.13188237</v>
      </c>
      <c r="E870" s="24">
        <v>0.14498017000000002</v>
      </c>
      <c r="F870" s="24">
        <v>0.15965804</v>
      </c>
      <c r="G870" s="24">
        <v>0.32583449000000003</v>
      </c>
      <c r="H870" s="24">
        <v>0.66473870000000002</v>
      </c>
      <c r="I870" s="24">
        <v>9.7844040000000007E-2</v>
      </c>
    </row>
    <row r="871" spans="1:9" ht="15.75" customHeight="1" x14ac:dyDescent="0.25">
      <c r="A871" s="25">
        <v>870</v>
      </c>
      <c r="B871" s="26">
        <v>0.10978557999999999</v>
      </c>
      <c r="C871" s="26">
        <v>0.12022518</v>
      </c>
      <c r="D871" s="26">
        <v>0.13188283000000001</v>
      </c>
      <c r="E871" s="26">
        <v>0.14497980999999999</v>
      </c>
      <c r="F871" s="26">
        <v>0.15966222999999999</v>
      </c>
      <c r="G871" s="26">
        <v>0.32583452000000002</v>
      </c>
      <c r="H871" s="26">
        <v>0.66478999999999999</v>
      </c>
      <c r="I871" s="26">
        <v>9.7827559999999994E-2</v>
      </c>
    </row>
    <row r="872" spans="1:9" ht="15.75" customHeight="1" x14ac:dyDescent="0.25">
      <c r="A872" s="23">
        <v>871</v>
      </c>
      <c r="B872" s="24">
        <v>0.10978787000000001</v>
      </c>
      <c r="C872" s="24">
        <v>0.12023094000000001</v>
      </c>
      <c r="D872" s="24">
        <v>0.13188327999999999</v>
      </c>
      <c r="E872" s="24">
        <v>0.14497945000000001</v>
      </c>
      <c r="F872" s="24">
        <v>0.15966644999999999</v>
      </c>
      <c r="G872" s="24">
        <v>0.32583410000000002</v>
      </c>
      <c r="H872" s="24">
        <v>0.66484002000000009</v>
      </c>
      <c r="I872" s="24">
        <v>9.7811099999999998E-2</v>
      </c>
    </row>
    <row r="873" spans="1:9" ht="15.75" customHeight="1" x14ac:dyDescent="0.25">
      <c r="A873" s="25">
        <v>872</v>
      </c>
      <c r="B873" s="26">
        <v>0.10979019</v>
      </c>
      <c r="C873" s="26">
        <v>0.12023669999999999</v>
      </c>
      <c r="D873" s="26">
        <v>0.13188373</v>
      </c>
      <c r="E873" s="26">
        <v>0.14497909</v>
      </c>
      <c r="F873" s="26">
        <v>0.15967070999999999</v>
      </c>
      <c r="G873" s="26">
        <v>0.32583323999999997</v>
      </c>
      <c r="H873" s="26">
        <v>0.66488879000000001</v>
      </c>
      <c r="I873" s="26">
        <v>9.7794659999999992E-2</v>
      </c>
    </row>
    <row r="874" spans="1:9" ht="15.75" customHeight="1" x14ac:dyDescent="0.25">
      <c r="A874" s="23">
        <v>873</v>
      </c>
      <c r="B874" s="24">
        <v>0.10979256</v>
      </c>
      <c r="C874" s="24">
        <v>0.12024246</v>
      </c>
      <c r="D874" s="24">
        <v>0.13188418000000002</v>
      </c>
      <c r="E874" s="24">
        <v>0.14497873999999999</v>
      </c>
      <c r="F874" s="24">
        <v>0.15967499999999998</v>
      </c>
      <c r="G874" s="24">
        <v>0.32583195000000004</v>
      </c>
      <c r="H874" s="24">
        <v>0.66493632000000003</v>
      </c>
      <c r="I874" s="24">
        <v>9.7778240000000002E-2</v>
      </c>
    </row>
    <row r="875" spans="1:9" ht="15.75" customHeight="1" x14ac:dyDescent="0.25">
      <c r="A875" s="25">
        <v>874</v>
      </c>
      <c r="B875" s="26">
        <v>0.10979497000000001</v>
      </c>
      <c r="C875" s="26">
        <v>0.12024822</v>
      </c>
      <c r="D875" s="26">
        <v>0.13188463</v>
      </c>
      <c r="E875" s="26">
        <v>0.14497837999999999</v>
      </c>
      <c r="F875" s="26">
        <v>0.15967933000000001</v>
      </c>
      <c r="G875" s="26">
        <v>0.32583023</v>
      </c>
      <c r="H875" s="26">
        <v>0.66498262999999991</v>
      </c>
      <c r="I875" s="26">
        <v>9.7761840000000003E-2</v>
      </c>
    </row>
    <row r="876" spans="1:9" ht="15.75" customHeight="1" x14ac:dyDescent="0.25">
      <c r="A876" s="23">
        <v>875</v>
      </c>
      <c r="B876" s="24">
        <v>0.10979742999999999</v>
      </c>
      <c r="C876" s="24">
        <v>0.12025397</v>
      </c>
      <c r="D876" s="24">
        <v>0.13188508000000002</v>
      </c>
      <c r="E876" s="24">
        <v>0.14497804</v>
      </c>
      <c r="F876" s="24">
        <v>0.15968368999999999</v>
      </c>
      <c r="G876" s="24">
        <v>0.32582808999999996</v>
      </c>
      <c r="H876" s="24">
        <v>0.66502773999999998</v>
      </c>
      <c r="I876" s="24">
        <v>9.7745460000000006E-2</v>
      </c>
    </row>
    <row r="877" spans="1:9" ht="15.75" customHeight="1" x14ac:dyDescent="0.25">
      <c r="A877" s="25">
        <v>876</v>
      </c>
      <c r="B877" s="26">
        <v>0.10979992</v>
      </c>
      <c r="C877" s="26">
        <v>0.12025973000000001</v>
      </c>
      <c r="D877" s="26">
        <v>0.13188554</v>
      </c>
      <c r="E877" s="26">
        <v>0.14497769999999999</v>
      </c>
      <c r="F877" s="26">
        <v>0.15968809</v>
      </c>
      <c r="G877" s="26">
        <v>0.32582554000000002</v>
      </c>
      <c r="H877" s="26">
        <v>0.66507165999999995</v>
      </c>
      <c r="I877" s="26">
        <v>9.7729110000000008E-2</v>
      </c>
    </row>
    <row r="878" spans="1:9" ht="15.75" customHeight="1" x14ac:dyDescent="0.25">
      <c r="A878" s="23">
        <v>877</v>
      </c>
      <c r="B878" s="24">
        <v>0.10980245999999999</v>
      </c>
      <c r="C878" s="24">
        <v>0.12026548999999999</v>
      </c>
      <c r="D878" s="24">
        <v>0.131886</v>
      </c>
      <c r="E878" s="24">
        <v>0.14497736</v>
      </c>
      <c r="F878" s="24">
        <v>0.15969253</v>
      </c>
      <c r="G878" s="24">
        <v>0.32582258000000003</v>
      </c>
      <c r="H878" s="24">
        <v>0.66511441999999998</v>
      </c>
      <c r="I878" s="24">
        <v>9.771276999999999E-2</v>
      </c>
    </row>
    <row r="879" spans="1:9" ht="15.75" customHeight="1" x14ac:dyDescent="0.25">
      <c r="A879" s="25">
        <v>878</v>
      </c>
      <c r="B879" s="26">
        <v>0.10980503000000001</v>
      </c>
      <c r="C879" s="26">
        <v>0.12027125</v>
      </c>
      <c r="D879" s="26">
        <v>0.13188646000000001</v>
      </c>
      <c r="E879" s="26">
        <v>0.14497704</v>
      </c>
      <c r="F879" s="26">
        <v>0.15969701</v>
      </c>
      <c r="G879" s="26">
        <v>0.32581923000000002</v>
      </c>
      <c r="H879" s="26">
        <v>0.66515603999999995</v>
      </c>
      <c r="I879" s="26">
        <v>9.7696450000000004E-2</v>
      </c>
    </row>
    <row r="880" spans="1:9" ht="15.75" customHeight="1" x14ac:dyDescent="0.25">
      <c r="A880" s="23">
        <v>879</v>
      </c>
      <c r="B880" s="24">
        <v>0.10980764999999999</v>
      </c>
      <c r="C880" s="24">
        <v>0.12027701</v>
      </c>
      <c r="D880" s="24">
        <v>0.13188693000000001</v>
      </c>
      <c r="E880" s="24">
        <v>0.14497672</v>
      </c>
      <c r="F880" s="24">
        <v>0.15970154</v>
      </c>
      <c r="G880" s="24">
        <v>0.32581547999999999</v>
      </c>
      <c r="H880" s="24">
        <v>0.66519654000000006</v>
      </c>
      <c r="I880" s="24">
        <v>9.7680150000000007E-2</v>
      </c>
    </row>
    <row r="881" spans="1:9" ht="15.75" customHeight="1" x14ac:dyDescent="0.25">
      <c r="A881" s="25">
        <v>880</v>
      </c>
      <c r="B881" s="26">
        <v>0.1098103</v>
      </c>
      <c r="C881" s="26">
        <v>0.12028277</v>
      </c>
      <c r="D881" s="26">
        <v>0.13188741000000001</v>
      </c>
      <c r="E881" s="26">
        <v>0.14497641999999999</v>
      </c>
      <c r="F881" s="26">
        <v>0.15970610000000002</v>
      </c>
      <c r="G881" s="26">
        <v>0.32581135000000006</v>
      </c>
      <c r="H881" s="26">
        <v>0.66523591999999998</v>
      </c>
      <c r="I881" s="26">
        <v>9.7663879999999995E-2</v>
      </c>
    </row>
    <row r="882" spans="1:9" ht="15.75" customHeight="1" x14ac:dyDescent="0.25">
      <c r="A882" s="23">
        <v>881</v>
      </c>
      <c r="B882" s="24">
        <v>0.10981299</v>
      </c>
      <c r="C882" s="24">
        <v>0.12028853</v>
      </c>
      <c r="D882" s="24">
        <v>0.13188789000000001</v>
      </c>
      <c r="E882" s="24">
        <v>0.14497612999999998</v>
      </c>
      <c r="F882" s="24">
        <v>0.15971071000000001</v>
      </c>
      <c r="G882" s="24">
        <v>0.32580685000000004</v>
      </c>
      <c r="H882" s="24">
        <v>0.66527422000000003</v>
      </c>
      <c r="I882" s="24">
        <v>9.7647619999999991E-2</v>
      </c>
    </row>
    <row r="883" spans="1:9" ht="15.75" customHeight="1" x14ac:dyDescent="0.25">
      <c r="A883" s="25">
        <v>882</v>
      </c>
      <c r="B883" s="26">
        <v>0.10981572000000001</v>
      </c>
      <c r="C883" s="26">
        <v>0.12029429</v>
      </c>
      <c r="D883" s="26">
        <v>0.13188838</v>
      </c>
      <c r="E883" s="26">
        <v>0.14497585000000002</v>
      </c>
      <c r="F883" s="26">
        <v>0.15971535000000001</v>
      </c>
      <c r="G883" s="26">
        <v>0.32580198000000005</v>
      </c>
      <c r="H883" s="26">
        <v>0.66531144999999992</v>
      </c>
      <c r="I883" s="26">
        <v>9.7631390000000012E-2</v>
      </c>
    </row>
    <row r="884" spans="1:9" ht="15.75" customHeight="1" x14ac:dyDescent="0.25">
      <c r="A884" s="23">
        <v>883</v>
      </c>
      <c r="B884" s="24">
        <v>0.10981849</v>
      </c>
      <c r="C884" s="24">
        <v>0.12030004999999999</v>
      </c>
      <c r="D884" s="24">
        <v>0.13188888000000001</v>
      </c>
      <c r="E884" s="24">
        <v>0.14497557999999999</v>
      </c>
      <c r="F884" s="24">
        <v>0.15972005</v>
      </c>
      <c r="G884" s="24">
        <v>0.32579673999999997</v>
      </c>
      <c r="H884" s="24">
        <v>0.66534762999999997</v>
      </c>
      <c r="I884" s="24">
        <v>9.7615170000000001E-2</v>
      </c>
    </row>
    <row r="885" spans="1:9" ht="15.75" customHeight="1" x14ac:dyDescent="0.25">
      <c r="A885" s="25">
        <v>884</v>
      </c>
      <c r="B885" s="26">
        <v>0.1098213</v>
      </c>
      <c r="C885" s="26">
        <v>0.1203058</v>
      </c>
      <c r="D885" s="26">
        <v>0.13188939</v>
      </c>
      <c r="E885" s="26">
        <v>0.14497533000000001</v>
      </c>
      <c r="F885" s="26">
        <v>0.15972479000000001</v>
      </c>
      <c r="G885" s="26">
        <v>0.32579115999999997</v>
      </c>
      <c r="H885" s="26">
        <v>0.66538278000000006</v>
      </c>
      <c r="I885" s="26">
        <v>9.7598980000000002E-2</v>
      </c>
    </row>
    <row r="886" spans="1:9" ht="15.75" customHeight="1" x14ac:dyDescent="0.25">
      <c r="A886" s="23">
        <v>885</v>
      </c>
      <c r="B886" s="24">
        <v>0.10982414</v>
      </c>
      <c r="C886" s="24">
        <v>0.12031156</v>
      </c>
      <c r="D886" s="24">
        <v>0.13188991</v>
      </c>
      <c r="E886" s="24">
        <v>0.1449751</v>
      </c>
      <c r="F886" s="24">
        <v>0.15972958000000001</v>
      </c>
      <c r="G886" s="24">
        <v>0.32578521999999999</v>
      </c>
      <c r="H886" s="24">
        <v>0.66541691999999997</v>
      </c>
      <c r="I886" s="24">
        <v>9.7582810000000006E-2</v>
      </c>
    </row>
    <row r="887" spans="1:9" ht="15.75" customHeight="1" x14ac:dyDescent="0.25">
      <c r="A887" s="25">
        <v>886</v>
      </c>
      <c r="B887" s="26">
        <v>0.10982701</v>
      </c>
      <c r="C887" s="26">
        <v>0.12031732000000001</v>
      </c>
      <c r="D887" s="26">
        <v>0.13189044999999999</v>
      </c>
      <c r="E887" s="26">
        <v>0.14497488</v>
      </c>
      <c r="F887" s="26">
        <v>0.15973440999999999</v>
      </c>
      <c r="G887" s="26">
        <v>0.32577894999999996</v>
      </c>
      <c r="H887" s="26">
        <v>0.66545005999999995</v>
      </c>
      <c r="I887" s="26">
        <v>9.7566659999999986E-2</v>
      </c>
    </row>
    <row r="888" spans="1:9" ht="15.75" customHeight="1" x14ac:dyDescent="0.25">
      <c r="A888" s="23">
        <v>887</v>
      </c>
      <c r="B888" s="24">
        <v>0.10982993000000001</v>
      </c>
      <c r="C888" s="24">
        <v>0.12032308</v>
      </c>
      <c r="D888" s="24">
        <v>0.13189100000000001</v>
      </c>
      <c r="E888" s="24">
        <v>0.14497469000000002</v>
      </c>
      <c r="F888" s="24">
        <v>0.15973929000000001</v>
      </c>
      <c r="G888" s="24">
        <v>0.32577233999999999</v>
      </c>
      <c r="H888" s="24">
        <v>0.66548222999999995</v>
      </c>
      <c r="I888" s="24">
        <v>9.7550529999999996E-2</v>
      </c>
    </row>
    <row r="889" spans="1:9" ht="15.75" customHeight="1" x14ac:dyDescent="0.25">
      <c r="A889" s="25">
        <v>888</v>
      </c>
      <c r="B889" s="26">
        <v>0.10983287000000001</v>
      </c>
      <c r="C889" s="26">
        <v>0.12032883999999999</v>
      </c>
      <c r="D889" s="26">
        <v>0.13189156000000002</v>
      </c>
      <c r="E889" s="26">
        <v>0.14497451</v>
      </c>
      <c r="F889" s="26">
        <v>0.15974422999999999</v>
      </c>
      <c r="G889" s="26">
        <v>0.32576540999999998</v>
      </c>
      <c r="H889" s="26">
        <v>0.66551344999999995</v>
      </c>
      <c r="I889" s="26">
        <v>9.7534419999999997E-2</v>
      </c>
    </row>
    <row r="890" spans="1:9" ht="15.75" customHeight="1" x14ac:dyDescent="0.25">
      <c r="A890" s="23">
        <v>889</v>
      </c>
      <c r="B890" s="24">
        <v>0.10983585</v>
      </c>
      <c r="C890" s="24">
        <v>0.1203346</v>
      </c>
      <c r="D890" s="24">
        <v>0.13189213</v>
      </c>
      <c r="E890" s="24">
        <v>0.14497436</v>
      </c>
      <c r="F890" s="24">
        <v>0.15974921</v>
      </c>
      <c r="G890" s="24">
        <v>0.32575816000000002</v>
      </c>
      <c r="H890" s="24">
        <v>0.66554372000000006</v>
      </c>
      <c r="I890" s="24">
        <v>9.751833E-2</v>
      </c>
    </row>
    <row r="891" spans="1:9" ht="15.75" customHeight="1" x14ac:dyDescent="0.25">
      <c r="A891" s="25">
        <v>890</v>
      </c>
      <c r="B891" s="26">
        <v>0.10983886999999999</v>
      </c>
      <c r="C891" s="26">
        <v>0.12034036000000001</v>
      </c>
      <c r="D891" s="26">
        <v>0.13189273000000001</v>
      </c>
      <c r="E891" s="26">
        <v>0.14497422000000001</v>
      </c>
      <c r="F891" s="26">
        <v>0.15975424999999999</v>
      </c>
      <c r="G891" s="26">
        <v>0.3257506</v>
      </c>
      <c r="H891" s="26">
        <v>0.66557308000000004</v>
      </c>
      <c r="I891" s="26">
        <v>9.7502259999999993E-2</v>
      </c>
    </row>
    <row r="892" spans="1:9" ht="15.75" customHeight="1" x14ac:dyDescent="0.25">
      <c r="A892" s="23">
        <v>891</v>
      </c>
      <c r="B892" s="24">
        <v>0.10984190999999999</v>
      </c>
      <c r="C892" s="24">
        <v>0.12034611999999999</v>
      </c>
      <c r="D892" s="24">
        <v>0.13189334</v>
      </c>
      <c r="E892" s="24">
        <v>0.14497412000000001</v>
      </c>
      <c r="F892" s="24">
        <v>0.15975933</v>
      </c>
      <c r="G892" s="24">
        <v>0.32574274000000003</v>
      </c>
      <c r="H892" s="24">
        <v>0.66560153999999994</v>
      </c>
      <c r="I892" s="24">
        <v>9.7486219999999998E-2</v>
      </c>
    </row>
    <row r="893" spans="1:9" ht="15.75" customHeight="1" x14ac:dyDescent="0.25">
      <c r="A893" s="25">
        <v>892</v>
      </c>
      <c r="B893" s="26">
        <v>0.10984498999999999</v>
      </c>
      <c r="C893" s="26">
        <v>0.12035187999999999</v>
      </c>
      <c r="D893" s="26">
        <v>0.13189396</v>
      </c>
      <c r="E893" s="26">
        <v>0.14497403</v>
      </c>
      <c r="F893" s="26">
        <v>0.15976446999999999</v>
      </c>
      <c r="G893" s="26">
        <v>0.32573458</v>
      </c>
      <c r="H893" s="26">
        <v>0.66562911999999996</v>
      </c>
      <c r="I893" s="26">
        <v>9.7470189999999998E-2</v>
      </c>
    </row>
    <row r="894" spans="1:9" ht="15.75" customHeight="1" x14ac:dyDescent="0.25">
      <c r="A894" s="23">
        <v>893</v>
      </c>
      <c r="B894" s="24">
        <v>0.10984809999999999</v>
      </c>
      <c r="C894" s="24">
        <v>0.12035762999999999</v>
      </c>
      <c r="D894" s="24">
        <v>0.13189461</v>
      </c>
      <c r="E894" s="24">
        <v>0.14497397000000001</v>
      </c>
      <c r="F894" s="24">
        <v>0.15976967</v>
      </c>
      <c r="G894" s="24">
        <v>0.32572612999999995</v>
      </c>
      <c r="H894" s="24">
        <v>0.66565584</v>
      </c>
      <c r="I894" s="24">
        <v>9.7454189999999996E-2</v>
      </c>
    </row>
    <row r="895" spans="1:9" ht="15.75" customHeight="1" x14ac:dyDescent="0.25">
      <c r="A895" s="25">
        <v>894</v>
      </c>
      <c r="B895" s="26">
        <v>0.10985125</v>
      </c>
      <c r="C895" s="26">
        <v>0.12036339</v>
      </c>
      <c r="D895" s="26">
        <v>0.13189527000000001</v>
      </c>
      <c r="E895" s="26">
        <v>0.14497394</v>
      </c>
      <c r="F895" s="26">
        <v>0.15977491999999999</v>
      </c>
      <c r="G895" s="26">
        <v>0.32571739999999999</v>
      </c>
      <c r="H895" s="26">
        <v>0.66568172000000003</v>
      </c>
      <c r="I895" s="26">
        <v>9.7438199999999989E-2</v>
      </c>
    </row>
    <row r="896" spans="1:9" ht="15.75" customHeight="1" x14ac:dyDescent="0.25">
      <c r="A896" s="23">
        <v>895</v>
      </c>
      <c r="B896" s="24">
        <v>0.10985442000000001</v>
      </c>
      <c r="C896" s="24">
        <v>0.12036915000000001</v>
      </c>
      <c r="D896" s="24">
        <v>0.13189596000000001</v>
      </c>
      <c r="E896" s="24">
        <v>0.14497394</v>
      </c>
      <c r="F896" s="24">
        <v>0.15978023</v>
      </c>
      <c r="G896" s="24">
        <v>0.32570839999999995</v>
      </c>
      <c r="H896" s="24">
        <v>0.66570678000000005</v>
      </c>
      <c r="I896" s="24">
        <v>9.7422240000000007E-2</v>
      </c>
    </row>
    <row r="897" spans="1:9" ht="15.75" customHeight="1" x14ac:dyDescent="0.25">
      <c r="A897" s="25">
        <v>896</v>
      </c>
      <c r="B897" s="26">
        <v>0.10985761999999999</v>
      </c>
      <c r="C897" s="26">
        <v>0.12037490999999999</v>
      </c>
      <c r="D897" s="26">
        <v>0.13189666999999999</v>
      </c>
      <c r="E897" s="26">
        <v>0.14497396000000001</v>
      </c>
      <c r="F897" s="26">
        <v>0.15978559000000001</v>
      </c>
      <c r="G897" s="26">
        <v>0.32569913</v>
      </c>
      <c r="H897" s="26">
        <v>0.66573102000000006</v>
      </c>
      <c r="I897" s="26">
        <v>9.7406300000000001E-2</v>
      </c>
    </row>
    <row r="898" spans="1:9" ht="15.75" customHeight="1" x14ac:dyDescent="0.25">
      <c r="A898" s="23">
        <v>897</v>
      </c>
      <c r="B898" s="24">
        <v>0.10986086</v>
      </c>
      <c r="C898" s="24">
        <v>0.12038067</v>
      </c>
      <c r="D898" s="24">
        <v>0.1318974</v>
      </c>
      <c r="E898" s="24">
        <v>0.14497401999999998</v>
      </c>
      <c r="F898" s="24">
        <v>0.15979102000000001</v>
      </c>
      <c r="G898" s="24">
        <v>0.32568961000000002</v>
      </c>
      <c r="H898" s="24">
        <v>0.66575449000000009</v>
      </c>
      <c r="I898" s="24">
        <v>9.7390389999999993E-2</v>
      </c>
    </row>
    <row r="899" spans="1:9" ht="15.75" customHeight="1" x14ac:dyDescent="0.25">
      <c r="A899" s="25">
        <v>898</v>
      </c>
      <c r="B899" s="26">
        <v>0.10986412</v>
      </c>
      <c r="C899" s="26">
        <v>0.12038643</v>
      </c>
      <c r="D899" s="26">
        <v>0.13189814999999999</v>
      </c>
      <c r="E899" s="26">
        <v>0.14497410999999999</v>
      </c>
      <c r="F899" s="26">
        <v>0.15979650000000001</v>
      </c>
      <c r="G899" s="26">
        <v>0.32567983</v>
      </c>
      <c r="H899" s="26">
        <v>0.66577718000000008</v>
      </c>
      <c r="I899" s="26">
        <v>9.7374489999999994E-2</v>
      </c>
    </row>
    <row r="900" spans="1:9" ht="15.75" customHeight="1" x14ac:dyDescent="0.25">
      <c r="A900" s="23">
        <v>899</v>
      </c>
      <c r="B900" s="24">
        <v>0.10986741</v>
      </c>
      <c r="C900" s="24">
        <v>0.12039219</v>
      </c>
      <c r="D900" s="24">
        <v>0.13189893</v>
      </c>
      <c r="E900" s="24">
        <v>0.14497422999999998</v>
      </c>
      <c r="F900" s="24">
        <v>0.15980204000000001</v>
      </c>
      <c r="G900" s="24">
        <v>0.32566980000000001</v>
      </c>
      <c r="H900" s="24">
        <v>0.66579913000000002</v>
      </c>
      <c r="I900" s="24">
        <v>9.7358609999999998E-2</v>
      </c>
    </row>
    <row r="901" spans="1:9" ht="15.75" customHeight="1" x14ac:dyDescent="0.25">
      <c r="A901" s="25">
        <v>900</v>
      </c>
      <c r="B901" s="26">
        <v>0.10987073</v>
      </c>
      <c r="C901" s="26">
        <v>0.12039795</v>
      </c>
      <c r="D901" s="26">
        <v>0.13189972999999999</v>
      </c>
      <c r="E901" s="26">
        <v>0.14497439000000001</v>
      </c>
      <c r="F901" s="26">
        <v>0.15980765</v>
      </c>
      <c r="G901" s="26">
        <v>0.32565953999999997</v>
      </c>
      <c r="H901" s="26">
        <v>0.66582035000000006</v>
      </c>
      <c r="I901" s="26">
        <v>9.734276E-2</v>
      </c>
    </row>
    <row r="902" spans="1:9" ht="15.75" customHeight="1" x14ac:dyDescent="0.25">
      <c r="A902" s="23">
        <v>901</v>
      </c>
      <c r="B902" s="24">
        <v>0.10987408</v>
      </c>
      <c r="C902" s="24">
        <v>0.12040371</v>
      </c>
      <c r="D902" s="24">
        <v>0.13190056</v>
      </c>
      <c r="E902" s="24">
        <v>0.14497457999999999</v>
      </c>
      <c r="F902" s="24">
        <v>0.15981331000000001</v>
      </c>
      <c r="G902" s="24">
        <v>0.32564905000000005</v>
      </c>
      <c r="H902" s="24">
        <v>0.66584085999999998</v>
      </c>
      <c r="I902" s="24">
        <v>9.7326929999999992E-2</v>
      </c>
    </row>
    <row r="903" spans="1:9" ht="15.75" customHeight="1" x14ac:dyDescent="0.25">
      <c r="A903" s="25">
        <v>902</v>
      </c>
      <c r="B903" s="26">
        <v>0.10987745</v>
      </c>
      <c r="C903" s="26">
        <v>0.12040946</v>
      </c>
      <c r="D903" s="26">
        <v>0.13190141999999999</v>
      </c>
      <c r="E903" s="26">
        <v>0.14497479999999999</v>
      </c>
      <c r="F903" s="26">
        <v>0.15981904</v>
      </c>
      <c r="G903" s="26">
        <v>0.32563833000000003</v>
      </c>
      <c r="H903" s="26">
        <v>0.66586067999999998</v>
      </c>
      <c r="I903" s="26">
        <v>9.7311120000000001E-2</v>
      </c>
    </row>
    <row r="904" spans="1:9" ht="15.75" customHeight="1" x14ac:dyDescent="0.25">
      <c r="A904" s="23">
        <v>903</v>
      </c>
      <c r="B904" s="24">
        <v>0.10988085</v>
      </c>
      <c r="C904" s="24">
        <v>0.12041522</v>
      </c>
      <c r="D904" s="24">
        <v>0.1319023</v>
      </c>
      <c r="E904" s="24">
        <v>0.14497507000000001</v>
      </c>
      <c r="F904" s="24">
        <v>0.15982484</v>
      </c>
      <c r="G904" s="24">
        <v>0.32562739999999996</v>
      </c>
      <c r="H904" s="24">
        <v>0.66587982000000001</v>
      </c>
      <c r="I904" s="24">
        <v>9.7295329999999999E-2</v>
      </c>
    </row>
    <row r="905" spans="1:9" ht="15.75" customHeight="1" x14ac:dyDescent="0.25">
      <c r="A905" s="25">
        <v>904</v>
      </c>
      <c r="B905" s="26">
        <v>0.10988428</v>
      </c>
      <c r="C905" s="26">
        <v>0.12042098</v>
      </c>
      <c r="D905" s="26">
        <v>0.13190321999999999</v>
      </c>
      <c r="E905" s="26">
        <v>0.14497536999999999</v>
      </c>
      <c r="F905" s="26">
        <v>0.15983069999999999</v>
      </c>
      <c r="G905" s="26">
        <v>0.32561625999999999</v>
      </c>
      <c r="H905" s="26">
        <v>0.66589832000000004</v>
      </c>
      <c r="I905" s="26">
        <v>9.7279560000000001E-2</v>
      </c>
    </row>
    <row r="906" spans="1:9" ht="15.75" customHeight="1" x14ac:dyDescent="0.25">
      <c r="A906" s="23">
        <v>905</v>
      </c>
      <c r="B906" s="24">
        <v>0.10988773</v>
      </c>
      <c r="C906" s="24">
        <v>0.12042674</v>
      </c>
      <c r="D906" s="24">
        <v>0.13190416000000002</v>
      </c>
      <c r="E906" s="24">
        <v>0.14497571000000001</v>
      </c>
      <c r="F906" s="24">
        <v>0.15983662000000001</v>
      </c>
      <c r="G906" s="24">
        <v>0.32560492000000002</v>
      </c>
      <c r="H906" s="24">
        <v>0.66591617000000003</v>
      </c>
      <c r="I906" s="24">
        <v>9.7263819999999987E-2</v>
      </c>
    </row>
    <row r="907" spans="1:9" ht="15.75" customHeight="1" x14ac:dyDescent="0.25">
      <c r="A907" s="25">
        <v>906</v>
      </c>
      <c r="B907" s="26">
        <v>0.10989121</v>
      </c>
      <c r="C907" s="26">
        <v>0.1204325</v>
      </c>
      <c r="D907" s="26">
        <v>0.13190514</v>
      </c>
      <c r="E907" s="26">
        <v>0.14497609</v>
      </c>
      <c r="F907" s="26">
        <v>0.15984261999999999</v>
      </c>
      <c r="G907" s="26">
        <v>0.32559339000000004</v>
      </c>
      <c r="H907" s="26">
        <v>0.66593340999999995</v>
      </c>
      <c r="I907" s="26">
        <v>9.7248090000000009E-2</v>
      </c>
    </row>
    <row r="908" spans="1:9" ht="15.75" customHeight="1" x14ac:dyDescent="0.25">
      <c r="A908" s="23">
        <v>907</v>
      </c>
      <c r="B908" s="24">
        <v>0.10989471000000001</v>
      </c>
      <c r="C908" s="24">
        <v>0.12043825999999999</v>
      </c>
      <c r="D908" s="24">
        <v>0.13190615</v>
      </c>
      <c r="E908" s="24">
        <v>0.14497652</v>
      </c>
      <c r="F908" s="24">
        <v>0.15984867999999999</v>
      </c>
      <c r="G908" s="24">
        <v>0.32558166999999999</v>
      </c>
      <c r="H908" s="24">
        <v>0.66595006000000001</v>
      </c>
      <c r="I908" s="24">
        <v>9.7232390000000002E-2</v>
      </c>
    </row>
    <row r="909" spans="1:9" ht="15.75" customHeight="1" x14ac:dyDescent="0.25">
      <c r="A909" s="25">
        <v>908</v>
      </c>
      <c r="B909" s="26">
        <v>0.10989823</v>
      </c>
      <c r="C909" s="26">
        <v>0.12044402</v>
      </c>
      <c r="D909" s="26">
        <v>0.13190719000000001</v>
      </c>
      <c r="E909" s="26">
        <v>0.14497699</v>
      </c>
      <c r="F909" s="26">
        <v>0.15985481000000001</v>
      </c>
      <c r="G909" s="26">
        <v>0.32556977000000004</v>
      </c>
      <c r="H909" s="26">
        <v>0.66596611999999988</v>
      </c>
      <c r="I909" s="26">
        <v>9.7216710000000012E-2</v>
      </c>
    </row>
    <row r="910" spans="1:9" ht="15.75" customHeight="1" x14ac:dyDescent="0.25">
      <c r="A910" s="23">
        <v>909</v>
      </c>
      <c r="B910" s="24">
        <v>0.10990178</v>
      </c>
      <c r="C910" s="24">
        <v>0.12044978000000001</v>
      </c>
      <c r="D910" s="24">
        <v>0.13190826</v>
      </c>
      <c r="E910" s="24">
        <v>0.14497750000000001</v>
      </c>
      <c r="F910" s="24">
        <v>0.15986101</v>
      </c>
      <c r="G910" s="24">
        <v>0.32555770000000001</v>
      </c>
      <c r="H910" s="24">
        <v>0.66598162999999999</v>
      </c>
      <c r="I910" s="24">
        <v>9.7201049999999997E-2</v>
      </c>
    </row>
    <row r="911" spans="1:9" ht="15.75" customHeight="1" x14ac:dyDescent="0.25">
      <c r="A911" s="25">
        <v>910</v>
      </c>
      <c r="B911" s="26">
        <v>0.10990535</v>
      </c>
      <c r="C911" s="26">
        <v>0.12045553999999999</v>
      </c>
      <c r="D911" s="26">
        <v>0.13190937</v>
      </c>
      <c r="E911" s="26">
        <v>0.14497806000000002</v>
      </c>
      <c r="F911" s="26">
        <v>0.15986728</v>
      </c>
      <c r="G911" s="26">
        <v>0.32554546000000001</v>
      </c>
      <c r="H911" s="26">
        <v>0.66599659</v>
      </c>
      <c r="I911" s="26">
        <v>9.7185419999999995E-2</v>
      </c>
    </row>
    <row r="912" spans="1:9" ht="15.75" customHeight="1" x14ac:dyDescent="0.25">
      <c r="A912" s="23">
        <v>911</v>
      </c>
      <c r="B912" s="24">
        <v>0.10990894000000001</v>
      </c>
      <c r="C912" s="24">
        <v>0.12046129</v>
      </c>
      <c r="D912" s="24">
        <v>0.13191051000000001</v>
      </c>
      <c r="E912" s="24">
        <v>0.14497866000000001</v>
      </c>
      <c r="F912" s="24">
        <v>0.15987361999999999</v>
      </c>
      <c r="G912" s="24">
        <v>0.32553306999999998</v>
      </c>
      <c r="H912" s="24">
        <v>0.66601104000000011</v>
      </c>
      <c r="I912" s="24">
        <v>9.7169800000000001E-2</v>
      </c>
    </row>
    <row r="913" spans="1:9" ht="15.75" customHeight="1" x14ac:dyDescent="0.25">
      <c r="A913" s="25">
        <v>912</v>
      </c>
      <c r="B913" s="26">
        <v>0.10991255000000001</v>
      </c>
      <c r="C913" s="26">
        <v>0.12046704999999999</v>
      </c>
      <c r="D913" s="26">
        <v>0.13191169</v>
      </c>
      <c r="E913" s="26">
        <v>0.14497931</v>
      </c>
      <c r="F913" s="26">
        <v>0.15988004</v>
      </c>
      <c r="G913" s="26">
        <v>0.32552052000000004</v>
      </c>
      <c r="H913" s="26">
        <v>0.66602497999999999</v>
      </c>
      <c r="I913" s="26">
        <v>9.7154209999999991E-2</v>
      </c>
    </row>
    <row r="914" spans="1:9" ht="15.75" customHeight="1" x14ac:dyDescent="0.25">
      <c r="A914" s="23">
        <v>913</v>
      </c>
      <c r="B914" s="24">
        <v>0.10991619</v>
      </c>
      <c r="C914" s="24">
        <v>0.12047281</v>
      </c>
      <c r="D914" s="24">
        <v>0.13191290999999999</v>
      </c>
      <c r="E914" s="24">
        <v>0.14498001999999999</v>
      </c>
      <c r="F914" s="24">
        <v>0.15988653</v>
      </c>
      <c r="G914" s="24">
        <v>0.32550783000000005</v>
      </c>
      <c r="H914" s="24">
        <v>0.6660384399999999</v>
      </c>
      <c r="I914" s="24">
        <v>9.7138639999999998E-2</v>
      </c>
    </row>
    <row r="915" spans="1:9" ht="15.75" customHeight="1" x14ac:dyDescent="0.25">
      <c r="A915" s="25">
        <v>914</v>
      </c>
      <c r="B915" s="26">
        <v>0.10991984</v>
      </c>
      <c r="C915" s="26">
        <v>0.12047857000000001</v>
      </c>
      <c r="D915" s="26">
        <v>0.13191417</v>
      </c>
      <c r="E915" s="26">
        <v>0.14498077000000001</v>
      </c>
      <c r="F915" s="26">
        <v>0.15989310000000001</v>
      </c>
      <c r="G915" s="26">
        <v>0.32549500999999997</v>
      </c>
      <c r="H915" s="26">
        <v>0.66605143</v>
      </c>
      <c r="I915" s="26">
        <v>9.7123089999999995E-2</v>
      </c>
    </row>
    <row r="916" spans="1:9" ht="15.75" customHeight="1" x14ac:dyDescent="0.25">
      <c r="A916" s="23">
        <v>915</v>
      </c>
      <c r="B916" s="24">
        <v>0.10992352</v>
      </c>
      <c r="C916" s="24">
        <v>0.12048432999999999</v>
      </c>
      <c r="D916" s="24">
        <v>0.13191547000000001</v>
      </c>
      <c r="E916" s="24">
        <v>0.14498157</v>
      </c>
      <c r="F916" s="24">
        <v>0.15989974000000001</v>
      </c>
      <c r="G916" s="24">
        <v>0.32548206000000002</v>
      </c>
      <c r="H916" s="24">
        <v>0.66606398</v>
      </c>
      <c r="I916" s="24">
        <v>9.710756999999999E-2</v>
      </c>
    </row>
    <row r="917" spans="1:9" ht="15.75" customHeight="1" x14ac:dyDescent="0.25">
      <c r="A917" s="25">
        <v>916</v>
      </c>
      <c r="B917" s="26">
        <v>0.10992721</v>
      </c>
      <c r="C917" s="26">
        <v>0.12049008999999999</v>
      </c>
      <c r="D917" s="26">
        <v>0.13191681</v>
      </c>
      <c r="E917" s="26">
        <v>0.14498243</v>
      </c>
      <c r="F917" s="26">
        <v>0.15990646</v>
      </c>
      <c r="G917" s="26">
        <v>0.32546899000000001</v>
      </c>
      <c r="H917" s="26">
        <v>0.66607609999999995</v>
      </c>
      <c r="I917" s="26">
        <v>9.7092059999999994E-2</v>
      </c>
    </row>
    <row r="918" spans="1:9" ht="15.75" customHeight="1" x14ac:dyDescent="0.25">
      <c r="A918" s="23">
        <v>917</v>
      </c>
      <c r="B918" s="24">
        <v>0.10993093</v>
      </c>
      <c r="C918" s="24">
        <v>0.12049585</v>
      </c>
      <c r="D918" s="24">
        <v>0.13191818</v>
      </c>
      <c r="E918" s="24">
        <v>0.14498333999999999</v>
      </c>
      <c r="F918" s="24">
        <v>0.15991325000000001</v>
      </c>
      <c r="G918" s="24">
        <v>0.32545580000000002</v>
      </c>
      <c r="H918" s="24">
        <v>0.66608780999999995</v>
      </c>
      <c r="I918" s="24">
        <v>9.707658000000001E-2</v>
      </c>
    </row>
    <row r="919" spans="1:9" ht="15.75" customHeight="1" x14ac:dyDescent="0.25">
      <c r="A919" s="25">
        <v>918</v>
      </c>
      <c r="B919" s="26">
        <v>0.10993466</v>
      </c>
      <c r="C919" s="26">
        <v>0.12050161</v>
      </c>
      <c r="D919" s="26">
        <v>0.1319196</v>
      </c>
      <c r="E919" s="26">
        <v>0.14498430000000001</v>
      </c>
      <c r="F919" s="26">
        <v>0.15992012999999999</v>
      </c>
      <c r="G919" s="26">
        <v>0.32544251000000002</v>
      </c>
      <c r="H919" s="26">
        <v>0.66609913000000009</v>
      </c>
      <c r="I919" s="26">
        <v>9.7061119999999987E-2</v>
      </c>
    </row>
    <row r="920" spans="1:9" ht="15.75" customHeight="1" x14ac:dyDescent="0.25">
      <c r="A920" s="23">
        <v>919</v>
      </c>
      <c r="B920" s="24">
        <v>0.10993841</v>
      </c>
      <c r="C920" s="24">
        <v>0.12050737</v>
      </c>
      <c r="D920" s="24">
        <v>0.13192107</v>
      </c>
      <c r="E920" s="24">
        <v>0.14498532</v>
      </c>
      <c r="F920" s="24">
        <v>0.15992708999999999</v>
      </c>
      <c r="G920" s="24">
        <v>0.32542912000000002</v>
      </c>
      <c r="H920" s="24">
        <v>0.66611007999999994</v>
      </c>
      <c r="I920" s="24">
        <v>9.704568999999999E-2</v>
      </c>
    </row>
    <row r="921" spans="1:9" ht="15.75" customHeight="1" x14ac:dyDescent="0.25">
      <c r="A921" s="25">
        <v>920</v>
      </c>
      <c r="B921" s="26">
        <v>0.10994217000000001</v>
      </c>
      <c r="C921" s="26">
        <v>0.12051311999999999</v>
      </c>
      <c r="D921" s="26">
        <v>0.13192258000000001</v>
      </c>
      <c r="E921" s="26">
        <v>0.14498639999999999</v>
      </c>
      <c r="F921" s="26">
        <v>0.15993411999999999</v>
      </c>
      <c r="G921" s="26">
        <v>0.32541564000000001</v>
      </c>
      <c r="H921" s="26">
        <v>0.66612067999999991</v>
      </c>
      <c r="I921" s="26">
        <v>9.7030270000000002E-2</v>
      </c>
    </row>
    <row r="922" spans="1:9" ht="15.75" customHeight="1" x14ac:dyDescent="0.25">
      <c r="A922" s="23">
        <v>921</v>
      </c>
      <c r="B922" s="24">
        <v>0.10994596</v>
      </c>
      <c r="C922" s="24">
        <v>0.12051887999999999</v>
      </c>
      <c r="D922" s="24">
        <v>0.13192413</v>
      </c>
      <c r="E922" s="24">
        <v>0.14498753</v>
      </c>
      <c r="F922" s="24">
        <v>0.15994123999999998</v>
      </c>
      <c r="G922" s="24">
        <v>0.32540207000000004</v>
      </c>
      <c r="H922" s="24">
        <v>0.66613094000000006</v>
      </c>
      <c r="I922" s="24">
        <v>9.7014879999999998E-2</v>
      </c>
    </row>
    <row r="923" spans="1:9" ht="15.75" customHeight="1" x14ac:dyDescent="0.25">
      <c r="A923" s="25">
        <v>922</v>
      </c>
      <c r="B923" s="26">
        <v>0.10994975</v>
      </c>
      <c r="C923" s="26">
        <v>0.12052464</v>
      </c>
      <c r="D923" s="26">
        <v>0.13192572999999999</v>
      </c>
      <c r="E923" s="26">
        <v>0.14498873000000001</v>
      </c>
      <c r="F923" s="26">
        <v>0.15994844</v>
      </c>
      <c r="G923" s="26">
        <v>0.32538843000000001</v>
      </c>
      <c r="H923" s="26">
        <v>0.66614090000000004</v>
      </c>
      <c r="I923" s="26">
        <v>9.6999510000000011E-2</v>
      </c>
    </row>
    <row r="924" spans="1:9" ht="15.75" customHeight="1" x14ac:dyDescent="0.25">
      <c r="A924" s="23">
        <v>923</v>
      </c>
      <c r="B924" s="24">
        <v>0.10995357</v>
      </c>
      <c r="C924" s="24">
        <v>0.1205304</v>
      </c>
      <c r="D924" s="24">
        <v>0.13192738000000001</v>
      </c>
      <c r="E924" s="24">
        <v>0.14498997999999999</v>
      </c>
      <c r="F924" s="24">
        <v>0.15995572999999999</v>
      </c>
      <c r="G924" s="24">
        <v>0.32537470999999996</v>
      </c>
      <c r="H924" s="24">
        <v>0.66615055000000001</v>
      </c>
      <c r="I924" s="24">
        <v>9.6984169999999995E-2</v>
      </c>
    </row>
    <row r="925" spans="1:9" ht="15.75" customHeight="1" x14ac:dyDescent="0.25">
      <c r="A925" s="25">
        <v>924</v>
      </c>
      <c r="B925" s="26">
        <v>0.1099574</v>
      </c>
      <c r="C925" s="26">
        <v>0.12053616</v>
      </c>
      <c r="D925" s="26">
        <v>0.13192907000000001</v>
      </c>
      <c r="E925" s="26">
        <v>0.14499129999999999</v>
      </c>
      <c r="F925" s="26">
        <v>0.1599631</v>
      </c>
      <c r="G925" s="26">
        <v>0.32536093999999999</v>
      </c>
      <c r="H925" s="26">
        <v>0.66615993000000007</v>
      </c>
      <c r="I925" s="26">
        <v>9.6968840000000001E-2</v>
      </c>
    </row>
    <row r="926" spans="1:9" ht="15.75" customHeight="1" x14ac:dyDescent="0.25">
      <c r="A926" s="23">
        <v>925</v>
      </c>
      <c r="B926" s="24">
        <v>0.10996124</v>
      </c>
      <c r="C926" s="24">
        <v>0.12054192000000001</v>
      </c>
      <c r="D926" s="24">
        <v>0.13193082</v>
      </c>
      <c r="E926" s="24">
        <v>0.14499268000000001</v>
      </c>
      <c r="F926" s="24">
        <v>0.15997054999999999</v>
      </c>
      <c r="G926" s="24">
        <v>0.32534709999999994</v>
      </c>
      <c r="H926" s="24">
        <v>0.66616905999999998</v>
      </c>
      <c r="I926" s="24">
        <v>9.6953540000000005E-2</v>
      </c>
    </row>
    <row r="927" spans="1:9" ht="15.75" customHeight="1" x14ac:dyDescent="0.25">
      <c r="A927" s="25">
        <v>926</v>
      </c>
      <c r="B927" s="26">
        <v>0.10996510000000001</v>
      </c>
      <c r="C927" s="26">
        <v>0.12054767999999999</v>
      </c>
      <c r="D927" s="26">
        <v>0.13193261000000001</v>
      </c>
      <c r="E927" s="26">
        <v>0.14499412</v>
      </c>
      <c r="F927" s="26">
        <v>0.15997809999999998</v>
      </c>
      <c r="G927" s="26">
        <v>0.32533321999999998</v>
      </c>
      <c r="H927" s="26">
        <v>0.66617794000000008</v>
      </c>
      <c r="I927" s="26">
        <v>9.6938259999999998E-2</v>
      </c>
    </row>
    <row r="928" spans="1:9" ht="15.75" customHeight="1" x14ac:dyDescent="0.25">
      <c r="A928" s="23">
        <v>927</v>
      </c>
      <c r="B928" s="24">
        <v>0.10996897</v>
      </c>
      <c r="C928" s="24">
        <v>0.12055344</v>
      </c>
      <c r="D928" s="24">
        <v>0.13193445000000001</v>
      </c>
      <c r="E928" s="24">
        <v>0.14499563000000001</v>
      </c>
      <c r="F928" s="24">
        <v>0.15998572999999999</v>
      </c>
      <c r="G928" s="24">
        <v>0.32531930000000003</v>
      </c>
      <c r="H928" s="24">
        <v>0.66618661000000001</v>
      </c>
      <c r="I928" s="24">
        <v>9.6923010000000004E-2</v>
      </c>
    </row>
    <row r="929" spans="1:9" ht="15.75" customHeight="1" x14ac:dyDescent="0.25">
      <c r="A929" s="25">
        <v>928</v>
      </c>
      <c r="B929" s="26">
        <v>0.10997285</v>
      </c>
      <c r="C929" s="26">
        <v>0.12055920000000001</v>
      </c>
      <c r="D929" s="26">
        <v>0.13193635000000001</v>
      </c>
      <c r="E929" s="26">
        <v>0.14499720999999999</v>
      </c>
      <c r="F929" s="26">
        <v>0.15999345000000001</v>
      </c>
      <c r="G929" s="26">
        <v>0.32530534999999999</v>
      </c>
      <c r="H929" s="26">
        <v>0.66619507</v>
      </c>
      <c r="I929" s="26">
        <v>9.6907779999999999E-2</v>
      </c>
    </row>
    <row r="930" spans="1:9" ht="15.75" customHeight="1" x14ac:dyDescent="0.25">
      <c r="A930" s="23">
        <v>929</v>
      </c>
      <c r="B930" s="24">
        <v>0.10997675</v>
      </c>
      <c r="C930" s="24">
        <v>0.12056495</v>
      </c>
      <c r="D930" s="24">
        <v>0.13193830000000001</v>
      </c>
      <c r="E930" s="24">
        <v>0.14499885000000001</v>
      </c>
      <c r="F930" s="24">
        <v>0.16000126000000001</v>
      </c>
      <c r="G930" s="24">
        <v>0.32529136000000003</v>
      </c>
      <c r="H930" s="24">
        <v>0.66620334999999997</v>
      </c>
      <c r="I930" s="24">
        <v>9.6892560000000003E-2</v>
      </c>
    </row>
    <row r="931" spans="1:9" ht="15.75" customHeight="1" x14ac:dyDescent="0.25">
      <c r="A931" s="25">
        <v>930</v>
      </c>
      <c r="B931" s="26">
        <v>0.10998065999999999</v>
      </c>
      <c r="C931" s="26">
        <v>0.12057071000000001</v>
      </c>
      <c r="D931" s="26">
        <v>0.13194030000000001</v>
      </c>
      <c r="E931" s="26">
        <v>0.14500056</v>
      </c>
      <c r="F931" s="26">
        <v>0.16000914999999999</v>
      </c>
      <c r="G931" s="26">
        <v>0.32527735999999996</v>
      </c>
      <c r="H931" s="26">
        <v>0.66621146999999992</v>
      </c>
      <c r="I931" s="26">
        <v>9.6877379999999999E-2</v>
      </c>
    </row>
    <row r="932" spans="1:9" ht="15.75" customHeight="1" x14ac:dyDescent="0.25">
      <c r="A932" s="23">
        <v>931</v>
      </c>
      <c r="B932" s="24">
        <v>0.10998457</v>
      </c>
      <c r="C932" s="24">
        <v>0.12057646999999999</v>
      </c>
      <c r="D932" s="24">
        <v>0.13194236000000001</v>
      </c>
      <c r="E932" s="24">
        <v>0.14500234000000001</v>
      </c>
      <c r="F932" s="24">
        <v>0.16001715</v>
      </c>
      <c r="G932" s="24">
        <v>0.32526335000000001</v>
      </c>
      <c r="H932" s="24">
        <v>0.66621944999999994</v>
      </c>
      <c r="I932" s="24">
        <v>9.6862210000000004E-2</v>
      </c>
    </row>
    <row r="933" spans="1:9" ht="15.75" customHeight="1" x14ac:dyDescent="0.25">
      <c r="A933" s="25">
        <v>932</v>
      </c>
      <c r="B933" s="26">
        <v>0.10998849999999999</v>
      </c>
      <c r="C933" s="26">
        <v>0.12058223</v>
      </c>
      <c r="D933" s="26">
        <v>0.13194447000000001</v>
      </c>
      <c r="E933" s="26">
        <v>0.14500419000000001</v>
      </c>
      <c r="F933" s="26">
        <v>0.16002522999999999</v>
      </c>
      <c r="G933" s="26">
        <v>0.32524932999999995</v>
      </c>
      <c r="H933" s="26">
        <v>0.66622730000000008</v>
      </c>
      <c r="I933" s="26">
        <v>9.6847069999999993E-2</v>
      </c>
    </row>
    <row r="934" spans="1:9" ht="15.75" customHeight="1" x14ac:dyDescent="0.25">
      <c r="A934" s="23">
        <v>933</v>
      </c>
      <c r="B934" s="24">
        <v>0.10999244</v>
      </c>
      <c r="C934" s="24">
        <v>0.12058799000000001</v>
      </c>
      <c r="D934" s="24">
        <v>0.13194664</v>
      </c>
      <c r="E934" s="24">
        <v>0.14500612000000002</v>
      </c>
      <c r="F934" s="24">
        <v>0.16003340999999999</v>
      </c>
      <c r="G934" s="24">
        <v>0.32523532000000005</v>
      </c>
      <c r="H934" s="24">
        <v>0.66623504</v>
      </c>
      <c r="I934" s="24">
        <v>9.683195E-2</v>
      </c>
    </row>
    <row r="935" spans="1:9" ht="15.75" customHeight="1" x14ac:dyDescent="0.25">
      <c r="A935" s="25">
        <v>934</v>
      </c>
      <c r="B935" s="26">
        <v>0.10999639</v>
      </c>
      <c r="C935" s="26">
        <v>0.12059375</v>
      </c>
      <c r="D935" s="26">
        <v>0.13194887</v>
      </c>
      <c r="E935" s="26">
        <v>0.14500811999999999</v>
      </c>
      <c r="F935" s="26">
        <v>0.16004167999999999</v>
      </c>
      <c r="G935" s="26">
        <v>0.32522131999999998</v>
      </c>
      <c r="H935" s="26">
        <v>0.66624269000000003</v>
      </c>
      <c r="I935" s="26">
        <v>9.6816859999999991E-2</v>
      </c>
    </row>
    <row r="936" spans="1:9" ht="15.75" customHeight="1" x14ac:dyDescent="0.25">
      <c r="A936" s="23">
        <v>935</v>
      </c>
      <c r="B936" s="24">
        <v>0.11000035000000001</v>
      </c>
      <c r="C936" s="24">
        <v>0.12059950999999999</v>
      </c>
      <c r="D936" s="24">
        <v>0.13195114999999999</v>
      </c>
      <c r="E936" s="24">
        <v>0.14501018999999998</v>
      </c>
      <c r="F936" s="24">
        <v>0.16005005</v>
      </c>
      <c r="G936" s="24">
        <v>0.32520733000000002</v>
      </c>
      <c r="H936" s="24">
        <v>0.66625027999999997</v>
      </c>
      <c r="I936" s="24">
        <v>9.6801780000000004E-2</v>
      </c>
    </row>
    <row r="937" spans="1:9" ht="15.75" customHeight="1" x14ac:dyDescent="0.25">
      <c r="A937" s="25">
        <v>936</v>
      </c>
      <c r="B937" s="26">
        <v>0.11000431000000001</v>
      </c>
      <c r="C937" s="26">
        <v>0.12060527</v>
      </c>
      <c r="D937" s="26">
        <v>0.1319535</v>
      </c>
      <c r="E937" s="26">
        <v>0.14501233999999999</v>
      </c>
      <c r="F937" s="26">
        <v>0.16005850999999999</v>
      </c>
      <c r="G937" s="26">
        <v>0.32519336999999998</v>
      </c>
      <c r="H937" s="26">
        <v>0.66625782</v>
      </c>
      <c r="I937" s="26">
        <v>9.6786730000000001E-2</v>
      </c>
    </row>
    <row r="938" spans="1:9" ht="15.75" customHeight="1" x14ac:dyDescent="0.25">
      <c r="A938" s="23">
        <v>937</v>
      </c>
      <c r="B938" s="24">
        <v>0.11000828999999999</v>
      </c>
      <c r="C938" s="24">
        <v>0.12061102999999999</v>
      </c>
      <c r="D938" s="24">
        <v>0.13195589999999999</v>
      </c>
      <c r="E938" s="24">
        <v>0.14501455999999999</v>
      </c>
      <c r="F938" s="24">
        <v>0.16006706999999998</v>
      </c>
      <c r="G938" s="24">
        <v>0.32517943999999999</v>
      </c>
      <c r="H938" s="24">
        <v>0.66626531999999994</v>
      </c>
      <c r="I938" s="24">
        <v>9.6771709999999997E-2</v>
      </c>
    </row>
    <row r="939" spans="1:9" ht="15.75" customHeight="1" x14ac:dyDescent="0.25">
      <c r="A939" s="25">
        <v>938</v>
      </c>
      <c r="B939" s="26">
        <v>0.11001227</v>
      </c>
      <c r="C939" s="26">
        <v>0.12061678000000001</v>
      </c>
      <c r="D939" s="26">
        <v>0.13195836999999999</v>
      </c>
      <c r="E939" s="26">
        <v>0.14501686</v>
      </c>
      <c r="F939" s="26">
        <v>0.16007573</v>
      </c>
      <c r="G939" s="26">
        <v>0.32516554999999997</v>
      </c>
      <c r="H939" s="26">
        <v>0.66627281999999999</v>
      </c>
      <c r="I939" s="26">
        <v>9.6756709999999996E-2</v>
      </c>
    </row>
    <row r="940" spans="1:9" ht="15.75" customHeight="1" x14ac:dyDescent="0.25">
      <c r="A940" s="23">
        <v>939</v>
      </c>
      <c r="B940" s="24">
        <v>0.11001626</v>
      </c>
      <c r="C940" s="24">
        <v>0.12062254</v>
      </c>
      <c r="D940" s="24">
        <v>0.13196089999999999</v>
      </c>
      <c r="E940" s="24">
        <v>0.14501924999999999</v>
      </c>
      <c r="F940" s="24">
        <v>0.16008449</v>
      </c>
      <c r="G940" s="24">
        <v>0.32515169999999999</v>
      </c>
      <c r="H940" s="24">
        <v>0.66628032000000004</v>
      </c>
      <c r="I940" s="24">
        <v>9.6741729999999998E-2</v>
      </c>
    </row>
    <row r="941" spans="1:9" ht="15.75" customHeight="1" x14ac:dyDescent="0.25">
      <c r="A941" s="25">
        <v>940</v>
      </c>
      <c r="B941" s="26">
        <v>0.11002025</v>
      </c>
      <c r="C941" s="26">
        <v>0.12062829999999999</v>
      </c>
      <c r="D941" s="26">
        <v>0.13196348999999999</v>
      </c>
      <c r="E941" s="26">
        <v>0.14502171</v>
      </c>
      <c r="F941" s="26">
        <v>0.16009335</v>
      </c>
      <c r="G941" s="26">
        <v>0.32513790999999997</v>
      </c>
      <c r="H941" s="26">
        <v>0.66628783999999996</v>
      </c>
      <c r="I941" s="26">
        <v>9.6726770000000004E-2</v>
      </c>
    </row>
    <row r="942" spans="1:9" ht="15.75" customHeight="1" x14ac:dyDescent="0.25">
      <c r="A942" s="23">
        <v>941</v>
      </c>
      <c r="B942" s="24">
        <v>0.11002425</v>
      </c>
      <c r="C942" s="24">
        <v>0.12063406</v>
      </c>
      <c r="D942" s="24">
        <v>0.13196614000000001</v>
      </c>
      <c r="E942" s="24">
        <v>0.14502424999999999</v>
      </c>
      <c r="F942" s="24">
        <v>0.16010231</v>
      </c>
      <c r="G942" s="24">
        <v>0.32512419000000004</v>
      </c>
      <c r="H942" s="24">
        <v>0.66629541000000003</v>
      </c>
      <c r="I942" s="24">
        <v>9.6711840000000007E-2</v>
      </c>
    </row>
    <row r="943" spans="1:9" ht="15.75" customHeight="1" x14ac:dyDescent="0.25">
      <c r="A943" s="25">
        <v>942</v>
      </c>
      <c r="B943" s="26">
        <v>0.11002826</v>
      </c>
      <c r="C943" s="26">
        <v>0.12063981999999999</v>
      </c>
      <c r="D943" s="26">
        <v>0.13196885999999999</v>
      </c>
      <c r="E943" s="26">
        <v>0.14502688</v>
      </c>
      <c r="F943" s="26">
        <v>0.16011138</v>
      </c>
      <c r="G943" s="26">
        <v>0.32511052999999995</v>
      </c>
      <c r="H943" s="26">
        <v>0.66630303999999996</v>
      </c>
      <c r="I943" s="26">
        <v>9.669693E-2</v>
      </c>
    </row>
    <row r="944" spans="1:9" ht="15.75" customHeight="1" x14ac:dyDescent="0.25">
      <c r="A944" s="23">
        <v>943</v>
      </c>
      <c r="B944" s="24">
        <v>0.11003225999999999</v>
      </c>
      <c r="C944" s="24">
        <v>0.12064558</v>
      </c>
      <c r="D944" s="24">
        <v>0.13197165</v>
      </c>
      <c r="E944" s="24">
        <v>0.14502959000000001</v>
      </c>
      <c r="F944" s="24">
        <v>0.16012053999999998</v>
      </c>
      <c r="G944" s="24">
        <v>0.32509694000000006</v>
      </c>
      <c r="H944" s="24">
        <v>0.66631075999999989</v>
      </c>
      <c r="I944" s="24">
        <v>9.6682039999999997E-2</v>
      </c>
    </row>
    <row r="945" spans="1:9" ht="15.75" customHeight="1" x14ac:dyDescent="0.25">
      <c r="A945" s="25">
        <v>944</v>
      </c>
      <c r="B945" s="26">
        <v>0.11003628000000001</v>
      </c>
      <c r="C945" s="26">
        <v>0.12065134000000001</v>
      </c>
      <c r="D945" s="26">
        <v>0.13197449999999999</v>
      </c>
      <c r="E945" s="26">
        <v>0.14503237999999999</v>
      </c>
      <c r="F945" s="26">
        <v>0.16012981000000001</v>
      </c>
      <c r="G945" s="26">
        <v>0.32508344</v>
      </c>
      <c r="H945" s="26">
        <v>0.66631857999999999</v>
      </c>
      <c r="I945" s="26">
        <v>9.6667179999999991E-2</v>
      </c>
    </row>
    <row r="946" spans="1:9" ht="15.75" customHeight="1" x14ac:dyDescent="0.25">
      <c r="A946" s="23">
        <v>945</v>
      </c>
      <c r="B946" s="24">
        <v>0.11004030000000001</v>
      </c>
      <c r="C946" s="24">
        <v>0.12065709999999999</v>
      </c>
      <c r="D946" s="24">
        <v>0.13197742000000001</v>
      </c>
      <c r="E946" s="24">
        <v>0.14503526</v>
      </c>
      <c r="F946" s="24">
        <v>0.16013919000000001</v>
      </c>
      <c r="G946" s="24">
        <v>0.32507002999999995</v>
      </c>
      <c r="H946" s="24">
        <v>0.66632650999999998</v>
      </c>
      <c r="I946" s="24">
        <v>9.6652340000000003E-2</v>
      </c>
    </row>
    <row r="947" spans="1:9" ht="15.75" customHeight="1" x14ac:dyDescent="0.25">
      <c r="A947" s="25">
        <v>946</v>
      </c>
      <c r="B947" s="26">
        <v>0.11004431000000001</v>
      </c>
      <c r="C947" s="26">
        <v>0.12066286</v>
      </c>
      <c r="D947" s="26">
        <v>0.13198040999999999</v>
      </c>
      <c r="E947" s="26">
        <v>0.14503823000000002</v>
      </c>
      <c r="F947" s="26">
        <v>0.16014866999999999</v>
      </c>
      <c r="G947" s="26">
        <v>0.32505670999999997</v>
      </c>
      <c r="H947" s="26">
        <v>0.66633459000000006</v>
      </c>
      <c r="I947" s="26">
        <v>9.6637520000000005E-2</v>
      </c>
    </row>
    <row r="948" spans="1:9" ht="15.75" customHeight="1" x14ac:dyDescent="0.25">
      <c r="A948" s="23">
        <v>947</v>
      </c>
      <c r="B948" s="24">
        <v>0.11004834000000001</v>
      </c>
      <c r="C948" s="24">
        <v>0.12066861</v>
      </c>
      <c r="D948" s="24">
        <v>0.13198346999999999</v>
      </c>
      <c r="E948" s="24">
        <v>0.14504127999999999</v>
      </c>
      <c r="F948" s="24">
        <v>0.16015827000000002</v>
      </c>
      <c r="G948" s="24">
        <v>0.32504350000000004</v>
      </c>
      <c r="H948" s="24">
        <v>0.66634282</v>
      </c>
      <c r="I948" s="24">
        <v>9.6622730000000004E-2</v>
      </c>
    </row>
    <row r="949" spans="1:9" ht="15.75" customHeight="1" x14ac:dyDescent="0.25">
      <c r="A949" s="25">
        <v>948</v>
      </c>
      <c r="B949" s="26">
        <v>0.11005236</v>
      </c>
      <c r="C949" s="26">
        <v>0.12067437</v>
      </c>
      <c r="D949" s="26">
        <v>0.13198660000000001</v>
      </c>
      <c r="E949" s="26">
        <v>0.14504443</v>
      </c>
      <c r="F949" s="26">
        <v>0.16016796</v>
      </c>
      <c r="G949" s="26">
        <v>0.32503041000000005</v>
      </c>
      <c r="H949" s="26">
        <v>0.66635122999999996</v>
      </c>
      <c r="I949" s="26">
        <v>9.6607959999999993E-2</v>
      </c>
    </row>
    <row r="950" spans="1:9" ht="15.75" customHeight="1" x14ac:dyDescent="0.25">
      <c r="A950" s="23">
        <v>949</v>
      </c>
      <c r="B950" s="24">
        <v>0.11005639</v>
      </c>
      <c r="C950" s="24">
        <v>0.12068013000000001</v>
      </c>
      <c r="D950" s="24">
        <v>0.13198980000000002</v>
      </c>
      <c r="E950" s="24">
        <v>0.14504766999999999</v>
      </c>
      <c r="F950" s="24">
        <v>0.16017777</v>
      </c>
      <c r="G950" s="24">
        <v>0.32501743</v>
      </c>
      <c r="H950" s="24">
        <v>0.66635983999999993</v>
      </c>
      <c r="I950" s="24">
        <v>9.6593209999999999E-2</v>
      </c>
    </row>
    <row r="951" spans="1:9" ht="15.75" customHeight="1" x14ac:dyDescent="0.25">
      <c r="A951" s="25">
        <v>950</v>
      </c>
      <c r="B951" s="26">
        <v>0.11006041</v>
      </c>
      <c r="C951" s="26">
        <v>0.12068588999999999</v>
      </c>
      <c r="D951" s="26">
        <v>0.13199306999999999</v>
      </c>
      <c r="E951" s="26">
        <v>0.14505098999999999</v>
      </c>
      <c r="F951" s="26">
        <v>0.16018768999999999</v>
      </c>
      <c r="G951" s="26">
        <v>0.32500458000000004</v>
      </c>
      <c r="H951" s="26">
        <v>0.66636865000000001</v>
      </c>
      <c r="I951" s="26">
        <v>9.6578490000000003E-2</v>
      </c>
    </row>
    <row r="952" spans="1:9" ht="15.75" customHeight="1" x14ac:dyDescent="0.25">
      <c r="A952" s="23">
        <v>951</v>
      </c>
      <c r="B952" s="24">
        <v>0.11006444</v>
      </c>
      <c r="C952" s="24">
        <v>0.12069165</v>
      </c>
      <c r="D952" s="24">
        <v>0.13199642</v>
      </c>
      <c r="E952" s="24">
        <v>0.14505440999999999</v>
      </c>
      <c r="F952" s="24">
        <v>0.16019771999999999</v>
      </c>
      <c r="G952" s="24">
        <v>0.32499186000000002</v>
      </c>
      <c r="H952" s="24">
        <v>0.66637771000000001</v>
      </c>
      <c r="I952" s="24">
        <v>9.6563789999999997E-2</v>
      </c>
    </row>
    <row r="953" spans="1:9" ht="15.75" customHeight="1" x14ac:dyDescent="0.25">
      <c r="A953" s="25">
        <v>952</v>
      </c>
      <c r="B953" s="26">
        <v>0.11006845999999999</v>
      </c>
      <c r="C953" s="26">
        <v>0.12069741</v>
      </c>
      <c r="D953" s="26">
        <v>0.13199984000000001</v>
      </c>
      <c r="E953" s="26">
        <v>0.14505793</v>
      </c>
      <c r="F953" s="26">
        <v>0.16020786000000001</v>
      </c>
      <c r="G953" s="26">
        <v>0.32497928000000004</v>
      </c>
      <c r="H953" s="26">
        <v>0.66638701</v>
      </c>
      <c r="I953" s="26">
        <v>9.6549119999999988E-2</v>
      </c>
    </row>
    <row r="954" spans="1:9" ht="15.75" customHeight="1" x14ac:dyDescent="0.25">
      <c r="A954" s="23">
        <v>953</v>
      </c>
      <c r="B954" s="24">
        <v>0.11007249</v>
      </c>
      <c r="C954" s="24">
        <v>0.12070317</v>
      </c>
      <c r="D954" s="24">
        <v>0.13200334</v>
      </c>
      <c r="E954" s="24">
        <v>0.14506154000000002</v>
      </c>
      <c r="F954" s="24">
        <v>0.16021812000000002</v>
      </c>
      <c r="G954" s="24">
        <v>0.32496685999999997</v>
      </c>
      <c r="H954" s="24">
        <v>0.66639658999999996</v>
      </c>
      <c r="I954" s="24">
        <v>9.6534469999999997E-2</v>
      </c>
    </row>
    <row r="955" spans="1:9" ht="15.75" customHeight="1" x14ac:dyDescent="0.25">
      <c r="A955" s="25">
        <v>954</v>
      </c>
      <c r="B955" s="26">
        <v>0.11007650999999999</v>
      </c>
      <c r="C955" s="26">
        <v>0.12070892999999999</v>
      </c>
      <c r="D955" s="26">
        <v>0.13200691000000001</v>
      </c>
      <c r="E955" s="26">
        <v>0.14506525000000001</v>
      </c>
      <c r="F955" s="26">
        <v>0.16022848000000001</v>
      </c>
      <c r="G955" s="26">
        <v>0.32495457999999999</v>
      </c>
      <c r="H955" s="26">
        <v>0.66640645000000009</v>
      </c>
      <c r="I955" s="26">
        <v>9.651984000000001E-2</v>
      </c>
    </row>
    <row r="956" spans="1:9" ht="15.75" customHeight="1" x14ac:dyDescent="0.25">
      <c r="A956" s="23">
        <v>955</v>
      </c>
      <c r="B956" s="24">
        <v>0.11008053000000001</v>
      </c>
      <c r="C956" s="24">
        <v>0.12071469</v>
      </c>
      <c r="D956" s="24">
        <v>0.13201056</v>
      </c>
      <c r="E956" s="24">
        <v>0.14506905</v>
      </c>
      <c r="F956" s="24">
        <v>0.16023897000000001</v>
      </c>
      <c r="G956" s="24">
        <v>0.32494247999999998</v>
      </c>
      <c r="H956" s="24">
        <v>0.66641662000000002</v>
      </c>
      <c r="I956" s="24">
        <v>9.6505240000000006E-2</v>
      </c>
    </row>
    <row r="957" spans="1:9" ht="15.75" customHeight="1" x14ac:dyDescent="0.25">
      <c r="A957" s="25">
        <v>956</v>
      </c>
      <c r="B957" s="26">
        <v>0.11008455</v>
      </c>
      <c r="C957" s="26">
        <v>0.12072044</v>
      </c>
      <c r="D957" s="26">
        <v>0.13201428999999998</v>
      </c>
      <c r="E957" s="26">
        <v>0.14507294999999998</v>
      </c>
      <c r="F957" s="26">
        <v>0.16024957000000001</v>
      </c>
      <c r="G957" s="26">
        <v>0.32493053999999999</v>
      </c>
      <c r="H957" s="26">
        <v>0.66642712000000004</v>
      </c>
      <c r="I957" s="26">
        <v>9.6490659999999992E-2</v>
      </c>
    </row>
    <row r="958" spans="1:9" ht="15.75" customHeight="1" x14ac:dyDescent="0.25">
      <c r="A958" s="23">
        <v>957</v>
      </c>
      <c r="B958" s="24">
        <v>0.11008857000000001</v>
      </c>
      <c r="C958" s="24">
        <v>0.12072620000000001</v>
      </c>
      <c r="D958" s="24">
        <v>0.1320181</v>
      </c>
      <c r="E958" s="24">
        <v>0.14507696</v>
      </c>
      <c r="F958" s="24">
        <v>0.16026029</v>
      </c>
      <c r="G958" s="24">
        <v>0.32491878000000002</v>
      </c>
      <c r="H958" s="24">
        <v>0.66643797000000005</v>
      </c>
      <c r="I958" s="24">
        <v>9.647610999999999E-2</v>
      </c>
    </row>
    <row r="959" spans="1:9" ht="15.75" customHeight="1" x14ac:dyDescent="0.25">
      <c r="A959" s="25">
        <v>958</v>
      </c>
      <c r="B959" s="26">
        <v>0.11009258000000001</v>
      </c>
      <c r="C959" s="26">
        <v>0.12073196</v>
      </c>
      <c r="D959" s="26">
        <v>0.13202199000000001</v>
      </c>
      <c r="E959" s="26">
        <v>0.14508105999999998</v>
      </c>
      <c r="F959" s="26">
        <v>0.16027111999999999</v>
      </c>
      <c r="G959" s="26">
        <v>0.32490720000000001</v>
      </c>
      <c r="H959" s="26">
        <v>0.66644918000000009</v>
      </c>
      <c r="I959" s="26">
        <v>9.6461579999999991E-2</v>
      </c>
    </row>
    <row r="960" spans="1:9" ht="15.75" customHeight="1" x14ac:dyDescent="0.25">
      <c r="A960" s="23">
        <v>959</v>
      </c>
      <c r="B960" s="24">
        <v>0.11009658999999999</v>
      </c>
      <c r="C960" s="24">
        <v>0.12073771999999999</v>
      </c>
      <c r="D960" s="24">
        <v>0.13202596</v>
      </c>
      <c r="E960" s="24">
        <v>0.14508527000000002</v>
      </c>
      <c r="F960" s="24">
        <v>0.16028206999999997</v>
      </c>
      <c r="G960" s="24">
        <v>0.32489582</v>
      </c>
      <c r="H960" s="24">
        <v>0.66646077999999997</v>
      </c>
      <c r="I960" s="24">
        <v>9.644707000000001E-2</v>
      </c>
    </row>
    <row r="961" spans="1:9" ht="15.75" customHeight="1" x14ac:dyDescent="0.25">
      <c r="A961" s="25">
        <v>960</v>
      </c>
      <c r="B961" s="26">
        <v>0.11010059</v>
      </c>
      <c r="C961" s="26">
        <v>0.12074348</v>
      </c>
      <c r="D961" s="26">
        <v>0.13203001</v>
      </c>
      <c r="E961" s="26">
        <v>0.14508957</v>
      </c>
      <c r="F961" s="26">
        <v>0.16029315</v>
      </c>
      <c r="G961" s="26">
        <v>0.32488463000000001</v>
      </c>
      <c r="H961" s="26">
        <v>0.66647277999999999</v>
      </c>
      <c r="I961" s="26">
        <v>9.6432589999999999E-2</v>
      </c>
    </row>
    <row r="962" spans="1:9" ht="15.75" customHeight="1" x14ac:dyDescent="0.25">
      <c r="A962" s="23">
        <v>961</v>
      </c>
      <c r="B962" s="24">
        <v>0.11010459</v>
      </c>
      <c r="C962" s="24">
        <v>0.12074923999999999</v>
      </c>
      <c r="D962" s="24">
        <v>0.13203413999999999</v>
      </c>
      <c r="E962" s="24">
        <v>0.14509399000000001</v>
      </c>
      <c r="F962" s="24">
        <v>0.16030433999999999</v>
      </c>
      <c r="G962" s="24">
        <v>0.32487366000000001</v>
      </c>
      <c r="H962" s="24">
        <v>0.6664852</v>
      </c>
      <c r="I962" s="24">
        <v>9.6418130000000005E-2</v>
      </c>
    </row>
    <row r="963" spans="1:9" ht="15.75" customHeight="1" x14ac:dyDescent="0.25">
      <c r="A963" s="25">
        <v>962</v>
      </c>
      <c r="B963" s="26">
        <v>0.11010858000000001</v>
      </c>
      <c r="C963" s="26">
        <v>0.120755</v>
      </c>
      <c r="D963" s="26">
        <v>0.13203836000000002</v>
      </c>
      <c r="E963" s="26">
        <v>0.14509850999999999</v>
      </c>
      <c r="F963" s="26">
        <v>0.16031566000000003</v>
      </c>
      <c r="G963" s="26">
        <v>0.32486289000000002</v>
      </c>
      <c r="H963" s="26">
        <v>0.66649806</v>
      </c>
      <c r="I963" s="26">
        <v>9.6403700000000009E-2</v>
      </c>
    </row>
    <row r="964" spans="1:9" ht="15.75" customHeight="1" x14ac:dyDescent="0.25">
      <c r="A964" s="23">
        <v>963</v>
      </c>
      <c r="B964" s="24">
        <v>0.11011257000000001</v>
      </c>
      <c r="C964" s="24">
        <v>0.12076076000000001</v>
      </c>
      <c r="D964" s="24">
        <v>0.13204266000000001</v>
      </c>
      <c r="E964" s="24">
        <v>0.14510313</v>
      </c>
      <c r="F964" s="24">
        <v>0.16032710000000003</v>
      </c>
      <c r="G964" s="24">
        <v>0.32485235000000001</v>
      </c>
      <c r="H964" s="24">
        <v>0.66651137999999999</v>
      </c>
      <c r="I964" s="24">
        <v>9.6389289999999989E-2</v>
      </c>
    </row>
    <row r="965" spans="1:9" ht="15.75" customHeight="1" x14ac:dyDescent="0.25">
      <c r="A965" s="25">
        <v>964</v>
      </c>
      <c r="B965" s="26">
        <v>0.11011654</v>
      </c>
      <c r="C965" s="26">
        <v>0.12076651999999999</v>
      </c>
      <c r="D965" s="26">
        <v>0.13204705</v>
      </c>
      <c r="E965" s="26">
        <v>0.14510787</v>
      </c>
      <c r="F965" s="26">
        <v>0.16033867000000002</v>
      </c>
      <c r="G965" s="26">
        <v>0.32484204</v>
      </c>
      <c r="H965" s="26">
        <v>0.66652518000000005</v>
      </c>
      <c r="I965" s="26">
        <v>9.6374899999999999E-2</v>
      </c>
    </row>
    <row r="966" spans="1:9" ht="15.75" customHeight="1" x14ac:dyDescent="0.25">
      <c r="A966" s="23">
        <v>965</v>
      </c>
      <c r="B966" s="24">
        <v>0.11012052</v>
      </c>
      <c r="C966" s="24">
        <v>0.12077227</v>
      </c>
      <c r="D966" s="24">
        <v>0.13205153</v>
      </c>
      <c r="E966" s="24">
        <v>0.14511271000000001</v>
      </c>
      <c r="F966" s="24">
        <v>0.16035035</v>
      </c>
      <c r="G966" s="24">
        <v>0.32483195999999998</v>
      </c>
      <c r="H966" s="24">
        <v>0.66653947999999996</v>
      </c>
      <c r="I966" s="24">
        <v>9.6360539999999995E-2</v>
      </c>
    </row>
    <row r="967" spans="1:9" ht="15.75" customHeight="1" x14ac:dyDescent="0.25">
      <c r="A967" s="25">
        <v>966</v>
      </c>
      <c r="B967" s="26">
        <v>0.11012448</v>
      </c>
      <c r="C967" s="26">
        <v>0.12077802999999999</v>
      </c>
      <c r="D967" s="26">
        <v>0.13205609000000001</v>
      </c>
      <c r="E967" s="26">
        <v>0.14511767</v>
      </c>
      <c r="F967" s="26">
        <v>0.16036217</v>
      </c>
      <c r="G967" s="26">
        <v>0.32482213000000004</v>
      </c>
      <c r="H967" s="26">
        <v>0.66655428999999999</v>
      </c>
      <c r="I967" s="26">
        <v>9.6346209999999988E-2</v>
      </c>
    </row>
    <row r="968" spans="1:9" ht="15.75" customHeight="1" x14ac:dyDescent="0.25">
      <c r="A968" s="23">
        <v>967</v>
      </c>
      <c r="B968" s="24">
        <v>0.11012843</v>
      </c>
      <c r="C968" s="24">
        <v>0.12078379</v>
      </c>
      <c r="D968" s="24">
        <v>0.13206073999999998</v>
      </c>
      <c r="E968" s="24">
        <v>0.14512273000000001</v>
      </c>
      <c r="F968" s="24">
        <v>0.16037410999999999</v>
      </c>
      <c r="G968" s="24">
        <v>0.32481253999999998</v>
      </c>
      <c r="H968" s="24">
        <v>0.66656964000000007</v>
      </c>
      <c r="I968" s="24">
        <v>9.6331900000000012E-2</v>
      </c>
    </row>
    <row r="969" spans="1:9" ht="15.75" customHeight="1" x14ac:dyDescent="0.25">
      <c r="A969" s="25">
        <v>968</v>
      </c>
      <c r="B969" s="26">
        <v>0.11013237999999999</v>
      </c>
      <c r="C969" s="26">
        <v>0.12078955000000001</v>
      </c>
      <c r="D969" s="26">
        <v>0.13206547999999999</v>
      </c>
      <c r="E969" s="26">
        <v>0.14512791</v>
      </c>
      <c r="F969" s="26">
        <v>0.16038617999999999</v>
      </c>
      <c r="G969" s="26">
        <v>0.32480322</v>
      </c>
      <c r="H969" s="26">
        <v>0.66658553999999992</v>
      </c>
      <c r="I969" s="26">
        <v>9.6317609999999998E-2</v>
      </c>
    </row>
    <row r="970" spans="1:9" ht="15.75" customHeight="1" x14ac:dyDescent="0.25">
      <c r="A970" s="23">
        <v>969</v>
      </c>
      <c r="B970" s="24">
        <v>0.11013631</v>
      </c>
      <c r="C970" s="24">
        <v>0.12079530999999999</v>
      </c>
      <c r="D970" s="24">
        <v>0.13207031</v>
      </c>
      <c r="E970" s="24">
        <v>0.14513319999999999</v>
      </c>
      <c r="F970" s="24">
        <v>0.16039838000000001</v>
      </c>
      <c r="G970" s="24">
        <v>0.32479415</v>
      </c>
      <c r="H970" s="24">
        <v>0.66660202000000002</v>
      </c>
      <c r="I970" s="24">
        <v>9.630335000000001E-2</v>
      </c>
    </row>
    <row r="971" spans="1:9" ht="15.75" customHeight="1" x14ac:dyDescent="0.25">
      <c r="A971" s="25">
        <v>970</v>
      </c>
      <c r="B971" s="26">
        <v>0.11014023999999999</v>
      </c>
      <c r="C971" s="26">
        <v>0.12080107</v>
      </c>
      <c r="D971" s="26">
        <v>0.13207522999999999</v>
      </c>
      <c r="E971" s="26">
        <v>0.14513861</v>
      </c>
      <c r="F971" s="26">
        <v>0.16041070999999998</v>
      </c>
      <c r="G971" s="26">
        <v>0.32478537000000002</v>
      </c>
      <c r="H971" s="26">
        <v>0.66661907999999992</v>
      </c>
      <c r="I971" s="26">
        <v>9.6289110000000011E-2</v>
      </c>
    </row>
    <row r="972" spans="1:9" ht="15.75" customHeight="1" x14ac:dyDescent="0.25">
      <c r="A972" s="23">
        <v>971</v>
      </c>
      <c r="B972" s="24">
        <v>0.11014416</v>
      </c>
      <c r="C972" s="24">
        <v>0.12080683</v>
      </c>
      <c r="D972" s="24">
        <v>0.13208024999999998</v>
      </c>
      <c r="E972" s="24">
        <v>0.14514412999999998</v>
      </c>
      <c r="F972" s="24">
        <v>0.16042316000000001</v>
      </c>
      <c r="G972" s="24">
        <v>0.32477686</v>
      </c>
      <c r="H972" s="24">
        <v>0.66663675999999994</v>
      </c>
      <c r="I972" s="24">
        <v>9.6274890000000002E-2</v>
      </c>
    </row>
    <row r="973" spans="1:9" ht="15.75" customHeight="1" x14ac:dyDescent="0.25">
      <c r="A973" s="25">
        <v>972</v>
      </c>
      <c r="B973" s="26">
        <v>0.11014806000000001</v>
      </c>
      <c r="C973" s="26">
        <v>0.12081259</v>
      </c>
      <c r="D973" s="26">
        <v>0.13208536000000001</v>
      </c>
      <c r="E973" s="26">
        <v>0.14514977000000001</v>
      </c>
      <c r="F973" s="26">
        <v>0.16043576000000001</v>
      </c>
      <c r="G973" s="26">
        <v>0.32476864</v>
      </c>
      <c r="H973" s="26">
        <v>0.66665507000000002</v>
      </c>
      <c r="I973" s="26">
        <v>9.6260709999999999E-2</v>
      </c>
    </row>
    <row r="974" spans="1:9" ht="15.75" customHeight="1" x14ac:dyDescent="0.25">
      <c r="A974" s="23">
        <v>973</v>
      </c>
      <c r="B974" s="24">
        <v>0.11015195</v>
      </c>
      <c r="C974" s="24">
        <v>0.12081835</v>
      </c>
      <c r="D974" s="24">
        <v>0.13209056</v>
      </c>
      <c r="E974" s="24">
        <v>0.14515553</v>
      </c>
      <c r="F974" s="24">
        <v>0.16044848</v>
      </c>
      <c r="G974" s="24">
        <v>0.32476070999999995</v>
      </c>
      <c r="H974" s="24">
        <v>0.66667401999999998</v>
      </c>
      <c r="I974" s="24">
        <v>9.6246539999999992E-2</v>
      </c>
    </row>
    <row r="975" spans="1:9" ht="15.75" customHeight="1" x14ac:dyDescent="0.25">
      <c r="A975" s="25">
        <v>974</v>
      </c>
      <c r="B975" s="26">
        <v>0.11015583</v>
      </c>
      <c r="C975" s="26">
        <v>0.12082409999999999</v>
      </c>
      <c r="D975" s="26">
        <v>0.13209585000000001</v>
      </c>
      <c r="E975" s="26">
        <v>0.14516140999999999</v>
      </c>
      <c r="F975" s="26">
        <v>0.16046133000000001</v>
      </c>
      <c r="G975" s="26">
        <v>0.32475307999999997</v>
      </c>
      <c r="H975" s="26">
        <v>0.66669363999999998</v>
      </c>
      <c r="I975" s="26">
        <v>9.6232399999999996E-2</v>
      </c>
    </row>
    <row r="976" spans="1:9" ht="15.75" customHeight="1" x14ac:dyDescent="0.25">
      <c r="A976" s="23">
        <v>975</v>
      </c>
      <c r="B976" s="24">
        <v>0.1101597</v>
      </c>
      <c r="C976" s="24">
        <v>0.12082986</v>
      </c>
      <c r="D976" s="24">
        <v>0.13210125</v>
      </c>
      <c r="E976" s="24">
        <v>0.14516741</v>
      </c>
      <c r="F976" s="24">
        <v>0.16047433000000003</v>
      </c>
      <c r="G976" s="24">
        <v>0.32474575999999999</v>
      </c>
      <c r="H976" s="24">
        <v>0.66671395</v>
      </c>
      <c r="I976" s="24">
        <v>9.6218289999999998E-2</v>
      </c>
    </row>
    <row r="977" spans="1:9" ht="15.75" customHeight="1" x14ac:dyDescent="0.25">
      <c r="A977" s="25">
        <v>976</v>
      </c>
      <c r="B977" s="26">
        <v>0.11016355000000001</v>
      </c>
      <c r="C977" s="26">
        <v>0.12083562</v>
      </c>
      <c r="D977" s="26">
        <v>0.13210674</v>
      </c>
      <c r="E977" s="26">
        <v>0.14517353</v>
      </c>
      <c r="F977" s="26">
        <v>0.16048745</v>
      </c>
      <c r="G977" s="26">
        <v>0.32473875999999996</v>
      </c>
      <c r="H977" s="26">
        <v>0.66673495999999999</v>
      </c>
      <c r="I977" s="26">
        <v>9.620419999999999E-2</v>
      </c>
    </row>
    <row r="978" spans="1:9" ht="15.75" customHeight="1" x14ac:dyDescent="0.25">
      <c r="A978" s="23">
        <v>977</v>
      </c>
      <c r="B978" s="24">
        <v>0.11016738999999999</v>
      </c>
      <c r="C978" s="24">
        <v>0.12084138</v>
      </c>
      <c r="D978" s="24">
        <v>0.13211233</v>
      </c>
      <c r="E978" s="24">
        <v>0.14517977000000001</v>
      </c>
      <c r="F978" s="24">
        <v>0.16050072000000001</v>
      </c>
      <c r="G978" s="24">
        <v>0.32473207999999998</v>
      </c>
      <c r="H978" s="24">
        <v>0.66675669999999998</v>
      </c>
      <c r="I978" s="24">
        <v>9.6190130000000013E-2</v>
      </c>
    </row>
    <row r="979" spans="1:9" ht="15.75" customHeight="1" x14ac:dyDescent="0.25">
      <c r="A979" s="25">
        <v>978</v>
      </c>
      <c r="B979" s="26">
        <v>0.11017120999999999</v>
      </c>
      <c r="C979" s="26">
        <v>0.12084714000000001</v>
      </c>
      <c r="D979" s="26">
        <v>0.13211801000000001</v>
      </c>
      <c r="E979" s="26">
        <v>0.14518613999999999</v>
      </c>
      <c r="F979" s="26">
        <v>0.16051411999999998</v>
      </c>
      <c r="G979" s="26">
        <v>0.32472572999999999</v>
      </c>
      <c r="H979" s="26">
        <v>0.66677916999999998</v>
      </c>
      <c r="I979" s="26">
        <v>9.6176089999999992E-2</v>
      </c>
    </row>
    <row r="980" spans="1:9" ht="15.75" customHeight="1" x14ac:dyDescent="0.25">
      <c r="A980" s="23">
        <v>979</v>
      </c>
      <c r="B980" s="24">
        <v>0.11017502</v>
      </c>
      <c r="C980" s="24">
        <v>0.1208529</v>
      </c>
      <c r="D980" s="24">
        <v>0.13212379999999999</v>
      </c>
      <c r="E980" s="24">
        <v>0.14519263000000002</v>
      </c>
      <c r="F980" s="24">
        <v>0.16052765999999999</v>
      </c>
      <c r="G980" s="24">
        <v>0.32471971999999999</v>
      </c>
      <c r="H980" s="24">
        <v>0.66680240999999996</v>
      </c>
      <c r="I980" s="24">
        <v>9.6162079999999997E-2</v>
      </c>
    </row>
    <row r="981" spans="1:9" ht="15.75" customHeight="1" x14ac:dyDescent="0.25">
      <c r="A981" s="25">
        <v>980</v>
      </c>
      <c r="B981" s="26">
        <v>0.11017880999999999</v>
      </c>
      <c r="C981" s="26">
        <v>0.12085865999999999</v>
      </c>
      <c r="D981" s="26">
        <v>0.13212968999999999</v>
      </c>
      <c r="E981" s="26">
        <v>0.14519925</v>
      </c>
      <c r="F981" s="26">
        <v>0.16054134</v>
      </c>
      <c r="G981" s="26">
        <v>0.32471406000000003</v>
      </c>
      <c r="H981" s="26">
        <v>0.66682642999999997</v>
      </c>
      <c r="I981" s="26">
        <v>9.6148089999999992E-2</v>
      </c>
    </row>
    <row r="982" spans="1:9" ht="15.75" customHeight="1" x14ac:dyDescent="0.25">
      <c r="A982" s="23">
        <v>981</v>
      </c>
      <c r="B982" s="24">
        <v>0.11018259000000001</v>
      </c>
      <c r="C982" s="24">
        <v>0.12086442</v>
      </c>
      <c r="D982" s="24">
        <v>0.13213568000000001</v>
      </c>
      <c r="E982" s="24">
        <v>0.145206</v>
      </c>
      <c r="F982" s="24">
        <v>0.16055516</v>
      </c>
      <c r="G982" s="24">
        <v>0.32470874999999999</v>
      </c>
      <c r="H982" s="24">
        <v>0.66685125000000001</v>
      </c>
      <c r="I982" s="24">
        <v>9.6134120000000003E-2</v>
      </c>
    </row>
    <row r="983" spans="1:9" ht="15.75" customHeight="1" x14ac:dyDescent="0.25">
      <c r="A983" s="25">
        <v>982</v>
      </c>
      <c r="B983" s="26">
        <v>0.11018635</v>
      </c>
      <c r="C983" s="26">
        <v>0.12087018000000001</v>
      </c>
      <c r="D983" s="26">
        <v>0.13214176999999999</v>
      </c>
      <c r="E983" s="26">
        <v>0.14521287999999999</v>
      </c>
      <c r="F983" s="26">
        <v>0.16056912000000001</v>
      </c>
      <c r="G983" s="26">
        <v>0.32470378999999999</v>
      </c>
      <c r="H983" s="26">
        <v>0.66687689000000006</v>
      </c>
      <c r="I983" s="26">
        <v>9.6120180000000013E-2</v>
      </c>
    </row>
    <row r="984" spans="1:9" ht="15.75" customHeight="1" x14ac:dyDescent="0.25">
      <c r="A984" s="23">
        <v>983</v>
      </c>
      <c r="B984" s="24">
        <v>0.1101901</v>
      </c>
      <c r="C984" s="24">
        <v>0.12087593000000001</v>
      </c>
      <c r="D984" s="24">
        <v>0.13214797</v>
      </c>
      <c r="E984" s="24">
        <v>0.14521988</v>
      </c>
      <c r="F984" s="24">
        <v>0.16058322</v>
      </c>
      <c r="G984" s="24">
        <v>0.32469921000000002</v>
      </c>
      <c r="H984" s="24">
        <v>0.66690336000000006</v>
      </c>
      <c r="I984" s="24">
        <v>9.6106269999999994E-2</v>
      </c>
    </row>
    <row r="985" spans="1:9" ht="15.75" customHeight="1" x14ac:dyDescent="0.25">
      <c r="A985" s="25">
        <v>984</v>
      </c>
      <c r="B985" s="26">
        <v>0.11019382</v>
      </c>
      <c r="C985" s="26">
        <v>0.12088169</v>
      </c>
      <c r="D985" s="26">
        <v>0.13215426999999999</v>
      </c>
      <c r="E985" s="26">
        <v>0.14522702000000001</v>
      </c>
      <c r="F985" s="26">
        <v>0.16059747000000002</v>
      </c>
      <c r="G985" s="26">
        <v>0.32469499999999996</v>
      </c>
      <c r="H985" s="26">
        <v>0.66693068999999994</v>
      </c>
      <c r="I985" s="26">
        <v>9.6092379999999991E-2</v>
      </c>
    </row>
    <row r="986" spans="1:9" ht="15.75" customHeight="1" x14ac:dyDescent="0.25">
      <c r="A986" s="23">
        <v>985</v>
      </c>
      <c r="B986" s="24">
        <v>0.11019753</v>
      </c>
      <c r="C986" s="24">
        <v>0.12088744999999999</v>
      </c>
      <c r="D986" s="24">
        <v>0.13216068</v>
      </c>
      <c r="E986" s="24">
        <v>0.14523428999999999</v>
      </c>
      <c r="F986" s="24">
        <v>0.16061186</v>
      </c>
      <c r="G986" s="24">
        <v>0.32469116999999997</v>
      </c>
      <c r="H986" s="24">
        <v>0.66695890000000002</v>
      </c>
      <c r="I986" s="24">
        <v>9.6078520000000001E-2</v>
      </c>
    </row>
    <row r="987" spans="1:9" ht="15.75" customHeight="1" x14ac:dyDescent="0.25">
      <c r="A987" s="25">
        <v>986</v>
      </c>
      <c r="B987" s="26">
        <v>0.11020122</v>
      </c>
      <c r="C987" s="26">
        <v>0.12089321</v>
      </c>
      <c r="D987" s="26">
        <v>0.13216718999999999</v>
      </c>
      <c r="E987" s="26">
        <v>0.14524169000000001</v>
      </c>
      <c r="F987" s="26">
        <v>0.16062639999999997</v>
      </c>
      <c r="G987" s="26">
        <v>0.32468773000000001</v>
      </c>
      <c r="H987" s="26">
        <v>0.66698798999999998</v>
      </c>
      <c r="I987" s="26">
        <v>9.606468E-2</v>
      </c>
    </row>
    <row r="988" spans="1:9" ht="15.75" customHeight="1" x14ac:dyDescent="0.25">
      <c r="A988" s="23">
        <v>987</v>
      </c>
      <c r="B988" s="24">
        <v>0.11020488000000001</v>
      </c>
      <c r="C988" s="24">
        <v>0.12089897000000001</v>
      </c>
      <c r="D988" s="24">
        <v>0.13217381</v>
      </c>
      <c r="E988" s="24">
        <v>0.14524923000000001</v>
      </c>
      <c r="F988" s="24">
        <v>0.16064108000000002</v>
      </c>
      <c r="G988" s="24">
        <v>0.32468468</v>
      </c>
      <c r="H988" s="24">
        <v>0.66701800000000011</v>
      </c>
      <c r="I988" s="24">
        <v>9.6050860000000002E-2</v>
      </c>
    </row>
    <row r="989" spans="1:9" ht="15.75" customHeight="1" x14ac:dyDescent="0.25">
      <c r="A989" s="25">
        <v>988</v>
      </c>
      <c r="B989" s="26">
        <v>0.11020853000000001</v>
      </c>
      <c r="C989" s="26">
        <v>0.12090472999999999</v>
      </c>
      <c r="D989" s="26">
        <v>0.13218054000000001</v>
      </c>
      <c r="E989" s="26">
        <v>0.14525690000000002</v>
      </c>
      <c r="F989" s="26">
        <v>0.16065591000000001</v>
      </c>
      <c r="G989" s="26">
        <v>0.32468204000000001</v>
      </c>
      <c r="H989" s="26">
        <v>0.66704894999999997</v>
      </c>
      <c r="I989" s="26">
        <v>9.6037070000000002E-2</v>
      </c>
    </row>
    <row r="990" spans="1:9" ht="15.75" customHeight="1" x14ac:dyDescent="0.25">
      <c r="A990" s="23">
        <v>989</v>
      </c>
      <c r="B990" s="24">
        <v>0.11021216</v>
      </c>
      <c r="C990" s="24">
        <v>0.12091049</v>
      </c>
      <c r="D990" s="24">
        <v>0.13218737</v>
      </c>
      <c r="E990" s="24">
        <v>0.14526472000000001</v>
      </c>
      <c r="F990" s="24">
        <v>0.16067088999999998</v>
      </c>
      <c r="G990" s="24">
        <v>0.32467981000000001</v>
      </c>
      <c r="H990" s="24">
        <v>0.66708084000000001</v>
      </c>
      <c r="I990" s="24">
        <v>9.6023310000000001E-2</v>
      </c>
    </row>
    <row r="991" spans="1:9" ht="15.75" customHeight="1" x14ac:dyDescent="0.25">
      <c r="A991" s="25">
        <v>990</v>
      </c>
      <c r="B991" s="26">
        <v>0.11021577</v>
      </c>
      <c r="C991" s="26">
        <v>0.12091625</v>
      </c>
      <c r="D991" s="26">
        <v>0.13219432</v>
      </c>
      <c r="E991" s="26">
        <v>0.14527266</v>
      </c>
      <c r="F991" s="26">
        <v>0.16068601999999998</v>
      </c>
      <c r="G991" s="26">
        <v>0.32467799999999997</v>
      </c>
      <c r="H991" s="26">
        <v>0.66711370000000003</v>
      </c>
      <c r="I991" s="26">
        <v>9.6009569999999989E-2</v>
      </c>
    </row>
    <row r="992" spans="1:9" ht="15.75" customHeight="1" x14ac:dyDescent="0.25">
      <c r="A992" s="23">
        <v>991</v>
      </c>
      <c r="B992" s="24">
        <v>0.11021934999999999</v>
      </c>
      <c r="C992" s="24">
        <v>0.12092201</v>
      </c>
      <c r="D992" s="24">
        <v>0.13220138000000001</v>
      </c>
      <c r="E992" s="24">
        <v>0.14528074999999999</v>
      </c>
      <c r="F992" s="24">
        <v>0.16070129999999999</v>
      </c>
      <c r="G992" s="24">
        <v>0.32467660999999998</v>
      </c>
      <c r="H992" s="24">
        <v>0.66714753999999998</v>
      </c>
      <c r="I992" s="24">
        <v>9.5995860000000002E-2</v>
      </c>
    </row>
    <row r="993" spans="1:9" ht="15.75" customHeight="1" x14ac:dyDescent="0.25">
      <c r="A993" s="25">
        <v>992</v>
      </c>
      <c r="B993" s="26">
        <v>0.11022290999999999</v>
      </c>
      <c r="C993" s="26">
        <v>0.12092776000000001</v>
      </c>
      <c r="D993" s="26">
        <v>0.13220855000000001</v>
      </c>
      <c r="E993" s="26">
        <v>0.14528898000000001</v>
      </c>
      <c r="F993" s="26">
        <v>0.16071673</v>
      </c>
      <c r="G993" s="26">
        <v>0.32467564999999998</v>
      </c>
      <c r="H993" s="26">
        <v>0.66718239999999995</v>
      </c>
      <c r="I993" s="26">
        <v>9.5982179999999986E-2</v>
      </c>
    </row>
    <row r="994" spans="1:9" ht="15.75" customHeight="1" x14ac:dyDescent="0.25">
      <c r="A994" s="23">
        <v>993</v>
      </c>
      <c r="B994" s="24">
        <v>0.11022645</v>
      </c>
      <c r="C994" s="24">
        <v>0.12093351999999999</v>
      </c>
      <c r="D994" s="24">
        <v>0.13221584</v>
      </c>
      <c r="E994" s="24">
        <v>0.14529734999999999</v>
      </c>
      <c r="F994" s="24">
        <v>0.16073230999999999</v>
      </c>
      <c r="G994" s="24">
        <v>0.32467514000000003</v>
      </c>
      <c r="H994" s="24">
        <v>0.66721828000000005</v>
      </c>
      <c r="I994" s="24">
        <v>9.5968520000000002E-2</v>
      </c>
    </row>
    <row r="995" spans="1:9" ht="15.75" customHeight="1" x14ac:dyDescent="0.25">
      <c r="A995" s="25">
        <v>994</v>
      </c>
      <c r="B995" s="26">
        <v>0.11022997</v>
      </c>
      <c r="C995" s="26">
        <v>0.12093928</v>
      </c>
      <c r="D995" s="26">
        <v>0.13222323999999999</v>
      </c>
      <c r="E995" s="26">
        <v>0.14530586000000001</v>
      </c>
      <c r="F995" s="26">
        <v>0.16074805</v>
      </c>
      <c r="G995" s="26">
        <v>0.32467506999999995</v>
      </c>
      <c r="H995" s="26">
        <v>0.66725520000000005</v>
      </c>
      <c r="I995" s="26">
        <v>9.5954879999999992E-2</v>
      </c>
    </row>
    <row r="996" spans="1:9" ht="15.75" customHeight="1" x14ac:dyDescent="0.25">
      <c r="A996" s="23">
        <v>995</v>
      </c>
      <c r="B996" s="24">
        <v>0.11023346000000001</v>
      </c>
      <c r="C996" s="24">
        <v>0.12094504</v>
      </c>
      <c r="D996" s="24">
        <v>0.13223075000000001</v>
      </c>
      <c r="E996" s="24">
        <v>0.14531452</v>
      </c>
      <c r="F996" s="24">
        <v>0.16076393999999999</v>
      </c>
      <c r="G996" s="24">
        <v>0.32467545999999997</v>
      </c>
      <c r="H996" s="24">
        <v>0.66729319000000009</v>
      </c>
      <c r="I996" s="24">
        <v>9.5941270000000009E-2</v>
      </c>
    </row>
    <row r="997" spans="1:9" ht="15.75" customHeight="1" x14ac:dyDescent="0.25">
      <c r="A997" s="25">
        <v>996</v>
      </c>
      <c r="B997" s="26">
        <v>0.11023693</v>
      </c>
      <c r="C997" s="26">
        <v>0.1209508</v>
      </c>
      <c r="D997" s="26">
        <v>0.13223838000000002</v>
      </c>
      <c r="E997" s="26">
        <v>0.14532332000000001</v>
      </c>
      <c r="F997" s="26">
        <v>0.16077998999999998</v>
      </c>
      <c r="G997" s="26">
        <v>0.32467629999999997</v>
      </c>
      <c r="H997" s="26">
        <v>0.66733226000000001</v>
      </c>
      <c r="I997" s="26">
        <v>9.592769000000001E-2</v>
      </c>
    </row>
    <row r="998" spans="1:9" ht="15.75" customHeight="1" x14ac:dyDescent="0.25">
      <c r="A998" s="23">
        <v>997</v>
      </c>
      <c r="B998" s="24">
        <v>0.11024037</v>
      </c>
      <c r="C998" s="24">
        <v>0.12095656</v>
      </c>
      <c r="D998" s="24">
        <v>0.13224612999999999</v>
      </c>
      <c r="E998" s="24">
        <v>0.14533227000000001</v>
      </c>
      <c r="F998" s="24">
        <v>0.16079619000000001</v>
      </c>
      <c r="G998" s="24">
        <v>0.32467762</v>
      </c>
      <c r="H998" s="24">
        <v>0.66737243000000002</v>
      </c>
      <c r="I998" s="24">
        <v>9.5914129999999986E-2</v>
      </c>
    </row>
    <row r="999" spans="1:9" ht="15.75" customHeight="1" x14ac:dyDescent="0.25">
      <c r="A999" s="25">
        <v>998</v>
      </c>
      <c r="B999" s="26">
        <v>0.11024378999999999</v>
      </c>
      <c r="C999" s="26">
        <v>0.12096232000000001</v>
      </c>
      <c r="D999" s="26">
        <v>0.13225398999999999</v>
      </c>
      <c r="E999" s="26">
        <v>0.14534136</v>
      </c>
      <c r="F999" s="26">
        <v>0.16081254</v>
      </c>
      <c r="G999" s="26">
        <v>0.32467941000000006</v>
      </c>
      <c r="H999" s="26">
        <v>0.66741371999999999</v>
      </c>
      <c r="I999" s="26">
        <v>9.5900599999999989E-2</v>
      </c>
    </row>
    <row r="1000" spans="1:9" ht="15.75" customHeight="1" x14ac:dyDescent="0.25">
      <c r="A1000" s="23">
        <v>999</v>
      </c>
      <c r="B1000" s="24">
        <v>0.11024718</v>
      </c>
      <c r="C1000" s="24">
        <v>0.12096807999999999</v>
      </c>
      <c r="D1000" s="24">
        <v>0.13226197000000001</v>
      </c>
      <c r="E1000" s="24">
        <v>0.1453506</v>
      </c>
      <c r="F1000" s="24">
        <v>0.16082906000000002</v>
      </c>
      <c r="G1000" s="24">
        <v>0.32468169000000002</v>
      </c>
      <c r="H1000" s="24">
        <v>0.66745615000000003</v>
      </c>
      <c r="I1000" s="24">
        <v>9.5887089999999994E-2</v>
      </c>
    </row>
    <row r="1001" spans="1:9" ht="15.75" customHeight="1" x14ac:dyDescent="0.25">
      <c r="A1001" s="25">
        <v>1000</v>
      </c>
      <c r="B1001" s="26">
        <v>0.11025055</v>
      </c>
      <c r="C1001" s="26">
        <v>0.12097384</v>
      </c>
      <c r="D1001" s="26">
        <v>0.13227007999999998</v>
      </c>
      <c r="E1001" s="26">
        <v>0.14535999999999999</v>
      </c>
      <c r="F1001" s="26">
        <v>0.16084573999999999</v>
      </c>
      <c r="G1001" s="26">
        <v>0.32468446000000001</v>
      </c>
      <c r="H1001" s="26">
        <v>0.6674997399999999</v>
      </c>
      <c r="I1001" s="26">
        <v>9.5873609999999998E-2</v>
      </c>
    </row>
    <row r="1002" spans="1:9" ht="15.75" customHeight="1" x14ac:dyDescent="0.25">
      <c r="A1002" s="23">
        <v>1001</v>
      </c>
      <c r="B1002" s="24">
        <v>0.11025389000000001</v>
      </c>
      <c r="C1002" s="24">
        <v>0.12097959</v>
      </c>
      <c r="D1002" s="24">
        <v>0.13227830000000002</v>
      </c>
      <c r="E1002" s="24">
        <v>0.14536953999999999</v>
      </c>
      <c r="F1002" s="24">
        <v>0.16086257000000001</v>
      </c>
      <c r="G1002" s="24">
        <v>0.32468772000000001</v>
      </c>
      <c r="H1002" s="24">
        <v>0.66754451000000004</v>
      </c>
      <c r="I1002" s="24">
        <v>9.5860160000000014E-2</v>
      </c>
    </row>
    <row r="1003" spans="1:9" ht="15.75" customHeight="1" x14ac:dyDescent="0.25">
      <c r="A1003" s="25">
        <v>1002</v>
      </c>
      <c r="B1003" s="26">
        <v>0.1102572</v>
      </c>
      <c r="C1003" s="26">
        <v>0.12098535000000001</v>
      </c>
      <c r="D1003" s="26">
        <v>0.13228664000000001</v>
      </c>
      <c r="E1003" s="26">
        <v>0.14537923999999999</v>
      </c>
      <c r="F1003" s="26">
        <v>0.16087957</v>
      </c>
      <c r="G1003" s="26">
        <v>0.32469149999999997</v>
      </c>
      <c r="H1003" s="26">
        <v>0.66759046</v>
      </c>
      <c r="I1003" s="26">
        <v>9.5846730000000005E-2</v>
      </c>
    </row>
    <row r="1004" spans="1:9" ht="15.75" customHeight="1" x14ac:dyDescent="0.25">
      <c r="A1004" s="23">
        <v>1003</v>
      </c>
      <c r="B1004" s="24">
        <v>0.11026047999999999</v>
      </c>
      <c r="C1004" s="24">
        <v>0.12099111000000001</v>
      </c>
      <c r="D1004" s="24">
        <v>0.13229510999999999</v>
      </c>
      <c r="E1004" s="24">
        <v>0.14538909</v>
      </c>
      <c r="F1004" s="24">
        <v>0.16089673000000002</v>
      </c>
      <c r="G1004" s="24">
        <v>0.32469577999999999</v>
      </c>
      <c r="H1004" s="24">
        <v>0.66763763999999992</v>
      </c>
      <c r="I1004" s="24">
        <v>9.5833329999999994E-2</v>
      </c>
    </row>
    <row r="1005" spans="1:9" ht="15.75" customHeight="1" x14ac:dyDescent="0.25">
      <c r="A1005" s="25">
        <v>1004</v>
      </c>
      <c r="B1005" s="26">
        <v>0.11026372999999999</v>
      </c>
      <c r="C1005" s="26">
        <v>0.12099686999999999</v>
      </c>
      <c r="D1005" s="26">
        <v>0.1323037</v>
      </c>
      <c r="E1005" s="26">
        <v>0.14539909000000001</v>
      </c>
      <c r="F1005" s="26">
        <v>0.16091405000000003</v>
      </c>
      <c r="G1005" s="26">
        <v>0.32470058000000002</v>
      </c>
      <c r="H1005" s="26">
        <v>0.66768603999999998</v>
      </c>
      <c r="I1005" s="26">
        <v>9.5819949999999987E-2</v>
      </c>
    </row>
    <row r="1006" spans="1:9" ht="15.75" customHeight="1" x14ac:dyDescent="0.25">
      <c r="A1006" s="23">
        <v>1005</v>
      </c>
      <c r="B1006" s="24">
        <v>0.11026695</v>
      </c>
      <c r="C1006" s="24">
        <v>0.12100263</v>
      </c>
      <c r="D1006" s="24">
        <v>0.13231241999999999</v>
      </c>
      <c r="E1006" s="24">
        <v>0.14540924999999999</v>
      </c>
      <c r="F1006" s="24">
        <v>0.16093153999999998</v>
      </c>
      <c r="G1006" s="24">
        <v>0.32470590999999999</v>
      </c>
      <c r="H1006" s="24">
        <v>0.66773570000000004</v>
      </c>
      <c r="I1006" s="24">
        <v>9.5806600000000006E-2</v>
      </c>
    </row>
    <row r="1007" spans="1:9" ht="15.75" customHeight="1" x14ac:dyDescent="0.25">
      <c r="A1007" s="25">
        <v>1006</v>
      </c>
      <c r="B1007" s="26">
        <v>0.11027015000000001</v>
      </c>
      <c r="C1007" s="26">
        <v>0.12100839000000001</v>
      </c>
      <c r="D1007" s="26">
        <v>0.13232126</v>
      </c>
      <c r="E1007" s="26">
        <v>0.14541956</v>
      </c>
      <c r="F1007" s="26">
        <v>0.16094919000000002</v>
      </c>
      <c r="G1007" s="26">
        <v>0.32471178000000001</v>
      </c>
      <c r="H1007" s="26">
        <v>0.66778662999999994</v>
      </c>
      <c r="I1007" s="26">
        <v>9.5793269999999986E-2</v>
      </c>
    </row>
    <row r="1008" spans="1:9" ht="15.75" customHeight="1" x14ac:dyDescent="0.25">
      <c r="A1008" s="23">
        <v>1007</v>
      </c>
      <c r="B1008" s="24">
        <v>0.11027331</v>
      </c>
      <c r="C1008" s="24">
        <v>0.12101414999999999</v>
      </c>
      <c r="D1008" s="24">
        <v>0.13233022999999999</v>
      </c>
      <c r="E1008" s="24">
        <v>0.14543004000000001</v>
      </c>
      <c r="F1008" s="24">
        <v>0.16096699999999997</v>
      </c>
      <c r="G1008" s="24">
        <v>0.32471819000000002</v>
      </c>
      <c r="H1008" s="24">
        <v>0.66783884999999998</v>
      </c>
      <c r="I1008" s="24">
        <v>9.5779979999999987E-2</v>
      </c>
    </row>
    <row r="1009" spans="1:9" ht="15.75" customHeight="1" x14ac:dyDescent="0.25">
      <c r="A1009" s="25">
        <v>1008</v>
      </c>
      <c r="B1009" s="26">
        <v>0.11027644</v>
      </c>
      <c r="C1009" s="26">
        <v>0.12101990999999999</v>
      </c>
      <c r="D1009" s="26">
        <v>0.13233931999999998</v>
      </c>
      <c r="E1009" s="26">
        <v>0.14544066999999999</v>
      </c>
      <c r="F1009" s="26">
        <v>0.16098498999999999</v>
      </c>
      <c r="G1009" s="26">
        <v>0.32472513999999997</v>
      </c>
      <c r="H1009" s="26">
        <v>0.66789237999999995</v>
      </c>
      <c r="I1009" s="26">
        <v>9.5766699999999996E-2</v>
      </c>
    </row>
    <row r="1010" spans="1:9" ht="15.75" customHeight="1" x14ac:dyDescent="0.25">
      <c r="A1010" s="23">
        <v>1009</v>
      </c>
      <c r="B1010" s="24">
        <v>0.11027954</v>
      </c>
      <c r="C1010" s="24">
        <v>0.12102567</v>
      </c>
      <c r="D1010" s="24">
        <v>0.13234854000000001</v>
      </c>
      <c r="E1010" s="24">
        <v>0.14545146</v>
      </c>
      <c r="F1010" s="24">
        <v>0.16100314000000002</v>
      </c>
      <c r="G1010" s="24">
        <v>0.32473266000000001</v>
      </c>
      <c r="H1010" s="24">
        <v>0.66794723</v>
      </c>
      <c r="I1010" s="24">
        <v>9.5753459999999999E-2</v>
      </c>
    </row>
    <row r="1011" spans="1:9" ht="15.75" customHeight="1" x14ac:dyDescent="0.25">
      <c r="A1011" s="25">
        <v>1010</v>
      </c>
      <c r="B1011" s="26">
        <v>0.11028261</v>
      </c>
      <c r="C1011" s="26">
        <v>0.12103142</v>
      </c>
      <c r="D1011" s="26">
        <v>0.13235789000000001</v>
      </c>
      <c r="E1011" s="26">
        <v>0.14546241000000001</v>
      </c>
      <c r="F1011" s="26">
        <v>0.16102146000000001</v>
      </c>
      <c r="G1011" s="26">
        <v>0.32474072999999998</v>
      </c>
      <c r="H1011" s="26">
        <v>0.66800342999999995</v>
      </c>
      <c r="I1011" s="26">
        <v>9.574023999999999E-2</v>
      </c>
    </row>
    <row r="1012" spans="1:9" ht="15.75" customHeight="1" x14ac:dyDescent="0.25">
      <c r="A1012" s="23">
        <v>1011</v>
      </c>
      <c r="B1012" s="24">
        <v>0.11028565</v>
      </c>
      <c r="C1012" s="24">
        <v>0.12103718000000001</v>
      </c>
      <c r="D1012" s="24">
        <v>0.13236738000000001</v>
      </c>
      <c r="E1012" s="24">
        <v>0.14547352999999999</v>
      </c>
      <c r="F1012" s="24">
        <v>0.16103995000000002</v>
      </c>
      <c r="G1012" s="24">
        <v>0.32474938000000003</v>
      </c>
      <c r="H1012" s="24">
        <v>0.66806100000000002</v>
      </c>
      <c r="I1012" s="24">
        <v>9.5727049999999994E-2</v>
      </c>
    </row>
    <row r="1013" spans="1:9" ht="15.75" customHeight="1" x14ac:dyDescent="0.25">
      <c r="A1013" s="25">
        <v>1012</v>
      </c>
      <c r="B1013" s="26">
        <v>0.11029052</v>
      </c>
      <c r="C1013" s="26">
        <v>0.12104293999999999</v>
      </c>
      <c r="D1013" s="26">
        <v>0.13237699</v>
      </c>
      <c r="E1013" s="26">
        <v>0.14548481000000002</v>
      </c>
      <c r="F1013" s="26">
        <v>0.16105861000000002</v>
      </c>
      <c r="G1013" s="26">
        <v>0.32475859999999995</v>
      </c>
      <c r="H1013" s="26">
        <v>0.66811994999999991</v>
      </c>
      <c r="I1013" s="26">
        <v>9.5713880000000001E-2</v>
      </c>
    </row>
    <row r="1014" spans="1:9" ht="15.75" customHeight="1" x14ac:dyDescent="0.25">
      <c r="A1014" s="23">
        <v>1013</v>
      </c>
      <c r="B1014" s="24">
        <v>0.11029541</v>
      </c>
      <c r="C1014" s="24">
        <v>0.1210487</v>
      </c>
      <c r="D1014" s="24">
        <v>0.13238673000000001</v>
      </c>
      <c r="E1014" s="24">
        <v>0.14549624999999999</v>
      </c>
      <c r="F1014" s="24">
        <v>0.16107744000000002</v>
      </c>
      <c r="G1014" s="24">
        <v>0.32476842</v>
      </c>
      <c r="H1014" s="24">
        <v>0.66818031</v>
      </c>
      <c r="I1014" s="24">
        <v>9.5700740000000006E-2</v>
      </c>
    </row>
    <row r="1015" spans="1:9" ht="15.75" customHeight="1" x14ac:dyDescent="0.25">
      <c r="A1015" s="25">
        <v>1014</v>
      </c>
      <c r="B1015" s="26">
        <v>0.11030032000000001</v>
      </c>
      <c r="C1015" s="26">
        <v>0.12105446</v>
      </c>
      <c r="D1015" s="26">
        <v>0.13239661</v>
      </c>
      <c r="E1015" s="26">
        <v>0.14550786000000002</v>
      </c>
      <c r="F1015" s="26">
        <v>0.16109645</v>
      </c>
      <c r="G1015" s="26">
        <v>0.32477882000000002</v>
      </c>
      <c r="H1015" s="26">
        <v>0.66824207999999996</v>
      </c>
      <c r="I1015" s="26">
        <v>9.568763000000001E-2</v>
      </c>
    </row>
    <row r="1016" spans="1:9" ht="15.75" customHeight="1" x14ac:dyDescent="0.25">
      <c r="A1016" s="23">
        <v>1015</v>
      </c>
      <c r="B1016" s="24">
        <v>0.11030524</v>
      </c>
      <c r="C1016" s="24">
        <v>0.12106022</v>
      </c>
      <c r="D1016" s="24">
        <v>0.13240662</v>
      </c>
      <c r="E1016" s="24">
        <v>0.14551964000000001</v>
      </c>
      <c r="F1016" s="24">
        <v>0.16111563000000001</v>
      </c>
      <c r="G1016" s="24">
        <v>0.32478982000000001</v>
      </c>
      <c r="H1016" s="24">
        <v>0.66830529999999999</v>
      </c>
      <c r="I1016" s="24">
        <v>9.5674540000000002E-2</v>
      </c>
    </row>
    <row r="1017" spans="1:9" ht="15.75" customHeight="1" x14ac:dyDescent="0.25">
      <c r="A1017" s="25">
        <v>1016</v>
      </c>
      <c r="B1017" s="26">
        <v>0.11031019</v>
      </c>
      <c r="C1017" s="26">
        <v>0.12106598</v>
      </c>
      <c r="D1017" s="26">
        <v>0.13241676999999999</v>
      </c>
      <c r="E1017" s="26">
        <v>0.14553157999999999</v>
      </c>
      <c r="F1017" s="26">
        <v>0.16113498000000001</v>
      </c>
      <c r="G1017" s="26">
        <v>0.32480143</v>
      </c>
      <c r="H1017" s="26">
        <v>0.66836996999999998</v>
      </c>
      <c r="I1017" s="26">
        <v>9.5661480000000007E-2</v>
      </c>
    </row>
    <row r="1018" spans="1:9" ht="15.75" customHeight="1" x14ac:dyDescent="0.25">
      <c r="A1018" s="23">
        <v>1017</v>
      </c>
      <c r="B1018" s="24">
        <v>0.11031516</v>
      </c>
      <c r="C1018" s="24">
        <v>0.12107174000000001</v>
      </c>
      <c r="D1018" s="24">
        <v>0.13242705000000002</v>
      </c>
      <c r="E1018" s="24">
        <v>0.1455437</v>
      </c>
      <c r="F1018" s="24">
        <v>0.16115451</v>
      </c>
      <c r="G1018" s="24">
        <v>0.32481366</v>
      </c>
      <c r="H1018" s="24">
        <v>0.66843611999999997</v>
      </c>
      <c r="I1018" s="24">
        <v>9.5648449999999996E-2</v>
      </c>
    </row>
    <row r="1019" spans="1:9" ht="15.75" customHeight="1" x14ac:dyDescent="0.25">
      <c r="A1019" s="25">
        <v>1018</v>
      </c>
      <c r="B1019" s="26">
        <v>0.11032014</v>
      </c>
      <c r="C1019" s="26">
        <v>0.12107749999999999</v>
      </c>
      <c r="D1019" s="26">
        <v>0.13243747</v>
      </c>
      <c r="E1019" s="26">
        <v>0.14555598</v>
      </c>
      <c r="F1019" s="26">
        <v>0.16117422000000001</v>
      </c>
      <c r="G1019" s="26">
        <v>0.32482650999999996</v>
      </c>
      <c r="H1019" s="26">
        <v>0.6685037800000001</v>
      </c>
      <c r="I1019" s="26">
        <v>9.5635440000000002E-2</v>
      </c>
    </row>
    <row r="1020" spans="1:9" ht="15.75" customHeight="1" x14ac:dyDescent="0.25">
      <c r="A1020" s="23">
        <v>1019</v>
      </c>
      <c r="B1020" s="24">
        <v>0.11032515</v>
      </c>
      <c r="C1020" s="24">
        <v>0.12108325</v>
      </c>
      <c r="D1020" s="24">
        <v>0.13244802</v>
      </c>
      <c r="E1020" s="24">
        <v>0.14556843999999999</v>
      </c>
      <c r="F1020" s="24">
        <v>0.16119409999999998</v>
      </c>
      <c r="G1020" s="24">
        <v>0.32483997999999997</v>
      </c>
      <c r="H1020" s="24">
        <v>0.66857294</v>
      </c>
      <c r="I1020" s="24">
        <v>9.5622460000000006E-2</v>
      </c>
    </row>
    <row r="1021" spans="1:9" ht="15.75" customHeight="1" x14ac:dyDescent="0.25">
      <c r="A1021" s="25">
        <v>1020</v>
      </c>
      <c r="B1021" s="26">
        <v>0.11033016999999999</v>
      </c>
      <c r="C1021" s="26">
        <v>0.12108901</v>
      </c>
      <c r="D1021" s="26">
        <v>0.13245872</v>
      </c>
      <c r="E1021" s="26">
        <v>0.14558106000000001</v>
      </c>
      <c r="F1021" s="26">
        <v>0.16121417000000002</v>
      </c>
      <c r="G1021" s="26">
        <v>0.32485410000000003</v>
      </c>
      <c r="H1021" s="26">
        <v>0.66864363999999998</v>
      </c>
      <c r="I1021" s="26">
        <v>9.5609509999999995E-2</v>
      </c>
    </row>
    <row r="1022" spans="1:9" ht="15.75" customHeight="1" x14ac:dyDescent="0.25">
      <c r="A1022" s="23">
        <v>1021</v>
      </c>
      <c r="B1022" s="24">
        <v>0.11033521</v>
      </c>
      <c r="C1022" s="24">
        <v>0.12109477</v>
      </c>
      <c r="D1022" s="24">
        <v>0.13246954999999999</v>
      </c>
      <c r="E1022" s="24">
        <v>0.14559386999999999</v>
      </c>
      <c r="F1022" s="24">
        <v>0.16123440999999999</v>
      </c>
      <c r="G1022" s="24">
        <v>0.32486884999999999</v>
      </c>
      <c r="H1022" s="24">
        <v>0.66871590000000003</v>
      </c>
      <c r="I1022" s="24">
        <v>9.559658E-2</v>
      </c>
    </row>
    <row r="1023" spans="1:9" ht="15.75" customHeight="1" x14ac:dyDescent="0.25">
      <c r="A1023" s="25">
        <v>1022</v>
      </c>
      <c r="B1023" s="26">
        <v>0.11034027</v>
      </c>
      <c r="C1023" s="26">
        <v>0.12110053000000001</v>
      </c>
      <c r="D1023" s="26">
        <v>0.13248053000000001</v>
      </c>
      <c r="E1023" s="26">
        <v>0.14560684999999998</v>
      </c>
      <c r="F1023" s="26">
        <v>0.16125482999999999</v>
      </c>
      <c r="G1023" s="26">
        <v>0.32488425999999998</v>
      </c>
      <c r="H1023" s="26">
        <v>0.66878972999999997</v>
      </c>
      <c r="I1023" s="26">
        <v>9.5583680000000004E-2</v>
      </c>
    </row>
    <row r="1024" spans="1:9" ht="15.75" customHeight="1" x14ac:dyDescent="0.25">
      <c r="A1024" s="23">
        <v>1023</v>
      </c>
      <c r="B1024" s="24">
        <v>0.11034534999999999</v>
      </c>
      <c r="C1024" s="24">
        <v>0.12110628999999999</v>
      </c>
      <c r="D1024" s="24">
        <v>0.13249163999999999</v>
      </c>
      <c r="E1024" s="24">
        <v>0.14562</v>
      </c>
      <c r="F1024" s="24">
        <v>0.16127543999999999</v>
      </c>
      <c r="G1024" s="24">
        <v>0.32490032999999996</v>
      </c>
      <c r="H1024" s="24">
        <v>0.66886515000000002</v>
      </c>
      <c r="I1024" s="24">
        <v>9.5570810000000006E-2</v>
      </c>
    </row>
    <row r="1025" spans="1:9" ht="15.75" customHeight="1" x14ac:dyDescent="0.25">
      <c r="A1025" s="25">
        <v>1024</v>
      </c>
      <c r="B1025" s="26">
        <v>0.11035045</v>
      </c>
      <c r="C1025" s="26">
        <v>0.12111205</v>
      </c>
      <c r="D1025" s="26">
        <v>0.13250290000000001</v>
      </c>
      <c r="E1025" s="26">
        <v>0.14563333000000001</v>
      </c>
      <c r="F1025" s="26">
        <v>0.16129622999999998</v>
      </c>
      <c r="G1025" s="26">
        <v>0.32491705999999998</v>
      </c>
      <c r="H1025" s="26">
        <v>0.66894217999999994</v>
      </c>
      <c r="I1025" s="26">
        <v>9.5557960000000011E-2</v>
      </c>
    </row>
    <row r="1026" spans="1:9" ht="15.75" customHeight="1" x14ac:dyDescent="0.25">
      <c r="A1026" s="23">
        <v>1025</v>
      </c>
      <c r="B1026" s="24">
        <v>0.11035555999999999</v>
      </c>
      <c r="C1026" s="24">
        <v>0.12111781000000001</v>
      </c>
      <c r="D1026" s="24">
        <v>0.1325143</v>
      </c>
      <c r="E1026" s="24">
        <v>0.14564684</v>
      </c>
      <c r="F1026" s="24">
        <v>0.16131720000000002</v>
      </c>
      <c r="G1026" s="24">
        <v>0.32493447000000003</v>
      </c>
      <c r="H1026" s="24">
        <v>0.66902084000000006</v>
      </c>
      <c r="I1026" s="24">
        <v>9.5545139999999987E-2</v>
      </c>
    </row>
    <row r="1027" spans="1:9" ht="15.75" customHeight="1" x14ac:dyDescent="0.25">
      <c r="A1027" s="25">
        <v>1026</v>
      </c>
      <c r="B1027" s="26">
        <v>0.11036069</v>
      </c>
      <c r="C1027" s="26">
        <v>0.12112357</v>
      </c>
      <c r="D1027" s="26">
        <v>0.13252585</v>
      </c>
      <c r="E1027" s="26">
        <v>0.14566053000000001</v>
      </c>
      <c r="F1027" s="26">
        <v>0.16133835000000002</v>
      </c>
      <c r="G1027" s="26">
        <v>0.32495255000000001</v>
      </c>
      <c r="H1027" s="26">
        <v>0.66910115000000003</v>
      </c>
      <c r="I1027" s="26">
        <v>9.5532350000000002E-2</v>
      </c>
    </row>
    <row r="1028" spans="1:9" ht="15.75" customHeight="1" x14ac:dyDescent="0.25">
      <c r="A1028" s="23">
        <v>1027</v>
      </c>
      <c r="B1028" s="24">
        <v>0.11036583999999999</v>
      </c>
      <c r="C1028" s="24">
        <v>0.12112932999999999</v>
      </c>
      <c r="D1028" s="24">
        <v>0.13253754000000001</v>
      </c>
      <c r="E1028" s="24">
        <v>0.14567439999999998</v>
      </c>
      <c r="F1028" s="24">
        <v>0.16135969</v>
      </c>
      <c r="G1028" s="24">
        <v>0.32497132000000001</v>
      </c>
      <c r="H1028" s="24">
        <v>0.66918312000000002</v>
      </c>
      <c r="I1028" s="24">
        <v>9.5519580000000007E-2</v>
      </c>
    </row>
    <row r="1029" spans="1:9" ht="15.75" customHeight="1" x14ac:dyDescent="0.25">
      <c r="A1029" s="25">
        <v>1028</v>
      </c>
      <c r="B1029" s="26">
        <v>0.11037100999999999</v>
      </c>
      <c r="C1029" s="26">
        <v>0.12113507999999999</v>
      </c>
      <c r="D1029" s="26">
        <v>0.13254937999999999</v>
      </c>
      <c r="E1029" s="26">
        <v>0.14568845</v>
      </c>
      <c r="F1029" s="26">
        <v>0.16138121999999999</v>
      </c>
      <c r="G1029" s="26">
        <v>0.32499079000000003</v>
      </c>
      <c r="H1029" s="26">
        <v>0.66926677999999995</v>
      </c>
      <c r="I1029" s="26">
        <v>9.550684999999999E-2</v>
      </c>
    </row>
    <row r="1030" spans="1:9" ht="15.75" customHeight="1" x14ac:dyDescent="0.25">
      <c r="A1030" s="23">
        <v>1029</v>
      </c>
      <c r="B1030" s="24">
        <v>0.11037619</v>
      </c>
      <c r="C1030" s="24">
        <v>0.12114084</v>
      </c>
      <c r="D1030" s="24">
        <v>0.13256135999999999</v>
      </c>
      <c r="E1030" s="24">
        <v>0.14570269</v>
      </c>
      <c r="F1030" s="24">
        <v>0.16140293</v>
      </c>
      <c r="G1030" s="24">
        <v>0.32501095999999996</v>
      </c>
      <c r="H1030" s="24">
        <v>0.66935215000000003</v>
      </c>
      <c r="I1030" s="24">
        <v>9.5494140000000005E-2</v>
      </c>
    </row>
    <row r="1031" spans="1:9" ht="15.75" customHeight="1" x14ac:dyDescent="0.25">
      <c r="A1031" s="25">
        <v>1030</v>
      </c>
      <c r="B1031" s="26">
        <v>0.1103814</v>
      </c>
      <c r="C1031" s="26">
        <v>0.12114660000000001</v>
      </c>
      <c r="D1031" s="26">
        <v>0.13257348999999999</v>
      </c>
      <c r="E1031" s="26">
        <v>0.14571711000000001</v>
      </c>
      <c r="F1031" s="26">
        <v>0.16142483999999999</v>
      </c>
      <c r="G1031" s="26">
        <v>0.32503183999999996</v>
      </c>
      <c r="H1031" s="26">
        <v>0.66943923999999999</v>
      </c>
      <c r="I1031" s="26">
        <v>9.5481449999999995E-2</v>
      </c>
    </row>
    <row r="1032" spans="1:9" ht="15.75" customHeight="1" x14ac:dyDescent="0.25">
      <c r="A1032" s="23">
        <v>1031</v>
      </c>
      <c r="B1032" s="24">
        <v>0.11038661</v>
      </c>
      <c r="C1032" s="24">
        <v>0.12115236</v>
      </c>
      <c r="D1032" s="24">
        <v>0.13258577000000002</v>
      </c>
      <c r="E1032" s="24">
        <v>0.14573172000000001</v>
      </c>
      <c r="F1032" s="24">
        <v>0.16144692999999999</v>
      </c>
      <c r="G1032" s="24">
        <v>0.32505343000000003</v>
      </c>
      <c r="H1032" s="24">
        <v>0.66952807000000003</v>
      </c>
      <c r="I1032" s="24">
        <v>9.5468799999999993E-2</v>
      </c>
    </row>
    <row r="1033" spans="1:9" ht="15.75" customHeight="1" x14ac:dyDescent="0.25">
      <c r="A1033" s="25">
        <v>1032</v>
      </c>
      <c r="B1033" s="26">
        <v>0.11039185</v>
      </c>
      <c r="C1033" s="26">
        <v>0.12115811999999999</v>
      </c>
      <c r="D1033" s="26">
        <v>0.1325982</v>
      </c>
      <c r="E1033" s="26">
        <v>0.14574651</v>
      </c>
      <c r="F1033" s="26">
        <v>0.16146921</v>
      </c>
      <c r="G1033" s="26">
        <v>0.32507575000000005</v>
      </c>
      <c r="H1033" s="26">
        <v>0.66961866000000003</v>
      </c>
      <c r="I1033" s="26">
        <v>9.5456170000000007E-2</v>
      </c>
    </row>
    <row r="1034" spans="1:9" ht="15.75" customHeight="1" x14ac:dyDescent="0.25">
      <c r="A1034" s="23">
        <v>1033</v>
      </c>
      <c r="B1034" s="24">
        <v>0.1103971</v>
      </c>
      <c r="C1034" s="24">
        <v>0.12116388</v>
      </c>
      <c r="D1034" s="24">
        <v>0.13261077999999998</v>
      </c>
      <c r="E1034" s="24">
        <v>0.14576148999999999</v>
      </c>
      <c r="F1034" s="24">
        <v>0.16149168999999999</v>
      </c>
      <c r="G1034" s="24">
        <v>0.32509880000000002</v>
      </c>
      <c r="H1034" s="24">
        <v>0.66971103999999992</v>
      </c>
      <c r="I1034" s="24">
        <v>9.5443569999999991E-2</v>
      </c>
    </row>
    <row r="1035" spans="1:9" ht="15.75" customHeight="1" x14ac:dyDescent="0.25">
      <c r="A1035" s="25">
        <v>1034</v>
      </c>
      <c r="B1035" s="26">
        <v>0.11040237</v>
      </c>
      <c r="C1035" s="26">
        <v>0.12116964</v>
      </c>
      <c r="D1035" s="26">
        <v>0.13262351999999999</v>
      </c>
      <c r="E1035" s="26">
        <v>0.14577666</v>
      </c>
      <c r="F1035" s="26">
        <v>0.16151435</v>
      </c>
      <c r="G1035" s="26">
        <v>0.32512258999999999</v>
      </c>
      <c r="H1035" s="26">
        <v>0.66980520999999993</v>
      </c>
      <c r="I1035" s="26">
        <v>9.5430989999999993E-2</v>
      </c>
    </row>
    <row r="1036" spans="1:9" ht="15.75" customHeight="1" x14ac:dyDescent="0.25">
      <c r="A1036" s="23">
        <v>1035</v>
      </c>
      <c r="B1036" s="24">
        <v>0.11040765000000001</v>
      </c>
      <c r="C1036" s="24">
        <v>0.1211754</v>
      </c>
      <c r="D1036" s="24">
        <v>0.13263640000000002</v>
      </c>
      <c r="E1036" s="24">
        <v>0.14579201999999999</v>
      </c>
      <c r="F1036" s="24">
        <v>0.16153721000000001</v>
      </c>
      <c r="G1036" s="24">
        <v>0.32514713000000001</v>
      </c>
      <c r="H1036" s="24">
        <v>0.66990120000000009</v>
      </c>
      <c r="I1036" s="24">
        <v>9.5418439999999993E-2</v>
      </c>
    </row>
    <row r="1037" spans="1:9" ht="15.75" customHeight="1" x14ac:dyDescent="0.25">
      <c r="A1037" s="25">
        <v>1036</v>
      </c>
      <c r="B1037" s="26">
        <v>0.11041295</v>
      </c>
      <c r="C1037" s="26">
        <v>0.12118116000000001</v>
      </c>
      <c r="D1037" s="26">
        <v>0.13264944000000001</v>
      </c>
      <c r="E1037" s="26">
        <v>0.14580757</v>
      </c>
      <c r="F1037" s="26">
        <v>0.16156027000000001</v>
      </c>
      <c r="G1037" s="26">
        <v>0.32517240999999997</v>
      </c>
      <c r="H1037" s="26">
        <v>0.66999903000000005</v>
      </c>
      <c r="I1037" s="26">
        <v>9.5405920000000005E-2</v>
      </c>
    </row>
    <row r="1038" spans="1:9" ht="15.75" customHeight="1" x14ac:dyDescent="0.25">
      <c r="A1038" s="23">
        <v>1037</v>
      </c>
      <c r="B1038" s="24">
        <v>0.11041827</v>
      </c>
      <c r="C1038" s="24">
        <v>0.12118690999999999</v>
      </c>
      <c r="D1038" s="24">
        <v>0.13266264</v>
      </c>
      <c r="E1038" s="24">
        <v>0.14582331000000001</v>
      </c>
      <c r="F1038" s="24">
        <v>0.16158352000000001</v>
      </c>
      <c r="G1038" s="24">
        <v>0.32519846000000002</v>
      </c>
      <c r="H1038" s="24">
        <v>0.67009870999999999</v>
      </c>
      <c r="I1038" s="24">
        <v>9.5393430000000001E-2</v>
      </c>
    </row>
    <row r="1039" spans="1:9" ht="15.75" customHeight="1" x14ac:dyDescent="0.25">
      <c r="A1039" s="25">
        <v>1038</v>
      </c>
      <c r="B1039" s="26">
        <v>0.11042360000000001</v>
      </c>
      <c r="C1039" s="26">
        <v>0.12119267</v>
      </c>
      <c r="D1039" s="26">
        <v>0.13267598999999999</v>
      </c>
      <c r="E1039" s="26">
        <v>0.14583925</v>
      </c>
      <c r="F1039" s="26">
        <v>0.16160696000000002</v>
      </c>
      <c r="G1039" s="26">
        <v>0.32522528000000001</v>
      </c>
      <c r="H1039" s="26">
        <v>0.67020027000000004</v>
      </c>
      <c r="I1039" s="26">
        <v>9.5380970000000009E-2</v>
      </c>
    </row>
    <row r="1040" spans="1:9" ht="15.75" customHeight="1" x14ac:dyDescent="0.25">
      <c r="A1040" s="23">
        <v>1039</v>
      </c>
      <c r="B1040" s="24">
        <v>0.11042895</v>
      </c>
      <c r="C1040" s="24">
        <v>0.12119843</v>
      </c>
      <c r="D1040" s="24">
        <v>0.13268950000000002</v>
      </c>
      <c r="E1040" s="24">
        <v>0.14585538000000001</v>
      </c>
      <c r="F1040" s="24">
        <v>0.16163060999999998</v>
      </c>
      <c r="G1040" s="24">
        <v>0.32525286999999997</v>
      </c>
      <c r="H1040" s="24">
        <v>0.67030372000000005</v>
      </c>
      <c r="I1040" s="24">
        <v>9.5368530000000007E-2</v>
      </c>
    </row>
    <row r="1041" spans="1:9" ht="15.75" customHeight="1" x14ac:dyDescent="0.25">
      <c r="A1041" s="25">
        <v>1040</v>
      </c>
      <c r="B1041" s="26">
        <v>0.11043430999999999</v>
      </c>
      <c r="C1041" s="26">
        <v>0.12120419</v>
      </c>
      <c r="D1041" s="26">
        <v>0.13270315999999999</v>
      </c>
      <c r="E1041" s="26">
        <v>0.14587170999999999</v>
      </c>
      <c r="F1041" s="26">
        <v>0.16165444999999998</v>
      </c>
      <c r="G1041" s="26">
        <v>0.32528123999999997</v>
      </c>
      <c r="H1041" s="26">
        <v>0.67040907999999999</v>
      </c>
      <c r="I1041" s="26">
        <v>9.5356120000000003E-2</v>
      </c>
    </row>
    <row r="1042" spans="1:9" ht="15.75" customHeight="1" x14ac:dyDescent="0.25">
      <c r="A1042" s="23">
        <v>1041</v>
      </c>
      <c r="B1042" s="24">
        <v>0.11043969000000001</v>
      </c>
      <c r="C1042" s="24">
        <v>0.12120995000000001</v>
      </c>
      <c r="D1042" s="24">
        <v>0.13271698000000001</v>
      </c>
      <c r="E1042" s="24">
        <v>0.14588823000000001</v>
      </c>
      <c r="F1042" s="24">
        <v>0.16167849000000001</v>
      </c>
      <c r="G1042" s="24">
        <v>0.3253104</v>
      </c>
      <c r="H1042" s="24">
        <v>0.67051636999999997</v>
      </c>
      <c r="I1042" s="24">
        <v>9.5343739999999996E-2</v>
      </c>
    </row>
    <row r="1043" spans="1:9" ht="15.75" customHeight="1" x14ac:dyDescent="0.25">
      <c r="A1043" s="25">
        <v>1042</v>
      </c>
      <c r="B1043" s="26">
        <v>0.11044508</v>
      </c>
      <c r="C1043" s="26">
        <v>0.12121570999999999</v>
      </c>
      <c r="D1043" s="26">
        <v>0.13273096000000001</v>
      </c>
      <c r="E1043" s="26">
        <v>0.14590496</v>
      </c>
      <c r="F1043" s="26">
        <v>0.16170273000000002</v>
      </c>
      <c r="G1043" s="26">
        <v>0.32534036</v>
      </c>
      <c r="H1043" s="26">
        <v>0.67062562000000003</v>
      </c>
      <c r="I1043" s="26">
        <v>9.5331390000000002E-2</v>
      </c>
    </row>
    <row r="1044" spans="1:9" ht="15.75" customHeight="1" x14ac:dyDescent="0.25">
      <c r="A1044" s="23">
        <v>1043</v>
      </c>
      <c r="B1044" s="24">
        <v>0.11045049000000001</v>
      </c>
      <c r="C1044" s="24">
        <v>0.12122147</v>
      </c>
      <c r="D1044" s="24">
        <v>0.1327451</v>
      </c>
      <c r="E1044" s="24">
        <v>0.14592188</v>
      </c>
      <c r="F1044" s="24">
        <v>0.16172716999999998</v>
      </c>
      <c r="G1044" s="24">
        <v>0.32537112000000001</v>
      </c>
      <c r="H1044" s="24">
        <v>0.67073683000000006</v>
      </c>
      <c r="I1044" s="24">
        <v>9.5319059999999997E-2</v>
      </c>
    </row>
    <row r="1045" spans="1:9" ht="15.75" customHeight="1" x14ac:dyDescent="0.25">
      <c r="A1045" s="25">
        <v>1044</v>
      </c>
      <c r="B1045" s="26">
        <v>0.11045591</v>
      </c>
      <c r="C1045" s="26">
        <v>0.12122723000000001</v>
      </c>
      <c r="D1045" s="26">
        <v>0.13275940999999999</v>
      </c>
      <c r="E1045" s="26">
        <v>0.14593899999999999</v>
      </c>
      <c r="F1045" s="26">
        <v>0.16175181</v>
      </c>
      <c r="G1045" s="26">
        <v>0.32540268999999999</v>
      </c>
      <c r="H1045" s="26">
        <v>0.67085002999999999</v>
      </c>
      <c r="I1045" s="26">
        <v>9.530675999999999E-2</v>
      </c>
    </row>
    <row r="1046" spans="1:9" ht="15.75" customHeight="1" x14ac:dyDescent="0.25">
      <c r="A1046" s="23">
        <v>1045</v>
      </c>
      <c r="B1046" s="24">
        <v>0.11046135</v>
      </c>
      <c r="C1046" s="24">
        <v>0.12123299</v>
      </c>
      <c r="D1046" s="24">
        <v>0.13277386999999999</v>
      </c>
      <c r="E1046" s="24">
        <v>0.14595633</v>
      </c>
      <c r="F1046" s="24">
        <v>0.16177665999999999</v>
      </c>
      <c r="G1046" s="24">
        <v>0.32543508999999998</v>
      </c>
      <c r="H1046" s="24">
        <v>0.67096524000000002</v>
      </c>
      <c r="I1046" s="24">
        <v>9.5294489999999996E-2</v>
      </c>
    </row>
    <row r="1047" spans="1:9" ht="15.75" customHeight="1" x14ac:dyDescent="0.25">
      <c r="A1047" s="25">
        <v>1046</v>
      </c>
      <c r="B1047" s="26">
        <v>0.1104668</v>
      </c>
      <c r="C1047" s="26">
        <v>0.12123874000000001</v>
      </c>
      <c r="D1047" s="26">
        <v>0.1327885</v>
      </c>
      <c r="E1047" s="26">
        <v>0.14597384999999999</v>
      </c>
      <c r="F1047" s="26">
        <v>0.16180171000000002</v>
      </c>
      <c r="G1047" s="26">
        <v>0.32546830999999998</v>
      </c>
      <c r="H1047" s="26">
        <v>0.67108248000000004</v>
      </c>
      <c r="I1047" s="26">
        <v>9.5282250000000013E-2</v>
      </c>
    </row>
    <row r="1048" spans="1:9" ht="15.75" customHeight="1" x14ac:dyDescent="0.25">
      <c r="A1048" s="23">
        <v>1047</v>
      </c>
      <c r="B1048" s="24">
        <v>0.11047227</v>
      </c>
      <c r="C1048" s="24">
        <v>0.12124449999999999</v>
      </c>
      <c r="D1048" s="24">
        <v>0.13280328999999999</v>
      </c>
      <c r="E1048" s="24">
        <v>0.14599157999999998</v>
      </c>
      <c r="F1048" s="24">
        <v>0.16182697000000001</v>
      </c>
      <c r="G1048" s="24">
        <v>0.32550235999999999</v>
      </c>
      <c r="H1048" s="24">
        <v>0.67120175000000004</v>
      </c>
      <c r="I1048" s="24">
        <v>9.527004E-2</v>
      </c>
    </row>
    <row r="1049" spans="1:9" ht="15.75" customHeight="1" x14ac:dyDescent="0.25">
      <c r="A1049" s="25">
        <v>1048</v>
      </c>
      <c r="B1049" s="26">
        <v>0.11047775</v>
      </c>
      <c r="C1049" s="26">
        <v>0.12125026</v>
      </c>
      <c r="D1049" s="26">
        <v>0.13281825</v>
      </c>
      <c r="E1049" s="26">
        <v>0.14600952</v>
      </c>
      <c r="F1049" s="26">
        <v>0.16185242999999999</v>
      </c>
      <c r="G1049" s="26">
        <v>0.32553725</v>
      </c>
      <c r="H1049" s="26">
        <v>0.67132309000000001</v>
      </c>
      <c r="I1049" s="26">
        <v>9.5257850000000005E-2</v>
      </c>
    </row>
    <row r="1050" spans="1:9" ht="15.75" customHeight="1" x14ac:dyDescent="0.25">
      <c r="A1050" s="23">
        <v>1049</v>
      </c>
      <c r="B1050" s="24">
        <v>0.11048324</v>
      </c>
      <c r="C1050" s="24">
        <v>0.12125602000000001</v>
      </c>
      <c r="D1050" s="24">
        <v>0.13283337000000001</v>
      </c>
      <c r="E1050" s="24">
        <v>0.14602766</v>
      </c>
      <c r="F1050" s="24">
        <v>0.1618781</v>
      </c>
      <c r="G1050" s="24">
        <v>0.32557299000000001</v>
      </c>
      <c r="H1050" s="24">
        <v>0.67144651999999994</v>
      </c>
      <c r="I1050" s="24">
        <v>9.5245689999999994E-2</v>
      </c>
    </row>
    <row r="1051" spans="1:9" ht="15.75" customHeight="1" x14ac:dyDescent="0.25">
      <c r="A1051" s="25">
        <v>1050</v>
      </c>
      <c r="B1051" s="26">
        <v>0.11048875000000001</v>
      </c>
      <c r="C1051" s="26">
        <v>0.12126178</v>
      </c>
      <c r="D1051" s="26">
        <v>0.13284865999999998</v>
      </c>
      <c r="E1051" s="26">
        <v>0.14604601</v>
      </c>
      <c r="F1051" s="26">
        <v>0.16190397999999998</v>
      </c>
      <c r="G1051" s="26">
        <v>0.32560958000000001</v>
      </c>
      <c r="H1051" s="26">
        <v>0.67157203999999993</v>
      </c>
      <c r="I1051" s="26">
        <v>9.5233559999999995E-2</v>
      </c>
    </row>
    <row r="1052" spans="1:9" ht="15.75" customHeight="1" x14ac:dyDescent="0.25">
      <c r="A1052" s="23">
        <v>1051</v>
      </c>
      <c r="B1052" s="24">
        <v>0.11049426999999999</v>
      </c>
      <c r="C1052" s="24">
        <v>0.12126754000000001</v>
      </c>
      <c r="D1052" s="24">
        <v>0.13286412</v>
      </c>
      <c r="E1052" s="24">
        <v>0.14606457</v>
      </c>
      <c r="F1052" s="24">
        <v>0.16193006000000001</v>
      </c>
      <c r="G1052" s="24">
        <v>0.32564704</v>
      </c>
      <c r="H1052" s="24">
        <v>0.67169968999999996</v>
      </c>
      <c r="I1052" s="24">
        <v>9.5221459999999994E-2</v>
      </c>
    </row>
    <row r="1053" spans="1:9" ht="15.75" customHeight="1" x14ac:dyDescent="0.25">
      <c r="A1053" s="25">
        <v>1052</v>
      </c>
      <c r="B1053" s="26">
        <v>0.11049981</v>
      </c>
      <c r="C1053" s="26">
        <v>0.1212733</v>
      </c>
      <c r="D1053" s="26">
        <v>0.13287974999999999</v>
      </c>
      <c r="E1053" s="26">
        <v>0.14608334000000001</v>
      </c>
      <c r="F1053" s="26">
        <v>0.16195635999999999</v>
      </c>
      <c r="G1053" s="26">
        <v>0.32568536000000003</v>
      </c>
      <c r="H1053" s="26">
        <v>0.67182947000000004</v>
      </c>
      <c r="I1053" s="26">
        <v>9.5209379999999996E-2</v>
      </c>
    </row>
    <row r="1054" spans="1:9" ht="15.75" customHeight="1" x14ac:dyDescent="0.25">
      <c r="A1054" s="23">
        <v>1053</v>
      </c>
      <c r="B1054" s="24">
        <v>0.11050535</v>
      </c>
      <c r="C1054" s="24">
        <v>0.12127905999999999</v>
      </c>
      <c r="D1054" s="24">
        <v>0.13289554000000001</v>
      </c>
      <c r="E1054" s="24">
        <v>0.14610232000000001</v>
      </c>
      <c r="F1054" s="24">
        <v>0.16198286000000001</v>
      </c>
      <c r="G1054" s="24">
        <v>0.32572456999999999</v>
      </c>
      <c r="H1054" s="24">
        <v>0.67196140999999998</v>
      </c>
      <c r="I1054" s="24">
        <v>9.5197339999999991E-2</v>
      </c>
    </row>
    <row r="1055" spans="1:9" ht="15.75" customHeight="1" x14ac:dyDescent="0.25">
      <c r="A1055" s="25">
        <v>1054</v>
      </c>
      <c r="B1055" s="26">
        <v>0.11051090999999999</v>
      </c>
      <c r="C1055" s="26">
        <v>0.12128482</v>
      </c>
      <c r="D1055" s="26">
        <v>0.13291150999999998</v>
      </c>
      <c r="E1055" s="26">
        <v>0.14612151000000001</v>
      </c>
      <c r="F1055" s="26">
        <v>0.16200957999999999</v>
      </c>
      <c r="G1055" s="26">
        <v>0.32576464999999999</v>
      </c>
      <c r="H1055" s="26">
        <v>0.67209553</v>
      </c>
      <c r="I1055" s="26">
        <v>9.5185320000000004E-2</v>
      </c>
    </row>
    <row r="1056" spans="1:9" ht="15.75" customHeight="1" x14ac:dyDescent="0.25">
      <c r="A1056" s="23">
        <v>1055</v>
      </c>
      <c r="B1056" s="24">
        <v>0.11051649</v>
      </c>
      <c r="C1056" s="24">
        <v>0.12129057</v>
      </c>
      <c r="D1056" s="24">
        <v>0.13292764999999998</v>
      </c>
      <c r="E1056" s="24">
        <v>0.14614092000000001</v>
      </c>
      <c r="F1056" s="24">
        <v>0.16203650999999999</v>
      </c>
      <c r="G1056" s="24">
        <v>0.32580562999999996</v>
      </c>
      <c r="H1056" s="24">
        <v>0.67223184000000002</v>
      </c>
      <c r="I1056" s="24">
        <v>9.517333E-2</v>
      </c>
    </row>
    <row r="1057" spans="1:9" ht="15.75" customHeight="1" x14ac:dyDescent="0.25">
      <c r="A1057" s="25">
        <v>1056</v>
      </c>
      <c r="B1057" s="26">
        <v>0.11052208000000001</v>
      </c>
      <c r="C1057" s="26">
        <v>0.12129633000000001</v>
      </c>
      <c r="D1057" s="26">
        <v>0.13294396</v>
      </c>
      <c r="E1057" s="26">
        <v>0.14616054000000001</v>
      </c>
      <c r="F1057" s="26">
        <v>0.16206366</v>
      </c>
      <c r="G1057" s="26">
        <v>0.32584750999999995</v>
      </c>
      <c r="H1057" s="26">
        <v>0.67237036000000006</v>
      </c>
      <c r="I1057" s="26">
        <v>9.5161370000000009E-2</v>
      </c>
    </row>
    <row r="1058" spans="1:9" ht="15.75" customHeight="1" x14ac:dyDescent="0.25">
      <c r="A1058" s="23">
        <v>1057</v>
      </c>
      <c r="B1058" s="24">
        <v>0.11052766999999999</v>
      </c>
      <c r="C1058" s="24">
        <v>0.12130209</v>
      </c>
      <c r="D1058" s="24">
        <v>0.13296045000000001</v>
      </c>
      <c r="E1058" s="24">
        <v>0.14618037</v>
      </c>
      <c r="F1058" s="24">
        <v>0.16209102</v>
      </c>
      <c r="G1058" s="24">
        <v>0.32589028999999997</v>
      </c>
      <c r="H1058" s="24">
        <v>0.67251112000000002</v>
      </c>
      <c r="I1058" s="24">
        <v>9.5149440000000002E-2</v>
      </c>
    </row>
    <row r="1059" spans="1:9" ht="15.75" customHeight="1" x14ac:dyDescent="0.25">
      <c r="A1059" s="25">
        <v>1058</v>
      </c>
      <c r="B1059" s="26">
        <v>0.11053328999999999</v>
      </c>
      <c r="C1059" s="26">
        <v>0.12130784999999999</v>
      </c>
      <c r="D1059" s="26">
        <v>0.13297710000000001</v>
      </c>
      <c r="E1059" s="26">
        <v>0.14620043000000002</v>
      </c>
      <c r="F1059" s="26">
        <v>0.1621186</v>
      </c>
      <c r="G1059" s="26">
        <v>0.32593399000000001</v>
      </c>
      <c r="H1059" s="26">
        <v>0.67265414000000012</v>
      </c>
      <c r="I1059" s="26">
        <v>9.5137529999999998E-2</v>
      </c>
    </row>
    <row r="1060" spans="1:9" ht="15.75" customHeight="1" x14ac:dyDescent="0.25">
      <c r="A1060" s="23">
        <v>1059</v>
      </c>
      <c r="B1060" s="24">
        <v>0.11053891</v>
      </c>
      <c r="C1060" s="24">
        <v>0.12131361</v>
      </c>
      <c r="D1060" s="24">
        <v>0.13299394</v>
      </c>
      <c r="E1060" s="24">
        <v>0.14622070000000001</v>
      </c>
      <c r="F1060" s="24">
        <v>0.16214638999999997</v>
      </c>
      <c r="G1060" s="24">
        <v>0.32597859999999995</v>
      </c>
      <c r="H1060" s="24">
        <v>0.67279942000000004</v>
      </c>
      <c r="I1060" s="24">
        <v>9.5125660000000001E-2</v>
      </c>
    </row>
    <row r="1061" spans="1:9" ht="15.75" customHeight="1" x14ac:dyDescent="0.25">
      <c r="A1061" s="25">
        <v>1060</v>
      </c>
      <c r="B1061" s="26">
        <v>0.11054455000000001</v>
      </c>
      <c r="C1061" s="26">
        <v>0.12131937000000001</v>
      </c>
      <c r="D1061" s="26">
        <v>0.13301094999999999</v>
      </c>
      <c r="E1061" s="26">
        <v>0.14624118999999999</v>
      </c>
      <c r="F1061" s="26">
        <v>0.1621744</v>
      </c>
      <c r="G1061" s="26">
        <v>0.32602415000000001</v>
      </c>
      <c r="H1061" s="26">
        <v>0.67294698999999991</v>
      </c>
      <c r="I1061" s="26">
        <v>9.5113810000000007E-2</v>
      </c>
    </row>
    <row r="1062" spans="1:9" ht="15.75" customHeight="1" x14ac:dyDescent="0.25">
      <c r="A1062" s="23">
        <v>1061</v>
      </c>
      <c r="B1062" s="24">
        <v>0.1105502</v>
      </c>
      <c r="C1062" s="24">
        <v>0.12132512999999999</v>
      </c>
      <c r="D1062" s="24">
        <v>0.13302813999999999</v>
      </c>
      <c r="E1062" s="24">
        <v>0.14626189000000001</v>
      </c>
      <c r="F1062" s="24">
        <v>0.16220262999999999</v>
      </c>
      <c r="G1062" s="24">
        <v>0.32607062999999997</v>
      </c>
      <c r="H1062" s="24">
        <v>0.67309686999999996</v>
      </c>
      <c r="I1062" s="24">
        <v>9.5101989999999997E-2</v>
      </c>
    </row>
    <row r="1063" spans="1:9" ht="15.75" customHeight="1" x14ac:dyDescent="0.25">
      <c r="A1063" s="25">
        <v>1062</v>
      </c>
      <c r="B1063" s="26">
        <v>0.11055586000000001</v>
      </c>
      <c r="C1063" s="26">
        <v>0.12133089</v>
      </c>
      <c r="D1063" s="26">
        <v>0.13304550000000001</v>
      </c>
      <c r="E1063" s="26">
        <v>0.14628283</v>
      </c>
      <c r="F1063" s="26">
        <v>0.16223108</v>
      </c>
      <c r="G1063" s="26">
        <v>0.32611804999999999</v>
      </c>
      <c r="H1063" s="26">
        <v>0.67324907999999994</v>
      </c>
      <c r="I1063" s="26">
        <v>9.50902E-2</v>
      </c>
    </row>
    <row r="1064" spans="1:9" ht="15.75" customHeight="1" x14ac:dyDescent="0.25">
      <c r="A1064" s="23">
        <v>1063</v>
      </c>
      <c r="B1064" s="24">
        <v>0.11056153000000001</v>
      </c>
      <c r="C1064" s="24">
        <v>0.12133665</v>
      </c>
      <c r="D1064" s="24">
        <v>0.13306304999999999</v>
      </c>
      <c r="E1064" s="24">
        <v>0.14630398</v>
      </c>
      <c r="F1064" s="24">
        <v>0.16225974999999998</v>
      </c>
      <c r="G1064" s="24">
        <v>0.32616642000000001</v>
      </c>
      <c r="H1064" s="24">
        <v>0.67340362999999992</v>
      </c>
      <c r="I1064" s="24">
        <v>9.507844E-2</v>
      </c>
    </row>
    <row r="1065" spans="1:9" ht="15.75" customHeight="1" x14ac:dyDescent="0.25">
      <c r="A1065" s="25">
        <v>1064</v>
      </c>
      <c r="B1065" s="26">
        <v>0.11056721</v>
      </c>
      <c r="C1065" s="26">
        <v>0.1213424</v>
      </c>
      <c r="D1065" s="26">
        <v>0.13308077000000001</v>
      </c>
      <c r="E1065" s="26">
        <v>0.14632535999999999</v>
      </c>
      <c r="F1065" s="26">
        <v>0.16228864000000001</v>
      </c>
      <c r="G1065" s="26">
        <v>0.32621575000000003</v>
      </c>
      <c r="H1065" s="26">
        <v>0.67356054999999992</v>
      </c>
      <c r="I1065" s="26">
        <v>9.5066700000000004E-2</v>
      </c>
    </row>
    <row r="1066" spans="1:9" ht="15.75" customHeight="1" x14ac:dyDescent="0.25">
      <c r="A1066" s="23">
        <v>1065</v>
      </c>
      <c r="B1066" s="24">
        <v>0.1105729</v>
      </c>
      <c r="C1066" s="24">
        <v>0.12134816000000001</v>
      </c>
      <c r="D1066" s="24">
        <v>0.13309868</v>
      </c>
      <c r="E1066" s="24">
        <v>0.14634696</v>
      </c>
      <c r="F1066" s="24">
        <v>0.16231774999999998</v>
      </c>
      <c r="G1066" s="24">
        <v>0.32626603999999998</v>
      </c>
      <c r="H1066" s="24">
        <v>0.6737198499999999</v>
      </c>
      <c r="I1066" s="24">
        <v>9.5055000000000001E-2</v>
      </c>
    </row>
    <row r="1067" spans="1:9" ht="15.75" customHeight="1" x14ac:dyDescent="0.25">
      <c r="A1067" s="25">
        <v>1066</v>
      </c>
      <c r="B1067" s="26">
        <v>0.11057861000000001</v>
      </c>
      <c r="C1067" s="26">
        <v>0.12135391999999999</v>
      </c>
      <c r="D1067" s="26">
        <v>0.13311677</v>
      </c>
      <c r="E1067" s="26">
        <v>0.14636878</v>
      </c>
      <c r="F1067" s="26">
        <v>0.16234709</v>
      </c>
      <c r="G1067" s="26">
        <v>0.32631731000000003</v>
      </c>
      <c r="H1067" s="26">
        <v>0.67388155999999999</v>
      </c>
      <c r="I1067" s="26">
        <v>9.5043320000000001E-2</v>
      </c>
    </row>
    <row r="1068" spans="1:9" ht="15.75" customHeight="1" x14ac:dyDescent="0.25">
      <c r="A1068" s="23">
        <v>1067</v>
      </c>
      <c r="B1068" s="24">
        <v>0.11058433000000001</v>
      </c>
      <c r="C1068" s="24">
        <v>0.12135968</v>
      </c>
      <c r="D1068" s="24">
        <v>0.13313504000000001</v>
      </c>
      <c r="E1068" s="24">
        <v>0.14639083999999999</v>
      </c>
      <c r="F1068" s="24">
        <v>0.16237665000000001</v>
      </c>
      <c r="G1068" s="24">
        <v>0.32636955000000001</v>
      </c>
      <c r="H1068" s="24">
        <v>0.67404568999999992</v>
      </c>
      <c r="I1068" s="24">
        <v>9.5031680000000007E-2</v>
      </c>
    </row>
    <row r="1069" spans="1:9" ht="15.75" customHeight="1" x14ac:dyDescent="0.25">
      <c r="A1069" s="25">
        <v>1068</v>
      </c>
      <c r="B1069" s="26">
        <v>0.11059005000000001</v>
      </c>
      <c r="C1069" s="26">
        <v>0.12136544</v>
      </c>
      <c r="D1069" s="26">
        <v>0.13315348999999999</v>
      </c>
      <c r="E1069" s="26">
        <v>0.14641311999999998</v>
      </c>
      <c r="F1069" s="26">
        <v>0.16240643999999999</v>
      </c>
      <c r="G1069" s="26">
        <v>0.32642277999999997</v>
      </c>
      <c r="H1069" s="26">
        <v>0.67421226000000001</v>
      </c>
      <c r="I1069" s="26">
        <v>9.5020060000000003E-2</v>
      </c>
    </row>
    <row r="1070" spans="1:9" ht="15.75" customHeight="1" x14ac:dyDescent="0.25">
      <c r="A1070" s="23">
        <v>1069</v>
      </c>
      <c r="B1070" s="24">
        <v>0.11059579</v>
      </c>
      <c r="C1070" s="24">
        <v>0.1213712</v>
      </c>
      <c r="D1070" s="24">
        <v>0.13317213</v>
      </c>
      <c r="E1070" s="24">
        <v>0.14643564000000001</v>
      </c>
      <c r="F1070" s="24">
        <v>0.16243645000000001</v>
      </c>
      <c r="G1070" s="24">
        <v>0.32647700000000002</v>
      </c>
      <c r="H1070" s="24">
        <v>0.67438128000000008</v>
      </c>
      <c r="I1070" s="24">
        <v>9.5008469999999998E-2</v>
      </c>
    </row>
    <row r="1071" spans="1:9" ht="15.75" customHeight="1" x14ac:dyDescent="0.25">
      <c r="A1071" s="25">
        <v>1070</v>
      </c>
      <c r="B1071" s="26">
        <v>0.11060154000000001</v>
      </c>
      <c r="C1071" s="26">
        <v>0.12137696000000001</v>
      </c>
      <c r="D1071" s="26">
        <v>0.13319096</v>
      </c>
      <c r="E1071" s="26">
        <v>0.14645838</v>
      </c>
      <c r="F1071" s="26">
        <v>0.16246670000000002</v>
      </c>
      <c r="G1071" s="26">
        <v>0.32653222999999998</v>
      </c>
      <c r="H1071" s="26">
        <v>0.67455279000000001</v>
      </c>
      <c r="I1071" s="26">
        <v>9.4996910000000004E-2</v>
      </c>
    </row>
    <row r="1072" spans="1:9" ht="15.75" customHeight="1" x14ac:dyDescent="0.25">
      <c r="A1072" s="23">
        <v>1071</v>
      </c>
      <c r="B1072" s="24">
        <v>0.11060729999999999</v>
      </c>
      <c r="C1072" s="24">
        <v>0.12138272</v>
      </c>
      <c r="D1072" s="24">
        <v>0.13320997000000001</v>
      </c>
      <c r="E1072" s="24">
        <v>0.14648135000000001</v>
      </c>
      <c r="F1072" s="24">
        <v>0.16249717</v>
      </c>
      <c r="G1072" s="24">
        <v>0.32658845999999997</v>
      </c>
      <c r="H1072" s="24">
        <v>0.67472679000000002</v>
      </c>
      <c r="I1072" s="24">
        <v>9.4985379999999994E-2</v>
      </c>
    </row>
    <row r="1073" spans="1:9" ht="15.75" customHeight="1" x14ac:dyDescent="0.25">
      <c r="A1073" s="25">
        <v>1072</v>
      </c>
      <c r="B1073" s="26">
        <v>0.11061306999999999</v>
      </c>
      <c r="C1073" s="26">
        <v>0.12138847999999999</v>
      </c>
      <c r="D1073" s="26">
        <v>0.13322917000000001</v>
      </c>
      <c r="E1073" s="26">
        <v>0.14650456000000001</v>
      </c>
      <c r="F1073" s="26">
        <v>0.16252787000000002</v>
      </c>
      <c r="G1073" s="26">
        <v>0.32664569999999998</v>
      </c>
      <c r="H1073" s="26">
        <v>0.67490330999999992</v>
      </c>
      <c r="I1073" s="26">
        <v>9.4973880000000011E-2</v>
      </c>
    </row>
    <row r="1074" spans="1:9" ht="15.75" customHeight="1" x14ac:dyDescent="0.25">
      <c r="A1074" s="23">
        <v>1073</v>
      </c>
      <c r="B1074" s="24">
        <v>0.11061885</v>
      </c>
      <c r="C1074" s="24">
        <v>0.12139423000000001</v>
      </c>
      <c r="D1074" s="24">
        <v>0.13324856000000002</v>
      </c>
      <c r="E1074" s="24">
        <v>0.14652799999999999</v>
      </c>
      <c r="F1074" s="24">
        <v>0.1625588</v>
      </c>
      <c r="G1074" s="24">
        <v>0.32670397000000001</v>
      </c>
      <c r="H1074" s="24">
        <v>0.67508236999999993</v>
      </c>
      <c r="I1074" s="24">
        <v>9.4962409999999997E-2</v>
      </c>
    </row>
    <row r="1075" spans="1:9" ht="15.75" customHeight="1" x14ac:dyDescent="0.25">
      <c r="A1075" s="25">
        <v>1074</v>
      </c>
      <c r="B1075" s="26">
        <v>0.11062462999999999</v>
      </c>
      <c r="C1075" s="26">
        <v>0.12139999</v>
      </c>
      <c r="D1075" s="26">
        <v>0.13326814000000001</v>
      </c>
      <c r="E1075" s="26">
        <v>0.14655167999999999</v>
      </c>
      <c r="F1075" s="26">
        <v>0.16258996000000001</v>
      </c>
      <c r="G1075" s="26">
        <v>0.32676326999999999</v>
      </c>
      <c r="H1075" s="26">
        <v>0.67526397999999999</v>
      </c>
      <c r="I1075" s="26">
        <v>9.4950960000000001E-2</v>
      </c>
    </row>
    <row r="1076" spans="1:9" ht="15.75" customHeight="1" x14ac:dyDescent="0.25">
      <c r="A1076" s="23">
        <v>1075</v>
      </c>
      <c r="B1076" s="24">
        <v>0.11063043</v>
      </c>
      <c r="C1076" s="24">
        <v>0.12140575000000001</v>
      </c>
      <c r="D1076" s="24">
        <v>0.13328789999999999</v>
      </c>
      <c r="E1076" s="24">
        <v>0.14657558999999998</v>
      </c>
      <c r="F1076" s="24">
        <v>0.16262135</v>
      </c>
      <c r="G1076" s="24">
        <v>0.32682360999999999</v>
      </c>
      <c r="H1076" s="24">
        <v>0.67544815999999996</v>
      </c>
      <c r="I1076" s="24">
        <v>9.4939549999999998E-2</v>
      </c>
    </row>
    <row r="1077" spans="1:9" ht="15.75" customHeight="1" x14ac:dyDescent="0.25">
      <c r="A1077" s="25">
        <v>1076</v>
      </c>
      <c r="B1077" s="26">
        <v>0.11063624000000001</v>
      </c>
      <c r="C1077" s="26">
        <v>0.12141151</v>
      </c>
      <c r="D1077" s="26">
        <v>0.13330786</v>
      </c>
      <c r="E1077" s="26">
        <v>0.14659975</v>
      </c>
      <c r="F1077" s="26">
        <v>0.16265298</v>
      </c>
      <c r="G1077" s="26">
        <v>0.32688498999999999</v>
      </c>
      <c r="H1077" s="26">
        <v>0.67563492999999997</v>
      </c>
      <c r="I1077" s="26">
        <v>9.4928159999999998E-2</v>
      </c>
    </row>
    <row r="1078" spans="1:9" ht="15.75" customHeight="1" x14ac:dyDescent="0.25">
      <c r="A1078" s="23">
        <v>1077</v>
      </c>
      <c r="B1078" s="24">
        <v>0.11064206</v>
      </c>
      <c r="C1078" s="24">
        <v>0.12141726999999999</v>
      </c>
      <c r="D1078" s="24">
        <v>0.13332801999999999</v>
      </c>
      <c r="E1078" s="24">
        <v>0.14662414000000001</v>
      </c>
      <c r="F1078" s="24">
        <v>0.16268484</v>
      </c>
      <c r="G1078" s="24">
        <v>0.32694741999999999</v>
      </c>
      <c r="H1078" s="24">
        <v>0.67582430999999998</v>
      </c>
      <c r="I1078" s="24">
        <v>9.4916810000000004E-2</v>
      </c>
    </row>
    <row r="1079" spans="1:9" ht="15.75" customHeight="1" x14ac:dyDescent="0.25">
      <c r="A1079" s="25">
        <v>1078</v>
      </c>
      <c r="B1079" s="26">
        <v>0.11064788</v>
      </c>
      <c r="C1079" s="26">
        <v>0.12142303</v>
      </c>
      <c r="D1079" s="26">
        <v>0.13334836</v>
      </c>
      <c r="E1079" s="26">
        <v>0.14664877000000001</v>
      </c>
      <c r="F1079" s="26">
        <v>0.16271694</v>
      </c>
      <c r="G1079" s="26">
        <v>0.32701090999999999</v>
      </c>
      <c r="H1079" s="26">
        <v>0.67601632</v>
      </c>
      <c r="I1079" s="26">
        <v>9.490548E-2</v>
      </c>
    </row>
    <row r="1080" spans="1:9" ht="15.75" customHeight="1" x14ac:dyDescent="0.25">
      <c r="A1080" s="23">
        <v>1079</v>
      </c>
      <c r="B1080" s="24">
        <v>0.11065372</v>
      </c>
      <c r="C1080" s="24">
        <v>0.12142879000000001</v>
      </c>
      <c r="D1080" s="24">
        <v>0.13336890000000001</v>
      </c>
      <c r="E1080" s="24">
        <v>0.14667363999999999</v>
      </c>
      <c r="F1080" s="24">
        <v>0.16274927000000003</v>
      </c>
      <c r="G1080" s="24">
        <v>0.32707545999999998</v>
      </c>
      <c r="H1080" s="24">
        <v>0.67621098000000002</v>
      </c>
      <c r="I1080" s="24">
        <v>9.4894180000000009E-2</v>
      </c>
    </row>
    <row r="1081" spans="1:9" ht="15.75" customHeight="1" x14ac:dyDescent="0.25">
      <c r="A1081" s="25">
        <v>1080</v>
      </c>
      <c r="B1081" s="26">
        <v>0.11065956</v>
      </c>
      <c r="C1081" s="26">
        <v>0.12143454999999999</v>
      </c>
      <c r="D1081" s="26">
        <v>0.13338963000000001</v>
      </c>
      <c r="E1081" s="26">
        <v>0.14669874999999999</v>
      </c>
      <c r="F1081" s="26">
        <v>0.16278183999999998</v>
      </c>
      <c r="G1081" s="26">
        <v>0.32714109000000002</v>
      </c>
      <c r="H1081" s="26">
        <v>0.67640831000000001</v>
      </c>
      <c r="I1081" s="26">
        <v>9.4882910000000001E-2</v>
      </c>
    </row>
    <row r="1082" spans="1:9" ht="15.75" customHeight="1" x14ac:dyDescent="0.25">
      <c r="A1082" s="23">
        <v>1081</v>
      </c>
      <c r="B1082" s="24">
        <v>0.11066541000000001</v>
      </c>
      <c r="C1082" s="24">
        <v>0.12144031</v>
      </c>
      <c r="D1082" s="24">
        <v>0.13341056000000001</v>
      </c>
      <c r="E1082" s="24">
        <v>0.14672410999999999</v>
      </c>
      <c r="F1082" s="24">
        <v>0.16281465000000001</v>
      </c>
      <c r="G1082" s="24">
        <v>0.32720779999999999</v>
      </c>
      <c r="H1082" s="24">
        <v>0.67660832000000004</v>
      </c>
      <c r="I1082" s="24">
        <v>9.4871669999999991E-2</v>
      </c>
    </row>
    <row r="1083" spans="1:9" ht="15.75" customHeight="1" x14ac:dyDescent="0.25">
      <c r="A1083" s="25">
        <v>1082</v>
      </c>
      <c r="B1083" s="26">
        <v>0.11067126999999999</v>
      </c>
      <c r="C1083" s="26">
        <v>0.12144605999999999</v>
      </c>
      <c r="D1083" s="26">
        <v>0.13343168999999999</v>
      </c>
      <c r="E1083" s="26">
        <v>0.14674971000000001</v>
      </c>
      <c r="F1083" s="26">
        <v>0.16284770000000001</v>
      </c>
      <c r="G1083" s="26">
        <v>0.32727559999999994</v>
      </c>
      <c r="H1083" s="26">
        <v>0.67681104000000003</v>
      </c>
      <c r="I1083" s="26">
        <v>9.4860459999999994E-2</v>
      </c>
    </row>
    <row r="1084" spans="1:9" ht="15.75" customHeight="1" x14ac:dyDescent="0.25">
      <c r="A1084" s="23">
        <v>1083</v>
      </c>
      <c r="B1084" s="24">
        <v>0.11067714000000001</v>
      </c>
      <c r="C1084" s="24">
        <v>0.12145182</v>
      </c>
      <c r="D1084" s="24">
        <v>0.13345302000000001</v>
      </c>
      <c r="E1084" s="24">
        <v>0.14677555</v>
      </c>
      <c r="F1084" s="24">
        <v>0.16288099</v>
      </c>
      <c r="G1084" s="24">
        <v>0.32734450000000004</v>
      </c>
      <c r="H1084" s="24">
        <v>0.67701648000000003</v>
      </c>
      <c r="I1084" s="24">
        <v>9.4849279999999994E-2</v>
      </c>
    </row>
    <row r="1085" spans="1:9" ht="15.75" customHeight="1" x14ac:dyDescent="0.25">
      <c r="A1085" s="25">
        <v>1084</v>
      </c>
      <c r="B1085" s="26">
        <v>0.11068301999999999</v>
      </c>
      <c r="C1085" s="26">
        <v>0.12145758000000001</v>
      </c>
      <c r="D1085" s="26">
        <v>0.13347454</v>
      </c>
      <c r="E1085" s="26">
        <v>0.14680165000000001</v>
      </c>
      <c r="F1085" s="26">
        <v>0.16291452000000001</v>
      </c>
      <c r="G1085" s="26">
        <v>0.32741449</v>
      </c>
      <c r="H1085" s="26">
        <v>0.67722466999999997</v>
      </c>
      <c r="I1085" s="26">
        <v>9.4838129999999993E-2</v>
      </c>
    </row>
    <row r="1086" spans="1:9" ht="15.75" customHeight="1" x14ac:dyDescent="0.25">
      <c r="A1086" s="23">
        <v>1085</v>
      </c>
      <c r="B1086" s="24">
        <v>0.11068891</v>
      </c>
      <c r="C1086" s="24">
        <v>0.12146333999999999</v>
      </c>
      <c r="D1086" s="24">
        <v>0.13349627</v>
      </c>
      <c r="E1086" s="24">
        <v>0.14682798999999999</v>
      </c>
      <c r="F1086" s="24">
        <v>0.16294829</v>
      </c>
      <c r="G1086" s="24">
        <v>0.32748559999999999</v>
      </c>
      <c r="H1086" s="24">
        <v>0.67743560999999997</v>
      </c>
      <c r="I1086" s="24">
        <v>9.4827010000000003E-2</v>
      </c>
    </row>
    <row r="1087" spans="1:9" ht="15.75" customHeight="1" x14ac:dyDescent="0.25">
      <c r="A1087" s="25">
        <v>1086</v>
      </c>
      <c r="B1087" s="26">
        <v>0.11069480000000001</v>
      </c>
      <c r="C1087" s="26">
        <v>0.1214691</v>
      </c>
      <c r="D1087" s="26">
        <v>0.13351819000000001</v>
      </c>
      <c r="E1087" s="26">
        <v>0.14685458000000001</v>
      </c>
      <c r="F1087" s="26">
        <v>0.1629823</v>
      </c>
      <c r="G1087" s="26">
        <v>0.32755782000000006</v>
      </c>
      <c r="H1087" s="26">
        <v>0.67764933999999999</v>
      </c>
      <c r="I1087" s="26">
        <v>9.4815919999999998E-2</v>
      </c>
    </row>
    <row r="1088" spans="1:9" ht="15.75" customHeight="1" x14ac:dyDescent="0.25">
      <c r="A1088" s="23">
        <v>1087</v>
      </c>
      <c r="B1088" s="24">
        <v>0.1107007</v>
      </c>
      <c r="C1088" s="24">
        <v>0.12147486</v>
      </c>
      <c r="D1088" s="24">
        <v>0.13354031999999999</v>
      </c>
      <c r="E1088" s="24">
        <v>0.14688141999999998</v>
      </c>
      <c r="F1088" s="24">
        <v>0.16301656</v>
      </c>
      <c r="G1088" s="24">
        <v>0.32763117000000003</v>
      </c>
      <c r="H1088" s="24">
        <v>0.67786586000000004</v>
      </c>
      <c r="I1088" s="24">
        <v>9.4804860000000005E-2</v>
      </c>
    </row>
    <row r="1089" spans="1:9" ht="15.75" customHeight="1" x14ac:dyDescent="0.25">
      <c r="A1089" s="25">
        <v>1088</v>
      </c>
      <c r="B1089" s="26">
        <v>0.11070661</v>
      </c>
      <c r="C1089" s="26">
        <v>0.12148062</v>
      </c>
      <c r="D1089" s="26">
        <v>0.13356265</v>
      </c>
      <c r="E1089" s="26">
        <v>0.14690850999999999</v>
      </c>
      <c r="F1089" s="26">
        <v>0.16305106999999999</v>
      </c>
      <c r="G1089" s="26">
        <v>0.32770564999999996</v>
      </c>
      <c r="H1089" s="26">
        <v>0.67808520999999999</v>
      </c>
      <c r="I1089" s="26">
        <v>9.4793830000000009E-2</v>
      </c>
    </row>
    <row r="1090" spans="1:9" ht="15.75" customHeight="1" x14ac:dyDescent="0.25">
      <c r="A1090" s="23">
        <v>1089</v>
      </c>
      <c r="B1090" s="24">
        <v>0.11071251999999999</v>
      </c>
      <c r="C1090" s="24">
        <v>0.12148638</v>
      </c>
      <c r="D1090" s="24">
        <v>0.13358518</v>
      </c>
      <c r="E1090" s="24">
        <v>0.14693586</v>
      </c>
      <c r="F1090" s="24">
        <v>0.16308582000000002</v>
      </c>
      <c r="G1090" s="24">
        <v>0.32778126999999996</v>
      </c>
      <c r="H1090" s="24">
        <v>0.67830738999999995</v>
      </c>
      <c r="I1090" s="24">
        <v>9.4782829999999998E-2</v>
      </c>
    </row>
    <row r="1091" spans="1:9" ht="15.75" customHeight="1" x14ac:dyDescent="0.25">
      <c r="A1091" s="25">
        <v>1090</v>
      </c>
      <c r="B1091" s="26">
        <v>0.11071845</v>
      </c>
      <c r="C1091" s="26">
        <v>0.12149214000000001</v>
      </c>
      <c r="D1091" s="26">
        <v>0.13360791999999999</v>
      </c>
      <c r="E1091" s="26">
        <v>0.14696345999999999</v>
      </c>
      <c r="F1091" s="26">
        <v>0.16312082</v>
      </c>
      <c r="G1091" s="26">
        <v>0.32785803999999996</v>
      </c>
      <c r="H1091" s="26">
        <v>0.67853241999999991</v>
      </c>
      <c r="I1091" s="26">
        <v>9.4771850000000005E-2</v>
      </c>
    </row>
    <row r="1092" spans="1:9" ht="15.75" customHeight="1" x14ac:dyDescent="0.25">
      <c r="A1092" s="23">
        <v>1091</v>
      </c>
      <c r="B1092" s="24">
        <v>0.11072438</v>
      </c>
      <c r="C1092" s="24">
        <v>0.12149789</v>
      </c>
      <c r="D1092" s="24">
        <v>0.13363085999999999</v>
      </c>
      <c r="E1092" s="24">
        <v>0.14699130999999999</v>
      </c>
      <c r="F1092" s="24">
        <v>0.16315605999999999</v>
      </c>
      <c r="G1092" s="24">
        <v>0.32793596000000003</v>
      </c>
      <c r="H1092" s="24">
        <v>0.67876033000000002</v>
      </c>
      <c r="I1092" s="24">
        <v>9.4760910000000004E-2</v>
      </c>
    </row>
    <row r="1093" spans="1:9" ht="15.75" customHeight="1" x14ac:dyDescent="0.25">
      <c r="A1093" s="25">
        <v>1092</v>
      </c>
      <c r="B1093" s="26">
        <v>0.11073031</v>
      </c>
      <c r="C1093" s="26">
        <v>0.12150365</v>
      </c>
      <c r="D1093" s="26">
        <v>0.13365401999999998</v>
      </c>
      <c r="E1093" s="26">
        <v>0.14701942000000001</v>
      </c>
      <c r="F1093" s="26">
        <v>0.16319155999999999</v>
      </c>
      <c r="G1093" s="26">
        <v>0.32801504000000004</v>
      </c>
      <c r="H1093" s="26">
        <v>0.67899113</v>
      </c>
      <c r="I1093" s="26">
        <v>9.4750000000000001E-2</v>
      </c>
    </row>
    <row r="1094" spans="1:9" ht="15.75" customHeight="1" x14ac:dyDescent="0.25">
      <c r="A1094" s="23">
        <v>1093</v>
      </c>
      <c r="B1094" s="24">
        <v>0.11073626</v>
      </c>
      <c r="C1094" s="24">
        <v>0.12150941</v>
      </c>
      <c r="D1094" s="24">
        <v>0.13367734000000001</v>
      </c>
      <c r="E1094" s="24">
        <v>0.14704775</v>
      </c>
      <c r="F1094" s="24">
        <v>0.16322725999999999</v>
      </c>
      <c r="G1094" s="24">
        <v>0.32809488000000003</v>
      </c>
      <c r="H1094" s="24">
        <v>0.67922377</v>
      </c>
      <c r="I1094" s="24">
        <v>9.4739109999999987E-2</v>
      </c>
    </row>
    <row r="1095" spans="1:9" ht="15.75" customHeight="1" x14ac:dyDescent="0.25">
      <c r="A1095" s="25">
        <v>1094</v>
      </c>
      <c r="B1095" s="26">
        <v>0.1107422</v>
      </c>
      <c r="C1095" s="26">
        <v>0.12151517000000001</v>
      </c>
      <c r="D1095" s="26">
        <v>0.13370081</v>
      </c>
      <c r="E1095" s="26">
        <v>0.14707624999999999</v>
      </c>
      <c r="F1095" s="26">
        <v>0.16326315000000002</v>
      </c>
      <c r="G1095" s="26">
        <v>0.3281751</v>
      </c>
      <c r="H1095" s="26">
        <v>0.67945715000000007</v>
      </c>
      <c r="I1095" s="26">
        <v>9.4728220000000002E-2</v>
      </c>
    </row>
    <row r="1096" spans="1:9" ht="15.75" customHeight="1" x14ac:dyDescent="0.25">
      <c r="A1096" s="23">
        <v>1095</v>
      </c>
      <c r="B1096" s="24">
        <v>0.11074816</v>
      </c>
      <c r="C1096" s="24">
        <v>0.12152093000000001</v>
      </c>
      <c r="D1096" s="24">
        <v>0.13372443000000001</v>
      </c>
      <c r="E1096" s="24">
        <v>0.14710492</v>
      </c>
      <c r="F1096" s="24">
        <v>0.16329920000000001</v>
      </c>
      <c r="G1096" s="24">
        <v>0.32825567999999999</v>
      </c>
      <c r="H1096" s="24">
        <v>0.67969128999999995</v>
      </c>
      <c r="I1096" s="24">
        <v>9.4717350000000006E-2</v>
      </c>
    </row>
    <row r="1097" spans="1:9" ht="15.75" customHeight="1" x14ac:dyDescent="0.25">
      <c r="A1097" s="25">
        <v>1096</v>
      </c>
      <c r="B1097" s="26">
        <v>0.11075412</v>
      </c>
      <c r="C1097" s="26">
        <v>0.12152668999999999</v>
      </c>
      <c r="D1097" s="26">
        <v>0.13374819000000002</v>
      </c>
      <c r="E1097" s="26">
        <v>0.14713376</v>
      </c>
      <c r="F1097" s="26">
        <v>0.16333542999999998</v>
      </c>
      <c r="G1097" s="26">
        <v>0.32833661999999997</v>
      </c>
      <c r="H1097" s="26">
        <v>0.67992617</v>
      </c>
      <c r="I1097" s="26">
        <v>9.470648000000001E-2</v>
      </c>
    </row>
    <row r="1098" spans="1:9" ht="15.75" customHeight="1" x14ac:dyDescent="0.25">
      <c r="A1098" s="23">
        <v>1097</v>
      </c>
      <c r="B1098" s="24">
        <v>0.11076009000000001</v>
      </c>
      <c r="C1098" s="24">
        <v>0.12153245</v>
      </c>
      <c r="D1098" s="24">
        <v>0.13377209000000001</v>
      </c>
      <c r="E1098" s="24">
        <v>0.14716277</v>
      </c>
      <c r="F1098" s="24">
        <v>0.16337184000000002</v>
      </c>
      <c r="G1098" s="24">
        <v>0.32841793000000002</v>
      </c>
      <c r="H1098" s="24">
        <v>0.68016180000000004</v>
      </c>
      <c r="I1098" s="24">
        <v>9.4695630000000003E-2</v>
      </c>
    </row>
    <row r="1099" spans="1:9" ht="15.75" customHeight="1" x14ac:dyDescent="0.25">
      <c r="A1099" s="25">
        <v>1098</v>
      </c>
      <c r="B1099" s="26">
        <v>0.11076606</v>
      </c>
      <c r="C1099" s="26">
        <v>0.12153821000000001</v>
      </c>
      <c r="D1099" s="26">
        <v>0.13379614000000001</v>
      </c>
      <c r="E1099" s="26">
        <v>0.14719194999999999</v>
      </c>
      <c r="F1099" s="26">
        <v>0.16340841</v>
      </c>
      <c r="G1099" s="26">
        <v>0.32849959000000001</v>
      </c>
      <c r="H1099" s="26">
        <v>0.68039815999999997</v>
      </c>
      <c r="I1099" s="26">
        <v>9.4684779999999996E-2</v>
      </c>
    </row>
    <row r="1100" spans="1:9" ht="15.75" customHeight="1" x14ac:dyDescent="0.25">
      <c r="A1100" s="23">
        <v>1099</v>
      </c>
      <c r="B1100" s="24">
        <v>0.11077204</v>
      </c>
      <c r="C1100" s="24">
        <v>0.12154397</v>
      </c>
      <c r="D1100" s="24">
        <v>0.13382032999999999</v>
      </c>
      <c r="E1100" s="24">
        <v>0.1472213</v>
      </c>
      <c r="F1100" s="24">
        <v>0.16344515999999998</v>
      </c>
      <c r="G1100" s="24">
        <v>0.32858162000000002</v>
      </c>
      <c r="H1100" s="24">
        <v>0.68063525999999996</v>
      </c>
      <c r="I1100" s="24">
        <v>9.4673940000000012E-2</v>
      </c>
    </row>
    <row r="1101" spans="1:9" ht="15.75" customHeight="1" x14ac:dyDescent="0.25">
      <c r="A1101" s="25">
        <v>1100</v>
      </c>
      <c r="B1101" s="26">
        <v>0.11077803</v>
      </c>
      <c r="C1101" s="26">
        <v>0.12154972000000001</v>
      </c>
      <c r="D1101" s="26">
        <v>0.13384465000000001</v>
      </c>
      <c r="E1101" s="26">
        <v>0.14725082</v>
      </c>
      <c r="F1101" s="26">
        <v>0.16348206999999998</v>
      </c>
      <c r="G1101" s="26">
        <v>0.32866400000000001</v>
      </c>
      <c r="H1101" s="26">
        <v>0.68087309000000007</v>
      </c>
      <c r="I1101" s="26">
        <v>9.4663109999999995E-2</v>
      </c>
    </row>
    <row r="1102" spans="1:9" ht="15.75" customHeight="1" x14ac:dyDescent="0.25">
      <c r="A1102" s="23">
        <v>1101</v>
      </c>
      <c r="B1102" s="24">
        <v>0.11078402000000001</v>
      </c>
      <c r="C1102" s="24">
        <v>0.12155547999999999</v>
      </c>
      <c r="D1102" s="24">
        <v>0.13386912000000001</v>
      </c>
      <c r="E1102" s="24">
        <v>0.14728051</v>
      </c>
      <c r="F1102" s="24">
        <v>0.16351916</v>
      </c>
      <c r="G1102" s="24">
        <v>0.32874672999999999</v>
      </c>
      <c r="H1102" s="24">
        <v>0.68111164000000002</v>
      </c>
      <c r="I1102" s="24">
        <v>9.4652290000000014E-2</v>
      </c>
    </row>
    <row r="1103" spans="1:9" ht="15.75" customHeight="1" x14ac:dyDescent="0.25">
      <c r="A1103" s="25">
        <v>1102</v>
      </c>
      <c r="B1103" s="26">
        <v>0.11079001999999999</v>
      </c>
      <c r="C1103" s="26">
        <v>0.12156124</v>
      </c>
      <c r="D1103" s="26">
        <v>0.13389373000000002</v>
      </c>
      <c r="E1103" s="26">
        <v>0.14731036</v>
      </c>
      <c r="F1103" s="26">
        <v>0.16355640999999999</v>
      </c>
      <c r="G1103" s="26">
        <v>0.32882981999999999</v>
      </c>
      <c r="H1103" s="26">
        <v>0.68135091999999997</v>
      </c>
      <c r="I1103" s="26">
        <v>9.464148E-2</v>
      </c>
    </row>
    <row r="1104" spans="1:9" ht="15.75" customHeight="1" x14ac:dyDescent="0.25">
      <c r="A1104" s="23">
        <v>1103</v>
      </c>
      <c r="B1104" s="24">
        <v>0.11079602</v>
      </c>
      <c r="C1104" s="24">
        <v>0.12156700000000001</v>
      </c>
      <c r="D1104" s="24">
        <v>0.13391847000000001</v>
      </c>
      <c r="E1104" s="24">
        <v>0.14734037</v>
      </c>
      <c r="F1104" s="24">
        <v>0.16359383000000002</v>
      </c>
      <c r="G1104" s="24">
        <v>0.32891325999999999</v>
      </c>
      <c r="H1104" s="24">
        <v>0.68159091999999999</v>
      </c>
      <c r="I1104" s="24">
        <v>9.4630679999999995E-2</v>
      </c>
    </row>
    <row r="1105" spans="1:9" ht="15.75" customHeight="1" x14ac:dyDescent="0.25">
      <c r="A1105" s="25">
        <v>1104</v>
      </c>
      <c r="B1105" s="26">
        <v>0.11080202</v>
      </c>
      <c r="C1105" s="26">
        <v>0.12157276</v>
      </c>
      <c r="D1105" s="26">
        <v>0.13394334999999999</v>
      </c>
      <c r="E1105" s="26">
        <v>0.14737054999999999</v>
      </c>
      <c r="F1105" s="26">
        <v>0.16363142</v>
      </c>
      <c r="G1105" s="26">
        <v>0.32899704999999996</v>
      </c>
      <c r="H1105" s="26">
        <v>0.68183164000000007</v>
      </c>
      <c r="I1105" s="26">
        <v>9.4619890000000012E-2</v>
      </c>
    </row>
    <row r="1106" spans="1:9" ht="15.75" customHeight="1" x14ac:dyDescent="0.25">
      <c r="A1106" s="23">
        <v>1105</v>
      </c>
      <c r="B1106" s="24">
        <v>0.11080803</v>
      </c>
      <c r="C1106" s="24">
        <v>0.12157852</v>
      </c>
      <c r="D1106" s="24">
        <v>0.13396837</v>
      </c>
      <c r="E1106" s="24">
        <v>0.14740089000000001</v>
      </c>
      <c r="F1106" s="24">
        <v>0.16366917</v>
      </c>
      <c r="G1106" s="24">
        <v>0.32908118000000003</v>
      </c>
      <c r="H1106" s="24">
        <v>0.68207306999999995</v>
      </c>
      <c r="I1106" s="24">
        <v>9.4609109999999996E-2</v>
      </c>
    </row>
    <row r="1107" spans="1:9" ht="15.75" customHeight="1" x14ac:dyDescent="0.25">
      <c r="A1107" s="25">
        <v>1106</v>
      </c>
      <c r="B1107" s="26">
        <v>0.11081405</v>
      </c>
      <c r="C1107" s="26">
        <v>0.12158428</v>
      </c>
      <c r="D1107" s="26">
        <v>0.13399352</v>
      </c>
      <c r="E1107" s="26">
        <v>0.14743139</v>
      </c>
      <c r="F1107" s="26">
        <v>0.16370709000000003</v>
      </c>
      <c r="G1107" s="26">
        <v>0.32916566000000003</v>
      </c>
      <c r="H1107" s="26">
        <v>0.68231521000000006</v>
      </c>
      <c r="I1107" s="26">
        <v>9.4598340000000003E-2</v>
      </c>
    </row>
    <row r="1108" spans="1:9" ht="15.75" customHeight="1" x14ac:dyDescent="0.25">
      <c r="A1108" s="23">
        <v>1107</v>
      </c>
      <c r="B1108" s="24">
        <v>0.11082007000000001</v>
      </c>
      <c r="C1108" s="24">
        <v>0.12159004</v>
      </c>
      <c r="D1108" s="24">
        <v>0.13401880999999999</v>
      </c>
      <c r="E1108" s="24">
        <v>0.14746206000000001</v>
      </c>
      <c r="F1108" s="24">
        <v>0.16374517</v>
      </c>
      <c r="G1108" s="24">
        <v>0.32925049000000001</v>
      </c>
      <c r="H1108" s="24">
        <v>0.68255804999999992</v>
      </c>
      <c r="I1108" s="24">
        <v>9.458757000000001E-2</v>
      </c>
    </row>
    <row r="1109" spans="1:9" ht="15.75" customHeight="1" x14ac:dyDescent="0.25">
      <c r="A1109" s="25">
        <v>1108</v>
      </c>
      <c r="B1109" s="26">
        <v>0.11082609</v>
      </c>
      <c r="C1109" s="26">
        <v>0.1215958</v>
      </c>
      <c r="D1109" s="26">
        <v>0.13404422999999999</v>
      </c>
      <c r="E1109" s="26">
        <v>0.14749287999999999</v>
      </c>
      <c r="F1109" s="26">
        <v>0.16378340999999999</v>
      </c>
      <c r="G1109" s="26">
        <v>0.32933565000000004</v>
      </c>
      <c r="H1109" s="26">
        <v>0.68280158999999996</v>
      </c>
      <c r="I1109" s="26">
        <v>9.4576820000000006E-2</v>
      </c>
    </row>
    <row r="1110" spans="1:9" ht="15.75" customHeight="1" x14ac:dyDescent="0.25">
      <c r="A1110" s="23">
        <v>1109</v>
      </c>
      <c r="B1110" s="24">
        <v>0.11083211999999999</v>
      </c>
      <c r="C1110" s="24">
        <v>0.12160155</v>
      </c>
      <c r="D1110" s="24">
        <v>0.13406978</v>
      </c>
      <c r="E1110" s="24">
        <v>0.14752386000000001</v>
      </c>
      <c r="F1110" s="24">
        <v>0.16382180999999998</v>
      </c>
      <c r="G1110" s="24">
        <v>0.32942115</v>
      </c>
      <c r="H1110" s="24">
        <v>0.68304584000000002</v>
      </c>
      <c r="I1110" s="24">
        <v>9.4566070000000002E-2</v>
      </c>
    </row>
    <row r="1111" spans="1:9" ht="15.75" customHeight="1" x14ac:dyDescent="0.25">
      <c r="A1111" s="25">
        <v>1110</v>
      </c>
      <c r="B1111" s="26">
        <v>0.11083815</v>
      </c>
      <c r="C1111" s="26">
        <v>0.12160731</v>
      </c>
      <c r="D1111" s="26">
        <v>0.13409546999999999</v>
      </c>
      <c r="E1111" s="26">
        <v>0.14755499999999999</v>
      </c>
      <c r="F1111" s="26">
        <v>0.16386038</v>
      </c>
      <c r="G1111" s="26">
        <v>0.32950699999999999</v>
      </c>
      <c r="H1111" s="26">
        <v>0.68329077999999999</v>
      </c>
      <c r="I1111" s="26">
        <v>9.4555340000000002E-2</v>
      </c>
    </row>
    <row r="1112" spans="1:9" ht="15.75" customHeight="1" x14ac:dyDescent="0.25">
      <c r="A1112" s="23">
        <v>1111</v>
      </c>
      <c r="B1112" s="24">
        <v>0.11084418</v>
      </c>
      <c r="C1112" s="24">
        <v>0.12161307</v>
      </c>
      <c r="D1112" s="24">
        <v>0.13412129</v>
      </c>
      <c r="E1112" s="24">
        <v>0.1475863</v>
      </c>
      <c r="F1112" s="24">
        <v>0.16389909999999999</v>
      </c>
      <c r="G1112" s="24">
        <v>0.32959316999999999</v>
      </c>
      <c r="H1112" s="24">
        <v>0.68353639999999993</v>
      </c>
      <c r="I1112" s="24">
        <v>9.4544610000000001E-2</v>
      </c>
    </row>
    <row r="1113" spans="1:9" ht="15.75" customHeight="1" x14ac:dyDescent="0.25">
      <c r="A1113" s="25">
        <v>1112</v>
      </c>
      <c r="B1113" s="26">
        <v>0.11085022</v>
      </c>
      <c r="C1113" s="26">
        <v>0.12161883</v>
      </c>
      <c r="D1113" s="26">
        <v>0.13414724</v>
      </c>
      <c r="E1113" s="26">
        <v>0.14761775999999999</v>
      </c>
      <c r="F1113" s="26">
        <v>0.16393798000000001</v>
      </c>
      <c r="G1113" s="26">
        <v>0.32967967999999997</v>
      </c>
      <c r="H1113" s="26">
        <v>0.68378271999999996</v>
      </c>
      <c r="I1113" s="26">
        <v>9.4533900000000004E-2</v>
      </c>
    </row>
    <row r="1114" spans="1:9" ht="15.75" customHeight="1" x14ac:dyDescent="0.25">
      <c r="A1114" s="23">
        <v>1113</v>
      </c>
      <c r="B1114" s="24">
        <v>0.11085626</v>
      </c>
      <c r="C1114" s="24">
        <v>0.12162459</v>
      </c>
      <c r="D1114" s="24">
        <v>0.13417332000000001</v>
      </c>
      <c r="E1114" s="24">
        <v>0.14764937</v>
      </c>
      <c r="F1114" s="24">
        <v>0.16397703</v>
      </c>
      <c r="G1114" s="24">
        <v>0.32976653</v>
      </c>
      <c r="H1114" s="24">
        <v>0.68402972000000006</v>
      </c>
      <c r="I1114" s="24">
        <v>9.4523189999999993E-2</v>
      </c>
    </row>
    <row r="1115" spans="1:9" ht="15.75" customHeight="1" x14ac:dyDescent="0.25">
      <c r="A1115" s="25">
        <v>1114</v>
      </c>
      <c r="B1115" s="26">
        <v>0.11086230999999999</v>
      </c>
      <c r="C1115" s="26">
        <v>0.12163035000000001</v>
      </c>
      <c r="D1115" s="26">
        <v>0.13419952000000002</v>
      </c>
      <c r="E1115" s="26">
        <v>0.14768112999999999</v>
      </c>
      <c r="F1115" s="26">
        <v>0.16401621999999999</v>
      </c>
      <c r="G1115" s="26">
        <v>0.32985370000000003</v>
      </c>
      <c r="H1115" s="26">
        <v>0.68427740000000004</v>
      </c>
      <c r="I1115" s="26">
        <v>9.4512499999999999E-2</v>
      </c>
    </row>
    <row r="1116" spans="1:9" ht="15.75" customHeight="1" x14ac:dyDescent="0.25">
      <c r="A1116" s="23">
        <v>1115</v>
      </c>
      <c r="B1116" s="24">
        <v>0.11086836</v>
      </c>
      <c r="C1116" s="24">
        <v>0.12163610999999999</v>
      </c>
      <c r="D1116" s="24">
        <v>0.13422586</v>
      </c>
      <c r="E1116" s="24">
        <v>0.14771304000000002</v>
      </c>
      <c r="F1116" s="24">
        <v>0.16405557999999998</v>
      </c>
      <c r="G1116" s="24">
        <v>0.32994120000000005</v>
      </c>
      <c r="H1116" s="24">
        <v>0.68452574999999993</v>
      </c>
      <c r="I1116" s="24">
        <v>9.4501810000000006E-2</v>
      </c>
    </row>
    <row r="1117" spans="1:9" ht="15.75" customHeight="1" x14ac:dyDescent="0.25">
      <c r="A1117" s="25">
        <v>1116</v>
      </c>
      <c r="B1117" s="26">
        <v>0.11087441000000001</v>
      </c>
      <c r="C1117" s="26">
        <v>0.12164187</v>
      </c>
      <c r="D1117" s="26">
        <v>0.13425231999999998</v>
      </c>
      <c r="E1117" s="26">
        <v>0.14774511000000001</v>
      </c>
      <c r="F1117" s="26">
        <v>0.16409509</v>
      </c>
      <c r="G1117" s="26">
        <v>0.33002903000000006</v>
      </c>
      <c r="H1117" s="26">
        <v>0.68477478000000003</v>
      </c>
      <c r="I1117" s="26">
        <v>9.4491130000000007E-2</v>
      </c>
    </row>
    <row r="1118" spans="1:9" ht="15.75" customHeight="1" x14ac:dyDescent="0.25">
      <c r="A1118" s="23">
        <v>1117</v>
      </c>
      <c r="B1118" s="24">
        <v>0.11088046</v>
      </c>
      <c r="C1118" s="24">
        <v>0.12164763000000001</v>
      </c>
      <c r="D1118" s="24">
        <v>0.13427891</v>
      </c>
      <c r="E1118" s="24">
        <v>0.14777732999999998</v>
      </c>
      <c r="F1118" s="24">
        <v>0.16413475</v>
      </c>
      <c r="G1118" s="24">
        <v>0.33011718000000001</v>
      </c>
      <c r="H1118" s="24">
        <v>0.68502448000000005</v>
      </c>
      <c r="I1118" s="24">
        <v>9.4480460000000002E-2</v>
      </c>
    </row>
    <row r="1119" spans="1:9" ht="15.75" customHeight="1" x14ac:dyDescent="0.25">
      <c r="A1119" s="25">
        <v>1118</v>
      </c>
      <c r="B1119" s="26">
        <v>0.11088652</v>
      </c>
      <c r="C1119" s="26">
        <v>0.12165338000000001</v>
      </c>
      <c r="D1119" s="26">
        <v>0.13430562999999998</v>
      </c>
      <c r="E1119" s="26">
        <v>0.14780969999999999</v>
      </c>
      <c r="F1119" s="26">
        <v>0.16417456999999999</v>
      </c>
      <c r="G1119" s="26">
        <v>0.33020566000000001</v>
      </c>
      <c r="H1119" s="26">
        <v>0.68527484000000005</v>
      </c>
      <c r="I1119" s="26">
        <v>9.4469809999999987E-2</v>
      </c>
    </row>
    <row r="1120" spans="1:9" ht="15.75" customHeight="1" x14ac:dyDescent="0.25">
      <c r="A1120" s="23">
        <v>1119</v>
      </c>
      <c r="B1120" s="24">
        <v>0.11089257</v>
      </c>
      <c r="C1120" s="24">
        <v>0.12165914000000001</v>
      </c>
      <c r="D1120" s="24">
        <v>0.13433247000000001</v>
      </c>
      <c r="E1120" s="24">
        <v>0.14784222</v>
      </c>
      <c r="F1120" s="24">
        <v>0.16421454000000002</v>
      </c>
      <c r="G1120" s="24">
        <v>0.33029445000000002</v>
      </c>
      <c r="H1120" s="24">
        <v>0.68552586000000004</v>
      </c>
      <c r="I1120" s="24">
        <v>9.445916E-2</v>
      </c>
    </row>
    <row r="1121" spans="1:9" ht="15.75" customHeight="1" x14ac:dyDescent="0.25">
      <c r="A1121" s="25">
        <v>1120</v>
      </c>
      <c r="B1121" s="26">
        <v>0.11089863</v>
      </c>
      <c r="C1121" s="26">
        <v>0.12166489999999999</v>
      </c>
      <c r="D1121" s="26">
        <v>0.13435943</v>
      </c>
      <c r="E1121" s="26">
        <v>0.14787489000000001</v>
      </c>
      <c r="F1121" s="26">
        <v>0.16425467000000002</v>
      </c>
      <c r="G1121" s="26">
        <v>0.33038356999999996</v>
      </c>
      <c r="H1121" s="26">
        <v>0.68577754000000002</v>
      </c>
      <c r="I1121" s="26">
        <v>9.4448519999999994E-2</v>
      </c>
    </row>
    <row r="1122" spans="1:9" ht="15.75" customHeight="1" x14ac:dyDescent="0.25">
      <c r="A1122" s="23">
        <v>1121</v>
      </c>
      <c r="B1122" s="24">
        <v>0.11090469999999999</v>
      </c>
      <c r="C1122" s="24">
        <v>0.12167066</v>
      </c>
      <c r="D1122" s="24">
        <v>0.13438651999999998</v>
      </c>
      <c r="E1122" s="24">
        <v>0.14790771</v>
      </c>
      <c r="F1122" s="24">
        <v>0.16429493999999997</v>
      </c>
      <c r="G1122" s="24">
        <v>0.33047300000000002</v>
      </c>
      <c r="H1122" s="24">
        <v>0.68602987000000004</v>
      </c>
      <c r="I1122" s="24">
        <v>9.443789000000001E-2</v>
      </c>
    </row>
    <row r="1123" spans="1:9" ht="15.75" customHeight="1" x14ac:dyDescent="0.25">
      <c r="A1123" s="25">
        <v>1122</v>
      </c>
      <c r="B1123" s="26">
        <v>0.11091076</v>
      </c>
      <c r="C1123" s="26">
        <v>0.12167642000000001</v>
      </c>
      <c r="D1123" s="26">
        <v>0.13441373000000001</v>
      </c>
      <c r="E1123" s="26">
        <v>0.14794067</v>
      </c>
      <c r="F1123" s="26">
        <v>0.16433536000000001</v>
      </c>
      <c r="G1123" s="26">
        <v>0.33056275000000002</v>
      </c>
      <c r="H1123" s="26">
        <v>0.68628286000000005</v>
      </c>
      <c r="I1123" s="26">
        <v>9.4427269999999994E-2</v>
      </c>
    </row>
    <row r="1124" spans="1:9" ht="15.75" customHeight="1" x14ac:dyDescent="0.25">
      <c r="A1124" s="23">
        <v>1123</v>
      </c>
      <c r="B1124" s="24">
        <v>0.11091682999999999</v>
      </c>
      <c r="C1124" s="24">
        <v>0.12168218</v>
      </c>
      <c r="D1124" s="24">
        <v>0.13444106</v>
      </c>
      <c r="E1124" s="24">
        <v>0.14797378</v>
      </c>
      <c r="F1124" s="24">
        <v>0.16437593</v>
      </c>
      <c r="G1124" s="24">
        <v>0.33065280999999996</v>
      </c>
      <c r="H1124" s="24">
        <v>0.68653649000000005</v>
      </c>
      <c r="I1124" s="24">
        <v>9.4416670000000008E-2</v>
      </c>
    </row>
    <row r="1125" spans="1:9" ht="15.75" customHeight="1" x14ac:dyDescent="0.25">
      <c r="A1125" s="25">
        <v>1124</v>
      </c>
      <c r="B1125" s="26">
        <v>0.1109229</v>
      </c>
      <c r="C1125" s="26">
        <v>0.12168793999999999</v>
      </c>
      <c r="D1125" s="26">
        <v>0.13446851000000001</v>
      </c>
      <c r="E1125" s="26">
        <v>0.14800703000000001</v>
      </c>
      <c r="F1125" s="26">
        <v>0.16441665</v>
      </c>
      <c r="G1125" s="26">
        <v>0.33074317999999997</v>
      </c>
      <c r="H1125" s="26">
        <v>0.68679075999999994</v>
      </c>
      <c r="I1125" s="26">
        <v>9.4406069999999995E-2</v>
      </c>
    </row>
    <row r="1126" spans="1:9" ht="15.75" customHeight="1" x14ac:dyDescent="0.25">
      <c r="A1126" s="23">
        <v>1125</v>
      </c>
      <c r="B1126" s="24">
        <v>0.11092895999999999</v>
      </c>
      <c r="C1126" s="24">
        <v>0.1216937</v>
      </c>
      <c r="D1126" s="24">
        <v>0.13449607999999999</v>
      </c>
      <c r="E1126" s="24">
        <v>0.14804042000000001</v>
      </c>
      <c r="F1126" s="24">
        <v>0.16445752</v>
      </c>
      <c r="G1126" s="24">
        <v>0.33083385999999998</v>
      </c>
      <c r="H1126" s="24">
        <v>0.68704567999999999</v>
      </c>
      <c r="I1126" s="24">
        <v>9.4395480000000004E-2</v>
      </c>
    </row>
    <row r="1127" spans="1:9" ht="15.75" customHeight="1" x14ac:dyDescent="0.25">
      <c r="A1127" s="25">
        <v>1126</v>
      </c>
      <c r="B1127" s="26">
        <v>0.11093503</v>
      </c>
      <c r="C1127" s="26">
        <v>0.12169946</v>
      </c>
      <c r="D1127" s="26">
        <v>0.13452377000000001</v>
      </c>
      <c r="E1127" s="26">
        <v>0.14807396</v>
      </c>
      <c r="F1127" s="26">
        <v>0.16449853</v>
      </c>
      <c r="G1127" s="26">
        <v>0.33092485000000005</v>
      </c>
      <c r="H1127" s="26">
        <v>0.6873012300000001</v>
      </c>
      <c r="I1127" s="26">
        <v>9.4384899999999994E-2</v>
      </c>
    </row>
    <row r="1128" spans="1:9" ht="15.75" customHeight="1" x14ac:dyDescent="0.25">
      <c r="A1128" s="23">
        <v>1127</v>
      </c>
      <c r="B1128" s="24">
        <v>0.11094111</v>
      </c>
      <c r="C1128" s="24">
        <v>0.12170521000000001</v>
      </c>
      <c r="D1128" s="24">
        <v>0.13455158</v>
      </c>
      <c r="E1128" s="24">
        <v>0.14810764000000001</v>
      </c>
      <c r="F1128" s="24">
        <v>0.16453969000000002</v>
      </c>
      <c r="G1128" s="24">
        <v>0.33101613999999996</v>
      </c>
      <c r="H1128" s="24">
        <v>0.68755741000000004</v>
      </c>
      <c r="I1128" s="24">
        <v>9.4374330000000006E-2</v>
      </c>
    </row>
    <row r="1129" spans="1:9" ht="15.75" customHeight="1" x14ac:dyDescent="0.25">
      <c r="A1129" s="25">
        <v>1128</v>
      </c>
      <c r="B1129" s="26">
        <v>0.11094718000000001</v>
      </c>
      <c r="C1129" s="26">
        <v>0.12171097</v>
      </c>
      <c r="D1129" s="26">
        <v>0.13457950999999999</v>
      </c>
      <c r="E1129" s="26">
        <v>0.14814147</v>
      </c>
      <c r="F1129" s="26">
        <v>0.16458099000000001</v>
      </c>
      <c r="G1129" s="26">
        <v>0.33110773999999998</v>
      </c>
      <c r="H1129" s="26">
        <v>0.68781422000000003</v>
      </c>
      <c r="I1129" s="26">
        <v>9.436377E-2</v>
      </c>
    </row>
    <row r="1130" spans="1:9" ht="15.75" customHeight="1" x14ac:dyDescent="0.25">
      <c r="A1130" s="23">
        <v>1129</v>
      </c>
      <c r="B1130" s="24">
        <v>0.11095325</v>
      </c>
      <c r="C1130" s="24">
        <v>0.12171673</v>
      </c>
      <c r="D1130" s="24">
        <v>0.13460755000000002</v>
      </c>
      <c r="E1130" s="24">
        <v>0.14817543</v>
      </c>
      <c r="F1130" s="24">
        <v>0.16462243999999998</v>
      </c>
      <c r="G1130" s="24">
        <v>0.33119964000000002</v>
      </c>
      <c r="H1130" s="24">
        <v>0.68807164999999992</v>
      </c>
      <c r="I1130" s="24">
        <v>9.4353219999999988E-2</v>
      </c>
    </row>
    <row r="1131" spans="1:9" ht="15.75" customHeight="1" x14ac:dyDescent="0.25">
      <c r="A1131" s="25">
        <v>1130</v>
      </c>
      <c r="B1131" s="26">
        <v>0.11095932</v>
      </c>
      <c r="C1131" s="26">
        <v>0.12172249</v>
      </c>
      <c r="D1131" s="26">
        <v>0.13463570999999999</v>
      </c>
      <c r="E1131" s="26">
        <v>0.14820953000000001</v>
      </c>
      <c r="F1131" s="26">
        <v>0.16466402999999999</v>
      </c>
      <c r="G1131" s="26">
        <v>0.33129184</v>
      </c>
      <c r="H1131" s="26">
        <v>0.68832970999999998</v>
      </c>
      <c r="I1131" s="26">
        <v>9.4342679999999998E-2</v>
      </c>
    </row>
    <row r="1132" spans="1:9" ht="15.75" customHeight="1" x14ac:dyDescent="0.25">
      <c r="A1132" s="23">
        <v>1131</v>
      </c>
      <c r="B1132" s="24">
        <v>0.11096539999999999</v>
      </c>
      <c r="C1132" s="24">
        <v>0.12172825</v>
      </c>
      <c r="D1132" s="24">
        <v>0.13466398999999998</v>
      </c>
      <c r="E1132" s="24">
        <v>0.14824376</v>
      </c>
      <c r="F1132" s="24">
        <v>0.16470576000000001</v>
      </c>
      <c r="G1132" s="24">
        <v>0.33138433999999994</v>
      </c>
      <c r="H1132" s="24">
        <v>0.68858838000000011</v>
      </c>
      <c r="I1132" s="24">
        <v>9.4332150000000003E-2</v>
      </c>
    </row>
    <row r="1133" spans="1:9" ht="15.75" customHeight="1" x14ac:dyDescent="0.25">
      <c r="A1133" s="25">
        <v>1132</v>
      </c>
      <c r="B1133" s="26">
        <v>0.11097147</v>
      </c>
      <c r="C1133" s="26">
        <v>0.12173401</v>
      </c>
      <c r="D1133" s="26">
        <v>0.13469237000000001</v>
      </c>
      <c r="E1133" s="26">
        <v>0.14827814</v>
      </c>
      <c r="F1133" s="26">
        <v>0.16474763000000001</v>
      </c>
      <c r="G1133" s="26">
        <v>0.33147714</v>
      </c>
      <c r="H1133" s="26">
        <v>0.68884766999999991</v>
      </c>
      <c r="I1133" s="26">
        <v>9.4321639999999998E-2</v>
      </c>
    </row>
    <row r="1134" spans="1:9" ht="15.75" customHeight="1" x14ac:dyDescent="0.25">
      <c r="A1134" s="23">
        <v>1133</v>
      </c>
      <c r="B1134" s="24">
        <v>0.11097754999999999</v>
      </c>
      <c r="C1134" s="24">
        <v>0.12173977000000001</v>
      </c>
      <c r="D1134" s="24">
        <v>0.13472087999999999</v>
      </c>
      <c r="E1134" s="24">
        <v>0.14831264999999999</v>
      </c>
      <c r="F1134" s="24">
        <v>0.16478964000000001</v>
      </c>
      <c r="G1134" s="24">
        <v>0.33157023000000002</v>
      </c>
      <c r="H1134" s="24">
        <v>0.68910756000000006</v>
      </c>
      <c r="I1134" s="24">
        <v>9.4311129999999993E-2</v>
      </c>
    </row>
    <row r="1135" spans="1:9" ht="15.75" customHeight="1" x14ac:dyDescent="0.25">
      <c r="A1135" s="25">
        <v>1134</v>
      </c>
      <c r="B1135" s="26">
        <v>0.11098362000000001</v>
      </c>
      <c r="C1135" s="26">
        <v>0.12174552999999999</v>
      </c>
      <c r="D1135" s="26">
        <v>0.13474949</v>
      </c>
      <c r="E1135" s="26">
        <v>0.14834730000000002</v>
      </c>
      <c r="F1135" s="26">
        <v>0.16483179000000001</v>
      </c>
      <c r="G1135" s="26">
        <v>0.33166361</v>
      </c>
      <c r="H1135" s="26">
        <v>0.68936806000000006</v>
      </c>
      <c r="I1135" s="26">
        <v>9.430063000000001E-2</v>
      </c>
    </row>
    <row r="1136" spans="1:9" ht="15.75" customHeight="1" x14ac:dyDescent="0.25">
      <c r="A1136" s="23">
        <v>1135</v>
      </c>
      <c r="B1136" s="24">
        <v>0.11098969</v>
      </c>
      <c r="C1136" s="24">
        <v>0.12175129</v>
      </c>
      <c r="D1136" s="24">
        <v>0.13477821000000001</v>
      </c>
      <c r="E1136" s="24">
        <v>0.14838208</v>
      </c>
      <c r="F1136" s="24">
        <v>0.16487407999999998</v>
      </c>
      <c r="G1136" s="24">
        <v>0.33175727999999999</v>
      </c>
      <c r="H1136" s="24">
        <v>0.68962917000000001</v>
      </c>
      <c r="I1136" s="24">
        <v>9.4290140000000008E-2</v>
      </c>
    </row>
    <row r="1137" spans="1:9" ht="15.75" customHeight="1" x14ac:dyDescent="0.25">
      <c r="A1137" s="25">
        <v>1136</v>
      </c>
      <c r="B1137" s="26">
        <v>0.11099576999999999</v>
      </c>
      <c r="C1137" s="26">
        <v>0.12175704</v>
      </c>
      <c r="D1137" s="26">
        <v>0.13480705000000001</v>
      </c>
      <c r="E1137" s="26">
        <v>0.14841699</v>
      </c>
      <c r="F1137" s="26">
        <v>0.16491651000000002</v>
      </c>
      <c r="G1137" s="26">
        <v>0.33185124999999999</v>
      </c>
      <c r="H1137" s="26">
        <v>0.68989086999999993</v>
      </c>
      <c r="I1137" s="26">
        <v>9.4279660000000001E-2</v>
      </c>
    </row>
    <row r="1138" spans="1:9" ht="15.75" customHeight="1" x14ac:dyDescent="0.25">
      <c r="A1138" s="23">
        <v>1137</v>
      </c>
      <c r="B1138" s="24">
        <v>0.11100184</v>
      </c>
      <c r="C1138" s="24">
        <v>0.1217628</v>
      </c>
      <c r="D1138" s="24">
        <v>0.13483599999999998</v>
      </c>
      <c r="E1138" s="24">
        <v>0.14845204000000001</v>
      </c>
      <c r="F1138" s="24">
        <v>0.16495906999999999</v>
      </c>
      <c r="G1138" s="24">
        <v>0.3319455</v>
      </c>
      <c r="H1138" s="24">
        <v>0.69015316999999998</v>
      </c>
      <c r="I1138" s="24">
        <v>9.4269190000000003E-2</v>
      </c>
    </row>
    <row r="1139" spans="1:9" ht="15.75" customHeight="1" x14ac:dyDescent="0.25">
      <c r="A1139" s="25">
        <v>1138</v>
      </c>
      <c r="B1139" s="26">
        <v>0.11100790999999999</v>
      </c>
      <c r="C1139" s="26">
        <v>0.12176856000000001</v>
      </c>
      <c r="D1139" s="26">
        <v>0.13486504999999999</v>
      </c>
      <c r="E1139" s="26">
        <v>0.14848720999999998</v>
      </c>
      <c r="F1139" s="26">
        <v>0.16500176</v>
      </c>
      <c r="G1139" s="26">
        <v>0.33204002999999999</v>
      </c>
      <c r="H1139" s="26">
        <v>0.69041606999999994</v>
      </c>
      <c r="I1139" s="26">
        <v>9.4258740000000008E-2</v>
      </c>
    </row>
    <row r="1140" spans="1:9" ht="15.75" customHeight="1" x14ac:dyDescent="0.25">
      <c r="A1140" s="23">
        <v>1139</v>
      </c>
      <c r="B1140" s="24">
        <v>0.11101398</v>
      </c>
      <c r="C1140" s="24">
        <v>0.12177431999999999</v>
      </c>
      <c r="D1140" s="24">
        <v>0.13489421999999998</v>
      </c>
      <c r="E1140" s="24">
        <v>0.14852251999999999</v>
      </c>
      <c r="F1140" s="24">
        <v>0.16504459000000002</v>
      </c>
      <c r="G1140" s="24">
        <v>0.33213484999999998</v>
      </c>
      <c r="H1140" s="24">
        <v>0.69067953999999998</v>
      </c>
      <c r="I1140" s="24">
        <v>9.4248290000000012E-2</v>
      </c>
    </row>
    <row r="1141" spans="1:9" ht="15.75" customHeight="1" x14ac:dyDescent="0.25">
      <c r="A1141" s="25">
        <v>1140</v>
      </c>
      <c r="B1141" s="26">
        <v>0.11102005</v>
      </c>
      <c r="C1141" s="26">
        <v>0.12178008</v>
      </c>
      <c r="D1141" s="26">
        <v>0.13492349000000001</v>
      </c>
      <c r="E1141" s="26">
        <v>0.14855795999999999</v>
      </c>
      <c r="F1141" s="26">
        <v>0.16508756000000002</v>
      </c>
      <c r="G1141" s="26">
        <v>0.33222995</v>
      </c>
      <c r="H1141" s="26">
        <v>0.69094361000000004</v>
      </c>
      <c r="I1141" s="26">
        <v>9.4237850000000012E-2</v>
      </c>
    </row>
    <row r="1142" spans="1:9" ht="15.75" customHeight="1" x14ac:dyDescent="0.25">
      <c r="A1142" s="23">
        <v>1141</v>
      </c>
      <c r="B1142" s="24">
        <v>0.11102612000000001</v>
      </c>
      <c r="C1142" s="24">
        <v>0.12178584000000001</v>
      </c>
      <c r="D1142" s="24">
        <v>0.13495287</v>
      </c>
      <c r="E1142" s="24">
        <v>0.14859352000000001</v>
      </c>
      <c r="F1142" s="24">
        <v>0.16513065999999998</v>
      </c>
      <c r="G1142" s="24">
        <v>0.33232532999999997</v>
      </c>
      <c r="H1142" s="24">
        <v>0.69120824999999997</v>
      </c>
      <c r="I1142" s="24">
        <v>9.4227430000000001E-2</v>
      </c>
    </row>
    <row r="1143" spans="1:9" ht="15.75" customHeight="1" x14ac:dyDescent="0.25">
      <c r="A1143" s="25">
        <v>1142</v>
      </c>
      <c r="B1143" s="26">
        <v>0.11103218999999999</v>
      </c>
      <c r="C1143" s="26">
        <v>0.1217916</v>
      </c>
      <c r="D1143" s="26">
        <v>0.13498235</v>
      </c>
      <c r="E1143" s="26">
        <v>0.14862921000000001</v>
      </c>
      <c r="F1143" s="26">
        <v>0.16517388</v>
      </c>
      <c r="G1143" s="26">
        <v>0.33242097999999998</v>
      </c>
      <c r="H1143" s="26">
        <v>0.69147346999999992</v>
      </c>
      <c r="I1143" s="26">
        <v>9.4217010000000004E-2</v>
      </c>
    </row>
    <row r="1144" spans="1:9" ht="15.75" customHeight="1" x14ac:dyDescent="0.25">
      <c r="A1144" s="23">
        <v>1143</v>
      </c>
      <c r="B1144" s="24">
        <v>0.11103825000000001</v>
      </c>
      <c r="C1144" s="24">
        <v>0.12179736000000001</v>
      </c>
      <c r="D1144" s="24">
        <v>0.13501194</v>
      </c>
      <c r="E1144" s="24">
        <v>0.14866503</v>
      </c>
      <c r="F1144" s="24">
        <v>0.16521723999999999</v>
      </c>
      <c r="G1144" s="24">
        <v>0.33251691999999999</v>
      </c>
      <c r="H1144" s="24">
        <v>0.69173927000000002</v>
      </c>
      <c r="I1144" s="24">
        <v>9.420661000000001E-2</v>
      </c>
    </row>
    <row r="1145" spans="1:9" ht="15.75" customHeight="1" x14ac:dyDescent="0.25">
      <c r="A1145" s="25">
        <v>1144</v>
      </c>
      <c r="B1145" s="26">
        <v>0.11104431999999999</v>
      </c>
      <c r="C1145" s="26">
        <v>0.12180312</v>
      </c>
      <c r="D1145" s="26">
        <v>0.13504163999999999</v>
      </c>
      <c r="E1145" s="26">
        <v>0.14870098000000001</v>
      </c>
      <c r="F1145" s="26">
        <v>0.16526072999999999</v>
      </c>
      <c r="G1145" s="26">
        <v>0.33261311999999998</v>
      </c>
      <c r="H1145" s="26">
        <v>0.69200563000000004</v>
      </c>
      <c r="I1145" s="26">
        <v>9.4196209999999989E-2</v>
      </c>
    </row>
    <row r="1146" spans="1:9" ht="15.75" customHeight="1" x14ac:dyDescent="0.25">
      <c r="A1146" s="23">
        <v>1145</v>
      </c>
      <c r="B1146" s="24">
        <v>0.11105038</v>
      </c>
      <c r="C1146" s="24">
        <v>0.12180887</v>
      </c>
      <c r="D1146" s="24">
        <v>0.13507144000000001</v>
      </c>
      <c r="E1146" s="24">
        <v>0.14873704999999998</v>
      </c>
      <c r="F1146" s="24">
        <v>0.16530435000000002</v>
      </c>
      <c r="G1146" s="24">
        <v>0.33270960000000005</v>
      </c>
      <c r="H1146" s="24">
        <v>0.69227255999999993</v>
      </c>
      <c r="I1146" s="24">
        <v>9.4185829999999998E-2</v>
      </c>
    </row>
    <row r="1147" spans="1:9" ht="15.75" customHeight="1" x14ac:dyDescent="0.25">
      <c r="A1147" s="25">
        <v>1146</v>
      </c>
      <c r="B1147" s="26">
        <v>0.11105643999999999</v>
      </c>
      <c r="C1147" s="26">
        <v>0.12181463000000001</v>
      </c>
      <c r="D1147" s="26">
        <v>0.13510134000000001</v>
      </c>
      <c r="E1147" s="26">
        <v>0.14877324</v>
      </c>
      <c r="F1147" s="26">
        <v>0.1653481</v>
      </c>
      <c r="G1147" s="26">
        <v>0.33280634999999997</v>
      </c>
      <c r="H1147" s="26">
        <v>0.69254005000000007</v>
      </c>
      <c r="I1147" s="26">
        <v>9.4175450000000008E-2</v>
      </c>
    </row>
    <row r="1148" spans="1:9" ht="15.75" customHeight="1" x14ac:dyDescent="0.25">
      <c r="A1148" s="23">
        <v>1147</v>
      </c>
      <c r="B1148" s="24">
        <v>0.11106249999999999</v>
      </c>
      <c r="C1148" s="24">
        <v>0.12182039</v>
      </c>
      <c r="D1148" s="24">
        <v>0.13513134000000002</v>
      </c>
      <c r="E1148" s="24">
        <v>0.14880955000000001</v>
      </c>
      <c r="F1148" s="24">
        <v>0.16539197000000003</v>
      </c>
      <c r="G1148" s="24">
        <v>0.33290337000000003</v>
      </c>
      <c r="H1148" s="24">
        <v>0.69280810999999998</v>
      </c>
      <c r="I1148" s="24">
        <v>9.4165089999999993E-2</v>
      </c>
    </row>
    <row r="1149" spans="1:9" ht="15.75" customHeight="1" x14ac:dyDescent="0.25">
      <c r="A1149" s="25">
        <v>1148</v>
      </c>
      <c r="B1149" s="26">
        <v>0.11106854999999999</v>
      </c>
      <c r="C1149" s="26">
        <v>0.12182615000000001</v>
      </c>
      <c r="D1149" s="26">
        <v>0.13516143999999999</v>
      </c>
      <c r="E1149" s="26">
        <v>0.14884598999999998</v>
      </c>
      <c r="F1149" s="26">
        <v>0.16543596999999999</v>
      </c>
      <c r="G1149" s="26">
        <v>0.33300064999999995</v>
      </c>
      <c r="H1149" s="26">
        <v>0.69307671000000004</v>
      </c>
      <c r="I1149" s="26">
        <v>9.4154730000000006E-2</v>
      </c>
    </row>
    <row r="1150" spans="1:9" ht="15.75" customHeight="1" x14ac:dyDescent="0.25">
      <c r="A1150" s="23">
        <v>1149</v>
      </c>
      <c r="B1150" s="24">
        <v>0.11107461</v>
      </c>
      <c r="C1150" s="24">
        <v>0.12183191</v>
      </c>
      <c r="D1150" s="24">
        <v>0.13519164</v>
      </c>
      <c r="E1150" s="24">
        <v>0.14888255</v>
      </c>
      <c r="F1150" s="24">
        <v>0.16548009</v>
      </c>
      <c r="G1150" s="24">
        <v>0.33309820000000001</v>
      </c>
      <c r="H1150" s="24">
        <v>0.69334587000000003</v>
      </c>
      <c r="I1150" s="24">
        <v>9.4144389999999994E-2</v>
      </c>
    </row>
    <row r="1151" spans="1:9" ht="15.75" customHeight="1" x14ac:dyDescent="0.25">
      <c r="A1151" s="25">
        <v>1150</v>
      </c>
      <c r="B1151" s="26">
        <v>0.11108066000000001</v>
      </c>
      <c r="C1151" s="26">
        <v>0.12183767</v>
      </c>
      <c r="D1151" s="26">
        <v>0.13522195000000001</v>
      </c>
      <c r="E1151" s="26">
        <v>0.14891923000000001</v>
      </c>
      <c r="F1151" s="26">
        <v>0.16552434000000002</v>
      </c>
      <c r="G1151" s="26">
        <v>0.33319600999999999</v>
      </c>
      <c r="H1151" s="26">
        <v>0.69361557000000007</v>
      </c>
      <c r="I1151" s="26">
        <v>9.4134060000000006E-2</v>
      </c>
    </row>
    <row r="1152" spans="1:9" ht="15.75" customHeight="1" x14ac:dyDescent="0.25">
      <c r="A1152" s="23">
        <v>1151</v>
      </c>
      <c r="B1152" s="24">
        <v>0.1110867</v>
      </c>
      <c r="C1152" s="24">
        <v>0.12184343</v>
      </c>
      <c r="D1152" s="24">
        <v>0.13525234999999999</v>
      </c>
      <c r="E1152" s="24">
        <v>0.14895601999999999</v>
      </c>
      <c r="F1152" s="24">
        <v>0.16556871000000001</v>
      </c>
      <c r="G1152" s="24">
        <v>0.33329407999999999</v>
      </c>
      <c r="H1152" s="24">
        <v>0.69388581999999999</v>
      </c>
      <c r="I1152" s="24">
        <v>9.4123739999999997E-2</v>
      </c>
    </row>
    <row r="1153" spans="1:9" ht="15.75" customHeight="1" x14ac:dyDescent="0.25">
      <c r="A1153" s="25">
        <v>1152</v>
      </c>
      <c r="B1153" s="26">
        <v>0.11109275</v>
      </c>
      <c r="C1153" s="26">
        <v>0.12184919000000001</v>
      </c>
      <c r="D1153" s="26">
        <v>0.13528285000000001</v>
      </c>
      <c r="E1153" s="26">
        <v>0.14899293999999999</v>
      </c>
      <c r="F1153" s="26">
        <v>0.16561320999999998</v>
      </c>
      <c r="G1153" s="26">
        <v>0.33339241000000003</v>
      </c>
      <c r="H1153" s="26">
        <v>0.69415660999999995</v>
      </c>
      <c r="I1153" s="26">
        <v>9.4113429999999998E-2</v>
      </c>
    </row>
    <row r="1154" spans="1:9" ht="15.75" customHeight="1" x14ac:dyDescent="0.25">
      <c r="A1154" s="23">
        <v>1153</v>
      </c>
      <c r="B1154" s="24">
        <v>0.11109878999999999</v>
      </c>
      <c r="C1154" s="24">
        <v>0.12185494999999999</v>
      </c>
      <c r="D1154" s="24">
        <v>0.13531344000000001</v>
      </c>
      <c r="E1154" s="24">
        <v>0.14902996999999998</v>
      </c>
      <c r="F1154" s="24">
        <v>0.16565781999999998</v>
      </c>
      <c r="G1154" s="24">
        <v>0.33349099999999998</v>
      </c>
      <c r="H1154" s="24">
        <v>0.69442794000000008</v>
      </c>
      <c r="I1154" s="24">
        <v>9.4103130000000007E-2</v>
      </c>
    </row>
    <row r="1155" spans="1:9" ht="15.75" customHeight="1" x14ac:dyDescent="0.25">
      <c r="A1155" s="25">
        <v>1154</v>
      </c>
      <c r="B1155" s="26">
        <v>0.11110481999999999</v>
      </c>
      <c r="C1155" s="26">
        <v>0.1218607</v>
      </c>
      <c r="D1155" s="26">
        <v>0.13534413000000001</v>
      </c>
      <c r="E1155" s="26">
        <v>0.14906712</v>
      </c>
      <c r="F1155" s="26">
        <v>0.16570256</v>
      </c>
      <c r="G1155" s="26">
        <v>0.33358983999999997</v>
      </c>
      <c r="H1155" s="26">
        <v>0.69469980000000009</v>
      </c>
      <c r="I1155" s="26">
        <v>9.4092839999999997E-2</v>
      </c>
    </row>
    <row r="1156" spans="1:9" ht="15.75" customHeight="1" x14ac:dyDescent="0.25">
      <c r="A1156" s="23">
        <v>1155</v>
      </c>
      <c r="B1156" s="24">
        <v>0.11111086000000001</v>
      </c>
      <c r="C1156" s="24">
        <v>0.12186646</v>
      </c>
      <c r="D1156" s="24">
        <v>0.13537492000000001</v>
      </c>
      <c r="E1156" s="24">
        <v>0.14910437999999998</v>
      </c>
      <c r="F1156" s="24">
        <v>0.16574742000000001</v>
      </c>
      <c r="G1156" s="24">
        <v>0.33368893999999999</v>
      </c>
      <c r="H1156" s="24">
        <v>0.69497218000000005</v>
      </c>
      <c r="I1156" s="24">
        <v>9.4082559999999996E-2</v>
      </c>
    </row>
    <row r="1157" spans="1:9" ht="15.75" customHeight="1" x14ac:dyDescent="0.25">
      <c r="A1157" s="25">
        <v>1156</v>
      </c>
      <c r="B1157" s="26">
        <v>0.11111689</v>
      </c>
      <c r="C1157" s="26">
        <v>0.12187222</v>
      </c>
      <c r="D1157" s="26">
        <v>0.13540579999999999</v>
      </c>
      <c r="E1157" s="26">
        <v>0.14914174999999999</v>
      </c>
      <c r="F1157" s="26">
        <v>0.16579239000000001</v>
      </c>
      <c r="G1157" s="26">
        <v>0.33378829000000004</v>
      </c>
      <c r="H1157" s="26">
        <v>0.69524510000000006</v>
      </c>
      <c r="I1157" s="26">
        <v>9.4072289999999989E-2</v>
      </c>
    </row>
    <row r="1158" spans="1:9" ht="15.75" customHeight="1" x14ac:dyDescent="0.25">
      <c r="A1158" s="23">
        <v>1157</v>
      </c>
      <c r="B1158" s="24">
        <v>0.11112291000000001</v>
      </c>
      <c r="C1158" s="24">
        <v>0.12187798000000001</v>
      </c>
      <c r="D1158" s="24">
        <v>0.13543678000000001</v>
      </c>
      <c r="E1158" s="24">
        <v>0.14917923999999999</v>
      </c>
      <c r="F1158" s="24">
        <v>0.16583749</v>
      </c>
      <c r="G1158" s="24">
        <v>0.33388787999999997</v>
      </c>
      <c r="H1158" s="24">
        <v>0.69551852999999997</v>
      </c>
      <c r="I1158" s="24">
        <v>9.4062029999999991E-2</v>
      </c>
    </row>
    <row r="1159" spans="1:9" ht="15.75" customHeight="1" x14ac:dyDescent="0.25">
      <c r="A1159" s="25">
        <v>1158</v>
      </c>
      <c r="B1159" s="26">
        <v>0.11112894000000001</v>
      </c>
      <c r="C1159" s="26">
        <v>0.12188373999999999</v>
      </c>
      <c r="D1159" s="26">
        <v>0.13546785</v>
      </c>
      <c r="E1159" s="26">
        <v>0.14921685000000001</v>
      </c>
      <c r="F1159" s="26">
        <v>0.16588270000000002</v>
      </c>
      <c r="G1159" s="26">
        <v>0.33398772999999998</v>
      </c>
      <c r="H1159" s="26">
        <v>0.6957924900000001</v>
      </c>
      <c r="I1159" s="26">
        <v>9.405179000000001E-2</v>
      </c>
    </row>
    <row r="1160" spans="1:9" ht="15.75" customHeight="1" x14ac:dyDescent="0.25">
      <c r="A1160" s="23">
        <v>1159</v>
      </c>
      <c r="B1160" s="24">
        <v>0.11113495000000001</v>
      </c>
      <c r="C1160" s="24">
        <v>0.1218895</v>
      </c>
      <c r="D1160" s="24">
        <v>0.13549901</v>
      </c>
      <c r="E1160" s="24">
        <v>0.14925456000000001</v>
      </c>
      <c r="F1160" s="24">
        <v>0.16592801999999998</v>
      </c>
      <c r="G1160" s="24">
        <v>0.33408782000000004</v>
      </c>
      <c r="H1160" s="24">
        <v>0.69606695000000007</v>
      </c>
      <c r="I1160" s="24">
        <v>9.4041549999999988E-2</v>
      </c>
    </row>
    <row r="1161" spans="1:9" ht="15.75" customHeight="1" x14ac:dyDescent="0.25">
      <c r="A1161" s="25">
        <v>1160</v>
      </c>
      <c r="B1161" s="26">
        <v>0.11114096999999999</v>
      </c>
      <c r="C1161" s="26">
        <v>0.12189526000000001</v>
      </c>
      <c r="D1161" s="26">
        <v>0.13553025999999999</v>
      </c>
      <c r="E1161" s="26">
        <v>0.14929238</v>
      </c>
      <c r="F1161" s="26">
        <v>0.16597346999999998</v>
      </c>
      <c r="G1161" s="26">
        <v>0.33418816000000001</v>
      </c>
      <c r="H1161" s="26">
        <v>0.69634193</v>
      </c>
      <c r="I1161" s="26">
        <v>9.403133000000001E-2</v>
      </c>
    </row>
    <row r="1162" spans="1:9" ht="15.75" customHeight="1" x14ac:dyDescent="0.25">
      <c r="A1162" s="23">
        <v>1161</v>
      </c>
      <c r="B1162" s="24">
        <v>0.11114697</v>
      </c>
      <c r="C1162" s="24">
        <v>0.12190102</v>
      </c>
      <c r="D1162" s="24">
        <v>0.1355616</v>
      </c>
      <c r="E1162" s="24">
        <v>0.14933030999999999</v>
      </c>
      <c r="F1162" s="24">
        <v>0.16601901999999999</v>
      </c>
      <c r="G1162" s="24">
        <v>0.33428873000000003</v>
      </c>
      <c r="H1162" s="24">
        <v>0.69661742000000004</v>
      </c>
      <c r="I1162" s="24">
        <v>9.4021109999999991E-2</v>
      </c>
    </row>
    <row r="1163" spans="1:9" ht="15.75" customHeight="1" x14ac:dyDescent="0.25">
      <c r="A1163" s="25">
        <v>1162</v>
      </c>
      <c r="B1163" s="26">
        <v>0.11115298</v>
      </c>
      <c r="C1163" s="26">
        <v>0.12190678000000001</v>
      </c>
      <c r="D1163" s="26">
        <v>0.13559303</v>
      </c>
      <c r="E1163" s="26">
        <v>0.14936836000000001</v>
      </c>
      <c r="F1163" s="26">
        <v>0.16606469000000001</v>
      </c>
      <c r="G1163" s="26">
        <v>0.33438954999999998</v>
      </c>
      <c r="H1163" s="26">
        <v>0.69689340999999994</v>
      </c>
      <c r="I1163" s="26">
        <v>9.4010909999999989E-2</v>
      </c>
    </row>
    <row r="1164" spans="1:9" ht="15.75" customHeight="1" x14ac:dyDescent="0.25">
      <c r="A1164" s="23">
        <v>1163</v>
      </c>
      <c r="B1164" s="24">
        <v>0.11115897999999999</v>
      </c>
      <c r="C1164" s="24">
        <v>0.12191252999999999</v>
      </c>
      <c r="D1164" s="24">
        <v>0.13562455000000001</v>
      </c>
      <c r="E1164" s="24">
        <v>0.1494065</v>
      </c>
      <c r="F1164" s="24">
        <v>0.16611046999999998</v>
      </c>
      <c r="G1164" s="24">
        <v>0.33449061000000002</v>
      </c>
      <c r="H1164" s="24">
        <v>0.69716990000000001</v>
      </c>
      <c r="I1164" s="24">
        <v>9.4000719999999996E-2</v>
      </c>
    </row>
    <row r="1165" spans="1:9" ht="15.75" customHeight="1" x14ac:dyDescent="0.25">
      <c r="A1165" s="25">
        <v>1164</v>
      </c>
      <c r="B1165" s="26">
        <v>0.11116497</v>
      </c>
      <c r="C1165" s="26">
        <v>0.12191829</v>
      </c>
      <c r="D1165" s="26">
        <v>0.13565616</v>
      </c>
      <c r="E1165" s="26">
        <v>0.14944476000000001</v>
      </c>
      <c r="F1165" s="26">
        <v>0.16615637</v>
      </c>
      <c r="G1165" s="26">
        <v>0.3345919</v>
      </c>
      <c r="H1165" s="26">
        <v>0.69744688999999993</v>
      </c>
      <c r="I1165" s="26">
        <v>9.3990539999999997E-2</v>
      </c>
    </row>
    <row r="1166" spans="1:9" ht="15.75" customHeight="1" x14ac:dyDescent="0.25">
      <c r="A1166" s="23">
        <v>1165</v>
      </c>
      <c r="B1166" s="24">
        <v>0.11117096</v>
      </c>
      <c r="C1166" s="24">
        <v>0.12192405000000001</v>
      </c>
      <c r="D1166" s="24">
        <v>0.13568785</v>
      </c>
      <c r="E1166" s="24">
        <v>0.14948312</v>
      </c>
      <c r="F1166" s="24">
        <v>0.16620236999999999</v>
      </c>
      <c r="G1166" s="24">
        <v>0.33469343000000001</v>
      </c>
      <c r="H1166" s="24">
        <v>0.69772436000000004</v>
      </c>
      <c r="I1166" s="24">
        <v>9.3980370000000008E-2</v>
      </c>
    </row>
    <row r="1167" spans="1:9" ht="15.75" customHeight="1" x14ac:dyDescent="0.25">
      <c r="A1167" s="25">
        <v>1166</v>
      </c>
      <c r="B1167" s="26">
        <v>0.11117694</v>
      </c>
      <c r="C1167" s="26">
        <v>0.12192981</v>
      </c>
      <c r="D1167" s="26">
        <v>0.13571963000000001</v>
      </c>
      <c r="E1167" s="26">
        <v>0.14952158000000002</v>
      </c>
      <c r="F1167" s="26">
        <v>0.16624848</v>
      </c>
      <c r="G1167" s="26">
        <v>0.33479519000000002</v>
      </c>
      <c r="H1167" s="26">
        <v>0.69800233</v>
      </c>
      <c r="I1167" s="26">
        <v>9.3970209999999998E-2</v>
      </c>
    </row>
    <row r="1168" spans="1:9" ht="15.75" customHeight="1" x14ac:dyDescent="0.25">
      <c r="A1168" s="23">
        <v>1167</v>
      </c>
      <c r="B1168" s="24">
        <v>0.11118292</v>
      </c>
      <c r="C1168" s="24">
        <v>0.12193557000000001</v>
      </c>
      <c r="D1168" s="24">
        <v>0.1357515</v>
      </c>
      <c r="E1168" s="24">
        <v>0.14956015</v>
      </c>
      <c r="F1168" s="24">
        <v>0.16629470999999998</v>
      </c>
      <c r="G1168" s="24">
        <v>0.33489718000000002</v>
      </c>
      <c r="H1168" s="24">
        <v>0.69828078999999998</v>
      </c>
      <c r="I1168" s="24">
        <v>9.3960059999999998E-2</v>
      </c>
    </row>
    <row r="1169" spans="1:9" ht="15.75" customHeight="1" x14ac:dyDescent="0.25">
      <c r="A1169" s="25">
        <v>1168</v>
      </c>
      <c r="B1169" s="26">
        <v>0.11118889</v>
      </c>
      <c r="C1169" s="26">
        <v>0.12194133000000001</v>
      </c>
      <c r="D1169" s="26">
        <v>0.13578345</v>
      </c>
      <c r="E1169" s="26">
        <v>0.14959881999999999</v>
      </c>
      <c r="F1169" s="26">
        <v>0.16634104</v>
      </c>
      <c r="G1169" s="26">
        <v>0.3349994</v>
      </c>
      <c r="H1169" s="26">
        <v>0.69855972</v>
      </c>
      <c r="I1169" s="26">
        <v>9.3949920000000006E-2</v>
      </c>
    </row>
    <row r="1170" spans="1:9" ht="15.75" customHeight="1" x14ac:dyDescent="0.25">
      <c r="A1170" s="23">
        <v>1169</v>
      </c>
      <c r="B1170" s="24">
        <v>0.11119486000000001</v>
      </c>
      <c r="C1170" s="24">
        <v>0.12194708999999999</v>
      </c>
      <c r="D1170" s="24">
        <v>0.13581547999999999</v>
      </c>
      <c r="E1170" s="24">
        <v>0.14963760000000001</v>
      </c>
      <c r="F1170" s="24">
        <v>0.16638748</v>
      </c>
      <c r="G1170" s="24">
        <v>0.33510184000000004</v>
      </c>
      <c r="H1170" s="24">
        <v>0.69883913000000009</v>
      </c>
      <c r="I1170" s="24">
        <v>9.3939800000000004E-2</v>
      </c>
    </row>
    <row r="1171" spans="1:9" ht="15.75" customHeight="1" x14ac:dyDescent="0.25">
      <c r="A1171" s="25">
        <v>1170</v>
      </c>
      <c r="B1171" s="26">
        <v>0.11120082000000001</v>
      </c>
      <c r="C1171" s="26">
        <v>0.12195285</v>
      </c>
      <c r="D1171" s="26">
        <v>0.13584759999999999</v>
      </c>
      <c r="E1171" s="26">
        <v>0.14967647000000001</v>
      </c>
      <c r="F1171" s="26">
        <v>0.16643401999999999</v>
      </c>
      <c r="G1171" s="26">
        <v>0.33520451000000001</v>
      </c>
      <c r="H1171" s="26">
        <v>0.69911901999999992</v>
      </c>
      <c r="I1171" s="26">
        <v>9.3929680000000002E-2</v>
      </c>
    </row>
    <row r="1172" spans="1:9" ht="15.75" customHeight="1" x14ac:dyDescent="0.25">
      <c r="A1172" s="23">
        <v>1171</v>
      </c>
      <c r="B1172" s="24">
        <v>0.11120677000000001</v>
      </c>
      <c r="C1172" s="24">
        <v>0.12195804</v>
      </c>
      <c r="D1172" s="24">
        <v>0.1358798</v>
      </c>
      <c r="E1172" s="24">
        <v>0.14971544000000001</v>
      </c>
      <c r="F1172" s="24">
        <v>0.16648067</v>
      </c>
      <c r="G1172" s="24">
        <v>0.33530740999999997</v>
      </c>
      <c r="H1172" s="24">
        <v>0.69939938000000001</v>
      </c>
      <c r="I1172" s="24">
        <v>9.3919580000000003E-2</v>
      </c>
    </row>
    <row r="1173" spans="1:9" ht="15.75" customHeight="1" x14ac:dyDescent="0.25">
      <c r="A1173" s="25">
        <v>1172</v>
      </c>
      <c r="B1173" s="26">
        <v>0.11121271999999999</v>
      </c>
      <c r="C1173" s="26">
        <v>0.1219621</v>
      </c>
      <c r="D1173" s="26">
        <v>0.13591207999999999</v>
      </c>
      <c r="E1173" s="26">
        <v>0.14975452</v>
      </c>
      <c r="F1173" s="26">
        <v>0.16652742000000001</v>
      </c>
      <c r="G1173" s="26">
        <v>0.33541052999999998</v>
      </c>
      <c r="H1173" s="26">
        <v>0.69968019999999997</v>
      </c>
      <c r="I1173" s="26">
        <v>9.3909490000000012E-2</v>
      </c>
    </row>
    <row r="1174" spans="1:9" ht="15.75" customHeight="1" x14ac:dyDescent="0.25">
      <c r="A1174" s="23">
        <v>1173</v>
      </c>
      <c r="B1174" s="24">
        <v>0.11121866000000001</v>
      </c>
      <c r="C1174" s="24">
        <v>0.12196507000000001</v>
      </c>
      <c r="D1174" s="24">
        <v>0.13594444</v>
      </c>
      <c r="E1174" s="24">
        <v>0.14979369000000001</v>
      </c>
      <c r="F1174" s="24">
        <v>0.16657427999999999</v>
      </c>
      <c r="G1174" s="24">
        <v>0.33551386</v>
      </c>
      <c r="H1174" s="24">
        <v>0.69996149000000008</v>
      </c>
      <c r="I1174" s="24">
        <v>9.3899410000000003E-2</v>
      </c>
    </row>
    <row r="1175" spans="1:9" ht="15.75" customHeight="1" x14ac:dyDescent="0.25">
      <c r="A1175" s="25">
        <v>1174</v>
      </c>
      <c r="B1175" s="26">
        <v>0.11122460000000001</v>
      </c>
      <c r="C1175" s="26">
        <v>0.12196697000000001</v>
      </c>
      <c r="D1175" s="26">
        <v>0.13597687999999999</v>
      </c>
      <c r="E1175" s="26">
        <v>0.14983294999999999</v>
      </c>
      <c r="F1175" s="26">
        <v>0.16662123999999998</v>
      </c>
      <c r="G1175" s="26">
        <v>0.33561742</v>
      </c>
      <c r="H1175" s="26">
        <v>0.70024322999999999</v>
      </c>
      <c r="I1175" s="26">
        <v>9.3889340000000002E-2</v>
      </c>
    </row>
    <row r="1176" spans="1:9" ht="15.75" customHeight="1" x14ac:dyDescent="0.25">
      <c r="A1176" s="23">
        <v>1175</v>
      </c>
      <c r="B1176" s="24">
        <v>0.11123052</v>
      </c>
      <c r="C1176" s="24">
        <v>0.12196783</v>
      </c>
      <c r="D1176" s="24">
        <v>0.1360094</v>
      </c>
      <c r="E1176" s="24">
        <v>0.14987232</v>
      </c>
      <c r="F1176" s="24">
        <v>0.16666830000000002</v>
      </c>
      <c r="G1176" s="24">
        <v>0.33572119</v>
      </c>
      <c r="H1176" s="24">
        <v>0.70052543999999994</v>
      </c>
      <c r="I1176" s="24">
        <v>9.3879280000000009E-2</v>
      </c>
    </row>
    <row r="1177" spans="1:9" ht="15.75" customHeight="1" x14ac:dyDescent="0.25">
      <c r="A1177" s="25">
        <v>1176</v>
      </c>
      <c r="B1177" s="26">
        <v>0.11123644000000001</v>
      </c>
      <c r="C1177" s="26">
        <v>0.12196768000000001</v>
      </c>
      <c r="D1177" s="26">
        <v>0.136042</v>
      </c>
      <c r="E1177" s="26">
        <v>0.14991177</v>
      </c>
      <c r="F1177" s="26">
        <v>0.16671545999999998</v>
      </c>
      <c r="G1177" s="26">
        <v>0.33582517000000001</v>
      </c>
      <c r="H1177" s="26">
        <v>0.70080808999999999</v>
      </c>
      <c r="I1177" s="26">
        <v>9.3869229999999998E-2</v>
      </c>
    </row>
    <row r="1178" spans="1:9" ht="15.75" customHeight="1" x14ac:dyDescent="0.25">
      <c r="A1178" s="23">
        <v>1177</v>
      </c>
      <c r="B1178" s="24">
        <v>0.11124236</v>
      </c>
      <c r="C1178" s="24">
        <v>0.12196652999999999</v>
      </c>
      <c r="D1178" s="24">
        <v>0.13607468</v>
      </c>
      <c r="E1178" s="24">
        <v>0.14995132999999999</v>
      </c>
      <c r="F1178" s="24">
        <v>0.16676272</v>
      </c>
      <c r="G1178" s="24">
        <v>0.33592937</v>
      </c>
      <c r="H1178" s="24">
        <v>0.70109119000000009</v>
      </c>
      <c r="I1178" s="24">
        <v>9.3859189999999995E-2</v>
      </c>
    </row>
    <row r="1179" spans="1:9" ht="15.75" customHeight="1" x14ac:dyDescent="0.25">
      <c r="A1179" s="25">
        <v>1178</v>
      </c>
      <c r="B1179" s="26">
        <v>0.11124826</v>
      </c>
      <c r="C1179" s="26">
        <v>0.12196443</v>
      </c>
      <c r="D1179" s="26">
        <v>0.13610743</v>
      </c>
      <c r="E1179" s="26">
        <v>0.14999097</v>
      </c>
      <c r="F1179" s="26">
        <v>0.16681007999999997</v>
      </c>
      <c r="G1179" s="26">
        <v>0.33603377000000001</v>
      </c>
      <c r="H1179" s="26">
        <v>0.70137474</v>
      </c>
      <c r="I1179" s="26">
        <v>9.3849169999999996E-2</v>
      </c>
    </row>
    <row r="1180" spans="1:9" ht="15.75" customHeight="1" x14ac:dyDescent="0.25">
      <c r="A1180" s="23">
        <v>1179</v>
      </c>
      <c r="B1180" s="24">
        <v>0.11125415999999999</v>
      </c>
      <c r="C1180" s="24">
        <v>0.12196139</v>
      </c>
      <c r="D1180" s="24">
        <v>0.13614024999999999</v>
      </c>
      <c r="E1180" s="24">
        <v>0.15003071000000001</v>
      </c>
      <c r="F1180" s="24">
        <v>0.16685754</v>
      </c>
      <c r="G1180" s="24">
        <v>0.33613839000000001</v>
      </c>
      <c r="H1180" s="24">
        <v>0.70165873000000001</v>
      </c>
      <c r="I1180" s="24">
        <v>9.3839159999999991E-2</v>
      </c>
    </row>
    <row r="1181" spans="1:9" ht="15.75" customHeight="1" x14ac:dyDescent="0.25">
      <c r="A1181" s="25">
        <v>1180</v>
      </c>
      <c r="B1181" s="26">
        <v>0.11126005</v>
      </c>
      <c r="C1181" s="26">
        <v>0.12195744</v>
      </c>
      <c r="D1181" s="26">
        <v>0.13617316000000002</v>
      </c>
      <c r="E1181" s="26">
        <v>0.15007054</v>
      </c>
      <c r="F1181" s="26">
        <v>0.16690508999999998</v>
      </c>
      <c r="G1181" s="26">
        <v>0.33624321000000001</v>
      </c>
      <c r="H1181" s="26">
        <v>0.70194316000000001</v>
      </c>
      <c r="I1181" s="26">
        <v>9.3829159999999995E-2</v>
      </c>
    </row>
    <row r="1182" spans="1:9" ht="15.75" customHeight="1" x14ac:dyDescent="0.25">
      <c r="A1182" s="23">
        <v>1181</v>
      </c>
      <c r="B1182" s="24">
        <v>0.11126593</v>
      </c>
      <c r="C1182" s="24">
        <v>0.12195259999999999</v>
      </c>
      <c r="D1182" s="24">
        <v>0.13620613000000001</v>
      </c>
      <c r="E1182" s="24">
        <v>0.15011046</v>
      </c>
      <c r="F1182" s="24">
        <v>0.16695274000000002</v>
      </c>
      <c r="G1182" s="24">
        <v>0.33634824000000002</v>
      </c>
      <c r="H1182" s="24">
        <v>0.70222802000000006</v>
      </c>
      <c r="I1182" s="24">
        <v>9.3819169999999993E-2</v>
      </c>
    </row>
    <row r="1183" spans="1:9" ht="15.75" customHeight="1" x14ac:dyDescent="0.25">
      <c r="A1183" s="25">
        <v>1182</v>
      </c>
      <c r="B1183" s="26">
        <v>0.11127181</v>
      </c>
      <c r="C1183" s="26">
        <v>0.12194692</v>
      </c>
      <c r="D1183" s="26">
        <v>0.13623917999999999</v>
      </c>
      <c r="E1183" s="26">
        <v>0.15015045999999999</v>
      </c>
      <c r="F1183" s="26">
        <v>0.16700049</v>
      </c>
      <c r="G1183" s="26">
        <v>0.33645347000000003</v>
      </c>
      <c r="H1183" s="26">
        <v>0.70251330999999995</v>
      </c>
      <c r="I1183" s="26">
        <v>9.3809190000000001E-2</v>
      </c>
    </row>
    <row r="1184" spans="1:9" ht="15.75" customHeight="1" x14ac:dyDescent="0.25">
      <c r="A1184" s="23">
        <v>1183</v>
      </c>
      <c r="B1184" s="24">
        <v>0.11127767999999999</v>
      </c>
      <c r="C1184" s="24">
        <v>0.12194039999999999</v>
      </c>
      <c r="D1184" s="24">
        <v>0.13627230000000001</v>
      </c>
      <c r="E1184" s="24">
        <v>0.15019056</v>
      </c>
      <c r="F1184" s="24">
        <v>0.16704832999999999</v>
      </c>
      <c r="G1184" s="24">
        <v>0.33655889999999999</v>
      </c>
      <c r="H1184" s="24">
        <v>0.70279902999999999</v>
      </c>
      <c r="I1184" s="24">
        <v>9.3799220000000003E-2</v>
      </c>
    </row>
    <row r="1185" spans="1:9" ht="15.75" customHeight="1" x14ac:dyDescent="0.25">
      <c r="A1185" s="25">
        <v>1184</v>
      </c>
      <c r="B1185" s="26">
        <v>0.11128353000000001</v>
      </c>
      <c r="C1185" s="26">
        <v>0.12193308999999999</v>
      </c>
      <c r="D1185" s="26">
        <v>0.13630549</v>
      </c>
      <c r="E1185" s="26">
        <v>0.15023074</v>
      </c>
      <c r="F1185" s="26">
        <v>0.16709626</v>
      </c>
      <c r="G1185" s="26">
        <v>0.33666452999999996</v>
      </c>
      <c r="H1185" s="26">
        <v>0.70308516999999993</v>
      </c>
      <c r="I1185" s="26">
        <v>9.3789259999999999E-2</v>
      </c>
    </row>
    <row r="1186" spans="1:9" ht="15.75" customHeight="1" x14ac:dyDescent="0.25">
      <c r="A1186" s="23">
        <v>1185</v>
      </c>
      <c r="B1186" s="24">
        <v>0.11128937999999999</v>
      </c>
      <c r="C1186" s="24">
        <v>0.12192499</v>
      </c>
      <c r="D1186" s="24">
        <v>0.13633875000000001</v>
      </c>
      <c r="E1186" s="24">
        <v>0.15027101000000001</v>
      </c>
      <c r="F1186" s="24">
        <v>0.16714429</v>
      </c>
      <c r="G1186" s="24">
        <v>0.33677034999999994</v>
      </c>
      <c r="H1186" s="24">
        <v>0.70337173000000008</v>
      </c>
      <c r="I1186" s="24">
        <v>9.3779319999999999E-2</v>
      </c>
    </row>
    <row r="1187" spans="1:9" ht="15.75" customHeight="1" x14ac:dyDescent="0.25">
      <c r="A1187" s="25">
        <v>1186</v>
      </c>
      <c r="B1187" s="26">
        <v>0.11129522</v>
      </c>
      <c r="C1187" s="26">
        <v>0.12191615</v>
      </c>
      <c r="D1187" s="26">
        <v>0.13637209</v>
      </c>
      <c r="E1187" s="26">
        <v>0.15031137</v>
      </c>
      <c r="F1187" s="26">
        <v>0.16719241000000001</v>
      </c>
      <c r="G1187" s="26">
        <v>0.33687637000000004</v>
      </c>
      <c r="H1187" s="26">
        <v>0.70365869999999997</v>
      </c>
      <c r="I1187" s="26">
        <v>9.3769390000000008E-2</v>
      </c>
    </row>
    <row r="1188" spans="1:9" ht="15.75" customHeight="1" x14ac:dyDescent="0.25">
      <c r="A1188" s="23">
        <v>1187</v>
      </c>
      <c r="B1188" s="24">
        <v>0.11130105999999999</v>
      </c>
      <c r="C1188" s="24">
        <v>0.12190659</v>
      </c>
      <c r="D1188" s="24">
        <v>0.13640548999999999</v>
      </c>
      <c r="E1188" s="24">
        <v>0.15035181</v>
      </c>
      <c r="F1188" s="24">
        <v>0.16724062000000001</v>
      </c>
      <c r="G1188" s="24">
        <v>0.33698259000000003</v>
      </c>
      <c r="H1188" s="24">
        <v>0.70394609000000008</v>
      </c>
      <c r="I1188" s="24">
        <v>9.3759460000000003E-2</v>
      </c>
    </row>
    <row r="1189" spans="1:9" ht="15.75" customHeight="1" x14ac:dyDescent="0.25">
      <c r="A1189" s="25">
        <v>1188</v>
      </c>
      <c r="B1189" s="26">
        <v>0.11130688</v>
      </c>
      <c r="C1189" s="26">
        <v>0.12189633999999999</v>
      </c>
      <c r="D1189" s="26">
        <v>0.13643896</v>
      </c>
      <c r="E1189" s="26">
        <v>0.15039232999999999</v>
      </c>
      <c r="F1189" s="26">
        <v>0.16728891000000001</v>
      </c>
      <c r="G1189" s="26">
        <v>0.33708899000000003</v>
      </c>
      <c r="H1189" s="26">
        <v>0.70423387999999998</v>
      </c>
      <c r="I1189" s="26">
        <v>9.3749550000000001E-2</v>
      </c>
    </row>
    <row r="1190" spans="1:9" ht="15.75" customHeight="1" x14ac:dyDescent="0.25">
      <c r="A1190" s="23">
        <v>1189</v>
      </c>
      <c r="B1190" s="24">
        <v>0.11131268999999999</v>
      </c>
      <c r="C1190" s="24">
        <v>0.12188541000000001</v>
      </c>
      <c r="D1190" s="24">
        <v>0.13647249</v>
      </c>
      <c r="E1190" s="24">
        <v>0.15043293999999999</v>
      </c>
      <c r="F1190" s="24">
        <v>0.16733730000000002</v>
      </c>
      <c r="G1190" s="24">
        <v>0.33719558999999999</v>
      </c>
      <c r="H1190" s="24">
        <v>0.70452207999999994</v>
      </c>
      <c r="I1190" s="24">
        <v>9.3739659999999989E-2</v>
      </c>
    </row>
    <row r="1191" spans="1:9" ht="15.75" customHeight="1" x14ac:dyDescent="0.25">
      <c r="A1191" s="25">
        <v>1190</v>
      </c>
      <c r="B1191" s="26">
        <v>0.1113185</v>
      </c>
      <c r="C1191" s="26">
        <v>0.12187384</v>
      </c>
      <c r="D1191" s="26">
        <v>0.13650609999999999</v>
      </c>
      <c r="E1191" s="26">
        <v>0.15047363</v>
      </c>
      <c r="F1191" s="26">
        <v>0.16738576999999999</v>
      </c>
      <c r="G1191" s="26">
        <v>0.33730237000000002</v>
      </c>
      <c r="H1191" s="26">
        <v>0.70481067999999991</v>
      </c>
      <c r="I1191" s="26">
        <v>9.3729770000000004E-2</v>
      </c>
    </row>
    <row r="1192" spans="1:9" ht="15.75" customHeight="1" x14ac:dyDescent="0.25">
      <c r="A1192" s="23">
        <v>1191</v>
      </c>
      <c r="B1192" s="24">
        <v>0.11132429000000001</v>
      </c>
      <c r="C1192" s="24">
        <v>0.12186166</v>
      </c>
      <c r="D1192" s="24">
        <v>0.13653977</v>
      </c>
      <c r="E1192" s="24">
        <v>0.15051439999999999</v>
      </c>
      <c r="F1192" s="24">
        <v>0.16743434000000001</v>
      </c>
      <c r="G1192" s="24">
        <v>0.33740934</v>
      </c>
      <c r="H1192" s="24">
        <v>0.70509968000000001</v>
      </c>
      <c r="I1192" s="24">
        <v>9.3719900000000009E-2</v>
      </c>
    </row>
    <row r="1193" spans="1:9" ht="15.75" customHeight="1" x14ac:dyDescent="0.25">
      <c r="A1193" s="25">
        <v>1192</v>
      </c>
      <c r="B1193" s="26">
        <v>0.11133008</v>
      </c>
      <c r="C1193" s="26">
        <v>0.1218489</v>
      </c>
      <c r="D1193" s="26">
        <v>0.13657349999999999</v>
      </c>
      <c r="E1193" s="26">
        <v>0.15055524000000001</v>
      </c>
      <c r="F1193" s="26">
        <v>0.16748297999999998</v>
      </c>
      <c r="G1193" s="26">
        <v>0.3375165</v>
      </c>
      <c r="H1193" s="26">
        <v>0.70538906999999995</v>
      </c>
      <c r="I1193" s="26">
        <v>9.371003E-2</v>
      </c>
    </row>
    <row r="1194" spans="1:9" ht="15.75" customHeight="1" x14ac:dyDescent="0.25">
      <c r="A1194" s="23">
        <v>1193</v>
      </c>
      <c r="B1194" s="24">
        <v>0.11133585</v>
      </c>
      <c r="C1194" s="24">
        <v>0.12183557</v>
      </c>
      <c r="D1194" s="24">
        <v>0.13660729999999999</v>
      </c>
      <c r="E1194" s="24">
        <v>0.15059617</v>
      </c>
      <c r="F1194" s="24">
        <v>0.16753172</v>
      </c>
      <c r="G1194" s="24">
        <v>0.33762383000000001</v>
      </c>
      <c r="H1194" s="24">
        <v>0.70567885000000008</v>
      </c>
      <c r="I1194" s="24">
        <v>9.3700179999999994E-2</v>
      </c>
    </row>
    <row r="1195" spans="1:9" ht="15.75" customHeight="1" x14ac:dyDescent="0.25">
      <c r="A1195" s="25">
        <v>1194</v>
      </c>
      <c r="B1195" s="26">
        <v>0.11134003999999999</v>
      </c>
      <c r="C1195" s="26">
        <v>0.12182169999999999</v>
      </c>
      <c r="D1195" s="26">
        <v>0.13664116000000001</v>
      </c>
      <c r="E1195" s="26">
        <v>0.15063718000000001</v>
      </c>
      <c r="F1195" s="26">
        <v>0.16758053000000001</v>
      </c>
      <c r="G1195" s="26">
        <v>0.33773135000000004</v>
      </c>
      <c r="H1195" s="26">
        <v>0.70596901999999995</v>
      </c>
      <c r="I1195" s="26">
        <v>9.3690339999999997E-2</v>
      </c>
    </row>
    <row r="1196" spans="1:9" ht="15.75" customHeight="1" x14ac:dyDescent="0.25">
      <c r="A1196" s="23">
        <v>1195</v>
      </c>
      <c r="B1196" s="24">
        <v>0.1113442</v>
      </c>
      <c r="C1196" s="24">
        <v>0.12180733000000001</v>
      </c>
      <c r="D1196" s="24">
        <v>0.13667508</v>
      </c>
      <c r="E1196" s="24">
        <v>0.15067826000000001</v>
      </c>
      <c r="F1196" s="24">
        <v>0.16762943</v>
      </c>
      <c r="G1196" s="24">
        <v>0.33783903999999998</v>
      </c>
      <c r="H1196" s="24">
        <v>0.70625956999999995</v>
      </c>
      <c r="I1196" s="24">
        <v>9.3680520000000003E-2</v>
      </c>
    </row>
    <row r="1197" spans="1:9" ht="15.75" customHeight="1" x14ac:dyDescent="0.25">
      <c r="A1197" s="25">
        <v>1196</v>
      </c>
      <c r="B1197" s="26">
        <v>0.11134833000000001</v>
      </c>
      <c r="C1197" s="26">
        <v>0.12179247999999999</v>
      </c>
      <c r="D1197" s="26">
        <v>0.13670906999999999</v>
      </c>
      <c r="E1197" s="26">
        <v>0.15071941999999999</v>
      </c>
      <c r="F1197" s="26">
        <v>0.16767842000000002</v>
      </c>
      <c r="G1197" s="26">
        <v>0.33794691999999998</v>
      </c>
      <c r="H1197" s="26">
        <v>0.70655049000000003</v>
      </c>
      <c r="I1197" s="26">
        <v>9.3670699999999996E-2</v>
      </c>
    </row>
    <row r="1198" spans="1:9" ht="15.75" customHeight="1" x14ac:dyDescent="0.25">
      <c r="A1198" s="23">
        <v>1197</v>
      </c>
      <c r="B1198" s="24">
        <v>0.11135241999999999</v>
      </c>
      <c r="C1198" s="24">
        <v>0.12177716999999999</v>
      </c>
      <c r="D1198" s="24">
        <v>0.13674311</v>
      </c>
      <c r="E1198" s="24">
        <v>0.15076065</v>
      </c>
      <c r="F1198" s="24">
        <v>0.16772748000000001</v>
      </c>
      <c r="G1198" s="24">
        <v>0.33805495999999996</v>
      </c>
      <c r="H1198" s="24">
        <v>0.70684179999999996</v>
      </c>
      <c r="I1198" s="24">
        <v>9.3660899999999991E-2</v>
      </c>
    </row>
    <row r="1199" spans="1:9" ht="15.75" customHeight="1" x14ac:dyDescent="0.25">
      <c r="A1199" s="25">
        <v>1198</v>
      </c>
      <c r="B1199" s="26">
        <v>0.11135647999999999</v>
      </c>
      <c r="C1199" s="26">
        <v>0.12176144000000001</v>
      </c>
      <c r="D1199" s="26">
        <v>0.13677722</v>
      </c>
      <c r="E1199" s="26">
        <v>0.15080196000000001</v>
      </c>
      <c r="F1199" s="26">
        <v>0.16777663000000001</v>
      </c>
      <c r="G1199" s="26">
        <v>0.33816318000000001</v>
      </c>
      <c r="H1199" s="26">
        <v>0.70713347000000004</v>
      </c>
      <c r="I1199" s="26">
        <v>9.3651100000000001E-2</v>
      </c>
    </row>
    <row r="1200" spans="1:9" ht="15.75" customHeight="1" x14ac:dyDescent="0.25">
      <c r="A1200" s="23">
        <v>1199</v>
      </c>
      <c r="B1200" s="24">
        <v>0.11136049999999999</v>
      </c>
      <c r="C1200" s="24">
        <v>0.1217453</v>
      </c>
      <c r="D1200" s="24">
        <v>0.13681138000000001</v>
      </c>
      <c r="E1200" s="24">
        <v>0.15084333999999999</v>
      </c>
      <c r="F1200" s="24">
        <v>0.16782585</v>
      </c>
      <c r="G1200" s="24">
        <v>0.33827157000000002</v>
      </c>
      <c r="H1200" s="24">
        <v>0.70742551000000009</v>
      </c>
      <c r="I1200" s="24">
        <v>9.364132E-2</v>
      </c>
    </row>
    <row r="1201" spans="1:9" ht="15.75" customHeight="1" x14ac:dyDescent="0.25">
      <c r="A1201" s="25">
        <v>1200</v>
      </c>
      <c r="B1201" s="26">
        <v>0.11136450000000001</v>
      </c>
      <c r="C1201" s="26">
        <v>0.12172879</v>
      </c>
      <c r="D1201" s="26">
        <v>0.13684561000000001</v>
      </c>
      <c r="E1201" s="26">
        <v>0.15088478999999999</v>
      </c>
      <c r="F1201" s="26">
        <v>0.16787515</v>
      </c>
      <c r="G1201" s="26">
        <v>0.33838012999999995</v>
      </c>
      <c r="H1201" s="26">
        <v>0.70771792</v>
      </c>
      <c r="I1201" s="26">
        <v>9.3631560000000003E-2</v>
      </c>
    </row>
    <row r="1202" spans="1:9" ht="15.75" customHeight="1" x14ac:dyDescent="0.25">
      <c r="A1202" s="23">
        <v>1201</v>
      </c>
      <c r="B1202" s="24">
        <v>0.11136847</v>
      </c>
      <c r="C1202" s="24">
        <v>0.12171194</v>
      </c>
      <c r="D1202" s="24">
        <v>0.13687989</v>
      </c>
      <c r="E1202" s="24">
        <v>0.15092631000000001</v>
      </c>
      <c r="F1202" s="24">
        <v>0.16792452999999999</v>
      </c>
      <c r="G1202" s="24">
        <v>0.33848886</v>
      </c>
      <c r="H1202" s="24">
        <v>0.70801068999999994</v>
      </c>
      <c r="I1202" s="24">
        <v>9.3621800000000005E-2</v>
      </c>
    </row>
    <row r="1203" spans="1:9" ht="15.75" customHeight="1" x14ac:dyDescent="0.25">
      <c r="A1203" s="25">
        <v>1202</v>
      </c>
      <c r="B1203" s="26">
        <v>0.1113724</v>
      </c>
      <c r="C1203" s="26">
        <v>0.12169476</v>
      </c>
      <c r="D1203" s="26">
        <v>0.13691422</v>
      </c>
      <c r="E1203" s="26">
        <v>0.15096790000000002</v>
      </c>
      <c r="F1203" s="26">
        <v>0.16797398999999999</v>
      </c>
      <c r="G1203" s="26">
        <v>0.33859774999999998</v>
      </c>
      <c r="H1203" s="26">
        <v>0.70830380999999998</v>
      </c>
      <c r="I1203" s="26">
        <v>9.3612059999999997E-2</v>
      </c>
    </row>
    <row r="1204" spans="1:9" ht="15.75" customHeight="1" x14ac:dyDescent="0.25">
      <c r="A1204" s="23">
        <v>1203</v>
      </c>
      <c r="B1204" s="24">
        <v>0.11137631000000001</v>
      </c>
      <c r="C1204" s="24">
        <v>0.12167728999999999</v>
      </c>
      <c r="D1204" s="24">
        <v>0.13694861999999999</v>
      </c>
      <c r="E1204" s="24">
        <v>0.15100956999999998</v>
      </c>
      <c r="F1204" s="24">
        <v>0.16802353</v>
      </c>
      <c r="G1204" s="24">
        <v>0.33870679999999997</v>
      </c>
      <c r="H1204" s="24">
        <v>0.70859729000000005</v>
      </c>
      <c r="I1204" s="24">
        <v>9.3602320000000003E-2</v>
      </c>
    </row>
    <row r="1205" spans="1:9" ht="15.75" customHeight="1" x14ac:dyDescent="0.25">
      <c r="A1205" s="25">
        <v>1204</v>
      </c>
      <c r="B1205" s="26">
        <v>0.11138019</v>
      </c>
      <c r="C1205" s="26">
        <v>0.12165955000000001</v>
      </c>
      <c r="D1205" s="26">
        <v>0.13698306000000002</v>
      </c>
      <c r="E1205" s="26">
        <v>0.1510513</v>
      </c>
      <c r="F1205" s="26">
        <v>0.16807313000000002</v>
      </c>
      <c r="G1205" s="26">
        <v>0.33881602</v>
      </c>
      <c r="H1205" s="26">
        <v>0.70889111000000005</v>
      </c>
      <c r="I1205" s="26">
        <v>9.3592600000000012E-2</v>
      </c>
    </row>
    <row r="1206" spans="1:9" ht="15.75" customHeight="1" x14ac:dyDescent="0.25">
      <c r="A1206" s="23">
        <v>1205</v>
      </c>
      <c r="B1206" s="24">
        <v>0.11138403999999999</v>
      </c>
      <c r="C1206" s="24">
        <v>0.12164156999999999</v>
      </c>
      <c r="D1206" s="24">
        <v>0.13701757000000001</v>
      </c>
      <c r="E1206" s="24">
        <v>0.15109310000000001</v>
      </c>
      <c r="F1206" s="24">
        <v>0.16812282000000001</v>
      </c>
      <c r="G1206" s="24">
        <v>0.33892538999999999</v>
      </c>
      <c r="H1206" s="24">
        <v>0.70918529000000008</v>
      </c>
      <c r="I1206" s="24">
        <v>9.3582899999999997E-2</v>
      </c>
    </row>
    <row r="1207" spans="1:9" ht="15.75" customHeight="1" x14ac:dyDescent="0.25">
      <c r="A1207" s="25">
        <v>1206</v>
      </c>
      <c r="B1207" s="26">
        <v>0.11138785999999999</v>
      </c>
      <c r="C1207" s="26">
        <v>0.12162338</v>
      </c>
      <c r="D1207" s="26">
        <v>0.13705212</v>
      </c>
      <c r="E1207" s="26">
        <v>0.15113495999999998</v>
      </c>
      <c r="F1207" s="26">
        <v>0.16817257000000002</v>
      </c>
      <c r="G1207" s="26">
        <v>0.33903492999999996</v>
      </c>
      <c r="H1207" s="26">
        <v>0.70947979999999999</v>
      </c>
      <c r="I1207" s="26">
        <v>9.3573199999999995E-2</v>
      </c>
    </row>
    <row r="1208" spans="1:9" ht="15.75" customHeight="1" x14ac:dyDescent="0.25">
      <c r="A1208" s="23">
        <v>1207</v>
      </c>
      <c r="B1208" s="24">
        <v>0.11139165999999999</v>
      </c>
      <c r="C1208" s="24">
        <v>0.121605</v>
      </c>
      <c r="D1208" s="24">
        <v>0.13708672999999999</v>
      </c>
      <c r="E1208" s="24">
        <v>0.15117689000000001</v>
      </c>
      <c r="F1208" s="24">
        <v>0.16822239999999999</v>
      </c>
      <c r="G1208" s="24">
        <v>0.33914462000000001</v>
      </c>
      <c r="H1208" s="24">
        <v>0.70977464999999995</v>
      </c>
      <c r="I1208" s="24">
        <v>9.3563519999999997E-2</v>
      </c>
    </row>
    <row r="1209" spans="1:9" ht="15.75" customHeight="1" x14ac:dyDescent="0.25">
      <c r="A1209" s="25">
        <v>1208</v>
      </c>
      <c r="B1209" s="26">
        <v>0.11139543</v>
      </c>
      <c r="C1209" s="26">
        <v>0.12158645999999999</v>
      </c>
      <c r="D1209" s="26">
        <v>0.13712139000000001</v>
      </c>
      <c r="E1209" s="26">
        <v>0.15121888</v>
      </c>
      <c r="F1209" s="26">
        <v>0.16827230000000001</v>
      </c>
      <c r="G1209" s="26">
        <v>0.33925446000000004</v>
      </c>
      <c r="H1209" s="26">
        <v>0.71006984000000006</v>
      </c>
      <c r="I1209" s="26">
        <v>9.3553840000000013E-2</v>
      </c>
    </row>
    <row r="1210" spans="1:9" ht="15.75" customHeight="1" x14ac:dyDescent="0.25">
      <c r="A1210" s="23">
        <v>1209</v>
      </c>
      <c r="B1210" s="24">
        <v>0.11139917000000001</v>
      </c>
      <c r="C1210" s="24">
        <v>0.12156777999999999</v>
      </c>
      <c r="D1210" s="24">
        <v>0.1371561</v>
      </c>
      <c r="E1210" s="24">
        <v>0.15126094000000001</v>
      </c>
      <c r="F1210" s="24">
        <v>0.16832228000000002</v>
      </c>
      <c r="G1210" s="24">
        <v>0.33936445999999998</v>
      </c>
      <c r="H1210" s="24">
        <v>0.71036535999999995</v>
      </c>
      <c r="I1210" s="24">
        <v>9.3544189999999999E-2</v>
      </c>
    </row>
    <row r="1211" spans="1:9" ht="15.75" customHeight="1" x14ac:dyDescent="0.25">
      <c r="A1211" s="25">
        <v>1210</v>
      </c>
      <c r="B1211" s="26">
        <v>0.11140288999999999</v>
      </c>
      <c r="C1211" s="26">
        <v>0.12154899999999999</v>
      </c>
      <c r="D1211" s="26">
        <v>0.13719086</v>
      </c>
      <c r="E1211" s="26">
        <v>0.15130305999999999</v>
      </c>
      <c r="F1211" s="26">
        <v>0.16837231999999999</v>
      </c>
      <c r="G1211" s="26">
        <v>0.33947460999999995</v>
      </c>
      <c r="H1211" s="26">
        <v>0.71066119999999999</v>
      </c>
      <c r="I1211" s="26">
        <v>9.3534539999999999E-2</v>
      </c>
    </row>
    <row r="1212" spans="1:9" ht="15.75" customHeight="1" x14ac:dyDescent="0.25">
      <c r="A1212" s="23">
        <v>1211</v>
      </c>
      <c r="B1212" s="24">
        <v>0.11140658000000001</v>
      </c>
      <c r="C1212" s="24">
        <v>0.12153014000000001</v>
      </c>
      <c r="D1212" s="24">
        <v>0.13722566999999999</v>
      </c>
      <c r="E1212" s="24">
        <v>0.15134524999999999</v>
      </c>
      <c r="F1212" s="24">
        <v>0.16842243000000001</v>
      </c>
      <c r="G1212" s="24">
        <v>0.33958489999999997</v>
      </c>
      <c r="H1212" s="24">
        <v>0.71095737000000003</v>
      </c>
      <c r="I1212" s="24">
        <v>9.3524899999999994E-2</v>
      </c>
    </row>
    <row r="1213" spans="1:9" ht="15.75" customHeight="1" x14ac:dyDescent="0.25">
      <c r="A1213" s="25">
        <v>1212</v>
      </c>
      <c r="B1213" s="26">
        <v>0.11141025</v>
      </c>
      <c r="C1213" s="26">
        <v>0.12151123</v>
      </c>
      <c r="D1213" s="26">
        <v>0.13726052999999999</v>
      </c>
      <c r="E1213" s="26">
        <v>0.15138749000000001</v>
      </c>
      <c r="F1213" s="26">
        <v>0.16847259999999997</v>
      </c>
      <c r="G1213" s="26">
        <v>0.33969534000000001</v>
      </c>
      <c r="H1213" s="26">
        <v>0.71125386000000002</v>
      </c>
      <c r="I1213" s="26">
        <v>9.3515280000000006E-2</v>
      </c>
    </row>
    <row r="1214" spans="1:9" ht="15.75" customHeight="1" x14ac:dyDescent="0.25">
      <c r="A1214" s="23">
        <v>1213</v>
      </c>
      <c r="B1214" s="24">
        <v>0.11141389</v>
      </c>
      <c r="C1214" s="24">
        <v>0.12149229</v>
      </c>
      <c r="D1214" s="24">
        <v>0.13729543</v>
      </c>
      <c r="E1214" s="24">
        <v>0.15142979000000001</v>
      </c>
      <c r="F1214" s="24">
        <v>0.16852284999999997</v>
      </c>
      <c r="G1214" s="24">
        <v>0.33980592999999998</v>
      </c>
      <c r="H1214" s="24">
        <v>0.71155067000000005</v>
      </c>
      <c r="I1214" s="24">
        <v>9.3505669999999999E-2</v>
      </c>
    </row>
    <row r="1215" spans="1:9" ht="15.75" customHeight="1" x14ac:dyDescent="0.25">
      <c r="A1215" s="25">
        <v>1214</v>
      </c>
      <c r="B1215" s="26">
        <v>0.11141752000000001</v>
      </c>
      <c r="C1215" s="26">
        <v>0.12147334999999999</v>
      </c>
      <c r="D1215" s="26">
        <v>0.13733038</v>
      </c>
      <c r="E1215" s="26">
        <v>0.15147215</v>
      </c>
      <c r="F1215" s="26">
        <v>0.16857316</v>
      </c>
      <c r="G1215" s="26">
        <v>0.33991666000000004</v>
      </c>
      <c r="H1215" s="26">
        <v>0.71184779000000009</v>
      </c>
      <c r="I1215" s="26">
        <v>9.3496070000000001E-2</v>
      </c>
    </row>
    <row r="1216" spans="1:9" ht="15.75" customHeight="1" x14ac:dyDescent="0.25">
      <c r="A1216" s="23">
        <v>1215</v>
      </c>
      <c r="B1216" s="24">
        <v>0.11142111999999998</v>
      </c>
      <c r="C1216" s="24">
        <v>0.12145443</v>
      </c>
      <c r="D1216" s="24">
        <v>0.13736537999999998</v>
      </c>
      <c r="E1216" s="24">
        <v>0.15151457000000002</v>
      </c>
      <c r="F1216" s="24">
        <v>0.16862352999999999</v>
      </c>
      <c r="G1216" s="24">
        <v>0.34002752999999997</v>
      </c>
      <c r="H1216" s="24">
        <v>0.71214522000000002</v>
      </c>
      <c r="I1216" s="24">
        <v>9.3486490000000005E-2</v>
      </c>
    </row>
    <row r="1217" spans="1:9" ht="15.75" customHeight="1" x14ac:dyDescent="0.25">
      <c r="A1217" s="25">
        <v>1216</v>
      </c>
      <c r="B1217" s="26">
        <v>0.11142469000000001</v>
      </c>
      <c r="C1217" s="26">
        <v>0.12143556999999999</v>
      </c>
      <c r="D1217" s="26">
        <v>0.13740042</v>
      </c>
      <c r="E1217" s="26">
        <v>0.15155705</v>
      </c>
      <c r="F1217" s="26">
        <v>0.16867397000000001</v>
      </c>
      <c r="G1217" s="26">
        <v>0.34013854000000004</v>
      </c>
      <c r="H1217" s="26">
        <v>0.71244294999999991</v>
      </c>
      <c r="I1217" s="26">
        <v>9.3476909999999996E-2</v>
      </c>
    </row>
    <row r="1218" spans="1:9" ht="15.75" customHeight="1" x14ac:dyDescent="0.25">
      <c r="A1218" s="23">
        <v>1217</v>
      </c>
      <c r="B1218" s="24">
        <v>0.11142825000000001</v>
      </c>
      <c r="C1218" s="24">
        <v>0.12141679</v>
      </c>
      <c r="D1218" s="24">
        <v>0.13743551000000001</v>
      </c>
      <c r="E1218" s="24">
        <v>0.15159957999999998</v>
      </c>
      <c r="F1218" s="24">
        <v>0.16872447000000002</v>
      </c>
      <c r="G1218" s="24">
        <v>0.34024968</v>
      </c>
      <c r="H1218" s="24">
        <v>0.71274099000000002</v>
      </c>
      <c r="I1218" s="24">
        <v>9.3467350000000005E-2</v>
      </c>
    </row>
    <row r="1219" spans="1:9" ht="15.75" customHeight="1" x14ac:dyDescent="0.25">
      <c r="A1219" s="25">
        <v>1218</v>
      </c>
      <c r="B1219" s="26">
        <v>0.11143179</v>
      </c>
      <c r="C1219" s="26">
        <v>0.12139812</v>
      </c>
      <c r="D1219" s="26">
        <v>0.13747064000000001</v>
      </c>
      <c r="E1219" s="26">
        <v>0.15164217000000002</v>
      </c>
      <c r="F1219" s="26">
        <v>0.16877503999999999</v>
      </c>
      <c r="G1219" s="26">
        <v>0.34036096999999998</v>
      </c>
      <c r="H1219" s="26">
        <v>0.71303932000000003</v>
      </c>
      <c r="I1219" s="26">
        <v>9.3457799999999994E-2</v>
      </c>
    </row>
    <row r="1220" spans="1:9" ht="15.75" customHeight="1" x14ac:dyDescent="0.25">
      <c r="A1220" s="23">
        <v>1219</v>
      </c>
      <c r="B1220" s="24">
        <v>0.1114353</v>
      </c>
      <c r="C1220" s="24">
        <v>0.12137957999999999</v>
      </c>
      <c r="D1220" s="24">
        <v>0.13750582</v>
      </c>
      <c r="E1220" s="24">
        <v>0.15168481</v>
      </c>
      <c r="F1220" s="24">
        <v>0.16882567000000001</v>
      </c>
      <c r="G1220" s="24">
        <v>0.34047238000000002</v>
      </c>
      <c r="H1220" s="24">
        <v>0.71333795</v>
      </c>
      <c r="I1220" s="24">
        <v>9.344827E-2</v>
      </c>
    </row>
    <row r="1221" spans="1:9" ht="15.75" customHeight="1" x14ac:dyDescent="0.25">
      <c r="A1221" s="25">
        <v>1220</v>
      </c>
      <c r="B1221" s="26">
        <v>0.11143879999999999</v>
      </c>
      <c r="C1221" s="26">
        <v>0.1213612</v>
      </c>
      <c r="D1221" s="26">
        <v>0.13754103000000001</v>
      </c>
      <c r="E1221" s="26">
        <v>0.15172750000000002</v>
      </c>
      <c r="F1221" s="26">
        <v>0.16887635000000001</v>
      </c>
      <c r="G1221" s="26">
        <v>0.34058393000000003</v>
      </c>
      <c r="H1221" s="26">
        <v>0.71363686000000004</v>
      </c>
      <c r="I1221" s="26">
        <v>9.3438739999999992E-2</v>
      </c>
    </row>
    <row r="1222" spans="1:9" ht="15.75" customHeight="1" x14ac:dyDescent="0.25">
      <c r="A1222" s="23">
        <v>1221</v>
      </c>
      <c r="B1222" s="24">
        <v>0.11144227000000001</v>
      </c>
      <c r="C1222" s="24">
        <v>0.12134299999999999</v>
      </c>
      <c r="D1222" s="24">
        <v>0.13757628999999999</v>
      </c>
      <c r="E1222" s="24">
        <v>0.15177025</v>
      </c>
      <c r="F1222" s="24">
        <v>0.1689271</v>
      </c>
      <c r="G1222" s="24">
        <v>0.34069560000000004</v>
      </c>
      <c r="H1222" s="24">
        <v>0.71393607000000003</v>
      </c>
      <c r="I1222" s="24">
        <v>9.3429230000000002E-2</v>
      </c>
    </row>
    <row r="1223" spans="1:9" ht="15.75" customHeight="1" x14ac:dyDescent="0.25">
      <c r="A1223" s="25">
        <v>1222</v>
      </c>
      <c r="B1223" s="26">
        <v>0.11144572999999999</v>
      </c>
      <c r="C1223" s="26">
        <v>0.12132502000000001</v>
      </c>
      <c r="D1223" s="26">
        <v>0.13761159000000001</v>
      </c>
      <c r="E1223" s="26">
        <v>0.15181304000000001</v>
      </c>
      <c r="F1223" s="26">
        <v>0.16897791000000001</v>
      </c>
      <c r="G1223" s="26">
        <v>0.34080741000000003</v>
      </c>
      <c r="H1223" s="26">
        <v>0.7142355600000001</v>
      </c>
      <c r="I1223" s="26">
        <v>9.3419729999999992E-2</v>
      </c>
    </row>
    <row r="1224" spans="1:9" ht="15.75" customHeight="1" x14ac:dyDescent="0.25">
      <c r="A1224" s="23">
        <v>1223</v>
      </c>
      <c r="B1224" s="24">
        <v>0.11144917</v>
      </c>
      <c r="C1224" s="24">
        <v>0.12130727999999999</v>
      </c>
      <c r="D1224" s="24">
        <v>0.13764692000000001</v>
      </c>
      <c r="E1224" s="24">
        <v>0.15185588999999999</v>
      </c>
      <c r="F1224" s="24">
        <v>0.16902876999999999</v>
      </c>
      <c r="G1224" s="24">
        <v>0.34091934000000002</v>
      </c>
      <c r="H1224" s="24">
        <v>0.71453532999999991</v>
      </c>
      <c r="I1224" s="24">
        <v>9.341025E-2</v>
      </c>
    </row>
    <row r="1225" spans="1:9" ht="15.75" customHeight="1" x14ac:dyDescent="0.25">
      <c r="A1225" s="25">
        <v>1224</v>
      </c>
      <c r="B1225" s="26">
        <v>0.11145258999999999</v>
      </c>
      <c r="C1225" s="26">
        <v>0.12128981</v>
      </c>
      <c r="D1225" s="26">
        <v>0.13768230000000001</v>
      </c>
      <c r="E1225" s="26">
        <v>0.15189879000000001</v>
      </c>
      <c r="F1225" s="26">
        <v>0.16907969</v>
      </c>
      <c r="G1225" s="26">
        <v>0.34103138999999999</v>
      </c>
      <c r="H1225" s="26">
        <v>0.71483536999999997</v>
      </c>
      <c r="I1225" s="26">
        <v>9.3400770000000008E-2</v>
      </c>
    </row>
    <row r="1226" spans="1:9" ht="15.75" customHeight="1" x14ac:dyDescent="0.25">
      <c r="A1226" s="23">
        <v>1225</v>
      </c>
      <c r="B1226" s="24">
        <v>0.111456</v>
      </c>
      <c r="C1226" s="24">
        <v>0.12127264</v>
      </c>
      <c r="D1226" s="24">
        <v>0.13771770999999999</v>
      </c>
      <c r="E1226" s="24">
        <v>0.15194173</v>
      </c>
      <c r="F1226" s="24">
        <v>0.16913066000000002</v>
      </c>
      <c r="G1226" s="24">
        <v>0.34114357000000001</v>
      </c>
      <c r="H1226" s="24">
        <v>0.71513568999999999</v>
      </c>
      <c r="I1226" s="24">
        <v>9.3391310000000005E-2</v>
      </c>
    </row>
    <row r="1227" spans="1:9" ht="15.75" customHeight="1" x14ac:dyDescent="0.25">
      <c r="A1227" s="25">
        <v>1226</v>
      </c>
      <c r="B1227" s="26">
        <v>0.11145939000000001</v>
      </c>
      <c r="C1227" s="26">
        <v>0.12125578000000001</v>
      </c>
      <c r="D1227" s="26">
        <v>0.13775316000000001</v>
      </c>
      <c r="E1227" s="26">
        <v>0.15198472000000002</v>
      </c>
      <c r="F1227" s="26">
        <v>0.16918169999999999</v>
      </c>
      <c r="G1227" s="26">
        <v>0.34125587000000002</v>
      </c>
      <c r="H1227" s="26">
        <v>0.71543626999999999</v>
      </c>
      <c r="I1227" s="26">
        <v>9.3381869999999992E-2</v>
      </c>
    </row>
    <row r="1228" spans="1:9" ht="15.75" customHeight="1" x14ac:dyDescent="0.25">
      <c r="A1228" s="23">
        <v>1227</v>
      </c>
      <c r="B1228" s="24">
        <v>0.11146276000000001</v>
      </c>
      <c r="C1228" s="24">
        <v>0.12123927</v>
      </c>
      <c r="D1228" s="24">
        <v>0.13778864000000002</v>
      </c>
      <c r="E1228" s="24">
        <v>0.15202776000000001</v>
      </c>
      <c r="F1228" s="24">
        <v>0.16923278</v>
      </c>
      <c r="G1228" s="24">
        <v>0.34136828000000002</v>
      </c>
      <c r="H1228" s="24">
        <v>0.71573712</v>
      </c>
      <c r="I1228" s="24">
        <v>9.3372430000000006E-2</v>
      </c>
    </row>
    <row r="1229" spans="1:9" ht="15.75" customHeight="1" x14ac:dyDescent="0.25">
      <c r="A1229" s="25">
        <v>1228</v>
      </c>
      <c r="B1229" s="26">
        <v>0.11146611999999999</v>
      </c>
      <c r="C1229" s="26">
        <v>0.12122313</v>
      </c>
      <c r="D1229" s="26">
        <v>0.13782416</v>
      </c>
      <c r="E1229" s="26">
        <v>0.15207084000000001</v>
      </c>
      <c r="F1229" s="26">
        <v>0.16928391999999998</v>
      </c>
      <c r="G1229" s="26">
        <v>0.34148082000000002</v>
      </c>
      <c r="H1229" s="26">
        <v>0.71603824000000005</v>
      </c>
      <c r="I1229" s="26">
        <v>9.336301000000001E-2</v>
      </c>
    </row>
    <row r="1230" spans="1:9" ht="15.75" customHeight="1" x14ac:dyDescent="0.25">
      <c r="A1230" s="23">
        <v>1229</v>
      </c>
      <c r="B1230" s="24">
        <v>0.11146945999999999</v>
      </c>
      <c r="C1230" s="24">
        <v>0.12120739999999999</v>
      </c>
      <c r="D1230" s="24">
        <v>0.13785971999999999</v>
      </c>
      <c r="E1230" s="24">
        <v>0.15211396999999999</v>
      </c>
      <c r="F1230" s="24">
        <v>0.16933510999999998</v>
      </c>
      <c r="G1230" s="24">
        <v>0.34159346000000002</v>
      </c>
      <c r="H1230" s="24">
        <v>0.71633961000000002</v>
      </c>
      <c r="I1230" s="24">
        <v>9.3353599999999995E-2</v>
      </c>
    </row>
    <row r="1231" spans="1:9" ht="15.75" customHeight="1" x14ac:dyDescent="0.25">
      <c r="A1231" s="25">
        <v>1230</v>
      </c>
      <c r="B1231" s="26">
        <v>0.11147278999999999</v>
      </c>
      <c r="C1231" s="26">
        <v>0.12119209</v>
      </c>
      <c r="D1231" s="26">
        <v>0.13789530999999999</v>
      </c>
      <c r="E1231" s="26">
        <v>0.15215714</v>
      </c>
      <c r="F1231" s="26">
        <v>0.16938635000000002</v>
      </c>
      <c r="G1231" s="26">
        <v>0.34170622</v>
      </c>
      <c r="H1231" s="26">
        <v>0.71664123000000002</v>
      </c>
      <c r="I1231" s="26">
        <v>9.3344200000000002E-2</v>
      </c>
    </row>
    <row r="1232" spans="1:9" ht="15.75" customHeight="1" x14ac:dyDescent="0.25">
      <c r="A1232" s="23">
        <v>1231</v>
      </c>
      <c r="B1232" s="24">
        <v>0.11147610999999999</v>
      </c>
      <c r="C1232" s="24">
        <v>0.12117724000000001</v>
      </c>
      <c r="D1232" s="24">
        <v>0.13793093000000001</v>
      </c>
      <c r="E1232" s="24">
        <v>0.15220036000000001</v>
      </c>
      <c r="F1232" s="24">
        <v>0.16943765</v>
      </c>
      <c r="G1232" s="24">
        <v>0.34181910000000004</v>
      </c>
      <c r="H1232" s="24">
        <v>0.71694310000000006</v>
      </c>
      <c r="I1232" s="24">
        <v>9.3334819999999999E-2</v>
      </c>
    </row>
    <row r="1233" spans="1:9" ht="15.75" customHeight="1" x14ac:dyDescent="0.25">
      <c r="A1233" s="25">
        <v>1232</v>
      </c>
      <c r="B1233" s="26">
        <v>0.11147941</v>
      </c>
      <c r="C1233" s="26">
        <v>0.12116286999999999</v>
      </c>
      <c r="D1233" s="26">
        <v>0.13796658000000001</v>
      </c>
      <c r="E1233" s="26">
        <v>0.15224361</v>
      </c>
      <c r="F1233" s="26">
        <v>0.16948899000000001</v>
      </c>
      <c r="G1233" s="26">
        <v>0.34193207999999997</v>
      </c>
      <c r="H1233" s="26">
        <v>0.71724521999999991</v>
      </c>
      <c r="I1233" s="26">
        <v>9.3325440000000009E-2</v>
      </c>
    </row>
    <row r="1234" spans="1:9" ht="15.75" customHeight="1" x14ac:dyDescent="0.25">
      <c r="A1234" s="23">
        <v>1233</v>
      </c>
      <c r="B1234" s="24">
        <v>0.11148271</v>
      </c>
      <c r="C1234" s="24">
        <v>0.12114901</v>
      </c>
      <c r="D1234" s="24">
        <v>0.13800226999999998</v>
      </c>
      <c r="E1234" s="24">
        <v>0.15228691</v>
      </c>
      <c r="F1234" s="24">
        <v>0.16954038000000002</v>
      </c>
      <c r="G1234" s="24">
        <v>0.34204515999999996</v>
      </c>
      <c r="H1234" s="24">
        <v>0.71754759000000012</v>
      </c>
      <c r="I1234" s="24">
        <v>9.3316079999999996E-2</v>
      </c>
    </row>
    <row r="1235" spans="1:9" ht="15.75" customHeight="1" x14ac:dyDescent="0.25">
      <c r="A1235" s="25">
        <v>1234</v>
      </c>
      <c r="B1235" s="26">
        <v>0.11148598</v>
      </c>
      <c r="C1235" s="26">
        <v>0.12113568000000001</v>
      </c>
      <c r="D1235" s="26">
        <v>0.13803798</v>
      </c>
      <c r="E1235" s="26">
        <v>0.15233025</v>
      </c>
      <c r="F1235" s="26">
        <v>0.16959181999999998</v>
      </c>
      <c r="G1235" s="26">
        <v>0.34215836000000005</v>
      </c>
      <c r="H1235" s="26">
        <v>0.71785019000000005</v>
      </c>
      <c r="I1235" s="26">
        <v>9.3306739999999999E-2</v>
      </c>
    </row>
    <row r="1236" spans="1:9" ht="15.75" customHeight="1" x14ac:dyDescent="0.25">
      <c r="A1236" s="23">
        <v>1235</v>
      </c>
      <c r="B1236" s="24">
        <v>0.11148925</v>
      </c>
      <c r="C1236" s="24">
        <v>0.12112291000000001</v>
      </c>
      <c r="D1236" s="24">
        <v>0.13807373000000001</v>
      </c>
      <c r="E1236" s="24">
        <v>0.15237361999999999</v>
      </c>
      <c r="F1236" s="24">
        <v>0.1696433</v>
      </c>
      <c r="G1236" s="24">
        <v>0.34227164999999998</v>
      </c>
      <c r="H1236" s="24">
        <v>0.71815302999999997</v>
      </c>
      <c r="I1236" s="24">
        <v>9.3297409999999997E-2</v>
      </c>
    </row>
    <row r="1237" spans="1:9" ht="15.75" customHeight="1" x14ac:dyDescent="0.25">
      <c r="A1237" s="25">
        <v>1236</v>
      </c>
      <c r="B1237" s="26">
        <v>0.11149250999999999</v>
      </c>
      <c r="C1237" s="26">
        <v>0.12111073</v>
      </c>
      <c r="D1237" s="26">
        <v>0.1381095</v>
      </c>
      <c r="E1237" s="26">
        <v>0.15241702999999998</v>
      </c>
      <c r="F1237" s="26">
        <v>0.16969484000000001</v>
      </c>
      <c r="G1237" s="26">
        <v>0.34238505000000002</v>
      </c>
      <c r="H1237" s="26">
        <v>0.71845609999999993</v>
      </c>
      <c r="I1237" s="26">
        <v>9.328808999999999E-2</v>
      </c>
    </row>
    <row r="1238" spans="1:9" ht="15.75" customHeight="1" x14ac:dyDescent="0.25">
      <c r="A1238" s="23">
        <v>1237</v>
      </c>
      <c r="B1238" s="24">
        <v>0.11149576</v>
      </c>
      <c r="C1238" s="24">
        <v>0.12109916</v>
      </c>
      <c r="D1238" s="24">
        <v>0.1381453</v>
      </c>
      <c r="E1238" s="24">
        <v>0.15246048000000001</v>
      </c>
      <c r="F1238" s="24">
        <v>0.16974640999999999</v>
      </c>
      <c r="G1238" s="24">
        <v>0.34249854999999996</v>
      </c>
      <c r="H1238" s="24">
        <v>0.71875940000000005</v>
      </c>
      <c r="I1238" s="24">
        <v>9.3278780000000006E-2</v>
      </c>
    </row>
    <row r="1239" spans="1:9" ht="15.75" customHeight="1" x14ac:dyDescent="0.25">
      <c r="A1239" s="25">
        <v>1238</v>
      </c>
      <c r="B1239" s="26">
        <v>0.111499</v>
      </c>
      <c r="C1239" s="26">
        <v>0.12108824</v>
      </c>
      <c r="D1239" s="26">
        <v>0.13818113000000001</v>
      </c>
      <c r="E1239" s="26">
        <v>0.15250396999999999</v>
      </c>
      <c r="F1239" s="26">
        <v>0.16979803000000002</v>
      </c>
      <c r="G1239" s="26">
        <v>0.34261215</v>
      </c>
      <c r="H1239" s="26">
        <v>0.71906291999999994</v>
      </c>
      <c r="I1239" s="26">
        <v>9.3269480000000002E-2</v>
      </c>
    </row>
    <row r="1240" spans="1:9" ht="15.75" customHeight="1" x14ac:dyDescent="0.25">
      <c r="A1240" s="23">
        <v>1239</v>
      </c>
      <c r="B1240" s="24">
        <v>0.11150223000000001</v>
      </c>
      <c r="C1240" s="24">
        <v>0.12107798</v>
      </c>
      <c r="D1240" s="24">
        <v>0.13821697999999999</v>
      </c>
      <c r="E1240" s="24">
        <v>0.15254749000000001</v>
      </c>
      <c r="F1240" s="24">
        <v>0.16984969999999999</v>
      </c>
      <c r="G1240" s="24">
        <v>0.34272584</v>
      </c>
      <c r="H1240" s="24">
        <v>0.71936666999999999</v>
      </c>
      <c r="I1240" s="24">
        <v>9.3260200000000001E-2</v>
      </c>
    </row>
    <row r="1241" spans="1:9" ht="15.75" customHeight="1" x14ac:dyDescent="0.25">
      <c r="A1241" s="25">
        <v>1240</v>
      </c>
      <c r="B1241" s="26">
        <v>0.11150544999999999</v>
      </c>
      <c r="C1241" s="26">
        <v>0.12106842000000001</v>
      </c>
      <c r="D1241" s="26">
        <v>0.13825286000000001</v>
      </c>
      <c r="E1241" s="26">
        <v>0.15259104000000001</v>
      </c>
      <c r="F1241" s="26">
        <v>0.16990140000000001</v>
      </c>
      <c r="G1241" s="26">
        <v>0.34283962000000001</v>
      </c>
      <c r="H1241" s="26">
        <v>0.71967062999999998</v>
      </c>
      <c r="I1241" s="26">
        <v>9.325093000000001E-2</v>
      </c>
    </row>
    <row r="1242" spans="1:9" ht="15.75" customHeight="1" x14ac:dyDescent="0.25">
      <c r="A1242" s="23">
        <v>1241</v>
      </c>
      <c r="B1242" s="24">
        <v>0.11150866000000001</v>
      </c>
      <c r="C1242" s="24">
        <v>0.12105958</v>
      </c>
      <c r="D1242" s="24">
        <v>0.13828875999999998</v>
      </c>
      <c r="E1242" s="24">
        <v>0.15263462999999999</v>
      </c>
      <c r="F1242" s="24">
        <v>0.16995315000000003</v>
      </c>
      <c r="G1242" s="24">
        <v>0.34295349999999997</v>
      </c>
      <c r="H1242" s="24">
        <v>0.71997480999999997</v>
      </c>
      <c r="I1242" s="24">
        <v>9.3241680000000007E-2</v>
      </c>
    </row>
    <row r="1243" spans="1:9" ht="15.75" customHeight="1" x14ac:dyDescent="0.25">
      <c r="A1243" s="25">
        <v>1242</v>
      </c>
      <c r="B1243" s="26">
        <v>0.11151187</v>
      </c>
      <c r="C1243" s="26">
        <v>0.12105149000000001</v>
      </c>
      <c r="D1243" s="26">
        <v>0.13832469</v>
      </c>
      <c r="E1243" s="26">
        <v>0.15267825000000002</v>
      </c>
      <c r="F1243" s="26">
        <v>0.17000493999999999</v>
      </c>
      <c r="G1243" s="26">
        <v>0.34306747000000004</v>
      </c>
      <c r="H1243" s="26">
        <v>0.72027918999999996</v>
      </c>
      <c r="I1243" s="26">
        <v>9.3232440000000014E-2</v>
      </c>
    </row>
    <row r="1244" spans="1:9" ht="15.75" customHeight="1" x14ac:dyDescent="0.25">
      <c r="A1244" s="23">
        <v>1243</v>
      </c>
      <c r="B1244" s="24">
        <v>0.11151507000000001</v>
      </c>
      <c r="C1244" s="24">
        <v>0.12104416999999999</v>
      </c>
      <c r="D1244" s="24">
        <v>0.13836064000000001</v>
      </c>
      <c r="E1244" s="24">
        <v>0.15272189999999999</v>
      </c>
      <c r="F1244" s="24">
        <v>0.17005677</v>
      </c>
      <c r="G1244" s="24">
        <v>0.34318153000000001</v>
      </c>
      <c r="H1244" s="24">
        <v>0.72058378000000001</v>
      </c>
      <c r="I1244" s="24">
        <v>9.3223210000000001E-2</v>
      </c>
    </row>
    <row r="1245" spans="1:9" ht="15.75" customHeight="1" x14ac:dyDescent="0.25">
      <c r="A1245" s="25">
        <v>1244</v>
      </c>
      <c r="B1245" s="26">
        <v>0.11151825999999999</v>
      </c>
      <c r="C1245" s="26">
        <v>0.12103765</v>
      </c>
      <c r="D1245" s="26">
        <v>0.13839661</v>
      </c>
      <c r="E1245" s="26">
        <v>0.15276557999999998</v>
      </c>
      <c r="F1245" s="26">
        <v>0.17010863000000001</v>
      </c>
      <c r="G1245" s="26">
        <v>0.34329567</v>
      </c>
      <c r="H1245" s="26">
        <v>0.72088858</v>
      </c>
      <c r="I1245" s="26">
        <v>9.3213989999999997E-2</v>
      </c>
    </row>
    <row r="1246" spans="1:9" ht="15.75" customHeight="1" x14ac:dyDescent="0.25">
      <c r="A1246" s="23">
        <v>1245</v>
      </c>
      <c r="B1246" s="24">
        <v>0.11152145000000001</v>
      </c>
      <c r="C1246" s="24">
        <v>0.12103197</v>
      </c>
      <c r="D1246" s="24">
        <v>0.13843261000000001</v>
      </c>
      <c r="E1246" s="24">
        <v>0.15280929000000001</v>
      </c>
      <c r="F1246" s="24">
        <v>0.17016054</v>
      </c>
      <c r="G1246" s="24">
        <v>0.34340989999999999</v>
      </c>
      <c r="H1246" s="24">
        <v>0.72119356999999995</v>
      </c>
      <c r="I1246" s="24">
        <v>9.320479000000001E-2</v>
      </c>
    </row>
    <row r="1247" spans="1:9" ht="15.75" customHeight="1" x14ac:dyDescent="0.25">
      <c r="A1247" s="25">
        <v>1246</v>
      </c>
      <c r="B1247" s="26">
        <v>0.11152462999999999</v>
      </c>
      <c r="C1247" s="26">
        <v>0.12102714000000001</v>
      </c>
      <c r="D1247" s="26">
        <v>0.13846861999999999</v>
      </c>
      <c r="E1247" s="26">
        <v>0.15285303</v>
      </c>
      <c r="F1247" s="26">
        <v>0.17021248</v>
      </c>
      <c r="G1247" s="26">
        <v>0.34352421</v>
      </c>
      <c r="H1247" s="26">
        <v>0.72149876000000002</v>
      </c>
      <c r="I1247" s="26">
        <v>9.319559999999999E-2</v>
      </c>
    </row>
    <row r="1248" spans="1:9" ht="15.75" customHeight="1" x14ac:dyDescent="0.25">
      <c r="A1248" s="23">
        <v>1247</v>
      </c>
      <c r="B1248" s="24">
        <v>0.11152780999999999</v>
      </c>
      <c r="C1248" s="24">
        <v>0.12102319</v>
      </c>
      <c r="D1248" s="24">
        <v>0.13850466</v>
      </c>
      <c r="E1248" s="24">
        <v>0.15289679</v>
      </c>
      <c r="F1248" s="24">
        <v>0.17026446000000001</v>
      </c>
      <c r="G1248" s="24">
        <v>0.34363860000000002</v>
      </c>
      <c r="H1248" s="24">
        <v>0.72180414000000004</v>
      </c>
      <c r="I1248" s="24">
        <v>9.3186420000000006E-2</v>
      </c>
    </row>
    <row r="1249" spans="1:9" ht="15.75" customHeight="1" x14ac:dyDescent="0.25">
      <c r="A1249" s="25">
        <v>1248</v>
      </c>
      <c r="B1249" s="26">
        <v>0.11153099</v>
      </c>
      <c r="C1249" s="26">
        <v>0.12102014</v>
      </c>
      <c r="D1249" s="26">
        <v>0.13854070999999998</v>
      </c>
      <c r="E1249" s="26">
        <v>0.15294057999999999</v>
      </c>
      <c r="F1249" s="26">
        <v>0.17031647</v>
      </c>
      <c r="G1249" s="26">
        <v>0.34375307999999999</v>
      </c>
      <c r="H1249" s="26">
        <v>0.72210971000000002</v>
      </c>
      <c r="I1249" s="26">
        <v>9.3177259999999998E-2</v>
      </c>
    </row>
    <row r="1250" spans="1:9" ht="15.75" customHeight="1" x14ac:dyDescent="0.25">
      <c r="A1250" s="23">
        <v>1249</v>
      </c>
      <c r="B1250" s="24">
        <v>0.11153415999999999</v>
      </c>
      <c r="C1250" s="24">
        <v>0.12101803999999999</v>
      </c>
      <c r="D1250" s="24">
        <v>0.13857678000000001</v>
      </c>
      <c r="E1250" s="24">
        <v>0.15298439999999999</v>
      </c>
      <c r="F1250" s="24">
        <v>0.17036852</v>
      </c>
      <c r="G1250" s="24">
        <v>0.34386763000000004</v>
      </c>
      <c r="H1250" s="24">
        <v>0.72241546000000001</v>
      </c>
      <c r="I1250" s="24">
        <v>9.3168109999999998E-2</v>
      </c>
    </row>
    <row r="1251" spans="1:9" ht="15.75" customHeight="1" x14ac:dyDescent="0.25">
      <c r="A1251" s="25">
        <v>1250</v>
      </c>
      <c r="B1251" s="26">
        <v>0.11153733</v>
      </c>
      <c r="C1251" s="26">
        <v>0.12101689</v>
      </c>
      <c r="D1251" s="26">
        <v>0.13861287</v>
      </c>
      <c r="E1251" s="26">
        <v>0.15302823999999998</v>
      </c>
      <c r="F1251" s="26">
        <v>0.17042058999999998</v>
      </c>
      <c r="G1251" s="26">
        <v>0.34398224999999999</v>
      </c>
      <c r="H1251" s="26">
        <v>0.72272139999999996</v>
      </c>
      <c r="I1251" s="26">
        <v>9.3158969999999994E-2</v>
      </c>
    </row>
    <row r="1252" spans="1:9" ht="15.75" customHeight="1" x14ac:dyDescent="0.25">
      <c r="A1252" s="23">
        <v>1251</v>
      </c>
      <c r="B1252" s="24">
        <v>0.11154049000000001</v>
      </c>
      <c r="C1252" s="24">
        <v>0.12101674</v>
      </c>
      <c r="D1252" s="24">
        <v>0.13864896999999998</v>
      </c>
      <c r="E1252" s="24">
        <v>0.15307209999999999</v>
      </c>
      <c r="F1252" s="24">
        <v>0.17047270999999997</v>
      </c>
      <c r="G1252" s="24">
        <v>0.34409695000000001</v>
      </c>
      <c r="H1252" s="24">
        <v>0.72302750999999998</v>
      </c>
      <c r="I1252" s="24">
        <v>9.3149850000000006E-2</v>
      </c>
    </row>
    <row r="1253" spans="1:9" ht="15.75" customHeight="1" x14ac:dyDescent="0.25">
      <c r="A1253" s="25">
        <v>1252</v>
      </c>
      <c r="B1253" s="26">
        <v>0.11154365999999999</v>
      </c>
      <c r="C1253" s="26">
        <v>0.1210176</v>
      </c>
      <c r="D1253" s="26">
        <v>0.13868508999999998</v>
      </c>
      <c r="E1253" s="26">
        <v>0.15311598999999998</v>
      </c>
      <c r="F1253" s="26">
        <v>0.17052485000000001</v>
      </c>
      <c r="G1253" s="26">
        <v>0.34421172</v>
      </c>
      <c r="H1253" s="26">
        <v>0.72333378999999998</v>
      </c>
      <c r="I1253" s="26">
        <v>9.314074E-2</v>
      </c>
    </row>
    <row r="1254" spans="1:9" ht="15.75" customHeight="1" x14ac:dyDescent="0.25">
      <c r="A1254" s="23">
        <v>1253</v>
      </c>
      <c r="B1254" s="24">
        <v>0.11154681999999999</v>
      </c>
      <c r="C1254" s="24">
        <v>0.1210195</v>
      </c>
      <c r="D1254" s="24">
        <v>0.13872123</v>
      </c>
      <c r="E1254" s="24">
        <v>0.15315989999999999</v>
      </c>
      <c r="F1254" s="24">
        <v>0.17057702</v>
      </c>
      <c r="G1254" s="24">
        <v>0.34432656</v>
      </c>
      <c r="H1254" s="24">
        <v>0.72364024000000005</v>
      </c>
      <c r="I1254" s="24">
        <v>9.3131640000000002E-2</v>
      </c>
    </row>
    <row r="1255" spans="1:9" ht="15.75" customHeight="1" x14ac:dyDescent="0.25">
      <c r="A1255" s="25">
        <v>1254</v>
      </c>
      <c r="B1255" s="26">
        <v>0.11154999</v>
      </c>
      <c r="C1255" s="26">
        <v>0.12102247000000001</v>
      </c>
      <c r="D1255" s="26">
        <v>0.13875737000000002</v>
      </c>
      <c r="E1255" s="26">
        <v>0.15320382999999999</v>
      </c>
      <c r="F1255" s="26">
        <v>0.17062923000000002</v>
      </c>
      <c r="G1255" s="26">
        <v>0.34444147000000003</v>
      </c>
      <c r="H1255" s="26">
        <v>0.72394685999999997</v>
      </c>
      <c r="I1255" s="26">
        <v>9.3122559999999993E-2</v>
      </c>
    </row>
    <row r="1256" spans="1:9" ht="15.75" customHeight="1" x14ac:dyDescent="0.25">
      <c r="A1256" s="23">
        <v>1255</v>
      </c>
      <c r="B1256" s="24">
        <v>0.11155315</v>
      </c>
      <c r="C1256" s="24">
        <v>0.12102653999999999</v>
      </c>
      <c r="D1256" s="24">
        <v>0.13879353999999999</v>
      </c>
      <c r="E1256" s="24">
        <v>0.15324778</v>
      </c>
      <c r="F1256" s="24">
        <v>0.17068145999999998</v>
      </c>
      <c r="G1256" s="24">
        <v>0.34455644000000002</v>
      </c>
      <c r="H1256" s="24">
        <v>0.72425364000000003</v>
      </c>
      <c r="I1256" s="24">
        <v>9.3113489999999993E-2</v>
      </c>
    </row>
    <row r="1257" spans="1:9" ht="15.75" customHeight="1" x14ac:dyDescent="0.25">
      <c r="A1257" s="25">
        <v>1256</v>
      </c>
      <c r="B1257" s="26">
        <v>0.11155632</v>
      </c>
      <c r="C1257" s="26">
        <v>0.12103173</v>
      </c>
      <c r="D1257" s="26">
        <v>0.13882971</v>
      </c>
      <c r="E1257" s="26">
        <v>0.15329174000000001</v>
      </c>
      <c r="F1257" s="26">
        <v>0.17073371999999998</v>
      </c>
      <c r="G1257" s="26">
        <v>0.34467148000000003</v>
      </c>
      <c r="H1257" s="26">
        <v>0.72456058000000001</v>
      </c>
      <c r="I1257" s="26">
        <v>9.3104429999999988E-2</v>
      </c>
    </row>
    <row r="1258" spans="1:9" ht="15.75" customHeight="1" x14ac:dyDescent="0.25">
      <c r="A1258" s="23">
        <v>1257</v>
      </c>
      <c r="B1258" s="24">
        <v>0.11155948</v>
      </c>
      <c r="C1258" s="24">
        <v>0.12103806</v>
      </c>
      <c r="D1258" s="24">
        <v>0.13886589000000002</v>
      </c>
      <c r="E1258" s="24">
        <v>0.15333573</v>
      </c>
      <c r="F1258" s="24">
        <v>0.17078600000000002</v>
      </c>
      <c r="G1258" s="24">
        <v>0.34478658000000001</v>
      </c>
      <c r="H1258" s="24">
        <v>0.72486768000000001</v>
      </c>
      <c r="I1258" s="24">
        <v>9.3095389999999986E-2</v>
      </c>
    </row>
    <row r="1259" spans="1:9" ht="15.75" customHeight="1" x14ac:dyDescent="0.25">
      <c r="A1259" s="25">
        <v>1258</v>
      </c>
      <c r="B1259" s="26">
        <v>0.11156265</v>
      </c>
      <c r="C1259" s="26">
        <v>0.12104558000000001</v>
      </c>
      <c r="D1259" s="26">
        <v>0.13890209000000001</v>
      </c>
      <c r="E1259" s="26">
        <v>0.15337972999999999</v>
      </c>
      <c r="F1259" s="26">
        <v>0.17083832000000002</v>
      </c>
      <c r="G1259" s="26">
        <v>0.34490174000000001</v>
      </c>
      <c r="H1259" s="26">
        <v>0.72517493</v>
      </c>
      <c r="I1259" s="26">
        <v>9.3086359999999993E-2</v>
      </c>
    </row>
    <row r="1260" spans="1:9" ht="15.75" customHeight="1" x14ac:dyDescent="0.25">
      <c r="A1260" s="23">
        <v>1259</v>
      </c>
      <c r="B1260" s="24">
        <v>0.11156582</v>
      </c>
      <c r="C1260" s="24">
        <v>0.12105429000000001</v>
      </c>
      <c r="D1260" s="24">
        <v>0.13893829999999999</v>
      </c>
      <c r="E1260" s="24">
        <v>0.15342375</v>
      </c>
      <c r="F1260" s="24">
        <v>0.17089065000000001</v>
      </c>
      <c r="G1260" s="24">
        <v>0.34501696000000004</v>
      </c>
      <c r="H1260" s="24">
        <v>0.72548232000000001</v>
      </c>
      <c r="I1260" s="24">
        <v>9.3077349999999989E-2</v>
      </c>
    </row>
    <row r="1261" spans="1:9" ht="15.75" customHeight="1" x14ac:dyDescent="0.25">
      <c r="A1261" s="25">
        <v>1260</v>
      </c>
      <c r="B1261" s="26">
        <v>0.111569</v>
      </c>
      <c r="C1261" s="26">
        <v>0.12106424</v>
      </c>
      <c r="D1261" s="26">
        <v>0.13897451</v>
      </c>
      <c r="E1261" s="26">
        <v>0.15346778</v>
      </c>
      <c r="F1261" s="26">
        <v>0.17094301000000001</v>
      </c>
      <c r="G1261" s="26">
        <v>0.34513223000000004</v>
      </c>
      <c r="H1261" s="26">
        <v>0.72578986000000001</v>
      </c>
      <c r="I1261" s="26">
        <v>9.3068339999999999E-2</v>
      </c>
    </row>
    <row r="1262" spans="1:9" ht="15.75" customHeight="1" x14ac:dyDescent="0.25">
      <c r="A1262" s="23">
        <v>1261</v>
      </c>
      <c r="B1262" s="24">
        <v>0.11157217</v>
      </c>
      <c r="C1262" s="24">
        <v>0.12107544000000001</v>
      </c>
      <c r="D1262" s="24">
        <v>0.13901073</v>
      </c>
      <c r="E1262" s="24">
        <v>0.15351183000000002</v>
      </c>
      <c r="F1262" s="24">
        <v>0.17099540000000002</v>
      </c>
      <c r="G1262" s="24">
        <v>0.34524755999999995</v>
      </c>
      <c r="H1262" s="24">
        <v>0.72609753999999993</v>
      </c>
      <c r="I1262" s="24">
        <v>9.3059349999999999E-2</v>
      </c>
    </row>
    <row r="1263" spans="1:9" ht="15.75" customHeight="1" x14ac:dyDescent="0.25">
      <c r="A1263" s="25">
        <v>1262</v>
      </c>
      <c r="B1263" s="26">
        <v>0.11157536</v>
      </c>
      <c r="C1263" s="26">
        <v>0.12108791999999999</v>
      </c>
      <c r="D1263" s="26">
        <v>0.13904696</v>
      </c>
      <c r="E1263" s="26">
        <v>0.15355589</v>
      </c>
      <c r="F1263" s="26">
        <v>0.17104780999999999</v>
      </c>
      <c r="G1263" s="26">
        <v>0.34536295</v>
      </c>
      <c r="H1263" s="26">
        <v>0.72640534999999995</v>
      </c>
      <c r="I1263" s="26">
        <v>9.3050380000000002E-2</v>
      </c>
    </row>
    <row r="1264" spans="1:9" ht="15.75" customHeight="1" x14ac:dyDescent="0.25">
      <c r="A1264" s="23">
        <v>1263</v>
      </c>
      <c r="B1264" s="24">
        <v>0.11157854</v>
      </c>
      <c r="C1264" s="24">
        <v>0.12110172000000001</v>
      </c>
      <c r="D1264" s="24">
        <v>0.13908319999999999</v>
      </c>
      <c r="E1264" s="24">
        <v>0.15359996000000001</v>
      </c>
      <c r="F1264" s="24">
        <v>0.17110023000000002</v>
      </c>
      <c r="G1264" s="24">
        <v>0.34547837999999997</v>
      </c>
      <c r="H1264" s="24">
        <v>0.72671330000000001</v>
      </c>
      <c r="I1264" s="24">
        <v>9.304142E-2</v>
      </c>
    </row>
    <row r="1265" spans="1:9" ht="15.75" customHeight="1" x14ac:dyDescent="0.25">
      <c r="A1265" s="25">
        <v>1264</v>
      </c>
      <c r="B1265" s="26">
        <v>0.11158172999999999</v>
      </c>
      <c r="C1265" s="26">
        <v>0.12111685</v>
      </c>
      <c r="D1265" s="26">
        <v>0.13911944000000001</v>
      </c>
      <c r="E1265" s="26">
        <v>0.15364404000000001</v>
      </c>
      <c r="F1265" s="26">
        <v>0.17115268</v>
      </c>
      <c r="G1265" s="26">
        <v>0.34559387000000003</v>
      </c>
      <c r="H1265" s="26">
        <v>0.72702138000000005</v>
      </c>
      <c r="I1265" s="26">
        <v>9.3032470000000006E-2</v>
      </c>
    </row>
    <row r="1266" spans="1:9" ht="15.75" customHeight="1" x14ac:dyDescent="0.25">
      <c r="A1266" s="23">
        <v>1265</v>
      </c>
      <c r="B1266" s="24">
        <v>0.11158493</v>
      </c>
      <c r="C1266" s="24">
        <v>0.12113334000000001</v>
      </c>
      <c r="D1266" s="24">
        <v>0.13915569</v>
      </c>
      <c r="E1266" s="24">
        <v>0.15368813000000001</v>
      </c>
      <c r="F1266" s="24">
        <v>0.17120515</v>
      </c>
      <c r="G1266" s="24">
        <v>0.3457094</v>
      </c>
      <c r="H1266" s="24">
        <v>0.72732957999999992</v>
      </c>
      <c r="I1266" s="24">
        <v>9.3023539999999988E-2</v>
      </c>
    </row>
    <row r="1267" spans="1:9" ht="15.75" customHeight="1" x14ac:dyDescent="0.25">
      <c r="A1267" s="25">
        <v>1266</v>
      </c>
      <c r="B1267" s="26">
        <v>0.11158813000000001</v>
      </c>
      <c r="C1267" s="26">
        <v>0.12115121999999999</v>
      </c>
      <c r="D1267" s="26">
        <v>0.13919193999999999</v>
      </c>
      <c r="E1267" s="26">
        <v>0.15373223</v>
      </c>
      <c r="F1267" s="26">
        <v>0.17125763999999999</v>
      </c>
      <c r="G1267" s="26">
        <v>0.34582496999999995</v>
      </c>
      <c r="H1267" s="26">
        <v>0.72763789999999995</v>
      </c>
      <c r="I1267" s="26">
        <v>9.3014620000000006E-2</v>
      </c>
    </row>
    <row r="1268" spans="1:9" ht="15.75" customHeight="1" x14ac:dyDescent="0.25">
      <c r="A1268" s="23">
        <v>1267</v>
      </c>
      <c r="B1268" s="24">
        <v>0.11159134999999999</v>
      </c>
      <c r="C1268" s="24">
        <v>0.12117051999999999</v>
      </c>
      <c r="D1268" s="24">
        <v>0.13922819</v>
      </c>
      <c r="E1268" s="24">
        <v>0.15377634000000001</v>
      </c>
      <c r="F1268" s="24">
        <v>0.17131014</v>
      </c>
      <c r="G1268" s="24">
        <v>0.34594058999999999</v>
      </c>
      <c r="H1268" s="24">
        <v>0.72794634999999996</v>
      </c>
      <c r="I1268" s="24">
        <v>9.3005709999999991E-2</v>
      </c>
    </row>
    <row r="1269" spans="1:9" ht="15.75" customHeight="1" x14ac:dyDescent="0.25">
      <c r="A1269" s="25">
        <v>1268</v>
      </c>
      <c r="B1269" s="26">
        <v>0.11159456000000001</v>
      </c>
      <c r="C1269" s="26">
        <v>0.12119126</v>
      </c>
      <c r="D1269" s="26">
        <v>0.13926444999999998</v>
      </c>
      <c r="E1269" s="26">
        <v>0.15382046000000002</v>
      </c>
      <c r="F1269" s="26">
        <v>0.17136266</v>
      </c>
      <c r="G1269" s="26">
        <v>0.34605626</v>
      </c>
      <c r="H1269" s="26">
        <v>0.72825490000000004</v>
      </c>
      <c r="I1269" s="26">
        <v>9.2996820000000008E-2</v>
      </c>
    </row>
    <row r="1270" spans="1:9" ht="15.75" customHeight="1" x14ac:dyDescent="0.25">
      <c r="A1270" s="23">
        <v>1269</v>
      </c>
      <c r="B1270" s="24">
        <v>0.11159779</v>
      </c>
      <c r="C1270" s="24">
        <v>0.12121347</v>
      </c>
      <c r="D1270" s="24">
        <v>0.13930070999999999</v>
      </c>
      <c r="E1270" s="24">
        <v>0.15386458</v>
      </c>
      <c r="F1270" s="24">
        <v>0.17141519999999999</v>
      </c>
      <c r="G1270" s="24">
        <v>0.34617196</v>
      </c>
      <c r="H1270" s="24">
        <v>0.72856357000000005</v>
      </c>
      <c r="I1270" s="24">
        <v>9.2987939999999991E-2</v>
      </c>
    </row>
    <row r="1271" spans="1:9" ht="15.75" customHeight="1" x14ac:dyDescent="0.25">
      <c r="A1271" s="25">
        <v>1270</v>
      </c>
      <c r="B1271" s="26">
        <v>0.11160102999999999</v>
      </c>
      <c r="C1271" s="26">
        <v>0.12123718</v>
      </c>
      <c r="D1271" s="26">
        <v>0.13933695999999998</v>
      </c>
      <c r="E1271" s="26">
        <v>0.15390871</v>
      </c>
      <c r="F1271" s="26">
        <v>0.17146775000000003</v>
      </c>
      <c r="G1271" s="26">
        <v>0.34628770000000003</v>
      </c>
      <c r="H1271" s="26">
        <v>0.72887235000000006</v>
      </c>
      <c r="I1271" s="26">
        <v>9.2979069999999997E-2</v>
      </c>
    </row>
    <row r="1272" spans="1:9" ht="15.75" customHeight="1" x14ac:dyDescent="0.25">
      <c r="A1272" s="23">
        <v>1271</v>
      </c>
      <c r="B1272" s="24">
        <v>0.11160427000000001</v>
      </c>
      <c r="C1272" s="24">
        <v>0.12126241</v>
      </c>
      <c r="D1272" s="24">
        <v>0.13937321999999999</v>
      </c>
      <c r="E1272" s="24">
        <v>0.15395285</v>
      </c>
      <c r="F1272" s="24">
        <v>0.17152031999999998</v>
      </c>
      <c r="G1272" s="24">
        <v>0.34640346999999999</v>
      </c>
      <c r="H1272" s="24">
        <v>0.7291812299999999</v>
      </c>
      <c r="I1272" s="24">
        <v>9.2970220000000006E-2</v>
      </c>
    </row>
    <row r="1273" spans="1:9" ht="15.75" customHeight="1" x14ac:dyDescent="0.25">
      <c r="A1273" s="25">
        <v>1272</v>
      </c>
      <c r="B1273" s="26">
        <v>0.11160753</v>
      </c>
      <c r="C1273" s="26">
        <v>0.12128918999999999</v>
      </c>
      <c r="D1273" s="26">
        <v>0.13940948</v>
      </c>
      <c r="E1273" s="26">
        <v>0.15399698000000001</v>
      </c>
      <c r="F1273" s="26">
        <v>0.1715729</v>
      </c>
      <c r="G1273" s="26">
        <v>0.34651927999999999</v>
      </c>
      <c r="H1273" s="26">
        <v>0.72949020000000009</v>
      </c>
      <c r="I1273" s="26">
        <v>9.2961379999999996E-2</v>
      </c>
    </row>
    <row r="1274" spans="1:9" ht="15.75" customHeight="1" x14ac:dyDescent="0.25">
      <c r="A1274" s="23">
        <v>1273</v>
      </c>
      <c r="B1274" s="24">
        <v>0.11161079000000002</v>
      </c>
      <c r="C1274" s="24">
        <v>0.12131754</v>
      </c>
      <c r="D1274" s="24">
        <v>0.13944573999999998</v>
      </c>
      <c r="E1274" s="24">
        <v>0.15404112</v>
      </c>
      <c r="F1274" s="24">
        <v>0.17162548999999999</v>
      </c>
      <c r="G1274" s="24">
        <v>0.34663513000000001</v>
      </c>
      <c r="H1274" s="24">
        <v>0.72979928000000005</v>
      </c>
      <c r="I1274" s="24">
        <v>9.2952560000000004E-2</v>
      </c>
    </row>
    <row r="1275" spans="1:9" ht="15.75" customHeight="1" x14ac:dyDescent="0.25">
      <c r="A1275" s="25">
        <v>1274</v>
      </c>
      <c r="B1275" s="26">
        <v>0.11161407000000001</v>
      </c>
      <c r="C1275" s="26">
        <v>0.1213475</v>
      </c>
      <c r="D1275" s="26">
        <v>0.13948199</v>
      </c>
      <c r="E1275" s="26">
        <v>0.15408526</v>
      </c>
      <c r="F1275" s="26">
        <v>0.17167808999999998</v>
      </c>
      <c r="G1275" s="26">
        <v>0.34675100000000003</v>
      </c>
      <c r="H1275" s="26">
        <v>0.73010845000000002</v>
      </c>
      <c r="I1275" s="26">
        <v>9.2943750000000006E-2</v>
      </c>
    </row>
    <row r="1276" spans="1:9" ht="15.75" customHeight="1" x14ac:dyDescent="0.25">
      <c r="A1276" s="23">
        <v>1275</v>
      </c>
      <c r="B1276" s="24">
        <v>0.11161735</v>
      </c>
      <c r="C1276" s="24">
        <v>0.12137909000000001</v>
      </c>
      <c r="D1276" s="24">
        <v>0.13951824000000002</v>
      </c>
      <c r="E1276" s="24">
        <v>0.1541294</v>
      </c>
      <c r="F1276" s="24">
        <v>0.17173069999999999</v>
      </c>
      <c r="G1276" s="24">
        <v>0.34686689999999998</v>
      </c>
      <c r="H1276" s="24">
        <v>0.73041769999999995</v>
      </c>
      <c r="I1276" s="24">
        <v>9.2934950000000002E-2</v>
      </c>
    </row>
    <row r="1277" spans="1:9" ht="15.75" customHeight="1" x14ac:dyDescent="0.25">
      <c r="A1277" s="25">
        <v>1276</v>
      </c>
      <c r="B1277" s="26">
        <v>0.11162065</v>
      </c>
      <c r="C1277" s="26">
        <v>0.12141234000000001</v>
      </c>
      <c r="D1277" s="26">
        <v>0.13955448000000001</v>
      </c>
      <c r="E1277" s="26">
        <v>0.15417354</v>
      </c>
      <c r="F1277" s="26">
        <v>0.17178332999999998</v>
      </c>
      <c r="G1277" s="26">
        <v>0.34698283000000002</v>
      </c>
      <c r="H1277" s="26">
        <v>0.73072705000000004</v>
      </c>
      <c r="I1277" s="26">
        <v>9.2926170000000002E-2</v>
      </c>
    </row>
    <row r="1278" spans="1:9" ht="15.75" customHeight="1" x14ac:dyDescent="0.25">
      <c r="A1278" s="23">
        <v>1277</v>
      </c>
      <c r="B1278" s="24">
        <v>0.11162395999999999</v>
      </c>
      <c r="C1278" s="24">
        <v>0.12144727</v>
      </c>
      <c r="D1278" s="24">
        <v>0.13959072</v>
      </c>
      <c r="E1278" s="24">
        <v>0.15421768</v>
      </c>
      <c r="F1278" s="24">
        <v>0.17183596000000001</v>
      </c>
      <c r="G1278" s="24">
        <v>0.34709878000000005</v>
      </c>
      <c r="H1278" s="24">
        <v>0.73103646999999994</v>
      </c>
      <c r="I1278" s="24">
        <v>9.2917400000000011E-2</v>
      </c>
    </row>
    <row r="1279" spans="1:9" ht="15.75" customHeight="1" x14ac:dyDescent="0.25">
      <c r="A1279" s="25">
        <v>1278</v>
      </c>
      <c r="B1279" s="26">
        <v>0.11162729</v>
      </c>
      <c r="C1279" s="26">
        <v>0.12148391</v>
      </c>
      <c r="D1279" s="26">
        <v>0.13962695999999999</v>
      </c>
      <c r="E1279" s="26">
        <v>0.15426181999999999</v>
      </c>
      <c r="F1279" s="26">
        <v>0.17188859999999997</v>
      </c>
      <c r="G1279" s="26">
        <v>0.34721476000000001</v>
      </c>
      <c r="H1279" s="26">
        <v>0.73134597000000001</v>
      </c>
      <c r="I1279" s="26">
        <v>9.2908649999999995E-2</v>
      </c>
    </row>
    <row r="1280" spans="1:9" ht="15.75" customHeight="1" x14ac:dyDescent="0.25">
      <c r="A1280" s="23">
        <v>1279</v>
      </c>
      <c r="B1280" s="24">
        <v>0.11163062999999999</v>
      </c>
      <c r="C1280" s="24">
        <v>0.12152229000000001</v>
      </c>
      <c r="D1280" s="24">
        <v>0.13966318999999999</v>
      </c>
      <c r="E1280" s="24">
        <v>0.15430595</v>
      </c>
      <c r="F1280" s="24">
        <v>0.17194124</v>
      </c>
      <c r="G1280" s="24">
        <v>0.34733075999999996</v>
      </c>
      <c r="H1280" s="24">
        <v>0.73165554999999993</v>
      </c>
      <c r="I1280" s="24">
        <v>9.2899910000000002E-2</v>
      </c>
    </row>
    <row r="1281" spans="1:9" ht="15.75" customHeight="1" x14ac:dyDescent="0.25">
      <c r="A1281" s="25">
        <v>1280</v>
      </c>
      <c r="B1281" s="26">
        <v>0.11163398000000001</v>
      </c>
      <c r="C1281" s="26">
        <v>0.12156243</v>
      </c>
      <c r="D1281" s="26">
        <v>0.13969941</v>
      </c>
      <c r="E1281" s="26">
        <v>0.15435008</v>
      </c>
      <c r="F1281" s="26">
        <v>0.17199389000000001</v>
      </c>
      <c r="G1281" s="26">
        <v>0.34744677000000002</v>
      </c>
      <c r="H1281" s="26">
        <v>0.73196518999999993</v>
      </c>
      <c r="I1281" s="26">
        <v>9.2891189999999998E-2</v>
      </c>
    </row>
    <row r="1282" spans="1:9" ht="15.75" customHeight="1" x14ac:dyDescent="0.25">
      <c r="A1282" s="23">
        <v>1281</v>
      </c>
      <c r="B1282" s="24">
        <v>0.11163735000000001</v>
      </c>
      <c r="C1282" s="24">
        <v>0.12160436000000001</v>
      </c>
      <c r="D1282" s="24">
        <v>0.13973562</v>
      </c>
      <c r="E1282" s="24">
        <v>0.15439421</v>
      </c>
      <c r="F1282" s="24">
        <v>0.17204654999999999</v>
      </c>
      <c r="G1282" s="24">
        <v>0.34756281</v>
      </c>
      <c r="H1282" s="24">
        <v>0.73227490000000006</v>
      </c>
      <c r="I1282" s="24">
        <v>9.2882479999999989E-2</v>
      </c>
    </row>
    <row r="1283" spans="1:9" ht="15.75" customHeight="1" x14ac:dyDescent="0.25">
      <c r="A1283" s="25">
        <v>1282</v>
      </c>
      <c r="B1283" s="26">
        <v>0.11164073999999999</v>
      </c>
      <c r="C1283" s="26">
        <v>0.12164811</v>
      </c>
      <c r="D1283" s="26">
        <v>0.13977182000000002</v>
      </c>
      <c r="E1283" s="26">
        <v>0.15443832000000002</v>
      </c>
      <c r="F1283" s="26">
        <v>0.17209921</v>
      </c>
      <c r="G1283" s="26">
        <v>0.34767885999999998</v>
      </c>
      <c r="H1283" s="26">
        <v>0.73258467999999999</v>
      </c>
      <c r="I1283" s="26">
        <v>9.2873780000000003E-2</v>
      </c>
    </row>
    <row r="1284" spans="1:9" ht="15.75" customHeight="1" x14ac:dyDescent="0.25">
      <c r="A1284" s="23">
        <v>1283</v>
      </c>
      <c r="B1284" s="24">
        <v>0.11164414</v>
      </c>
      <c r="C1284" s="24">
        <v>0.1216937</v>
      </c>
      <c r="D1284" s="24">
        <v>0.13980800999999998</v>
      </c>
      <c r="E1284" s="24">
        <v>0.15448244</v>
      </c>
      <c r="F1284" s="24">
        <v>0.17215188000000001</v>
      </c>
      <c r="G1284" s="24">
        <v>0.34779491999999995</v>
      </c>
      <c r="H1284" s="24">
        <v>0.73289451999999999</v>
      </c>
      <c r="I1284" s="24">
        <v>9.2865090000000011E-2</v>
      </c>
    </row>
    <row r="1285" spans="1:9" ht="15.75" customHeight="1" x14ac:dyDescent="0.25">
      <c r="A1285" s="25">
        <v>1284</v>
      </c>
      <c r="B1285" s="26">
        <v>0.11164755</v>
      </c>
      <c r="C1285" s="26">
        <v>0.12174117000000001</v>
      </c>
      <c r="D1285" s="26">
        <v>0.1398442</v>
      </c>
      <c r="E1285" s="26">
        <v>0.15452654000000002</v>
      </c>
      <c r="F1285" s="26">
        <v>0.17220453999999999</v>
      </c>
      <c r="G1285" s="26">
        <v>0.34791099000000003</v>
      </c>
      <c r="H1285" s="26">
        <v>0.73320441000000003</v>
      </c>
      <c r="I1285" s="26">
        <v>9.2856430000000004E-2</v>
      </c>
    </row>
    <row r="1286" spans="1:9" ht="15.75" customHeight="1" x14ac:dyDescent="0.25">
      <c r="A1286" s="23">
        <v>1285</v>
      </c>
      <c r="B1286" s="24">
        <v>0.11166046</v>
      </c>
      <c r="C1286" s="24">
        <v>0.12179052999999999</v>
      </c>
      <c r="D1286" s="24">
        <v>0.13988037</v>
      </c>
      <c r="E1286" s="24">
        <v>0.15457062999999999</v>
      </c>
      <c r="F1286" s="24">
        <v>0.17225720999999999</v>
      </c>
      <c r="G1286" s="24">
        <v>0.34802708000000004</v>
      </c>
      <c r="H1286" s="24">
        <v>0.73351434999999998</v>
      </c>
      <c r="I1286" s="24">
        <v>9.2847769999999996E-2</v>
      </c>
    </row>
    <row r="1287" spans="1:9" ht="15.75" customHeight="1" x14ac:dyDescent="0.25">
      <c r="A1287" s="25">
        <v>1286</v>
      </c>
      <c r="B1287" s="26">
        <v>0.11167367</v>
      </c>
      <c r="C1287" s="26">
        <v>0.12184181000000001</v>
      </c>
      <c r="D1287" s="26">
        <v>0.13991652999999998</v>
      </c>
      <c r="E1287" s="26">
        <v>0.15461472000000001</v>
      </c>
      <c r="F1287" s="26">
        <v>0.17230988</v>
      </c>
      <c r="G1287" s="26">
        <v>0.34814317</v>
      </c>
      <c r="H1287" s="26">
        <v>0.73382434000000007</v>
      </c>
      <c r="I1287" s="26">
        <v>9.2839130000000006E-2</v>
      </c>
    </row>
    <row r="1288" spans="1:9" ht="15.75" customHeight="1" x14ac:dyDescent="0.25">
      <c r="A1288" s="23">
        <v>1287</v>
      </c>
      <c r="B1288" s="24">
        <v>0.11168716999999999</v>
      </c>
      <c r="C1288" s="24">
        <v>0.12189504</v>
      </c>
      <c r="D1288" s="24">
        <v>0.13995267</v>
      </c>
      <c r="E1288" s="24">
        <v>0.15465878999999999</v>
      </c>
      <c r="F1288" s="24">
        <v>0.17236253999999998</v>
      </c>
      <c r="G1288" s="24">
        <v>0.34825927000000001</v>
      </c>
      <c r="H1288" s="24">
        <v>0.73413437999999998</v>
      </c>
      <c r="I1288" s="24">
        <v>9.2830510000000005E-2</v>
      </c>
    </row>
    <row r="1289" spans="1:9" ht="15.75" customHeight="1" x14ac:dyDescent="0.25">
      <c r="A1289" s="25">
        <v>1288</v>
      </c>
      <c r="B1289" s="26">
        <v>0.11170095999999999</v>
      </c>
      <c r="C1289" s="26">
        <v>0.12195026</v>
      </c>
      <c r="D1289" s="26">
        <v>0.1399888</v>
      </c>
      <c r="E1289" s="26">
        <v>0.15470285</v>
      </c>
      <c r="F1289" s="26">
        <v>0.17241520999999999</v>
      </c>
      <c r="G1289" s="26">
        <v>0.34837536999999996</v>
      </c>
      <c r="H1289" s="26">
        <v>0.73444445999999997</v>
      </c>
      <c r="I1289" s="26">
        <v>9.2821890000000004E-2</v>
      </c>
    </row>
    <row r="1290" spans="1:9" ht="15.75" customHeight="1" x14ac:dyDescent="0.25">
      <c r="A1290" s="23">
        <v>1289</v>
      </c>
      <c r="B1290" s="24">
        <v>0.11171504</v>
      </c>
      <c r="C1290" s="24">
        <v>0.12200746999999999</v>
      </c>
      <c r="D1290" s="24">
        <v>0.14002492</v>
      </c>
      <c r="E1290" s="24">
        <v>0.15474690000000002</v>
      </c>
      <c r="F1290" s="24">
        <v>0.17246787000000002</v>
      </c>
      <c r="G1290" s="24">
        <v>0.34849148000000002</v>
      </c>
      <c r="H1290" s="24">
        <v>0.73475457000000011</v>
      </c>
      <c r="I1290" s="24">
        <v>9.2813300000000001E-2</v>
      </c>
    </row>
    <row r="1291" spans="1:9" ht="15.75" customHeight="1" x14ac:dyDescent="0.25">
      <c r="A1291" s="25">
        <v>1290</v>
      </c>
      <c r="B1291" s="26">
        <v>0.11172938</v>
      </c>
      <c r="C1291" s="26">
        <v>0.12206671999999999</v>
      </c>
      <c r="D1291" s="26">
        <v>0.14006102000000001</v>
      </c>
      <c r="E1291" s="26">
        <v>0.15479092999999999</v>
      </c>
      <c r="F1291" s="26">
        <v>0.17252053000000001</v>
      </c>
      <c r="G1291" s="26">
        <v>0.34860757999999997</v>
      </c>
      <c r="H1291" s="26">
        <v>0.73506472</v>
      </c>
      <c r="I1291" s="26">
        <v>9.2804709999999999E-2</v>
      </c>
    </row>
    <row r="1292" spans="1:9" ht="15.75" customHeight="1" x14ac:dyDescent="0.25">
      <c r="A1292" s="23">
        <v>1291</v>
      </c>
      <c r="B1292" s="24">
        <v>0.11174398999999999</v>
      </c>
      <c r="C1292" s="24">
        <v>0.12212802</v>
      </c>
      <c r="D1292" s="24">
        <v>0.1400971</v>
      </c>
      <c r="E1292" s="24">
        <v>0.15483495</v>
      </c>
      <c r="F1292" s="24">
        <v>0.17257318999999999</v>
      </c>
      <c r="G1292" s="24">
        <v>0.34872368999999998</v>
      </c>
      <c r="H1292" s="24">
        <v>0.73537490000000005</v>
      </c>
      <c r="I1292" s="24">
        <v>9.2796139999999999E-2</v>
      </c>
    </row>
    <row r="1293" spans="1:9" ht="15.75" customHeight="1" x14ac:dyDescent="0.25">
      <c r="A1293" s="25">
        <v>1292</v>
      </c>
      <c r="B1293" s="26">
        <v>0.11175887</v>
      </c>
      <c r="C1293" s="26">
        <v>0.12219141</v>
      </c>
      <c r="D1293" s="26">
        <v>0.14013317</v>
      </c>
      <c r="E1293" s="26">
        <v>0.15487895999999998</v>
      </c>
      <c r="F1293" s="26">
        <v>0.17262584</v>
      </c>
      <c r="G1293" s="26">
        <v>0.34883978999999998</v>
      </c>
      <c r="H1293" s="26">
        <v>0.73568511000000003</v>
      </c>
      <c r="I1293" s="26">
        <v>9.2787590000000003E-2</v>
      </c>
    </row>
    <row r="1294" spans="1:9" ht="15.75" customHeight="1" x14ac:dyDescent="0.25">
      <c r="A1294" s="23">
        <v>1293</v>
      </c>
      <c r="B1294" s="24">
        <v>0.111774</v>
      </c>
      <c r="C1294" s="24">
        <v>0.12225691</v>
      </c>
      <c r="D1294" s="24">
        <v>0.14016921999999998</v>
      </c>
      <c r="E1294" s="24">
        <v>0.15492295</v>
      </c>
      <c r="F1294" s="24">
        <v>0.17267848</v>
      </c>
      <c r="G1294" s="24">
        <v>0.34895588999999999</v>
      </c>
      <c r="H1294" s="24">
        <v>0.73599534000000011</v>
      </c>
      <c r="I1294" s="24">
        <v>9.2779050000000002E-2</v>
      </c>
    </row>
    <row r="1295" spans="1:9" ht="15.75" customHeight="1" x14ac:dyDescent="0.25">
      <c r="A1295" s="25">
        <v>1294</v>
      </c>
      <c r="B1295" s="26">
        <v>0.11178937</v>
      </c>
      <c r="C1295" s="26">
        <v>0.12232455</v>
      </c>
      <c r="D1295" s="26">
        <v>0.14020524000000001</v>
      </c>
      <c r="E1295" s="26">
        <v>0.15496692000000001</v>
      </c>
      <c r="F1295" s="26">
        <v>0.17273112000000002</v>
      </c>
      <c r="G1295" s="26">
        <v>0.34907198</v>
      </c>
      <c r="H1295" s="26">
        <v>0.73630559000000007</v>
      </c>
      <c r="I1295" s="26">
        <v>9.2770530000000004E-2</v>
      </c>
    </row>
    <row r="1296" spans="1:9" ht="15.75" customHeight="1" x14ac:dyDescent="0.25">
      <c r="A1296" s="23">
        <v>1295</v>
      </c>
      <c r="B1296" s="24">
        <v>0.11180498</v>
      </c>
      <c r="C1296" s="24">
        <v>0.12239435</v>
      </c>
      <c r="D1296" s="24">
        <v>0.14024124999999998</v>
      </c>
      <c r="E1296" s="24">
        <v>0.15501087</v>
      </c>
      <c r="F1296" s="24">
        <v>0.17278375000000001</v>
      </c>
      <c r="G1296" s="24">
        <v>0.34918805999999997</v>
      </c>
      <c r="H1296" s="24">
        <v>0.73661585000000007</v>
      </c>
      <c r="I1296" s="24">
        <v>9.2762010000000006E-2</v>
      </c>
    </row>
    <row r="1297" spans="1:9" ht="15.75" customHeight="1" x14ac:dyDescent="0.25">
      <c r="A1297" s="25">
        <v>1296</v>
      </c>
      <c r="B1297" s="26">
        <v>0.11182083000000001</v>
      </c>
      <c r="C1297" s="26">
        <v>0.12246635</v>
      </c>
      <c r="D1297" s="26">
        <v>0.14027724</v>
      </c>
      <c r="E1297" s="26">
        <v>0.15505479999999999</v>
      </c>
      <c r="F1297" s="26">
        <v>0.17283636999999999</v>
      </c>
      <c r="G1297" s="26">
        <v>0.34930412999999999</v>
      </c>
      <c r="H1297" s="26">
        <v>0.73692612000000002</v>
      </c>
      <c r="I1297" s="26">
        <v>9.2753519999999992E-2</v>
      </c>
    </row>
    <row r="1298" spans="1:9" ht="15.75" customHeight="1" x14ac:dyDescent="0.25">
      <c r="A1298" s="23">
        <v>1297</v>
      </c>
      <c r="B1298" s="24">
        <v>0.1118369</v>
      </c>
      <c r="C1298" s="24">
        <v>0.12254056000000001</v>
      </c>
      <c r="D1298" s="24">
        <v>0.14031320999999999</v>
      </c>
      <c r="E1298" s="24">
        <v>0.15509871</v>
      </c>
      <c r="F1298" s="24">
        <v>0.17288899000000002</v>
      </c>
      <c r="G1298" s="24">
        <v>0.34942017999999997</v>
      </c>
      <c r="H1298" s="24">
        <v>0.73723640999999995</v>
      </c>
      <c r="I1298" s="24">
        <v>9.2745040000000001E-2</v>
      </c>
    </row>
    <row r="1299" spans="1:9" ht="15.75" customHeight="1" x14ac:dyDescent="0.25">
      <c r="A1299" s="25">
        <v>1298</v>
      </c>
      <c r="B1299" s="26">
        <v>0.11185320000000001</v>
      </c>
      <c r="C1299" s="26">
        <v>0.12261701999999999</v>
      </c>
      <c r="D1299" s="26">
        <v>0.14034915000000001</v>
      </c>
      <c r="E1299" s="26">
        <v>0.15514259999999999</v>
      </c>
      <c r="F1299" s="26">
        <v>0.17294159000000001</v>
      </c>
      <c r="G1299" s="26">
        <v>0.34953623</v>
      </c>
      <c r="H1299" s="26">
        <v>0.7375467</v>
      </c>
      <c r="I1299" s="26">
        <v>9.2736570000000004E-2</v>
      </c>
    </row>
    <row r="1300" spans="1:9" ht="15.75" customHeight="1" x14ac:dyDescent="0.25">
      <c r="A1300" s="23">
        <v>1299</v>
      </c>
      <c r="B1300" s="24">
        <v>0.11186971</v>
      </c>
      <c r="C1300" s="24">
        <v>0.12269574</v>
      </c>
      <c r="D1300" s="24">
        <v>0.14038508</v>
      </c>
      <c r="E1300" s="24">
        <v>0.15518646999999999</v>
      </c>
      <c r="F1300" s="24">
        <v>0.17299418</v>
      </c>
      <c r="G1300" s="24">
        <v>0.34965224999999994</v>
      </c>
      <c r="H1300" s="24">
        <v>0.73785698</v>
      </c>
      <c r="I1300" s="24">
        <v>9.2728119999999997E-2</v>
      </c>
    </row>
    <row r="1301" spans="1:9" ht="15.75" customHeight="1" x14ac:dyDescent="0.25">
      <c r="A1301" s="25">
        <v>1300</v>
      </c>
      <c r="B1301" s="26">
        <v>0.11188642</v>
      </c>
      <c r="C1301" s="26">
        <v>0.12277868</v>
      </c>
      <c r="D1301" s="26">
        <v>0.14042097000000001</v>
      </c>
      <c r="E1301" s="26">
        <v>0.15523030999999998</v>
      </c>
      <c r="F1301" s="26">
        <v>0.17304675</v>
      </c>
      <c r="G1301" s="26">
        <v>0.34976826000000005</v>
      </c>
      <c r="H1301" s="26">
        <v>0.73816727000000004</v>
      </c>
      <c r="I1301" s="26">
        <v>9.2719679999999999E-2</v>
      </c>
    </row>
    <row r="1302" spans="1:9" ht="15.75" customHeight="1" x14ac:dyDescent="0.25">
      <c r="A1302" s="23">
        <v>1301</v>
      </c>
      <c r="B1302" s="24">
        <v>0.11190333000000001</v>
      </c>
      <c r="C1302" s="24">
        <v>0.12286754999999999</v>
      </c>
      <c r="D1302" s="24">
        <v>0.14045684999999999</v>
      </c>
      <c r="E1302" s="24">
        <v>0.15527412999999998</v>
      </c>
      <c r="F1302" s="24">
        <v>0.17309932</v>
      </c>
      <c r="G1302" s="24">
        <v>0.34988425000000001</v>
      </c>
      <c r="H1302" s="24">
        <v>0.73847755000000004</v>
      </c>
      <c r="I1302" s="24">
        <v>9.2711260000000004E-2</v>
      </c>
    </row>
    <row r="1303" spans="1:9" ht="15.75" customHeight="1" x14ac:dyDescent="0.25">
      <c r="A1303" s="25">
        <v>1302</v>
      </c>
      <c r="B1303" s="26">
        <v>0.11192044</v>
      </c>
      <c r="C1303" s="26">
        <v>0.12296201999999999</v>
      </c>
      <c r="D1303" s="26">
        <v>0.14049269</v>
      </c>
      <c r="E1303" s="26">
        <v>0.15531792999999999</v>
      </c>
      <c r="F1303" s="26">
        <v>0.17315187000000001</v>
      </c>
      <c r="G1303" s="26">
        <v>0.35000020999999998</v>
      </c>
      <c r="H1303" s="26">
        <v>0.73878781999999998</v>
      </c>
      <c r="I1303" s="26">
        <v>9.2702849999999989E-2</v>
      </c>
    </row>
    <row r="1304" spans="1:9" ht="15.75" customHeight="1" x14ac:dyDescent="0.25">
      <c r="A1304" s="23">
        <v>1303</v>
      </c>
      <c r="B1304" s="24">
        <v>0.11193773</v>
      </c>
      <c r="C1304" s="24">
        <v>0.12306177</v>
      </c>
      <c r="D1304" s="24">
        <v>0.14052851</v>
      </c>
      <c r="E1304" s="24">
        <v>0.15536169999999999</v>
      </c>
      <c r="F1304" s="24">
        <v>0.17320440000000001</v>
      </c>
      <c r="G1304" s="24">
        <v>0.35011615999999995</v>
      </c>
      <c r="H1304" s="24">
        <v>0.73909807000000005</v>
      </c>
      <c r="I1304" s="24">
        <v>9.2694449999999998E-2</v>
      </c>
    </row>
    <row r="1305" spans="1:9" ht="15.75" customHeight="1" x14ac:dyDescent="0.25">
      <c r="A1305" s="25">
        <v>1304</v>
      </c>
      <c r="B1305" s="26">
        <v>0.1119552</v>
      </c>
      <c r="C1305" s="26">
        <v>0.12316649</v>
      </c>
      <c r="D1305" s="26">
        <v>0.14056431</v>
      </c>
      <c r="E1305" s="26">
        <v>0.15540544000000001</v>
      </c>
      <c r="F1305" s="26">
        <v>0.17325692000000001</v>
      </c>
      <c r="G1305" s="26">
        <v>0.35023207000000001</v>
      </c>
      <c r="H1305" s="26">
        <v>0.73940831000000007</v>
      </c>
      <c r="I1305" s="26">
        <v>9.2686069999999995E-2</v>
      </c>
    </row>
    <row r="1306" spans="1:9" ht="15.75" customHeight="1" x14ac:dyDescent="0.25">
      <c r="A1306" s="23">
        <v>1305</v>
      </c>
      <c r="B1306" s="24">
        <v>0.11197285000000001</v>
      </c>
      <c r="C1306" s="24">
        <v>0.12327584999999999</v>
      </c>
      <c r="D1306" s="24">
        <v>0.14060006999999999</v>
      </c>
      <c r="E1306" s="24">
        <v>0.15544915000000001</v>
      </c>
      <c r="F1306" s="24">
        <v>0.17330941999999999</v>
      </c>
      <c r="G1306" s="24">
        <v>0.35034796000000001</v>
      </c>
      <c r="H1306" s="24">
        <v>0.73971852999999999</v>
      </c>
      <c r="I1306" s="24">
        <v>9.2677709999999996E-2</v>
      </c>
    </row>
    <row r="1307" spans="1:9" ht="15.75" customHeight="1" x14ac:dyDescent="0.25">
      <c r="A1307" s="25">
        <v>1306</v>
      </c>
      <c r="B1307" s="26">
        <v>0.11199066000000001</v>
      </c>
      <c r="C1307" s="26">
        <v>0.12338953</v>
      </c>
      <c r="D1307" s="26">
        <v>0.14063581</v>
      </c>
      <c r="E1307" s="26">
        <v>0.15549283999999999</v>
      </c>
      <c r="F1307" s="26">
        <v>0.17336191000000001</v>
      </c>
      <c r="G1307" s="26">
        <v>0.35046382000000004</v>
      </c>
      <c r="H1307" s="26">
        <v>0.74002871999999997</v>
      </c>
      <c r="I1307" s="26">
        <v>9.2669359999999992E-2</v>
      </c>
    </row>
    <row r="1308" spans="1:9" ht="15.75" customHeight="1" x14ac:dyDescent="0.25">
      <c r="A1308" s="23">
        <v>1307</v>
      </c>
      <c r="B1308" s="24">
        <v>0.11200862</v>
      </c>
      <c r="C1308" s="24">
        <v>0.12350721999999999</v>
      </c>
      <c r="D1308" s="24">
        <v>0.14067151999999999</v>
      </c>
      <c r="E1308" s="24">
        <v>0.15553649</v>
      </c>
      <c r="F1308" s="24">
        <v>0.17341436999999998</v>
      </c>
      <c r="G1308" s="24">
        <v>0.35057965000000002</v>
      </c>
      <c r="H1308" s="24">
        <v>0.74033888000000003</v>
      </c>
      <c r="I1308" s="24">
        <v>9.2661029999999991E-2</v>
      </c>
    </row>
    <row r="1309" spans="1:9" ht="15.75" customHeight="1" x14ac:dyDescent="0.25">
      <c r="A1309" s="25">
        <v>1308</v>
      </c>
      <c r="B1309" s="26">
        <v>0.11202674</v>
      </c>
      <c r="C1309" s="26">
        <v>0.12362859999999999</v>
      </c>
      <c r="D1309" s="26">
        <v>0.14070719000000001</v>
      </c>
      <c r="E1309" s="26">
        <v>0.15558011999999999</v>
      </c>
      <c r="F1309" s="26">
        <v>0.17346682000000002</v>
      </c>
      <c r="G1309" s="26">
        <v>0.35069544999999996</v>
      </c>
      <c r="H1309" s="26">
        <v>0.74064901000000005</v>
      </c>
      <c r="I1309" s="26">
        <v>9.2652709999999999E-2</v>
      </c>
    </row>
    <row r="1310" spans="1:9" ht="15.75" customHeight="1" x14ac:dyDescent="0.25">
      <c r="A1310" s="23">
        <v>1309</v>
      </c>
      <c r="B1310" s="24">
        <v>0.11204501</v>
      </c>
      <c r="C1310" s="24">
        <v>0.12375334</v>
      </c>
      <c r="D1310" s="24">
        <v>0.14074284000000001</v>
      </c>
      <c r="E1310" s="24">
        <v>0.15562371</v>
      </c>
      <c r="F1310" s="24">
        <v>0.17351923999999999</v>
      </c>
      <c r="G1310" s="24">
        <v>0.35081121000000004</v>
      </c>
      <c r="H1310" s="24">
        <v>0.74095911000000003</v>
      </c>
      <c r="I1310" s="24">
        <v>9.2644400000000002E-2</v>
      </c>
    </row>
    <row r="1311" spans="1:9" ht="15.75" customHeight="1" x14ac:dyDescent="0.25">
      <c r="A1311" s="25">
        <v>1310</v>
      </c>
      <c r="B1311" s="26">
        <v>0.11206342</v>
      </c>
      <c r="C1311" s="26">
        <v>0.12388112</v>
      </c>
      <c r="D1311" s="26">
        <v>0.14077845</v>
      </c>
      <c r="E1311" s="26">
        <v>0.15566727</v>
      </c>
      <c r="F1311" s="26">
        <v>0.17357164999999999</v>
      </c>
      <c r="G1311" s="26">
        <v>0.35092692999999997</v>
      </c>
      <c r="H1311" s="26">
        <v>0.74126917000000003</v>
      </c>
      <c r="I1311" s="26">
        <v>9.2636109999999994E-2</v>
      </c>
    </row>
    <row r="1312" spans="1:9" ht="15.75" customHeight="1" x14ac:dyDescent="0.25">
      <c r="A1312" s="23">
        <v>1311</v>
      </c>
      <c r="B1312" s="24">
        <v>0.11208195</v>
      </c>
      <c r="C1312" s="24">
        <v>0.12401163</v>
      </c>
      <c r="D1312" s="24">
        <v>0.14081403000000001</v>
      </c>
      <c r="E1312" s="24">
        <v>0.15571078999999999</v>
      </c>
      <c r="F1312" s="24">
        <v>0.17362403000000001</v>
      </c>
      <c r="G1312" s="24">
        <v>0.35104261000000003</v>
      </c>
      <c r="H1312" s="24">
        <v>0.74157918</v>
      </c>
      <c r="I1312" s="24">
        <v>9.2627840000000003E-2</v>
      </c>
    </row>
    <row r="1313" spans="1:9" ht="15.75" customHeight="1" x14ac:dyDescent="0.25">
      <c r="A1313" s="25">
        <v>1312</v>
      </c>
      <c r="B1313" s="26">
        <v>0.11210060999999999</v>
      </c>
      <c r="C1313" s="26">
        <v>0.12414454</v>
      </c>
      <c r="D1313" s="26">
        <v>0.14084958</v>
      </c>
      <c r="E1313" s="26">
        <v>0.15575427999999999</v>
      </c>
      <c r="F1313" s="26">
        <v>0.17367639000000001</v>
      </c>
      <c r="G1313" s="26">
        <v>0.35115826</v>
      </c>
      <c r="H1313" s="26">
        <v>0.74188913999999995</v>
      </c>
      <c r="I1313" s="26">
        <v>9.2619579999999993E-2</v>
      </c>
    </row>
    <row r="1314" spans="1:9" ht="15.75" customHeight="1" x14ac:dyDescent="0.25">
      <c r="A1314" s="23">
        <v>1313</v>
      </c>
      <c r="B1314" s="24">
        <v>0.11211938999999999</v>
      </c>
      <c r="C1314" s="24">
        <v>0.12427953</v>
      </c>
      <c r="D1314" s="24">
        <v>0.14088508999999999</v>
      </c>
      <c r="E1314" s="24">
        <v>0.15579774000000002</v>
      </c>
      <c r="F1314" s="24">
        <v>0.17372872</v>
      </c>
      <c r="G1314" s="24">
        <v>0.35127385999999999</v>
      </c>
      <c r="H1314" s="24">
        <v>0.74219905999999991</v>
      </c>
      <c r="I1314" s="24">
        <v>9.2611329999999992E-2</v>
      </c>
    </row>
    <row r="1315" spans="1:9" ht="15.75" customHeight="1" x14ac:dyDescent="0.25">
      <c r="A1315" s="25">
        <v>1314</v>
      </c>
      <c r="B1315" s="26">
        <v>0.11213829</v>
      </c>
      <c r="C1315" s="26">
        <v>0.12441629000000001</v>
      </c>
      <c r="D1315" s="26">
        <v>0.14092057</v>
      </c>
      <c r="E1315" s="26">
        <v>0.15584116000000001</v>
      </c>
      <c r="F1315" s="26">
        <v>0.17378103</v>
      </c>
      <c r="G1315" s="26">
        <v>0.35138941000000001</v>
      </c>
      <c r="H1315" s="26">
        <v>0.74250891999999991</v>
      </c>
      <c r="I1315" s="26">
        <v>9.2603100000000008E-2</v>
      </c>
    </row>
    <row r="1316" spans="1:9" ht="15.75" customHeight="1" x14ac:dyDescent="0.25">
      <c r="A1316" s="23">
        <v>1315</v>
      </c>
      <c r="B1316" s="24">
        <v>0.11215728</v>
      </c>
      <c r="C1316" s="24">
        <v>0.12455450000000001</v>
      </c>
      <c r="D1316" s="24">
        <v>0.14095600999999999</v>
      </c>
      <c r="E1316" s="24">
        <v>0.15588454000000002</v>
      </c>
      <c r="F1316" s="24">
        <v>0.17383330999999999</v>
      </c>
      <c r="G1316" s="24">
        <v>0.35150492</v>
      </c>
      <c r="H1316" s="24">
        <v>0.74281872000000004</v>
      </c>
      <c r="I1316" s="24">
        <v>9.2594889999999999E-2</v>
      </c>
    </row>
    <row r="1317" spans="1:9" ht="15.75" customHeight="1" x14ac:dyDescent="0.25">
      <c r="A1317" s="25">
        <v>1316</v>
      </c>
      <c r="B1317" s="26">
        <v>0.11217638000000001</v>
      </c>
      <c r="C1317" s="26">
        <v>0.12469383000000001</v>
      </c>
      <c r="D1317" s="26">
        <v>0.14099140999999998</v>
      </c>
      <c r="E1317" s="26">
        <v>0.15592788000000002</v>
      </c>
      <c r="F1317" s="26">
        <v>0.17388556999999999</v>
      </c>
      <c r="G1317" s="26">
        <v>0.35162039</v>
      </c>
      <c r="H1317" s="26">
        <v>0.74312845999999988</v>
      </c>
      <c r="I1317" s="26">
        <v>9.2586689999999999E-2</v>
      </c>
    </row>
    <row r="1318" spans="1:9" ht="15.75" customHeight="1" x14ac:dyDescent="0.25">
      <c r="A1318" s="23">
        <v>1317</v>
      </c>
      <c r="B1318" s="24">
        <v>0.11219556999999999</v>
      </c>
      <c r="C1318" s="24">
        <v>0.12483397</v>
      </c>
      <c r="D1318" s="24">
        <v>0.14102677</v>
      </c>
      <c r="E1318" s="24">
        <v>0.15597117999999999</v>
      </c>
      <c r="F1318" s="24">
        <v>0.1739378</v>
      </c>
      <c r="G1318" s="24">
        <v>0.35173579999999999</v>
      </c>
      <c r="H1318" s="24">
        <v>0.74343813999999997</v>
      </c>
      <c r="I1318" s="24">
        <v>9.2578499999999994E-2</v>
      </c>
    </row>
    <row r="1319" spans="1:9" ht="15.75" customHeight="1" x14ac:dyDescent="0.25">
      <c r="A1319" s="25">
        <v>1318</v>
      </c>
      <c r="B1319" s="26">
        <v>0.11221484</v>
      </c>
      <c r="C1319" s="26">
        <v>0.12497458</v>
      </c>
      <c r="D1319" s="26">
        <v>0.1410621</v>
      </c>
      <c r="E1319" s="26">
        <v>0.15601444</v>
      </c>
      <c r="F1319" s="26">
        <v>0.17398999000000001</v>
      </c>
      <c r="G1319" s="26">
        <v>0.35185116</v>
      </c>
      <c r="H1319" s="26">
        <v>0.74374773999999999</v>
      </c>
      <c r="I1319" s="26">
        <v>9.2570329999999992E-2</v>
      </c>
    </row>
    <row r="1320" spans="1:9" ht="15.75" customHeight="1" x14ac:dyDescent="0.25">
      <c r="A1320" s="23">
        <v>1319</v>
      </c>
      <c r="B1320" s="24">
        <v>0.11223418</v>
      </c>
      <c r="C1320" s="24">
        <v>0.12511537</v>
      </c>
      <c r="D1320" s="24">
        <v>0.14109738999999999</v>
      </c>
      <c r="E1320" s="24">
        <v>0.15605765999999999</v>
      </c>
      <c r="F1320" s="24">
        <v>0.17404216000000003</v>
      </c>
      <c r="G1320" s="24">
        <v>0.35196646000000004</v>
      </c>
      <c r="H1320" s="24">
        <v>0.74405727999999993</v>
      </c>
      <c r="I1320" s="24">
        <v>9.2562180000000008E-2</v>
      </c>
    </row>
    <row r="1321" spans="1:9" ht="15.75" customHeight="1" x14ac:dyDescent="0.25">
      <c r="A1321" s="25">
        <v>1320</v>
      </c>
      <c r="B1321" s="26">
        <v>0.11225360000000001</v>
      </c>
      <c r="C1321" s="26">
        <v>0.12525600000000001</v>
      </c>
      <c r="D1321" s="26">
        <v>0.14113263000000001</v>
      </c>
      <c r="E1321" s="26">
        <v>0.15610084000000002</v>
      </c>
      <c r="F1321" s="26">
        <v>0.17409430000000001</v>
      </c>
      <c r="G1321" s="26">
        <v>0.35208170999999999</v>
      </c>
      <c r="H1321" s="26">
        <v>0.74436673999999992</v>
      </c>
      <c r="I1321" s="26">
        <v>9.2554040000000004E-2</v>
      </c>
    </row>
    <row r="1322" spans="1:9" ht="15.75" customHeight="1" x14ac:dyDescent="0.25">
      <c r="A1322" s="23">
        <v>1321</v>
      </c>
      <c r="B1322" s="24">
        <v>0.11227309000000001</v>
      </c>
      <c r="C1322" s="24">
        <v>0.12539614999999998</v>
      </c>
      <c r="D1322" s="24">
        <v>0.14116784000000002</v>
      </c>
      <c r="E1322" s="24">
        <v>0.15614397999999999</v>
      </c>
      <c r="F1322" s="24">
        <v>0.17414641</v>
      </c>
      <c r="G1322" s="24">
        <v>0.35219690999999997</v>
      </c>
      <c r="H1322" s="24">
        <v>0.74467611</v>
      </c>
      <c r="I1322" s="24">
        <v>9.2545909999999995E-2</v>
      </c>
    </row>
    <row r="1323" spans="1:9" ht="15.75" customHeight="1" x14ac:dyDescent="0.25">
      <c r="A1323" s="25">
        <v>1322</v>
      </c>
      <c r="B1323" s="26">
        <v>0.11229262999999999</v>
      </c>
      <c r="C1323" s="26">
        <v>0.12553551000000002</v>
      </c>
      <c r="D1323" s="26">
        <v>0.141203</v>
      </c>
      <c r="E1323" s="26">
        <v>0.15618707000000001</v>
      </c>
      <c r="F1323" s="26">
        <v>0.17419848000000002</v>
      </c>
      <c r="G1323" s="26">
        <v>0.35231203999999999</v>
      </c>
      <c r="H1323" s="26">
        <v>0.74498541000000007</v>
      </c>
      <c r="I1323" s="26">
        <v>9.2537800000000003E-2</v>
      </c>
    </row>
    <row r="1324" spans="1:9" ht="15.75" customHeight="1" x14ac:dyDescent="0.25">
      <c r="A1324" s="23">
        <v>1323</v>
      </c>
      <c r="B1324" s="24">
        <v>0.11231222</v>
      </c>
      <c r="C1324" s="24">
        <v>0.12567376</v>
      </c>
      <c r="D1324" s="24">
        <v>0.14123811999999999</v>
      </c>
      <c r="E1324" s="24">
        <v>0.15623011000000001</v>
      </c>
      <c r="F1324" s="24">
        <v>0.17425052999999999</v>
      </c>
      <c r="G1324" s="24">
        <v>0.35242710999999999</v>
      </c>
      <c r="H1324" s="24">
        <v>0.74529461999999991</v>
      </c>
      <c r="I1324" s="24">
        <v>9.2529710000000001E-2</v>
      </c>
    </row>
    <row r="1325" spans="1:9" ht="15.75" customHeight="1" x14ac:dyDescent="0.25">
      <c r="A1325" s="25">
        <v>1324</v>
      </c>
      <c r="B1325" s="26">
        <v>0.11233186000000001</v>
      </c>
      <c r="C1325" s="26">
        <v>0.12581056999999998</v>
      </c>
      <c r="D1325" s="26">
        <v>0.14127319999999999</v>
      </c>
      <c r="E1325" s="26">
        <v>0.15627310999999999</v>
      </c>
      <c r="F1325" s="26">
        <v>0.17430253000000001</v>
      </c>
      <c r="G1325" s="26">
        <v>0.35254212000000001</v>
      </c>
      <c r="H1325" s="26">
        <v>0.74560373000000002</v>
      </c>
      <c r="I1325" s="26">
        <v>9.2521629999999994E-2</v>
      </c>
    </row>
    <row r="1326" spans="1:9" ht="15.75" customHeight="1" x14ac:dyDescent="0.25">
      <c r="A1326" s="23">
        <v>1325</v>
      </c>
      <c r="B1326" s="24">
        <v>0.11235153000000001</v>
      </c>
      <c r="C1326" s="24">
        <v>0.12594562000000001</v>
      </c>
      <c r="D1326" s="24">
        <v>0.14130823000000001</v>
      </c>
      <c r="E1326" s="24">
        <v>0.15631606000000001</v>
      </c>
      <c r="F1326" s="24">
        <v>0.1743545</v>
      </c>
      <c r="G1326" s="24">
        <v>0.35265707000000002</v>
      </c>
      <c r="H1326" s="24">
        <v>0.74591275000000001</v>
      </c>
      <c r="I1326" s="24">
        <v>9.2513570000000003E-2</v>
      </c>
    </row>
    <row r="1327" spans="1:9" ht="15.75" customHeight="1" x14ac:dyDescent="0.25">
      <c r="A1327" s="25">
        <v>1326</v>
      </c>
      <c r="B1327" s="26">
        <v>0.11237124</v>
      </c>
      <c r="C1327" s="26">
        <v>0.12607860000000001</v>
      </c>
      <c r="D1327" s="26">
        <v>0.14134321999999999</v>
      </c>
      <c r="E1327" s="26">
        <v>0.15635896999999999</v>
      </c>
      <c r="F1327" s="26">
        <v>0.17440644</v>
      </c>
      <c r="G1327" s="26">
        <v>0.35277194000000001</v>
      </c>
      <c r="H1327" s="26">
        <v>0.74622168</v>
      </c>
      <c r="I1327" s="26">
        <v>9.2505520000000008E-2</v>
      </c>
    </row>
    <row r="1328" spans="1:9" ht="15.75" customHeight="1" x14ac:dyDescent="0.25">
      <c r="A1328" s="23">
        <v>1327</v>
      </c>
      <c r="B1328" s="24">
        <v>0.11239096</v>
      </c>
      <c r="C1328" s="24">
        <v>0.12620919</v>
      </c>
      <c r="D1328" s="24">
        <v>0.14137816</v>
      </c>
      <c r="E1328" s="24">
        <v>0.15640182</v>
      </c>
      <c r="F1328" s="24">
        <v>0.17445834000000002</v>
      </c>
      <c r="G1328" s="24">
        <v>0.35288674999999997</v>
      </c>
      <c r="H1328" s="24">
        <v>0.74653049999999999</v>
      </c>
      <c r="I1328" s="24">
        <v>9.2497490000000002E-2</v>
      </c>
    </row>
    <row r="1329" spans="1:9" ht="15.75" customHeight="1" x14ac:dyDescent="0.25">
      <c r="A1329" s="25">
        <v>1328</v>
      </c>
      <c r="B1329" s="26">
        <v>0.11241071</v>
      </c>
      <c r="C1329" s="26">
        <v>0.12633706</v>
      </c>
      <c r="D1329" s="26">
        <v>0.14141304999999998</v>
      </c>
      <c r="E1329" s="26">
        <v>0.15644463</v>
      </c>
      <c r="F1329" s="26">
        <v>0.1745102</v>
      </c>
      <c r="G1329" s="26">
        <v>0.35300148999999997</v>
      </c>
      <c r="H1329" s="26">
        <v>0.74683921999999991</v>
      </c>
      <c r="I1329" s="26">
        <v>9.248946999999999E-2</v>
      </c>
    </row>
    <row r="1330" spans="1:9" ht="15.75" customHeight="1" x14ac:dyDescent="0.25">
      <c r="A1330" s="23">
        <v>1329</v>
      </c>
      <c r="B1330" s="24">
        <v>0.11243046</v>
      </c>
      <c r="C1330" s="24">
        <v>0.12646188999999999</v>
      </c>
      <c r="D1330" s="24">
        <v>0.14144790000000002</v>
      </c>
      <c r="E1330" s="24">
        <v>0.15648738000000001</v>
      </c>
      <c r="F1330" s="24">
        <v>0.17456202000000001</v>
      </c>
      <c r="G1330" s="24">
        <v>0.35311615000000002</v>
      </c>
      <c r="H1330" s="24">
        <v>0.74714782000000002</v>
      </c>
      <c r="I1330" s="24">
        <v>9.2481469999999996E-2</v>
      </c>
    </row>
    <row r="1331" spans="1:9" ht="15.75" customHeight="1" x14ac:dyDescent="0.25">
      <c r="A1331" s="25">
        <v>1330</v>
      </c>
      <c r="B1331" s="26">
        <v>0.11245022</v>
      </c>
      <c r="C1331" s="26">
        <v>0.12658337</v>
      </c>
      <c r="D1331" s="26">
        <v>0.14148269000000002</v>
      </c>
      <c r="E1331" s="26">
        <v>0.15653007999999999</v>
      </c>
      <c r="F1331" s="26">
        <v>0.17461380999999998</v>
      </c>
      <c r="G1331" s="26">
        <v>0.35323075000000004</v>
      </c>
      <c r="H1331" s="26">
        <v>0.74745631999999995</v>
      </c>
      <c r="I1331" s="26">
        <v>9.2473480000000011E-2</v>
      </c>
    </row>
    <row r="1332" spans="1:9" ht="15.75" customHeight="1" x14ac:dyDescent="0.25">
      <c r="A1332" s="23">
        <v>1331</v>
      </c>
      <c r="B1332" s="24">
        <v>0.11246998</v>
      </c>
      <c r="C1332" s="24">
        <v>0.12670118</v>
      </c>
      <c r="D1332" s="24">
        <v>0.14151743999999999</v>
      </c>
      <c r="E1332" s="24">
        <v>0.15657272999999999</v>
      </c>
      <c r="F1332" s="24">
        <v>0.17466555</v>
      </c>
      <c r="G1332" s="24">
        <v>0.35334525999999999</v>
      </c>
      <c r="H1332" s="24">
        <v>0.74776469000000001</v>
      </c>
      <c r="I1332" s="24">
        <v>9.2465510000000001E-2</v>
      </c>
    </row>
    <row r="1333" spans="1:9" ht="15.75" customHeight="1" x14ac:dyDescent="0.25">
      <c r="A1333" s="25">
        <v>1332</v>
      </c>
      <c r="B1333" s="26">
        <v>0.11248972</v>
      </c>
      <c r="C1333" s="26">
        <v>0.12681499000000002</v>
      </c>
      <c r="D1333" s="26">
        <v>0.14155214000000002</v>
      </c>
      <c r="E1333" s="26">
        <v>0.15661533</v>
      </c>
      <c r="F1333" s="26">
        <v>0.17471724999999999</v>
      </c>
      <c r="G1333" s="26">
        <v>0.35345969999999999</v>
      </c>
      <c r="H1333" s="26">
        <v>0.74807294999999996</v>
      </c>
      <c r="I1333" s="26">
        <v>9.2457559999999994E-2</v>
      </c>
    </row>
    <row r="1334" spans="1:9" ht="15.75" customHeight="1" x14ac:dyDescent="0.25">
      <c r="A1334" s="23">
        <v>1333</v>
      </c>
      <c r="B1334" s="24">
        <v>0.11250945</v>
      </c>
      <c r="C1334" s="24">
        <v>0.12692449</v>
      </c>
      <c r="D1334" s="24">
        <v>0.14158678</v>
      </c>
      <c r="E1334" s="24">
        <v>0.15665787</v>
      </c>
      <c r="F1334" s="24">
        <v>0.17476890999999997</v>
      </c>
      <c r="G1334" s="24">
        <v>0.35357404999999997</v>
      </c>
      <c r="H1334" s="24">
        <v>0.74838108000000003</v>
      </c>
      <c r="I1334" s="24">
        <v>9.2449619999999996E-2</v>
      </c>
    </row>
    <row r="1335" spans="1:9" ht="15.75" customHeight="1" x14ac:dyDescent="0.25">
      <c r="A1335" s="25">
        <v>1334</v>
      </c>
      <c r="B1335" s="26">
        <v>0.11252916</v>
      </c>
      <c r="C1335" s="26">
        <v>0.12702935000000001</v>
      </c>
      <c r="D1335" s="26">
        <v>0.14162138000000002</v>
      </c>
      <c r="E1335" s="26">
        <v>0.15670035000000002</v>
      </c>
      <c r="F1335" s="26">
        <v>0.17482052000000001</v>
      </c>
      <c r="G1335" s="26">
        <v>0.35368833</v>
      </c>
      <c r="H1335" s="26">
        <v>0.74868909000000006</v>
      </c>
      <c r="I1335" s="26">
        <v>9.2441689999999993E-2</v>
      </c>
    </row>
    <row r="1336" spans="1:9" ht="15.75" customHeight="1" x14ac:dyDescent="0.25">
      <c r="A1336" s="23">
        <v>1335</v>
      </c>
      <c r="B1336" s="24">
        <v>0.11254882999999999</v>
      </c>
      <c r="C1336" s="24">
        <v>0.12712925999999999</v>
      </c>
      <c r="D1336" s="24">
        <v>0.14165591999999999</v>
      </c>
      <c r="E1336" s="24">
        <v>0.15674278</v>
      </c>
      <c r="F1336" s="24">
        <v>0.17487209000000001</v>
      </c>
      <c r="G1336" s="24">
        <v>0.35380252000000001</v>
      </c>
      <c r="H1336" s="24">
        <v>0.74899696000000004</v>
      </c>
      <c r="I1336" s="24">
        <v>9.2433789999999988E-2</v>
      </c>
    </row>
    <row r="1337" spans="1:9" ht="15.75" customHeight="1" x14ac:dyDescent="0.25">
      <c r="A1337" s="25">
        <v>1336</v>
      </c>
      <c r="B1337" s="26">
        <v>0.11256847</v>
      </c>
      <c r="C1337" s="26">
        <v>0.12722389000000001</v>
      </c>
      <c r="D1337" s="26">
        <v>0.14169040999999999</v>
      </c>
      <c r="E1337" s="26">
        <v>0.15678515000000001</v>
      </c>
      <c r="F1337" s="26">
        <v>0.17492362</v>
      </c>
      <c r="G1337" s="26">
        <v>0.35391661999999996</v>
      </c>
      <c r="H1337" s="26">
        <v>0.74930470000000005</v>
      </c>
      <c r="I1337" s="26">
        <v>9.2425890000000011E-2</v>
      </c>
    </row>
    <row r="1338" spans="1:9" ht="15.75" customHeight="1" x14ac:dyDescent="0.25">
      <c r="A1338" s="23">
        <v>1337</v>
      </c>
      <c r="B1338" s="24">
        <v>0.11258806</v>
      </c>
      <c r="C1338" s="24">
        <v>0.12731293000000002</v>
      </c>
      <c r="D1338" s="24">
        <v>0.14172484000000002</v>
      </c>
      <c r="E1338" s="24">
        <v>0.15682746</v>
      </c>
      <c r="F1338" s="24">
        <v>0.17497509999999999</v>
      </c>
      <c r="G1338" s="24">
        <v>0.35403064000000001</v>
      </c>
      <c r="H1338" s="24">
        <v>0.74961230000000001</v>
      </c>
      <c r="I1338" s="24">
        <v>9.2418010000000009E-2</v>
      </c>
    </row>
    <row r="1339" spans="1:9" ht="15.75" customHeight="1" x14ac:dyDescent="0.25">
      <c r="A1339" s="25">
        <v>1338</v>
      </c>
      <c r="B1339" s="26">
        <v>0.11260759999999999</v>
      </c>
      <c r="C1339" s="26">
        <v>0.12739604999999998</v>
      </c>
      <c r="D1339" s="26">
        <v>0.14175921999999999</v>
      </c>
      <c r="E1339" s="26">
        <v>0.15686971</v>
      </c>
      <c r="F1339" s="26">
        <v>0.17502652999999999</v>
      </c>
      <c r="G1339" s="26">
        <v>0.35414456999999999</v>
      </c>
      <c r="H1339" s="26">
        <v>0.74991975999999994</v>
      </c>
      <c r="I1339" s="26">
        <v>9.241015000000001E-2</v>
      </c>
    </row>
    <row r="1340" spans="1:9" ht="15.75" customHeight="1" x14ac:dyDescent="0.25">
      <c r="A1340" s="23">
        <v>1339</v>
      </c>
      <c r="B1340" s="24">
        <v>0.11262708999999999</v>
      </c>
      <c r="C1340" s="24">
        <v>0.12747294000000001</v>
      </c>
      <c r="D1340" s="24">
        <v>0.14179354</v>
      </c>
      <c r="E1340" s="24">
        <v>0.15691189999999999</v>
      </c>
      <c r="F1340" s="24">
        <v>0.17507791</v>
      </c>
      <c r="G1340" s="24">
        <v>0.35425840999999997</v>
      </c>
      <c r="H1340" s="24">
        <v>0.75022707</v>
      </c>
      <c r="I1340" s="24">
        <v>9.2402310000000001E-2</v>
      </c>
    </row>
    <row r="1341" spans="1:9" ht="15.75" customHeight="1" x14ac:dyDescent="0.25">
      <c r="A1341" s="25">
        <v>1340</v>
      </c>
      <c r="B1341" s="26">
        <v>0.11264651000000001</v>
      </c>
      <c r="C1341" s="26">
        <v>0.12754327999999998</v>
      </c>
      <c r="D1341" s="26">
        <v>0.14182781</v>
      </c>
      <c r="E1341" s="26">
        <v>0.15695402999999999</v>
      </c>
      <c r="F1341" s="26">
        <v>0.17512924999999999</v>
      </c>
      <c r="G1341" s="26">
        <v>0.35437215</v>
      </c>
      <c r="H1341" s="26">
        <v>0.75053422999999997</v>
      </c>
      <c r="I1341" s="26">
        <v>9.2394480000000001E-2</v>
      </c>
    </row>
    <row r="1342" spans="1:9" ht="15.75" customHeight="1" x14ac:dyDescent="0.25">
      <c r="A1342" s="23">
        <v>1341</v>
      </c>
      <c r="B1342" s="24">
        <v>0.11266586000000001</v>
      </c>
      <c r="C1342" s="24">
        <v>0.12760674</v>
      </c>
      <c r="D1342" s="24">
        <v>0.14186202000000001</v>
      </c>
      <c r="E1342" s="24">
        <v>0.1569961</v>
      </c>
      <c r="F1342" s="24">
        <v>0.17518052999999997</v>
      </c>
      <c r="G1342" s="24">
        <v>0.35448580000000002</v>
      </c>
      <c r="H1342" s="24">
        <v>0.75084124000000008</v>
      </c>
      <c r="I1342" s="24">
        <v>9.2386660000000009E-2</v>
      </c>
    </row>
    <row r="1343" spans="1:9" ht="15.75" customHeight="1" x14ac:dyDescent="0.25">
      <c r="A1343" s="25">
        <v>1342</v>
      </c>
      <c r="B1343" s="26">
        <v>0.11268513000000001</v>
      </c>
      <c r="C1343" s="26">
        <v>0.12766171000000001</v>
      </c>
      <c r="D1343" s="26">
        <v>0.14189616999999999</v>
      </c>
      <c r="E1343" s="26">
        <v>0.15703811000000001</v>
      </c>
      <c r="F1343" s="26">
        <v>0.17523177000000001</v>
      </c>
      <c r="G1343" s="26">
        <v>0.35459935000000004</v>
      </c>
      <c r="H1343" s="26">
        <v>0.75114808999999993</v>
      </c>
      <c r="I1343" s="26">
        <v>9.2378859999999993E-2</v>
      </c>
    </row>
    <row r="1344" spans="1:9" ht="15.75" customHeight="1" x14ac:dyDescent="0.25">
      <c r="A1344" s="23">
        <v>1343</v>
      </c>
      <c r="B1344" s="24">
        <v>0.11270431</v>
      </c>
      <c r="C1344" s="24">
        <v>0.12770772999999999</v>
      </c>
      <c r="D1344" s="24">
        <v>0.14193026</v>
      </c>
      <c r="E1344" s="24">
        <v>0.15708005</v>
      </c>
      <c r="F1344" s="24">
        <v>0.17528294999999999</v>
      </c>
      <c r="G1344" s="24">
        <v>0.35471279999999999</v>
      </c>
      <c r="H1344" s="24">
        <v>0.75145477999999999</v>
      </c>
      <c r="I1344" s="24">
        <v>9.2371079999999994E-2</v>
      </c>
    </row>
    <row r="1345" spans="1:9" ht="15.75" customHeight="1" x14ac:dyDescent="0.25">
      <c r="A1345" s="25">
        <v>1344</v>
      </c>
      <c r="B1345" s="26">
        <v>0.11272341000000001</v>
      </c>
      <c r="C1345" s="26">
        <v>0.12774621</v>
      </c>
      <c r="D1345" s="26">
        <v>0.14196428999999999</v>
      </c>
      <c r="E1345" s="26">
        <v>0.15712192</v>
      </c>
      <c r="F1345" s="26">
        <v>0.17533408</v>
      </c>
      <c r="G1345" s="26">
        <v>0.35482616</v>
      </c>
      <c r="H1345" s="26">
        <v>0.75176131000000002</v>
      </c>
      <c r="I1345" s="26">
        <v>9.2363310000000004E-2</v>
      </c>
    </row>
    <row r="1346" spans="1:9" ht="15.75" customHeight="1" x14ac:dyDescent="0.25">
      <c r="A1346" s="23">
        <v>1345</v>
      </c>
      <c r="B1346" s="24">
        <v>0.11274241</v>
      </c>
      <c r="C1346" s="24">
        <v>0.12777856999999998</v>
      </c>
      <c r="D1346" s="24">
        <v>0.14199825999999999</v>
      </c>
      <c r="E1346" s="24">
        <v>0.15716373</v>
      </c>
      <c r="F1346" s="24">
        <v>0.17538516000000001</v>
      </c>
      <c r="G1346" s="24">
        <v>0.35493941000000001</v>
      </c>
      <c r="H1346" s="24">
        <v>0.75206766999999997</v>
      </c>
      <c r="I1346" s="24">
        <v>9.2355560000000003E-2</v>
      </c>
    </row>
    <row r="1347" spans="1:9" ht="15.75" customHeight="1" x14ac:dyDescent="0.25">
      <c r="A1347" s="25">
        <v>1346</v>
      </c>
      <c r="B1347" s="26">
        <v>0.11276130000000001</v>
      </c>
      <c r="C1347" s="26">
        <v>0.12780621</v>
      </c>
      <c r="D1347" s="26">
        <v>0.14203217000000001</v>
      </c>
      <c r="E1347" s="26">
        <v>0.15720546999999999</v>
      </c>
      <c r="F1347" s="26">
        <v>0.17543618</v>
      </c>
      <c r="G1347" s="26">
        <v>0.35505254999999997</v>
      </c>
      <c r="H1347" s="26">
        <v>0.75237386000000006</v>
      </c>
      <c r="I1347" s="26">
        <v>9.2347830000000006E-2</v>
      </c>
    </row>
    <row r="1348" spans="1:9" ht="15.75" customHeight="1" x14ac:dyDescent="0.25">
      <c r="A1348" s="23">
        <v>1347</v>
      </c>
      <c r="B1348" s="24">
        <v>0.11278008</v>
      </c>
      <c r="C1348" s="24">
        <v>0.12783056000000001</v>
      </c>
      <c r="D1348" s="24">
        <v>0.14206600999999999</v>
      </c>
      <c r="E1348" s="24">
        <v>0.15724714000000001</v>
      </c>
      <c r="F1348" s="24">
        <v>0.17548715000000001</v>
      </c>
      <c r="G1348" s="24">
        <v>0.35516559000000003</v>
      </c>
      <c r="H1348" s="24">
        <v>0.75267987000000003</v>
      </c>
      <c r="I1348" s="24">
        <v>9.2340110000000003E-2</v>
      </c>
    </row>
    <row r="1349" spans="1:9" ht="15.75" customHeight="1" x14ac:dyDescent="0.25">
      <c r="A1349" s="25">
        <v>1348</v>
      </c>
      <c r="B1349" s="26">
        <v>0.11279875</v>
      </c>
      <c r="C1349" s="26">
        <v>0.12785301999999998</v>
      </c>
      <c r="D1349" s="26">
        <v>0.14209979</v>
      </c>
      <c r="E1349" s="26">
        <v>0.15728875</v>
      </c>
      <c r="F1349" s="26">
        <v>0.17553806000000002</v>
      </c>
      <c r="G1349" s="26">
        <v>0.35527852000000004</v>
      </c>
      <c r="H1349" s="26">
        <v>0.75298569999999998</v>
      </c>
      <c r="I1349" s="26">
        <v>9.2332400000000009E-2</v>
      </c>
    </row>
    <row r="1350" spans="1:9" ht="15.75" customHeight="1" x14ac:dyDescent="0.25">
      <c r="A1350" s="23">
        <v>1349</v>
      </c>
      <c r="B1350" s="24">
        <v>0.11281727999999999</v>
      </c>
      <c r="C1350" s="24">
        <v>0.12787501000000001</v>
      </c>
      <c r="D1350" s="24">
        <v>0.14213350999999999</v>
      </c>
      <c r="E1350" s="24">
        <v>0.15733027999999999</v>
      </c>
      <c r="F1350" s="24">
        <v>0.17558892000000001</v>
      </c>
      <c r="G1350" s="24">
        <v>0.35539133999999994</v>
      </c>
      <c r="H1350" s="24">
        <v>0.75329134999999992</v>
      </c>
      <c r="I1350" s="24">
        <v>9.2324719999999999E-2</v>
      </c>
    </row>
    <row r="1351" spans="1:9" ht="15.75" customHeight="1" x14ac:dyDescent="0.25">
      <c r="A1351" s="25">
        <v>1350</v>
      </c>
      <c r="B1351" s="26">
        <v>0.11283569</v>
      </c>
      <c r="C1351" s="26">
        <v>0.12789795000000001</v>
      </c>
      <c r="D1351" s="26">
        <v>0.14216715999999999</v>
      </c>
      <c r="E1351" s="26">
        <v>0.15737173999999998</v>
      </c>
      <c r="F1351" s="26">
        <v>0.17563972</v>
      </c>
      <c r="G1351" s="26">
        <v>0.35550404999999996</v>
      </c>
      <c r="H1351" s="26">
        <v>0.75359680999999989</v>
      </c>
      <c r="I1351" s="26">
        <v>9.2317040000000003E-2</v>
      </c>
    </row>
    <row r="1352" spans="1:9" ht="15.75" customHeight="1" x14ac:dyDescent="0.25">
      <c r="A1352" s="23">
        <v>1351</v>
      </c>
      <c r="B1352" s="24">
        <v>0.11285396</v>
      </c>
      <c r="C1352" s="24">
        <v>0.12792323</v>
      </c>
      <c r="D1352" s="24">
        <v>0.14220074999999999</v>
      </c>
      <c r="E1352" s="24">
        <v>0.15741313000000001</v>
      </c>
      <c r="F1352" s="24">
        <v>0.17569045999999999</v>
      </c>
      <c r="G1352" s="24">
        <v>0.35561664999999998</v>
      </c>
      <c r="H1352" s="24">
        <v>0.75390208999999997</v>
      </c>
      <c r="I1352" s="24">
        <v>9.2309389999999991E-2</v>
      </c>
    </row>
    <row r="1353" spans="1:9" ht="15.75" customHeight="1" x14ac:dyDescent="0.25">
      <c r="A1353" s="25">
        <v>1352</v>
      </c>
      <c r="B1353" s="26">
        <v>0.11287208</v>
      </c>
      <c r="C1353" s="26">
        <v>0.12795229</v>
      </c>
      <c r="D1353" s="26">
        <v>0.14223427</v>
      </c>
      <c r="E1353" s="26">
        <v>0.15745445</v>
      </c>
      <c r="F1353" s="26">
        <v>0.17574113</v>
      </c>
      <c r="G1353" s="26">
        <v>0.35572913</v>
      </c>
      <c r="H1353" s="26">
        <v>0.75420716999999993</v>
      </c>
      <c r="I1353" s="26">
        <v>9.2301749999999988E-2</v>
      </c>
    </row>
    <row r="1354" spans="1:9" ht="15.75" customHeight="1" x14ac:dyDescent="0.25">
      <c r="A1354" s="23">
        <v>1353</v>
      </c>
      <c r="B1354" s="24">
        <v>0.11289004999999999</v>
      </c>
      <c r="C1354" s="24">
        <v>0.12798388999999999</v>
      </c>
      <c r="D1354" s="24">
        <v>0.14226772000000001</v>
      </c>
      <c r="E1354" s="24">
        <v>0.15749570000000002</v>
      </c>
      <c r="F1354" s="24">
        <v>0.17579175</v>
      </c>
      <c r="G1354" s="24">
        <v>0.35584148999999998</v>
      </c>
      <c r="H1354" s="24">
        <v>0.75451204999999999</v>
      </c>
      <c r="I1354" s="24">
        <v>9.2294129999999988E-2</v>
      </c>
    </row>
    <row r="1355" spans="1:9" ht="15.75" customHeight="1" x14ac:dyDescent="0.25">
      <c r="A1355" s="25">
        <v>1354</v>
      </c>
      <c r="B1355" s="26">
        <v>0.11290786000000001</v>
      </c>
      <c r="C1355" s="26">
        <v>0.12801583999999999</v>
      </c>
      <c r="D1355" s="26">
        <v>0.14230109999999999</v>
      </c>
      <c r="E1355" s="26">
        <v>0.15753687</v>
      </c>
      <c r="F1355" s="26">
        <v>0.17584231</v>
      </c>
      <c r="G1355" s="26">
        <v>0.35595373000000002</v>
      </c>
      <c r="H1355" s="26">
        <v>0.75481673000000005</v>
      </c>
      <c r="I1355" s="26">
        <v>9.2286519999999997E-2</v>
      </c>
    </row>
    <row r="1356" spans="1:9" ht="15.75" customHeight="1" x14ac:dyDescent="0.25">
      <c r="A1356" s="23">
        <v>1355</v>
      </c>
      <c r="B1356" s="24">
        <v>0.11292550999999999</v>
      </c>
      <c r="C1356" s="24">
        <v>0.12804815999999999</v>
      </c>
      <c r="D1356" s="24">
        <v>0.14233441999999999</v>
      </c>
      <c r="E1356" s="24">
        <v>0.15757796000000002</v>
      </c>
      <c r="F1356" s="24">
        <v>0.17589279999999999</v>
      </c>
      <c r="G1356" s="24">
        <v>0.35606586000000001</v>
      </c>
      <c r="H1356" s="24">
        <v>0.75512120999999999</v>
      </c>
      <c r="I1356" s="24">
        <v>9.2278929999999995E-2</v>
      </c>
    </row>
    <row r="1357" spans="1:9" ht="15.75" customHeight="1" x14ac:dyDescent="0.25">
      <c r="A1357" s="25">
        <v>1356</v>
      </c>
      <c r="B1357" s="26">
        <v>0.11294298</v>
      </c>
      <c r="C1357" s="26">
        <v>0.12808082000000001</v>
      </c>
      <c r="D1357" s="26">
        <v>0.14236766000000001</v>
      </c>
      <c r="E1357" s="26">
        <v>0.15761897999999999</v>
      </c>
      <c r="F1357" s="26">
        <v>0.17594323000000001</v>
      </c>
      <c r="G1357" s="26">
        <v>0.35617786000000001</v>
      </c>
      <c r="H1357" s="26">
        <v>0.75542547999999998</v>
      </c>
      <c r="I1357" s="26">
        <v>9.2271350000000002E-2</v>
      </c>
    </row>
    <row r="1358" spans="1:9" ht="15.75" customHeight="1" x14ac:dyDescent="0.25">
      <c r="A1358" s="23">
        <v>1357</v>
      </c>
      <c r="B1358" s="24">
        <v>0.11296027</v>
      </c>
      <c r="C1358" s="24">
        <v>0.12811381999999999</v>
      </c>
      <c r="D1358" s="24">
        <v>0.14240084</v>
      </c>
      <c r="E1358" s="24">
        <v>0.15765990999999999</v>
      </c>
      <c r="F1358" s="24">
        <v>0.1759936</v>
      </c>
      <c r="G1358" s="24">
        <v>0.35628973000000003</v>
      </c>
      <c r="H1358" s="24">
        <v>0.75572952999999998</v>
      </c>
      <c r="I1358" s="24">
        <v>9.2263789999999998E-2</v>
      </c>
    </row>
    <row r="1359" spans="1:9" ht="15.75" customHeight="1" x14ac:dyDescent="0.25">
      <c r="A1359" s="25">
        <v>1358</v>
      </c>
      <c r="B1359" s="26">
        <v>0.11297738</v>
      </c>
      <c r="C1359" s="26">
        <v>0.12814714999999999</v>
      </c>
      <c r="D1359" s="26">
        <v>0.14243394000000001</v>
      </c>
      <c r="E1359" s="26">
        <v>0.15770077999999998</v>
      </c>
      <c r="F1359" s="26">
        <v>0.17604389999999998</v>
      </c>
      <c r="G1359" s="26">
        <v>0.35640148000000005</v>
      </c>
      <c r="H1359" s="26">
        <v>0.75603337999999998</v>
      </c>
      <c r="I1359" s="26">
        <v>9.2256250000000012E-2</v>
      </c>
    </row>
    <row r="1360" spans="1:9" ht="15.75" customHeight="1" x14ac:dyDescent="0.25">
      <c r="A1360" s="23">
        <v>1359</v>
      </c>
      <c r="B1360" s="24">
        <v>0.11299429</v>
      </c>
      <c r="C1360" s="24">
        <v>0.12818082</v>
      </c>
      <c r="D1360" s="24">
        <v>0.14246697</v>
      </c>
      <c r="E1360" s="24">
        <v>0.15774156</v>
      </c>
      <c r="F1360" s="24">
        <v>0.17609412999999999</v>
      </c>
      <c r="G1360" s="24">
        <v>0.35651310000000003</v>
      </c>
      <c r="H1360" s="24">
        <v>0.75633700000000004</v>
      </c>
      <c r="I1360" s="24">
        <v>9.2248719999999992E-2</v>
      </c>
    </row>
    <row r="1361" spans="1:9" ht="15.75" customHeight="1" x14ac:dyDescent="0.25">
      <c r="A1361" s="25">
        <v>1360</v>
      </c>
      <c r="B1361" s="26">
        <v>0.11301101</v>
      </c>
      <c r="C1361" s="26">
        <v>0.12821481000000001</v>
      </c>
      <c r="D1361" s="26">
        <v>0.14249993</v>
      </c>
      <c r="E1361" s="26">
        <v>0.15778226000000001</v>
      </c>
      <c r="F1361" s="26">
        <v>0.17614429999999998</v>
      </c>
      <c r="G1361" s="26">
        <v>0.35662458000000002</v>
      </c>
      <c r="H1361" s="26">
        <v>0.75664039000000005</v>
      </c>
      <c r="I1361" s="26">
        <v>9.2241210000000004E-2</v>
      </c>
    </row>
    <row r="1362" spans="1:9" ht="15.75" customHeight="1" x14ac:dyDescent="0.25">
      <c r="A1362" s="23">
        <v>1361</v>
      </c>
      <c r="B1362" s="24">
        <v>0.11302751999999999</v>
      </c>
      <c r="C1362" s="24">
        <v>0.12824911</v>
      </c>
      <c r="D1362" s="24">
        <v>0.14253280999999998</v>
      </c>
      <c r="E1362" s="24">
        <v>0.15782288</v>
      </c>
      <c r="F1362" s="24">
        <v>0.1761944</v>
      </c>
      <c r="G1362" s="24">
        <v>0.35673594000000003</v>
      </c>
      <c r="H1362" s="24">
        <v>0.75694357000000001</v>
      </c>
      <c r="I1362" s="24">
        <v>9.2233719999999991E-2</v>
      </c>
    </row>
    <row r="1363" spans="1:9" ht="15.75" customHeight="1" x14ac:dyDescent="0.25">
      <c r="A1363" s="25">
        <v>1362</v>
      </c>
      <c r="B1363" s="26">
        <v>0.11304382</v>
      </c>
      <c r="C1363" s="26">
        <v>0.12828371999999999</v>
      </c>
      <c r="D1363" s="26">
        <v>0.14256562</v>
      </c>
      <c r="E1363" s="26">
        <v>0.15786341000000001</v>
      </c>
      <c r="F1363" s="26">
        <v>0.17624443000000001</v>
      </c>
      <c r="G1363" s="26">
        <v>0.35684716</v>
      </c>
      <c r="H1363" s="26">
        <v>0.75724650999999998</v>
      </c>
      <c r="I1363" s="26">
        <v>9.2226240000000001E-2</v>
      </c>
    </row>
    <row r="1364" spans="1:9" ht="15.75" customHeight="1" x14ac:dyDescent="0.25">
      <c r="A1364" s="23">
        <v>1363</v>
      </c>
      <c r="B1364" s="24">
        <v>0.11305989</v>
      </c>
      <c r="C1364" s="24">
        <v>0.12831863999999998</v>
      </c>
      <c r="D1364" s="24">
        <v>0.14259835000000001</v>
      </c>
      <c r="E1364" s="24">
        <v>0.15790386000000001</v>
      </c>
      <c r="F1364" s="24">
        <v>0.17629439000000002</v>
      </c>
      <c r="G1364" s="24">
        <v>0.35695824000000004</v>
      </c>
      <c r="H1364" s="24">
        <v>0.75754920999999997</v>
      </c>
      <c r="I1364" s="24">
        <v>9.221878E-2</v>
      </c>
    </row>
    <row r="1365" spans="1:9" ht="15.75" customHeight="1" x14ac:dyDescent="0.25">
      <c r="A1365" s="25">
        <v>1364</v>
      </c>
      <c r="B1365" s="26">
        <v>0.11307574000000001</v>
      </c>
      <c r="C1365" s="26">
        <v>0.12835384999999999</v>
      </c>
      <c r="D1365" s="26">
        <v>0.14263100000000001</v>
      </c>
      <c r="E1365" s="26">
        <v>0.15794422999999999</v>
      </c>
      <c r="F1365" s="26">
        <v>0.17634427999999999</v>
      </c>
      <c r="G1365" s="26">
        <v>0.35706918999999998</v>
      </c>
      <c r="H1365" s="26">
        <v>0.75785168000000003</v>
      </c>
      <c r="I1365" s="26">
        <v>9.2211329999999994E-2</v>
      </c>
    </row>
    <row r="1366" spans="1:9" ht="15.75" customHeight="1" x14ac:dyDescent="0.25">
      <c r="A1366" s="23">
        <v>1365</v>
      </c>
      <c r="B1366" s="24">
        <v>0.11309136</v>
      </c>
      <c r="C1366" s="24">
        <v>0.12838934999999999</v>
      </c>
      <c r="D1366" s="24">
        <v>0.14266358000000001</v>
      </c>
      <c r="E1366" s="24">
        <v>0.15798451999999999</v>
      </c>
      <c r="F1366" s="24">
        <v>0.17639410000000003</v>
      </c>
      <c r="G1366" s="24">
        <v>0.35718000000000005</v>
      </c>
      <c r="H1366" s="24">
        <v>0.7581539100000001</v>
      </c>
      <c r="I1366" s="24">
        <v>9.220391E-2</v>
      </c>
    </row>
    <row r="1367" spans="1:9" ht="15.75" customHeight="1" x14ac:dyDescent="0.25">
      <c r="A1367" s="25">
        <v>1366</v>
      </c>
      <c r="B1367" s="26">
        <v>0.11310672999999999</v>
      </c>
      <c r="C1367" s="26">
        <v>0.12842513999999999</v>
      </c>
      <c r="D1367" s="26">
        <v>0.14269608</v>
      </c>
      <c r="E1367" s="26">
        <v>0.15802471000000001</v>
      </c>
      <c r="F1367" s="26">
        <v>0.17644384999999999</v>
      </c>
      <c r="G1367" s="26">
        <v>0.35729066000000004</v>
      </c>
      <c r="H1367" s="26">
        <v>0.75845589999999996</v>
      </c>
      <c r="I1367" s="26">
        <v>9.2196490000000006E-2</v>
      </c>
    </row>
    <row r="1368" spans="1:9" ht="15.75" customHeight="1" x14ac:dyDescent="0.25">
      <c r="A1368" s="23">
        <v>1367</v>
      </c>
      <c r="B1368" s="24">
        <v>0.11312186</v>
      </c>
      <c r="C1368" s="24">
        <v>0.1284612</v>
      </c>
      <c r="D1368" s="24">
        <v>0.14272850000000001</v>
      </c>
      <c r="E1368" s="24">
        <v>0.15806481999999999</v>
      </c>
      <c r="F1368" s="24">
        <v>0.17649352000000001</v>
      </c>
      <c r="G1368" s="24">
        <v>0.35740118000000004</v>
      </c>
      <c r="H1368" s="24">
        <v>0.75875763000000007</v>
      </c>
      <c r="I1368" s="24">
        <v>9.2189099999999996E-2</v>
      </c>
    </row>
    <row r="1369" spans="1:9" ht="15.75" customHeight="1" x14ac:dyDescent="0.25">
      <c r="A1369" s="25">
        <v>1368</v>
      </c>
      <c r="B1369" s="26">
        <v>0.11313674000000001</v>
      </c>
      <c r="C1369" s="26">
        <v>0.12849753</v>
      </c>
      <c r="D1369" s="26">
        <v>0.14276084</v>
      </c>
      <c r="E1369" s="26">
        <v>0.15810484</v>
      </c>
      <c r="F1369" s="26">
        <v>0.17654312</v>
      </c>
      <c r="G1369" s="26">
        <v>0.35751156000000001</v>
      </c>
      <c r="H1369" s="26">
        <v>0.75905911000000004</v>
      </c>
      <c r="I1369" s="26">
        <v>9.2181719999999995E-2</v>
      </c>
    </row>
    <row r="1370" spans="1:9" ht="15.75" customHeight="1" x14ac:dyDescent="0.25">
      <c r="A1370" s="23">
        <v>1369</v>
      </c>
      <c r="B1370" s="24">
        <v>0.11315135</v>
      </c>
      <c r="C1370" s="24">
        <v>0.12853413</v>
      </c>
      <c r="D1370" s="24">
        <v>0.14279310000000001</v>
      </c>
      <c r="E1370" s="24">
        <v>0.15814477999999998</v>
      </c>
      <c r="F1370" s="24">
        <v>0.17659264</v>
      </c>
      <c r="G1370" s="24">
        <v>0.35762179000000005</v>
      </c>
      <c r="H1370" s="24">
        <v>0.75936034000000008</v>
      </c>
      <c r="I1370" s="24">
        <v>9.2174359999999997E-2</v>
      </c>
    </row>
    <row r="1371" spans="1:9" ht="15.75" customHeight="1" x14ac:dyDescent="0.25">
      <c r="A1371" s="25">
        <v>1370</v>
      </c>
      <c r="B1371" s="26">
        <v>0.11316570000000001</v>
      </c>
      <c r="C1371" s="26">
        <v>0.12857099</v>
      </c>
      <c r="D1371" s="26">
        <v>0.14282528</v>
      </c>
      <c r="E1371" s="26">
        <v>0.15818462</v>
      </c>
      <c r="F1371" s="26">
        <v>0.17664209</v>
      </c>
      <c r="G1371" s="26">
        <v>0.35773187000000001</v>
      </c>
      <c r="H1371" s="26">
        <v>0.75966130000000009</v>
      </c>
      <c r="I1371" s="26">
        <v>9.2167010000000008E-2</v>
      </c>
    </row>
    <row r="1372" spans="1:9" ht="15.75" customHeight="1" x14ac:dyDescent="0.25">
      <c r="A1372" s="23">
        <v>1371</v>
      </c>
      <c r="B1372" s="24">
        <v>0.11317978000000001</v>
      </c>
      <c r="C1372" s="24">
        <v>0.12860809000000001</v>
      </c>
      <c r="D1372" s="24">
        <v>0.14285738000000001</v>
      </c>
      <c r="E1372" s="24">
        <v>0.15822437</v>
      </c>
      <c r="F1372" s="24">
        <v>0.17669146000000002</v>
      </c>
      <c r="G1372" s="24">
        <v>0.35784179999999999</v>
      </c>
      <c r="H1372" s="24">
        <v>0.75996200999999997</v>
      </c>
      <c r="I1372" s="24">
        <v>9.2159680000000008E-2</v>
      </c>
    </row>
    <row r="1373" spans="1:9" ht="15.75" customHeight="1" x14ac:dyDescent="0.25">
      <c r="A1373" s="25">
        <v>1372</v>
      </c>
      <c r="B1373" s="26">
        <v>0.11319357000000001</v>
      </c>
      <c r="C1373" s="26">
        <v>0.12864544999999999</v>
      </c>
      <c r="D1373" s="26">
        <v>0.14288939000000001</v>
      </c>
      <c r="E1373" s="26">
        <v>0.15826403</v>
      </c>
      <c r="F1373" s="26">
        <v>0.17674074999999997</v>
      </c>
      <c r="G1373" s="26">
        <v>0.35795157000000005</v>
      </c>
      <c r="H1373" s="26">
        <v>0.76026244000000009</v>
      </c>
      <c r="I1373" s="26">
        <v>9.2152369999999997E-2</v>
      </c>
    </row>
    <row r="1374" spans="1:9" ht="15.75" customHeight="1" x14ac:dyDescent="0.25">
      <c r="A1374" s="23">
        <v>1373</v>
      </c>
      <c r="B1374" s="24">
        <v>0.11320708</v>
      </c>
      <c r="C1374" s="24">
        <v>0.12868304</v>
      </c>
      <c r="D1374" s="24">
        <v>0.14292132000000002</v>
      </c>
      <c r="E1374" s="24">
        <v>0.15830360000000002</v>
      </c>
      <c r="F1374" s="24">
        <v>0.17678996999999999</v>
      </c>
      <c r="G1374" s="24">
        <v>0.35806119000000003</v>
      </c>
      <c r="H1374" s="24">
        <v>0.76056261000000003</v>
      </c>
      <c r="I1374" s="24">
        <v>9.2145069999999996E-2</v>
      </c>
    </row>
    <row r="1375" spans="1:9" ht="15.75" customHeight="1" x14ac:dyDescent="0.25">
      <c r="A1375" s="25">
        <v>1374</v>
      </c>
      <c r="B1375" s="26">
        <v>0.11322029</v>
      </c>
      <c r="C1375" s="26">
        <v>0.12872085999999999</v>
      </c>
      <c r="D1375" s="26">
        <v>0.14295317000000002</v>
      </c>
      <c r="E1375" s="26">
        <v>0.15834307</v>
      </c>
      <c r="F1375" s="26">
        <v>0.1768391</v>
      </c>
      <c r="G1375" s="26">
        <v>0.35817064999999998</v>
      </c>
      <c r="H1375" s="26">
        <v>0.76086250000000011</v>
      </c>
      <c r="I1375" s="26">
        <v>9.2137790000000011E-2</v>
      </c>
    </row>
    <row r="1376" spans="1:9" ht="15.75" customHeight="1" x14ac:dyDescent="0.25">
      <c r="A1376" s="23">
        <v>1375</v>
      </c>
      <c r="B1376" s="24">
        <v>0.11323320000000001</v>
      </c>
      <c r="C1376" s="24">
        <v>0.12875891</v>
      </c>
      <c r="D1376" s="24">
        <v>0.14298491999999999</v>
      </c>
      <c r="E1376" s="24">
        <v>0.15838245000000001</v>
      </c>
      <c r="F1376" s="24">
        <v>0.17688815000000002</v>
      </c>
      <c r="G1376" s="24">
        <v>0.35827996000000001</v>
      </c>
      <c r="H1376" s="24">
        <v>0.76116211000000011</v>
      </c>
      <c r="I1376" s="24">
        <v>9.2130530000000002E-2</v>
      </c>
    </row>
    <row r="1377" spans="1:9" ht="15.75" customHeight="1" x14ac:dyDescent="0.25">
      <c r="A1377" s="25">
        <v>1376</v>
      </c>
      <c r="B1377" s="26">
        <v>0.11324592999999999</v>
      </c>
      <c r="C1377" s="26">
        <v>0.12879718000000001</v>
      </c>
      <c r="D1377" s="26">
        <v>0.14301659999999999</v>
      </c>
      <c r="E1377" s="26">
        <v>0.15842173000000001</v>
      </c>
      <c r="F1377" s="26">
        <v>0.17693712</v>
      </c>
      <c r="G1377" s="26">
        <v>0.35838909999999996</v>
      </c>
      <c r="H1377" s="26">
        <v>0.76146144000000004</v>
      </c>
      <c r="I1377" s="26">
        <v>9.2123279999999988E-2</v>
      </c>
    </row>
    <row r="1378" spans="1:9" ht="15.75" customHeight="1" x14ac:dyDescent="0.25">
      <c r="A1378" s="23">
        <v>1377</v>
      </c>
      <c r="B1378" s="24">
        <v>0.11325861</v>
      </c>
      <c r="C1378" s="24">
        <v>0.12883565999999999</v>
      </c>
      <c r="D1378" s="24">
        <v>0.14304818</v>
      </c>
      <c r="E1378" s="24">
        <v>0.15846090999999998</v>
      </c>
      <c r="F1378" s="24">
        <v>0.17698601</v>
      </c>
      <c r="G1378" s="24">
        <v>0.35849808000000005</v>
      </c>
      <c r="H1378" s="24">
        <v>0.76176047999999996</v>
      </c>
      <c r="I1378" s="24">
        <v>9.2116050000000005E-2</v>
      </c>
    </row>
    <row r="1379" spans="1:9" ht="15.75" customHeight="1" x14ac:dyDescent="0.25">
      <c r="A1379" s="25">
        <v>1378</v>
      </c>
      <c r="B1379" s="26">
        <v>0.11327125</v>
      </c>
      <c r="C1379" s="26">
        <v>0.12887434</v>
      </c>
      <c r="D1379" s="26">
        <v>0.14307968000000001</v>
      </c>
      <c r="E1379" s="26">
        <v>0.1585</v>
      </c>
      <c r="F1379" s="26">
        <v>0.17703482000000001</v>
      </c>
      <c r="G1379" s="26">
        <v>0.35860690000000001</v>
      </c>
      <c r="H1379" s="26">
        <v>0.76205923999999992</v>
      </c>
      <c r="I1379" s="26">
        <v>9.2108839999999997E-2</v>
      </c>
    </row>
    <row r="1380" spans="1:9" ht="15.75" customHeight="1" x14ac:dyDescent="0.25">
      <c r="A1380" s="23">
        <v>1379</v>
      </c>
      <c r="B1380" s="24">
        <v>0.11328383</v>
      </c>
      <c r="C1380" s="24">
        <v>0.12891322999999999</v>
      </c>
      <c r="D1380" s="24">
        <v>0.14311109</v>
      </c>
      <c r="E1380" s="24">
        <v>0.15853898999999999</v>
      </c>
      <c r="F1380" s="24">
        <v>0.17708354000000001</v>
      </c>
      <c r="G1380" s="24">
        <v>0.35871554999999999</v>
      </c>
      <c r="H1380" s="24">
        <v>0.76235770000000003</v>
      </c>
      <c r="I1380" s="24">
        <v>9.2101640000000012E-2</v>
      </c>
    </row>
    <row r="1381" spans="1:9" ht="15.75" customHeight="1" x14ac:dyDescent="0.25">
      <c r="A1381" s="25">
        <v>1380</v>
      </c>
      <c r="B1381" s="26">
        <v>0.11329636000000001</v>
      </c>
      <c r="C1381" s="26">
        <v>0.12895231000000001</v>
      </c>
      <c r="D1381" s="26">
        <v>0.14314241</v>
      </c>
      <c r="E1381" s="26">
        <v>0.15857788</v>
      </c>
      <c r="F1381" s="26">
        <v>0.17713217000000001</v>
      </c>
      <c r="G1381" s="26">
        <v>0.35882402999999996</v>
      </c>
      <c r="H1381" s="26">
        <v>0.76265587000000001</v>
      </c>
      <c r="I1381" s="26">
        <v>9.2094460000000003E-2</v>
      </c>
    </row>
    <row r="1382" spans="1:9" ht="15.75" customHeight="1" x14ac:dyDescent="0.25">
      <c r="A1382" s="23">
        <v>1381</v>
      </c>
      <c r="B1382" s="24">
        <v>0.11330883999999999</v>
      </c>
      <c r="C1382" s="24">
        <v>0.12899157</v>
      </c>
      <c r="D1382" s="24">
        <v>0.14317363</v>
      </c>
      <c r="E1382" s="24">
        <v>0.15861667000000002</v>
      </c>
      <c r="F1382" s="24">
        <v>0.17718071999999999</v>
      </c>
      <c r="G1382" s="24">
        <v>0.35893234999999996</v>
      </c>
      <c r="H1382" s="24">
        <v>0.76295373999999994</v>
      </c>
      <c r="I1382" s="24">
        <v>9.2087299999999997E-2</v>
      </c>
    </row>
    <row r="1383" spans="1:9" ht="15.75" customHeight="1" x14ac:dyDescent="0.25">
      <c r="A1383" s="25">
        <v>1382</v>
      </c>
      <c r="B1383" s="26">
        <v>0.11332127</v>
      </c>
      <c r="C1383" s="26">
        <v>0.12903102</v>
      </c>
      <c r="D1383" s="26">
        <v>0.14320477000000001</v>
      </c>
      <c r="E1383" s="26">
        <v>0.15865535</v>
      </c>
      <c r="F1383" s="26">
        <v>0.17722917999999999</v>
      </c>
      <c r="G1383" s="26">
        <v>0.35904048999999999</v>
      </c>
      <c r="H1383" s="26">
        <v>0.76325129999999997</v>
      </c>
      <c r="I1383" s="26">
        <v>9.2080149999999999E-2</v>
      </c>
    </row>
    <row r="1384" spans="1:9" ht="15.75" customHeight="1" x14ac:dyDescent="0.25">
      <c r="A1384" s="23">
        <v>1383</v>
      </c>
      <c r="B1384" s="24">
        <v>0.11333366</v>
      </c>
      <c r="C1384" s="24">
        <v>0.12907064000000001</v>
      </c>
      <c r="D1384" s="24">
        <v>0.14323582000000001</v>
      </c>
      <c r="E1384" s="24">
        <v>0.15869394000000001</v>
      </c>
      <c r="F1384" s="24">
        <v>0.17727756</v>
      </c>
      <c r="G1384" s="24">
        <v>0.35914845000000001</v>
      </c>
      <c r="H1384" s="24">
        <v>0.76354854999999999</v>
      </c>
      <c r="I1384" s="24">
        <v>9.2073020000000005E-2</v>
      </c>
    </row>
    <row r="1385" spans="1:9" ht="15.75" customHeight="1" x14ac:dyDescent="0.25">
      <c r="A1385" s="25">
        <v>1384</v>
      </c>
      <c r="B1385" s="26">
        <v>0.113346</v>
      </c>
      <c r="C1385" s="26">
        <v>0.12911043</v>
      </c>
      <c r="D1385" s="26">
        <v>0.14326676999999999</v>
      </c>
      <c r="E1385" s="26">
        <v>0.15873241999999999</v>
      </c>
      <c r="F1385" s="26">
        <v>0.17732583999999998</v>
      </c>
      <c r="G1385" s="26">
        <v>0.35925624999999994</v>
      </c>
      <c r="H1385" s="26">
        <v>0.76384550000000007</v>
      </c>
      <c r="I1385" s="26">
        <v>9.2065910000000001E-2</v>
      </c>
    </row>
    <row r="1386" spans="1:9" ht="15.75" customHeight="1" x14ac:dyDescent="0.25">
      <c r="A1386" s="23">
        <v>1385</v>
      </c>
      <c r="B1386" s="24">
        <v>0.11335829</v>
      </c>
      <c r="C1386" s="24">
        <v>0.12915037999999998</v>
      </c>
      <c r="D1386" s="24">
        <v>0.14329762000000001</v>
      </c>
      <c r="E1386" s="24">
        <v>0.15877078999999999</v>
      </c>
      <c r="F1386" s="24">
        <v>0.17737404000000001</v>
      </c>
      <c r="G1386" s="24">
        <v>0.35936385999999998</v>
      </c>
      <c r="H1386" s="24">
        <v>0.76414213000000009</v>
      </c>
      <c r="I1386" s="24">
        <v>9.2058820000000013E-2</v>
      </c>
    </row>
    <row r="1387" spans="1:9" ht="15.75" customHeight="1" x14ac:dyDescent="0.25">
      <c r="A1387" s="25">
        <v>1386</v>
      </c>
      <c r="B1387" s="26">
        <v>0.11337053</v>
      </c>
      <c r="C1387" s="26">
        <v>0.12919048999999999</v>
      </c>
      <c r="D1387" s="26">
        <v>0.14332839</v>
      </c>
      <c r="E1387" s="26">
        <v>0.15880906</v>
      </c>
      <c r="F1387" s="26">
        <v>0.17742214000000001</v>
      </c>
      <c r="G1387" s="26">
        <v>0.35947129999999999</v>
      </c>
      <c r="H1387" s="26">
        <v>0.76443843999999994</v>
      </c>
      <c r="I1387" s="26">
        <v>9.2051739999999993E-2</v>
      </c>
    </row>
    <row r="1388" spans="1:9" ht="15.75" customHeight="1" x14ac:dyDescent="0.25">
      <c r="A1388" s="23">
        <v>1387</v>
      </c>
      <c r="B1388" s="24">
        <v>0.11338272999999999</v>
      </c>
      <c r="C1388" s="24">
        <v>0.12923074000000001</v>
      </c>
      <c r="D1388" s="24">
        <v>0.14335905999999998</v>
      </c>
      <c r="E1388" s="24">
        <v>0.15884723000000001</v>
      </c>
      <c r="F1388" s="24">
        <v>0.17747015999999999</v>
      </c>
      <c r="G1388" s="24">
        <v>0.35957855</v>
      </c>
      <c r="H1388" s="24">
        <v>0.76473443000000008</v>
      </c>
      <c r="I1388" s="24">
        <v>9.2044680000000004E-2</v>
      </c>
    </row>
    <row r="1389" spans="1:9" ht="15.75" customHeight="1" x14ac:dyDescent="0.25">
      <c r="A1389" s="25">
        <v>1388</v>
      </c>
      <c r="B1389" s="26">
        <v>0.11339487999999999</v>
      </c>
      <c r="C1389" s="26">
        <v>0.12927113000000001</v>
      </c>
      <c r="D1389" s="26">
        <v>0.14338962999999999</v>
      </c>
      <c r="E1389" s="26">
        <v>0.15888529000000001</v>
      </c>
      <c r="F1389" s="26">
        <v>0.17751807999999999</v>
      </c>
      <c r="G1389" s="26">
        <v>0.35968561999999998</v>
      </c>
      <c r="H1389" s="26">
        <v>0.76503009000000011</v>
      </c>
      <c r="I1389" s="26">
        <v>9.2037630000000009E-2</v>
      </c>
    </row>
    <row r="1390" spans="1:9" ht="15.75" customHeight="1" x14ac:dyDescent="0.25">
      <c r="A1390" s="23">
        <v>1389</v>
      </c>
      <c r="B1390" s="24">
        <v>0.11340697999999999</v>
      </c>
      <c r="C1390" s="24">
        <v>0.12931165999999999</v>
      </c>
      <c r="D1390" s="24">
        <v>0.14342009999999999</v>
      </c>
      <c r="E1390" s="24">
        <v>0.15892323999999999</v>
      </c>
      <c r="F1390" s="24">
        <v>0.1775659</v>
      </c>
      <c r="G1390" s="24">
        <v>0.35979250999999995</v>
      </c>
      <c r="H1390" s="24">
        <v>0.76532542000000003</v>
      </c>
      <c r="I1390" s="24">
        <v>9.2030609999999999E-2</v>
      </c>
    </row>
    <row r="1391" spans="1:9" ht="15.75" customHeight="1" x14ac:dyDescent="0.25">
      <c r="A1391" s="25">
        <v>1390</v>
      </c>
      <c r="B1391" s="26">
        <v>0.11341904</v>
      </c>
      <c r="C1391" s="26">
        <v>0.12935231999999999</v>
      </c>
      <c r="D1391" s="26">
        <v>0.14345047999999999</v>
      </c>
      <c r="E1391" s="26">
        <v>0.15896108</v>
      </c>
      <c r="F1391" s="26">
        <v>0.17761364000000002</v>
      </c>
      <c r="G1391" s="26">
        <v>0.35989921000000002</v>
      </c>
      <c r="H1391" s="26">
        <v>0.76562042000000008</v>
      </c>
      <c r="I1391" s="26">
        <v>9.2023600000000011E-2</v>
      </c>
    </row>
    <row r="1392" spans="1:9" ht="15.75" customHeight="1" x14ac:dyDescent="0.25">
      <c r="A1392" s="23">
        <v>1391</v>
      </c>
      <c r="B1392" s="24">
        <v>0.11343106</v>
      </c>
      <c r="C1392" s="24">
        <v>0.12939310000000001</v>
      </c>
      <c r="D1392" s="24">
        <v>0.14348074999999999</v>
      </c>
      <c r="E1392" s="24">
        <v>0.15899881000000002</v>
      </c>
      <c r="F1392" s="24">
        <v>0.17766127000000001</v>
      </c>
      <c r="G1392" s="24">
        <v>0.36000571999999997</v>
      </c>
      <c r="H1392" s="24">
        <v>0.76591509000000002</v>
      </c>
      <c r="I1392" s="24">
        <v>9.2016600000000004E-2</v>
      </c>
    </row>
    <row r="1393" spans="1:9" ht="15.75" customHeight="1" x14ac:dyDescent="0.25">
      <c r="A1393" s="25">
        <v>1392</v>
      </c>
      <c r="B1393" s="26">
        <v>0.11344303</v>
      </c>
      <c r="C1393" s="26">
        <v>0.12943399999999999</v>
      </c>
      <c r="D1393" s="26">
        <v>0.14351093000000001</v>
      </c>
      <c r="E1393" s="26">
        <v>0.15903641999999998</v>
      </c>
      <c r="F1393" s="26">
        <v>0.17770880999999999</v>
      </c>
      <c r="G1393" s="26">
        <v>0.36011203999999997</v>
      </c>
      <c r="H1393" s="26">
        <v>0.76620940999999998</v>
      </c>
      <c r="I1393" s="26">
        <v>9.2009629999999995E-2</v>
      </c>
    </row>
    <row r="1394" spans="1:9" ht="15.75" customHeight="1" x14ac:dyDescent="0.25">
      <c r="A1394" s="23">
        <v>1393</v>
      </c>
      <c r="B1394" s="24">
        <v>0.11345495</v>
      </c>
      <c r="C1394" s="24">
        <v>0.12947501</v>
      </c>
      <c r="D1394" s="24">
        <v>0.14354101</v>
      </c>
      <c r="E1394" s="24">
        <v>0.15907393</v>
      </c>
      <c r="F1394" s="24">
        <v>0.17775626</v>
      </c>
      <c r="G1394" s="24">
        <v>0.36021817</v>
      </c>
      <c r="H1394" s="24">
        <v>0.76650339000000001</v>
      </c>
      <c r="I1394" s="24">
        <v>9.2002670000000009E-2</v>
      </c>
    </row>
    <row r="1395" spans="1:9" ht="15.75" customHeight="1" x14ac:dyDescent="0.25">
      <c r="A1395" s="25">
        <v>1394</v>
      </c>
      <c r="B1395" s="26">
        <v>0.11346683</v>
      </c>
      <c r="C1395" s="26">
        <v>0.12951612000000001</v>
      </c>
      <c r="D1395" s="26">
        <v>0.14357099000000001</v>
      </c>
      <c r="E1395" s="26">
        <v>0.15911133</v>
      </c>
      <c r="F1395" s="26">
        <v>0.17780360000000001</v>
      </c>
      <c r="G1395" s="26">
        <v>0.36032409999999998</v>
      </c>
      <c r="H1395" s="26">
        <v>0.76679702000000005</v>
      </c>
      <c r="I1395" s="26">
        <v>9.1995730000000012E-2</v>
      </c>
    </row>
    <row r="1396" spans="1:9" ht="15.75" customHeight="1" x14ac:dyDescent="0.25">
      <c r="A1396" s="23">
        <v>1395</v>
      </c>
      <c r="B1396" s="24">
        <v>0.11347867</v>
      </c>
      <c r="C1396" s="24">
        <v>0.12955732</v>
      </c>
      <c r="D1396" s="24">
        <v>0.14360086</v>
      </c>
      <c r="E1396" s="24">
        <v>0.15914861</v>
      </c>
      <c r="F1396" s="24">
        <v>0.17785084999999998</v>
      </c>
      <c r="G1396" s="24">
        <v>0.36042983999999995</v>
      </c>
      <c r="H1396" s="24">
        <v>0.7670903</v>
      </c>
      <c r="I1396" s="24">
        <v>9.1988800000000009E-2</v>
      </c>
    </row>
    <row r="1397" spans="1:9" ht="15.75" customHeight="1" x14ac:dyDescent="0.25">
      <c r="A1397" s="25">
        <v>1396</v>
      </c>
      <c r="B1397" s="26">
        <v>0.11349047000000001</v>
      </c>
      <c r="C1397" s="26">
        <v>0.12959862</v>
      </c>
      <c r="D1397" s="26">
        <v>0.14363063000000001</v>
      </c>
      <c r="E1397" s="26">
        <v>0.15918577</v>
      </c>
      <c r="F1397" s="26">
        <v>0.177898</v>
      </c>
      <c r="G1397" s="26">
        <v>0.36053538000000002</v>
      </c>
      <c r="H1397" s="26">
        <v>0.76738321999999992</v>
      </c>
      <c r="I1397" s="26">
        <v>9.1981889999999997E-2</v>
      </c>
    </row>
    <row r="1398" spans="1:9" ht="15.75" customHeight="1" x14ac:dyDescent="0.25">
      <c r="A1398" s="23">
        <v>1397</v>
      </c>
      <c r="B1398" s="24">
        <v>0.11350222</v>
      </c>
      <c r="C1398" s="24">
        <v>0.12964000000000001</v>
      </c>
      <c r="D1398" s="24">
        <v>0.14366029999999999</v>
      </c>
      <c r="E1398" s="24">
        <v>0.15922281999999999</v>
      </c>
      <c r="F1398" s="24">
        <v>0.17794504</v>
      </c>
      <c r="G1398" s="24">
        <v>0.36064072000000003</v>
      </c>
      <c r="H1398" s="24">
        <v>0.76767578999999997</v>
      </c>
      <c r="I1398" s="24">
        <v>9.1975000000000001E-2</v>
      </c>
    </row>
    <row r="1399" spans="1:9" ht="15.75" customHeight="1" x14ac:dyDescent="0.25">
      <c r="A1399" s="25">
        <v>1398</v>
      </c>
      <c r="B1399" s="26">
        <v>0.11351393</v>
      </c>
      <c r="C1399" s="26">
        <v>0.12968146</v>
      </c>
      <c r="D1399" s="26">
        <v>0.14368986</v>
      </c>
      <c r="E1399" s="26">
        <v>0.15925975000000001</v>
      </c>
      <c r="F1399" s="26">
        <v>0.17799199000000002</v>
      </c>
      <c r="G1399" s="26">
        <v>0.36074584999999998</v>
      </c>
      <c r="H1399" s="26">
        <v>0.76796798999999993</v>
      </c>
      <c r="I1399" s="26">
        <v>9.1968130000000009E-2</v>
      </c>
    </row>
    <row r="1400" spans="1:9" ht="15.75" customHeight="1" x14ac:dyDescent="0.25">
      <c r="A1400" s="23">
        <v>1399</v>
      </c>
      <c r="B1400" s="24">
        <v>0.1135256</v>
      </c>
      <c r="C1400" s="24">
        <v>0.12972298999999998</v>
      </c>
      <c r="D1400" s="24">
        <v>0.14371931999999998</v>
      </c>
      <c r="E1400" s="24">
        <v>0.15929657</v>
      </c>
      <c r="F1400" s="24">
        <v>0.17803882999999998</v>
      </c>
      <c r="G1400" s="24">
        <v>0.36085078999999998</v>
      </c>
      <c r="H1400" s="24">
        <v>0.76825982999999998</v>
      </c>
      <c r="I1400" s="24">
        <v>9.1961279999999992E-2</v>
      </c>
    </row>
    <row r="1401" spans="1:9" ht="15.75" customHeight="1" x14ac:dyDescent="0.25">
      <c r="A1401" s="25">
        <v>1400</v>
      </c>
      <c r="B1401" s="26">
        <v>0.11353723</v>
      </c>
      <c r="C1401" s="26">
        <v>0.12976457999999999</v>
      </c>
      <c r="D1401" s="26">
        <v>0.14374867</v>
      </c>
      <c r="E1401" s="26">
        <v>0.15933326</v>
      </c>
      <c r="F1401" s="26">
        <v>0.17808557</v>
      </c>
      <c r="G1401" s="26">
        <v>0.36095551999999997</v>
      </c>
      <c r="H1401" s="26">
        <v>0.76855130000000005</v>
      </c>
      <c r="I1401" s="26">
        <v>9.1954439999999998E-2</v>
      </c>
    </row>
    <row r="1402" spans="1:9" ht="15.75" customHeight="1" x14ac:dyDescent="0.25">
      <c r="A1402" s="23">
        <v>1401</v>
      </c>
      <c r="B1402" s="24">
        <v>0.11354881999999999</v>
      </c>
      <c r="C1402" s="24">
        <v>0.12980622999999999</v>
      </c>
      <c r="D1402" s="24">
        <v>0.14377792</v>
      </c>
      <c r="E1402" s="24">
        <v>0.15936984000000001</v>
      </c>
      <c r="F1402" s="24">
        <v>0.17813220000000002</v>
      </c>
      <c r="G1402" s="24">
        <v>0.36106003999999997</v>
      </c>
      <c r="H1402" s="24">
        <v>0.76884238999999999</v>
      </c>
      <c r="I1402" s="24">
        <v>9.1947620000000008E-2</v>
      </c>
    </row>
    <row r="1403" spans="1:9" ht="15.75" customHeight="1" x14ac:dyDescent="0.25">
      <c r="A1403" s="25">
        <v>1402</v>
      </c>
      <c r="B1403" s="26">
        <v>0.11356037000000001</v>
      </c>
      <c r="C1403" s="26">
        <v>0.12984794</v>
      </c>
      <c r="D1403" s="26">
        <v>0.14380705000000002</v>
      </c>
      <c r="E1403" s="26">
        <v>0.15940629000000001</v>
      </c>
      <c r="F1403" s="26">
        <v>0.17817872999999998</v>
      </c>
      <c r="G1403" s="26">
        <v>0.36116435000000002</v>
      </c>
      <c r="H1403" s="26">
        <v>0.76913310999999995</v>
      </c>
      <c r="I1403" s="26">
        <v>9.1940810000000012E-2</v>
      </c>
    </row>
    <row r="1404" spans="1:9" ht="15.75" customHeight="1" x14ac:dyDescent="0.25">
      <c r="A1404" s="23">
        <v>1403</v>
      </c>
      <c r="B1404" s="24">
        <v>0.11357186999999999</v>
      </c>
      <c r="C1404" s="24">
        <v>0.12988968000000001</v>
      </c>
      <c r="D1404" s="24">
        <v>0.14383608000000001</v>
      </c>
      <c r="E1404" s="24">
        <v>0.15944263</v>
      </c>
      <c r="F1404" s="24">
        <v>0.17822515999999999</v>
      </c>
      <c r="G1404" s="24">
        <v>0.36126845000000002</v>
      </c>
      <c r="H1404" s="24">
        <v>0.76942344000000007</v>
      </c>
      <c r="I1404" s="24">
        <v>9.193403E-2</v>
      </c>
    </row>
    <row r="1405" spans="1:9" ht="15.75" customHeight="1" x14ac:dyDescent="0.25">
      <c r="A1405" s="25">
        <v>1404</v>
      </c>
      <c r="B1405" s="26">
        <v>0.11358333999999999</v>
      </c>
      <c r="C1405" s="26">
        <v>0.12993146999999999</v>
      </c>
      <c r="D1405" s="26">
        <v>0.14386499999999999</v>
      </c>
      <c r="E1405" s="26">
        <v>0.15947884000000001</v>
      </c>
      <c r="F1405" s="26">
        <v>0.17827146999999999</v>
      </c>
      <c r="G1405" s="26">
        <v>0.36137234000000001</v>
      </c>
      <c r="H1405" s="26">
        <v>0.76971339000000005</v>
      </c>
      <c r="I1405" s="26">
        <v>9.1927260000000011E-2</v>
      </c>
    </row>
    <row r="1406" spans="1:9" ht="15.75" customHeight="1" x14ac:dyDescent="0.25">
      <c r="A1406" s="23">
        <v>1405</v>
      </c>
      <c r="B1406" s="24">
        <v>0.11359477</v>
      </c>
      <c r="C1406" s="24">
        <v>0.12997329000000002</v>
      </c>
      <c r="D1406" s="24">
        <v>0.14389381000000001</v>
      </c>
      <c r="E1406" s="24">
        <v>0.15951493</v>
      </c>
      <c r="F1406" s="24">
        <v>0.17831768000000001</v>
      </c>
      <c r="G1406" s="24">
        <v>0.36147601000000001</v>
      </c>
      <c r="H1406" s="24">
        <v>0.77000296000000001</v>
      </c>
      <c r="I1406" s="24">
        <v>9.1920509999999997E-2</v>
      </c>
    </row>
    <row r="1407" spans="1:9" ht="15.75" customHeight="1" x14ac:dyDescent="0.25">
      <c r="A1407" s="25">
        <v>1406</v>
      </c>
      <c r="B1407" s="26">
        <v>0.11360616</v>
      </c>
      <c r="C1407" s="26">
        <v>0.13001514</v>
      </c>
      <c r="D1407" s="26">
        <v>0.14392251</v>
      </c>
      <c r="E1407" s="26">
        <v>0.15955089</v>
      </c>
      <c r="F1407" s="26">
        <v>0.17836378</v>
      </c>
      <c r="G1407" s="26">
        <v>0.36157947000000001</v>
      </c>
      <c r="H1407" s="26">
        <v>0.77029212999999996</v>
      </c>
      <c r="I1407" s="26">
        <v>9.1913769999999992E-2</v>
      </c>
    </row>
    <row r="1408" spans="1:9" ht="15.75" customHeight="1" x14ac:dyDescent="0.25">
      <c r="A1408" s="23">
        <v>1407</v>
      </c>
      <c r="B1408" s="24">
        <v>0.11361751999999999</v>
      </c>
      <c r="C1408" s="24">
        <v>0.13005699999999998</v>
      </c>
      <c r="D1408" s="24">
        <v>0.14395109</v>
      </c>
      <c r="E1408" s="24">
        <v>0.15958672999999998</v>
      </c>
      <c r="F1408" s="24">
        <v>0.17840977</v>
      </c>
      <c r="G1408" s="24">
        <v>0.36168270999999996</v>
      </c>
      <c r="H1408" s="24">
        <v>0.77058090000000012</v>
      </c>
      <c r="I1408" s="24">
        <v>9.1907059999999999E-2</v>
      </c>
    </row>
    <row r="1409" spans="1:9" ht="15.75" customHeight="1" x14ac:dyDescent="0.25">
      <c r="A1409" s="25">
        <v>1408</v>
      </c>
      <c r="B1409" s="26">
        <v>0.11362883</v>
      </c>
      <c r="C1409" s="26">
        <v>0.13009888</v>
      </c>
      <c r="D1409" s="26">
        <v>0.14397957</v>
      </c>
      <c r="E1409" s="26">
        <v>0.15962244</v>
      </c>
      <c r="F1409" s="26">
        <v>0.17845564</v>
      </c>
      <c r="G1409" s="26">
        <v>0.36178572000000003</v>
      </c>
      <c r="H1409" s="26">
        <v>0.77086927999999999</v>
      </c>
      <c r="I1409" s="26">
        <v>9.1900359999999987E-2</v>
      </c>
    </row>
    <row r="1410" spans="1:9" ht="15.75" customHeight="1" x14ac:dyDescent="0.25">
      <c r="A1410" s="23">
        <v>1409</v>
      </c>
      <c r="B1410" s="24">
        <v>0.11364011</v>
      </c>
      <c r="C1410" s="24">
        <v>0.13014075999999999</v>
      </c>
      <c r="D1410" s="24">
        <v>0.14400791999999998</v>
      </c>
      <c r="E1410" s="24">
        <v>0.15965802000000001</v>
      </c>
      <c r="F1410" s="24">
        <v>0.17850141</v>
      </c>
      <c r="G1410" s="24">
        <v>0.36188851999999999</v>
      </c>
      <c r="H1410" s="24">
        <v>0.77115725000000002</v>
      </c>
      <c r="I1410" s="24">
        <v>9.1893680000000005E-2</v>
      </c>
    </row>
    <row r="1411" spans="1:9" ht="15.75" customHeight="1" x14ac:dyDescent="0.25">
      <c r="A1411" s="25">
        <v>1410</v>
      </c>
      <c r="B1411" s="26">
        <v>0.11365135</v>
      </c>
      <c r="C1411" s="26">
        <v>0.13018264000000002</v>
      </c>
      <c r="D1411" s="26">
        <v>0.14403617000000002</v>
      </c>
      <c r="E1411" s="26">
        <v>0.15969348</v>
      </c>
      <c r="F1411" s="26">
        <v>0.17854706000000001</v>
      </c>
      <c r="G1411" s="26">
        <v>0.36199109000000002</v>
      </c>
      <c r="H1411" s="26">
        <v>0.77144481999999992</v>
      </c>
      <c r="I1411" s="26">
        <v>9.1887019999999986E-2</v>
      </c>
    </row>
    <row r="1412" spans="1:9" ht="15.75" customHeight="1" x14ac:dyDescent="0.25">
      <c r="A1412" s="23">
        <v>1411</v>
      </c>
      <c r="B1412" s="24">
        <v>0.11366255</v>
      </c>
      <c r="C1412" s="24">
        <v>0.13022451999999998</v>
      </c>
      <c r="D1412" s="24">
        <v>0.14406430000000001</v>
      </c>
      <c r="E1412" s="24">
        <v>0.15972881</v>
      </c>
      <c r="F1412" s="24">
        <v>0.17859259999999999</v>
      </c>
      <c r="G1412" s="24">
        <v>0.36209342999999999</v>
      </c>
      <c r="H1412" s="24">
        <v>0.77173197000000004</v>
      </c>
      <c r="I1412" s="24">
        <v>9.1880369999999989E-2</v>
      </c>
    </row>
    <row r="1413" spans="1:9" ht="15.75" customHeight="1" x14ac:dyDescent="0.25">
      <c r="A1413" s="25">
        <v>1412</v>
      </c>
      <c r="B1413" s="26">
        <v>0.11367371999999999</v>
      </c>
      <c r="C1413" s="26">
        <v>0.13026638000000001</v>
      </c>
      <c r="D1413" s="26">
        <v>0.14409231</v>
      </c>
      <c r="E1413" s="26">
        <v>0.15976399999999999</v>
      </c>
      <c r="F1413" s="26">
        <v>0.17863803</v>
      </c>
      <c r="G1413" s="26">
        <v>0.36219554999999998</v>
      </c>
      <c r="H1413" s="26">
        <v>0.77201871999999994</v>
      </c>
      <c r="I1413" s="26">
        <v>9.1873739999999995E-2</v>
      </c>
    </row>
    <row r="1414" spans="1:9" ht="15.75" customHeight="1" x14ac:dyDescent="0.25">
      <c r="A1414" s="23">
        <v>1413</v>
      </c>
      <c r="B1414" s="24">
        <v>0.11368485</v>
      </c>
      <c r="C1414" s="24">
        <v>0.13030823</v>
      </c>
      <c r="D1414" s="24">
        <v>0.14412021</v>
      </c>
      <c r="E1414" s="24">
        <v>0.15979907000000002</v>
      </c>
      <c r="F1414" s="24">
        <v>0.17868334</v>
      </c>
      <c r="G1414" s="24">
        <v>0.36229743999999997</v>
      </c>
      <c r="H1414" s="24">
        <v>0.77230504</v>
      </c>
      <c r="I1414" s="24">
        <v>9.1867129999999991E-2</v>
      </c>
    </row>
    <row r="1415" spans="1:9" ht="15.75" customHeight="1" x14ac:dyDescent="0.25">
      <c r="A1415" s="25">
        <v>1414</v>
      </c>
      <c r="B1415" s="26">
        <v>0.11369595</v>
      </c>
      <c r="C1415" s="26">
        <v>0.13035005</v>
      </c>
      <c r="D1415" s="26">
        <v>0.14414799</v>
      </c>
      <c r="E1415" s="26">
        <v>0.159834</v>
      </c>
      <c r="F1415" s="26">
        <v>0.17872853</v>
      </c>
      <c r="G1415" s="26">
        <v>0.36239908999999998</v>
      </c>
      <c r="H1415" s="26">
        <v>0.77259095</v>
      </c>
      <c r="I1415" s="26">
        <v>9.1860540000000004E-2</v>
      </c>
    </row>
    <row r="1416" spans="1:9" ht="15.75" customHeight="1" x14ac:dyDescent="0.25">
      <c r="A1416" s="23">
        <v>1415</v>
      </c>
      <c r="B1416" s="24">
        <v>0.11370701</v>
      </c>
      <c r="C1416" s="24">
        <v>0.13039184000000001</v>
      </c>
      <c r="D1416" s="24">
        <v>0.14417564999999999</v>
      </c>
      <c r="E1416" s="24">
        <v>0.15986880000000001</v>
      </c>
      <c r="F1416" s="24">
        <v>0.17877361</v>
      </c>
      <c r="G1416" s="24">
        <v>0.36250051</v>
      </c>
      <c r="H1416" s="24">
        <v>0.77287642000000001</v>
      </c>
      <c r="I1416" s="24">
        <v>9.1853970000000007E-2</v>
      </c>
    </row>
    <row r="1417" spans="1:9" ht="15.75" customHeight="1" x14ac:dyDescent="0.25">
      <c r="A1417" s="25">
        <v>1416</v>
      </c>
      <c r="B1417" s="26">
        <v>0.11371803999999999</v>
      </c>
      <c r="C1417" s="26">
        <v>0.13043357999999999</v>
      </c>
      <c r="D1417" s="26">
        <v>0.14420318999999998</v>
      </c>
      <c r="E1417" s="26">
        <v>0.15990346999999999</v>
      </c>
      <c r="F1417" s="26">
        <v>0.17881857000000001</v>
      </c>
      <c r="G1417" s="26">
        <v>0.36260170000000003</v>
      </c>
      <c r="H1417" s="26">
        <v>0.77316147000000002</v>
      </c>
      <c r="I1417" s="26">
        <v>9.1847410000000004E-2</v>
      </c>
    </row>
    <row r="1418" spans="1:9" ht="15.75" customHeight="1" x14ac:dyDescent="0.25">
      <c r="A1418" s="23">
        <v>1417</v>
      </c>
      <c r="B1418" s="24">
        <v>0.11372903000000001</v>
      </c>
      <c r="C1418" s="24">
        <v>0.13047529000000002</v>
      </c>
      <c r="D1418" s="24">
        <v>0.14423061000000001</v>
      </c>
      <c r="E1418" s="24">
        <v>0.159938</v>
      </c>
      <c r="F1418" s="24">
        <v>0.17886341000000003</v>
      </c>
      <c r="G1418" s="24">
        <v>0.36270265000000002</v>
      </c>
      <c r="H1418" s="24">
        <v>0.77344609000000009</v>
      </c>
      <c r="I1418" s="24">
        <v>9.1840870000000005E-2</v>
      </c>
    </row>
    <row r="1419" spans="1:9" ht="15.75" customHeight="1" x14ac:dyDescent="0.25">
      <c r="A1419" s="25">
        <v>1418</v>
      </c>
      <c r="B1419" s="26">
        <v>0.11374000000000001</v>
      </c>
      <c r="C1419" s="26">
        <v>0.13051694</v>
      </c>
      <c r="D1419" s="26">
        <v>0.14425790999999999</v>
      </c>
      <c r="E1419" s="26">
        <v>0.15997239999999999</v>
      </c>
      <c r="F1419" s="26">
        <v>0.17890813000000003</v>
      </c>
      <c r="G1419" s="26">
        <v>0.36280335999999996</v>
      </c>
      <c r="H1419" s="26">
        <v>0.7737302800000001</v>
      </c>
      <c r="I1419" s="26">
        <v>9.1834349999999995E-2</v>
      </c>
    </row>
    <row r="1420" spans="1:9" ht="15.75" customHeight="1" x14ac:dyDescent="0.25">
      <c r="A1420" s="23">
        <v>1419</v>
      </c>
      <c r="B1420" s="24">
        <v>0.11375092000000001</v>
      </c>
      <c r="C1420" s="24">
        <v>0.13055853000000001</v>
      </c>
      <c r="D1420" s="24">
        <v>0.14428509</v>
      </c>
      <c r="E1420" s="24">
        <v>0.16000666</v>
      </c>
      <c r="F1420" s="24">
        <v>0.17895273</v>
      </c>
      <c r="G1420" s="24">
        <v>0.36290381999999999</v>
      </c>
      <c r="H1420" s="24">
        <v>0.77401402000000008</v>
      </c>
      <c r="I1420" s="24">
        <v>9.1827839999999994E-2</v>
      </c>
    </row>
    <row r="1421" spans="1:9" ht="15.75" customHeight="1" x14ac:dyDescent="0.25">
      <c r="A1421" s="25">
        <v>1420</v>
      </c>
      <c r="B1421" s="26">
        <v>0.11376182</v>
      </c>
      <c r="C1421" s="26">
        <v>0.13060005999999999</v>
      </c>
      <c r="D1421" s="26">
        <v>0.14431215</v>
      </c>
      <c r="E1421" s="26">
        <v>0.16004077999999999</v>
      </c>
      <c r="F1421" s="26">
        <v>0.1789972</v>
      </c>
      <c r="G1421" s="26">
        <v>0.36300404999999997</v>
      </c>
      <c r="H1421" s="26">
        <v>0.77429732000000007</v>
      </c>
      <c r="I1421" s="26">
        <v>9.1821360000000005E-2</v>
      </c>
    </row>
    <row r="1422" spans="1:9" ht="15.75" customHeight="1" x14ac:dyDescent="0.25">
      <c r="A1422" s="23">
        <v>1421</v>
      </c>
      <c r="B1422" s="24">
        <v>0.11377268000000001</v>
      </c>
      <c r="C1422" s="24">
        <v>0.13064152000000001</v>
      </c>
      <c r="D1422" s="24">
        <v>0.14433908000000001</v>
      </c>
      <c r="E1422" s="24">
        <v>0.16007476000000001</v>
      </c>
      <c r="F1422" s="24">
        <v>0.17904156000000002</v>
      </c>
      <c r="G1422" s="24">
        <v>0.36310403000000002</v>
      </c>
      <c r="H1422" s="24">
        <v>0.77458017000000001</v>
      </c>
      <c r="I1422" s="24">
        <v>9.1814889999999996E-2</v>
      </c>
    </row>
    <row r="1423" spans="1:9" ht="15.75" customHeight="1" x14ac:dyDescent="0.25">
      <c r="A1423" s="25">
        <v>1422</v>
      </c>
      <c r="B1423" s="26">
        <v>0.11378351</v>
      </c>
      <c r="C1423" s="26">
        <v>0.13068289999999999</v>
      </c>
      <c r="D1423" s="26">
        <v>0.14436589</v>
      </c>
      <c r="E1423" s="26">
        <v>0.16010860000000002</v>
      </c>
      <c r="F1423" s="26">
        <v>0.17908578999999999</v>
      </c>
      <c r="G1423" s="26">
        <v>0.36320376000000004</v>
      </c>
      <c r="H1423" s="26">
        <v>0.77486256999999992</v>
      </c>
      <c r="I1423" s="26">
        <v>9.1808440000000005E-2</v>
      </c>
    </row>
    <row r="1424" spans="1:9" ht="15.75" customHeight="1" x14ac:dyDescent="0.25">
      <c r="A1424" s="23">
        <v>1423</v>
      </c>
      <c r="B1424" s="24">
        <v>0.11379431000000001</v>
      </c>
      <c r="C1424" s="24">
        <v>0.13072419999999998</v>
      </c>
      <c r="D1424" s="24">
        <v>0.14439257</v>
      </c>
      <c r="E1424" s="24">
        <v>0.16014230999999998</v>
      </c>
      <c r="F1424" s="24">
        <v>0.17912990000000001</v>
      </c>
      <c r="G1424" s="24">
        <v>0.36330325000000002</v>
      </c>
      <c r="H1424" s="24">
        <v>0.77514452</v>
      </c>
      <c r="I1424" s="24">
        <v>9.1802010000000003E-2</v>
      </c>
    </row>
    <row r="1425" spans="1:9" ht="15.75" customHeight="1" x14ac:dyDescent="0.25">
      <c r="A1425" s="25">
        <v>1424</v>
      </c>
      <c r="B1425" s="26">
        <v>0.11380508</v>
      </c>
      <c r="C1425" s="26">
        <v>0.1307654</v>
      </c>
      <c r="D1425" s="26">
        <v>0.14441913000000001</v>
      </c>
      <c r="E1425" s="26">
        <v>0.16017587</v>
      </c>
      <c r="F1425" s="26">
        <v>0.17917387999999998</v>
      </c>
      <c r="G1425" s="26">
        <v>0.36340248000000003</v>
      </c>
      <c r="H1425" s="26">
        <v>0.77542601</v>
      </c>
      <c r="I1425" s="26">
        <v>9.1795589999999996E-2</v>
      </c>
    </row>
    <row r="1426" spans="1:9" ht="15.75" customHeight="1" x14ac:dyDescent="0.25">
      <c r="A1426" s="23">
        <v>1425</v>
      </c>
      <c r="B1426" s="24">
        <v>0.11381582</v>
      </c>
      <c r="C1426" s="24">
        <v>0.13080650999999999</v>
      </c>
      <c r="D1426" s="24">
        <v>0.14444556</v>
      </c>
      <c r="E1426" s="24">
        <v>0.16020928000000001</v>
      </c>
      <c r="F1426" s="24">
        <v>0.17921773000000002</v>
      </c>
      <c r="G1426" s="24">
        <v>0.36350146999999999</v>
      </c>
      <c r="H1426" s="24">
        <v>0.77570704000000001</v>
      </c>
      <c r="I1426" s="24">
        <v>9.1789200000000001E-2</v>
      </c>
    </row>
    <row r="1427" spans="1:9" ht="15.75" customHeight="1" x14ac:dyDescent="0.25">
      <c r="A1427" s="25">
        <v>1426</v>
      </c>
      <c r="B1427" s="26">
        <v>0.11382652</v>
      </c>
      <c r="C1427" s="26">
        <v>0.13084751999999999</v>
      </c>
      <c r="D1427" s="26">
        <v>0.14447186000000001</v>
      </c>
      <c r="E1427" s="26">
        <v>0.16024256000000001</v>
      </c>
      <c r="F1427" s="26">
        <v>0.17926145999999998</v>
      </c>
      <c r="G1427" s="26">
        <v>0.36360018999999999</v>
      </c>
      <c r="H1427" s="26">
        <v>0.7759876</v>
      </c>
      <c r="I1427" s="26">
        <v>9.1782819999999987E-2</v>
      </c>
    </row>
    <row r="1428" spans="1:9" ht="15.75" customHeight="1" x14ac:dyDescent="0.25">
      <c r="A1428" s="23">
        <v>1427</v>
      </c>
      <c r="B1428" s="24">
        <v>0.1138372</v>
      </c>
      <c r="C1428" s="24">
        <v>0.13088842000000001</v>
      </c>
      <c r="D1428" s="24">
        <v>0.14449803999999999</v>
      </c>
      <c r="E1428" s="24">
        <v>0.16027569</v>
      </c>
      <c r="F1428" s="24">
        <v>0.17930506000000002</v>
      </c>
      <c r="G1428" s="24">
        <v>0.36369867</v>
      </c>
      <c r="H1428" s="24">
        <v>0.77626768999999995</v>
      </c>
      <c r="I1428" s="24">
        <v>9.177645999999999E-2</v>
      </c>
    </row>
    <row r="1429" spans="1:9" ht="15.75" customHeight="1" x14ac:dyDescent="0.25">
      <c r="A1429" s="25">
        <v>1428</v>
      </c>
      <c r="B1429" s="26">
        <v>0.11384785000000001</v>
      </c>
      <c r="C1429" s="26">
        <v>0.1309292</v>
      </c>
      <c r="D1429" s="26">
        <v>0.14452408</v>
      </c>
      <c r="E1429" s="26">
        <v>0.16030867000000001</v>
      </c>
      <c r="F1429" s="26">
        <v>0.17934853000000001</v>
      </c>
      <c r="G1429" s="26">
        <v>0.36379687999999999</v>
      </c>
      <c r="H1429" s="26">
        <v>0.77654731999999993</v>
      </c>
      <c r="I1429" s="26">
        <v>9.1770119999999997E-2</v>
      </c>
    </row>
    <row r="1430" spans="1:9" ht="15.75" customHeight="1" x14ac:dyDescent="0.25">
      <c r="A1430" s="23">
        <v>1429</v>
      </c>
      <c r="B1430" s="24">
        <v>0.11385847</v>
      </c>
      <c r="C1430" s="24">
        <v>0.13096985999999999</v>
      </c>
      <c r="D1430" s="24">
        <v>0.14455000000000001</v>
      </c>
      <c r="E1430" s="24">
        <v>0.16034151000000002</v>
      </c>
      <c r="F1430" s="24">
        <v>0.17939187000000001</v>
      </c>
      <c r="G1430" s="24">
        <v>0.36389483</v>
      </c>
      <c r="H1430" s="24">
        <v>0.77682646000000011</v>
      </c>
      <c r="I1430" s="24">
        <v>9.1763790000000012E-2</v>
      </c>
    </row>
    <row r="1431" spans="1:9" ht="15.75" customHeight="1" x14ac:dyDescent="0.25">
      <c r="A1431" s="25">
        <v>1430</v>
      </c>
      <c r="B1431" s="26">
        <v>0.11386905999999999</v>
      </c>
      <c r="C1431" s="26">
        <v>0.13101039</v>
      </c>
      <c r="D1431" s="26">
        <v>0.14457577999999999</v>
      </c>
      <c r="E1431" s="26">
        <v>0.16037420000000002</v>
      </c>
      <c r="F1431" s="26">
        <v>0.17943508000000002</v>
      </c>
      <c r="G1431" s="26">
        <v>0.36399253000000004</v>
      </c>
      <c r="H1431" s="26">
        <v>0.77710513000000003</v>
      </c>
      <c r="I1431" s="26">
        <v>9.1757489999999997E-2</v>
      </c>
    </row>
    <row r="1432" spans="1:9" ht="15.75" customHeight="1" x14ac:dyDescent="0.25">
      <c r="A1432" s="23">
        <v>1431</v>
      </c>
      <c r="B1432" s="24">
        <v>0.11387962</v>
      </c>
      <c r="C1432" s="24">
        <v>0.13105078000000001</v>
      </c>
      <c r="D1432" s="24">
        <v>0.14460144</v>
      </c>
      <c r="E1432" s="24">
        <v>0.16040673999999999</v>
      </c>
      <c r="F1432" s="24">
        <v>0.17947816</v>
      </c>
      <c r="G1432" s="24">
        <v>0.36408996000000005</v>
      </c>
      <c r="H1432" s="24">
        <v>0.77738331000000005</v>
      </c>
      <c r="I1432" s="24">
        <v>9.1751199999999991E-2</v>
      </c>
    </row>
    <row r="1433" spans="1:9" ht="15.75" customHeight="1" x14ac:dyDescent="0.25">
      <c r="A1433" s="25">
        <v>1432</v>
      </c>
      <c r="B1433" s="26">
        <v>0.11389016</v>
      </c>
      <c r="C1433" s="26">
        <v>0.13109103</v>
      </c>
      <c r="D1433" s="26">
        <v>0.14462696</v>
      </c>
      <c r="E1433" s="26">
        <v>0.16043914000000001</v>
      </c>
      <c r="F1433" s="26">
        <v>0.17952110000000002</v>
      </c>
      <c r="G1433" s="26">
        <v>0.36418711999999998</v>
      </c>
      <c r="H1433" s="26">
        <v>0.77766099999999994</v>
      </c>
      <c r="I1433" s="26">
        <v>9.1744930000000002E-2</v>
      </c>
    </row>
    <row r="1434" spans="1:9" ht="15.75" customHeight="1" x14ac:dyDescent="0.25">
      <c r="A1434" s="23">
        <v>1433</v>
      </c>
      <c r="B1434" s="24">
        <v>0.11390067</v>
      </c>
      <c r="C1434" s="24">
        <v>0.13113114000000001</v>
      </c>
      <c r="D1434" s="24">
        <v>0.14465234999999999</v>
      </c>
      <c r="E1434" s="24">
        <v>0.16047138</v>
      </c>
      <c r="F1434" s="24">
        <v>0.17956392000000002</v>
      </c>
      <c r="G1434" s="24">
        <v>0.36428401999999999</v>
      </c>
      <c r="H1434" s="24">
        <v>0.77793819999999991</v>
      </c>
      <c r="I1434" s="24">
        <v>9.1738680000000003E-2</v>
      </c>
    </row>
    <row r="1435" spans="1:9" ht="15.75" customHeight="1" x14ac:dyDescent="0.25">
      <c r="A1435" s="25">
        <v>1434</v>
      </c>
      <c r="B1435" s="26">
        <v>0.11391114999999999</v>
      </c>
      <c r="C1435" s="26">
        <v>0.13117108999999999</v>
      </c>
      <c r="D1435" s="26">
        <v>0.14467759999999999</v>
      </c>
      <c r="E1435" s="26">
        <v>0.16050346999999998</v>
      </c>
      <c r="F1435" s="26">
        <v>0.17960659000000001</v>
      </c>
      <c r="G1435" s="26">
        <v>0.36438063999999998</v>
      </c>
      <c r="H1435" s="26">
        <v>0.77821490999999998</v>
      </c>
      <c r="I1435" s="26">
        <v>9.1732449999999993E-2</v>
      </c>
    </row>
    <row r="1436" spans="1:9" ht="15.75" customHeight="1" x14ac:dyDescent="0.25">
      <c r="A1436" s="23">
        <v>1435</v>
      </c>
      <c r="B1436" s="24">
        <v>0.11392160000000001</v>
      </c>
      <c r="C1436" s="24">
        <v>0.13121088</v>
      </c>
      <c r="D1436" s="24">
        <v>0.14470272000000001</v>
      </c>
      <c r="E1436" s="24">
        <v>0.16053540999999999</v>
      </c>
      <c r="F1436" s="24">
        <v>0.17964912999999999</v>
      </c>
      <c r="G1436" s="24">
        <v>0.364477</v>
      </c>
      <c r="H1436" s="24">
        <v>0.77849112000000009</v>
      </c>
      <c r="I1436" s="24">
        <v>9.1726229999999992E-2</v>
      </c>
    </row>
    <row r="1437" spans="1:9" ht="15.75" customHeight="1" x14ac:dyDescent="0.25">
      <c r="A1437" s="25">
        <v>1436</v>
      </c>
      <c r="B1437" s="26">
        <v>0.11393203</v>
      </c>
      <c r="C1437" s="26">
        <v>0.13125049999999999</v>
      </c>
      <c r="D1437" s="26">
        <v>0.14472770000000001</v>
      </c>
      <c r="E1437" s="26">
        <v>0.16056719999999999</v>
      </c>
      <c r="F1437" s="26">
        <v>0.17969153999999998</v>
      </c>
      <c r="G1437" s="26">
        <v>0.36457307999999999</v>
      </c>
      <c r="H1437" s="26">
        <v>0.77876683000000002</v>
      </c>
      <c r="I1437" s="26">
        <v>9.1720039999999989E-2</v>
      </c>
    </row>
    <row r="1438" spans="1:9" ht="15.75" customHeight="1" x14ac:dyDescent="0.25">
      <c r="A1438" s="23">
        <v>1437</v>
      </c>
      <c r="B1438" s="24">
        <v>0.11394244000000001</v>
      </c>
      <c r="C1438" s="24">
        <v>0.13128994999999999</v>
      </c>
      <c r="D1438" s="24">
        <v>0.14475255000000001</v>
      </c>
      <c r="E1438" s="24">
        <v>0.16059883</v>
      </c>
      <c r="F1438" s="24">
        <v>0.17973380999999999</v>
      </c>
      <c r="G1438" s="24">
        <v>0.36466889000000002</v>
      </c>
      <c r="H1438" s="24">
        <v>0.77904202999999994</v>
      </c>
      <c r="I1438" s="24">
        <v>9.1713859999999994E-2</v>
      </c>
    </row>
    <row r="1439" spans="1:9" ht="15.75" customHeight="1" x14ac:dyDescent="0.25">
      <c r="A1439" s="25">
        <v>1438</v>
      </c>
      <c r="B1439" s="26">
        <v>0.11395282</v>
      </c>
      <c r="C1439" s="26">
        <v>0.13132921</v>
      </c>
      <c r="D1439" s="26">
        <v>0.14477725</v>
      </c>
      <c r="E1439" s="26">
        <v>0.16063031</v>
      </c>
      <c r="F1439" s="26">
        <v>0.17977594</v>
      </c>
      <c r="G1439" s="26">
        <v>0.36476441999999998</v>
      </c>
      <c r="H1439" s="26">
        <v>0.77931673000000001</v>
      </c>
      <c r="I1439" s="26">
        <v>9.1707699999999989E-2</v>
      </c>
    </row>
    <row r="1440" spans="1:9" ht="15.75" customHeight="1" x14ac:dyDescent="0.25">
      <c r="A1440" s="23">
        <v>1439</v>
      </c>
      <c r="B1440" s="24">
        <v>0.11396317</v>
      </c>
      <c r="C1440" s="24">
        <v>0.13136829</v>
      </c>
      <c r="D1440" s="24">
        <v>0.14480182999999999</v>
      </c>
      <c r="E1440" s="24">
        <v>0.16066163</v>
      </c>
      <c r="F1440" s="24">
        <v>0.17981792999999999</v>
      </c>
      <c r="G1440" s="24">
        <v>0.36485968000000002</v>
      </c>
      <c r="H1440" s="24">
        <v>0.77959091000000003</v>
      </c>
      <c r="I1440" s="24">
        <v>9.1701560000000001E-2</v>
      </c>
    </row>
    <row r="1441" spans="1:9" ht="15.75" customHeight="1" x14ac:dyDescent="0.25">
      <c r="A1441" s="25">
        <v>1440</v>
      </c>
      <c r="B1441" s="26">
        <v>0.11397349999999999</v>
      </c>
      <c r="C1441" s="26">
        <v>0.13140717999999998</v>
      </c>
      <c r="D1441" s="26">
        <v>0.14482625999999998</v>
      </c>
      <c r="E1441" s="26">
        <v>0.16069279000000003</v>
      </c>
      <c r="F1441" s="26">
        <v>0.17985978</v>
      </c>
      <c r="G1441" s="26">
        <v>0.36495465000000005</v>
      </c>
      <c r="H1441" s="26">
        <v>0.77986456999999998</v>
      </c>
      <c r="I1441" s="26">
        <v>9.1695440000000003E-2</v>
      </c>
    </row>
    <row r="1442" spans="1:9" ht="15.75" customHeight="1" x14ac:dyDescent="0.25">
      <c r="A1442" s="23">
        <v>1441</v>
      </c>
      <c r="B1442" s="24">
        <v>0.11398381</v>
      </c>
      <c r="C1442" s="24">
        <v>0.13144586</v>
      </c>
      <c r="D1442" s="24">
        <v>0.14485054999999999</v>
      </c>
      <c r="E1442" s="24">
        <v>0.1607238</v>
      </c>
      <c r="F1442" s="24">
        <v>0.17990149</v>
      </c>
      <c r="G1442" s="24">
        <v>0.36504934</v>
      </c>
      <c r="H1442" s="24">
        <v>0.78013772000000003</v>
      </c>
      <c r="I1442" s="24">
        <v>9.1689329999999986E-2</v>
      </c>
    </row>
    <row r="1443" spans="1:9" ht="15.75" customHeight="1" x14ac:dyDescent="0.25">
      <c r="A1443" s="25">
        <v>1442</v>
      </c>
      <c r="B1443" s="26">
        <v>0.11399409000000001</v>
      </c>
      <c r="C1443" s="26">
        <v>0.13148434000000001</v>
      </c>
      <c r="D1443" s="26">
        <v>0.1448747</v>
      </c>
      <c r="E1443" s="26">
        <v>0.16075465</v>
      </c>
      <c r="F1443" s="26">
        <v>0.17994306000000002</v>
      </c>
      <c r="G1443" s="26">
        <v>0.36514374999999999</v>
      </c>
      <c r="H1443" s="26">
        <v>0.78041033999999998</v>
      </c>
      <c r="I1443" s="26">
        <v>9.1683249999999994E-2</v>
      </c>
    </row>
    <row r="1444" spans="1:9" ht="15.75" customHeight="1" x14ac:dyDescent="0.25">
      <c r="A1444" s="23">
        <v>1443</v>
      </c>
      <c r="B1444" s="24">
        <v>0.11400435</v>
      </c>
      <c r="C1444" s="24">
        <v>0.13152260999999998</v>
      </c>
      <c r="D1444" s="24">
        <v>0.14489871000000001</v>
      </c>
      <c r="E1444" s="24">
        <v>0.16078534</v>
      </c>
      <c r="F1444" s="24">
        <v>0.17998449</v>
      </c>
      <c r="G1444" s="24">
        <v>0.36523786999999996</v>
      </c>
      <c r="H1444" s="24">
        <v>0.78068242999999993</v>
      </c>
      <c r="I1444" s="24">
        <v>9.1677180000000011E-2</v>
      </c>
    </row>
    <row r="1445" spans="1:9" ht="15.75" customHeight="1" x14ac:dyDescent="0.25">
      <c r="A1445" s="25">
        <v>1444</v>
      </c>
      <c r="B1445" s="26">
        <v>0.11401458999999999</v>
      </c>
      <c r="C1445" s="26">
        <v>0.13156066</v>
      </c>
      <c r="D1445" s="26">
        <v>0.14492258</v>
      </c>
      <c r="E1445" s="26">
        <v>0.16081586</v>
      </c>
      <c r="F1445" s="26">
        <v>0.18002576999999997</v>
      </c>
      <c r="G1445" s="26">
        <v>0.36533169999999998</v>
      </c>
      <c r="H1445" s="26">
        <v>0.78095398999999999</v>
      </c>
      <c r="I1445" s="26">
        <v>9.1671130000000003E-2</v>
      </c>
    </row>
    <row r="1446" spans="1:9" ht="15.75" customHeight="1" x14ac:dyDescent="0.25">
      <c r="A1446" s="23">
        <v>1445</v>
      </c>
      <c r="B1446" s="24">
        <v>0.11402480000000001</v>
      </c>
      <c r="C1446" s="24">
        <v>0.13159847999999999</v>
      </c>
      <c r="D1446" s="24">
        <v>0.1449463</v>
      </c>
      <c r="E1446" s="24">
        <v>0.16084623000000001</v>
      </c>
      <c r="F1446" s="24">
        <v>0.18006691</v>
      </c>
      <c r="G1446" s="24">
        <v>0.36542523999999998</v>
      </c>
      <c r="H1446" s="24">
        <v>0.78122501</v>
      </c>
      <c r="I1446" s="24">
        <v>9.1665099999999999E-2</v>
      </c>
    </row>
    <row r="1447" spans="1:9" ht="15.75" customHeight="1" x14ac:dyDescent="0.25">
      <c r="A1447" s="25">
        <v>1446</v>
      </c>
      <c r="B1447" s="26">
        <v>0.11403499</v>
      </c>
      <c r="C1447" s="26">
        <v>0.13163606999999999</v>
      </c>
      <c r="D1447" s="26">
        <v>0.14496988</v>
      </c>
      <c r="E1447" s="26">
        <v>0.16087642999999999</v>
      </c>
      <c r="F1447" s="26">
        <v>0.18010789999999999</v>
      </c>
      <c r="G1447" s="26">
        <v>0.36551848999999997</v>
      </c>
      <c r="H1447" s="26">
        <v>0.78149550000000001</v>
      </c>
      <c r="I1447" s="26">
        <v>9.1659089999999999E-2</v>
      </c>
    </row>
    <row r="1448" spans="1:9" ht="15.75" customHeight="1" x14ac:dyDescent="0.25">
      <c r="A1448" s="23">
        <v>1447</v>
      </c>
      <c r="B1448" s="24">
        <v>0.11404517</v>
      </c>
      <c r="C1448" s="24">
        <v>0.13167343000000001</v>
      </c>
      <c r="D1448" s="24">
        <v>0.14499330999999999</v>
      </c>
      <c r="E1448" s="24">
        <v>0.16090647</v>
      </c>
      <c r="F1448" s="24">
        <v>0.18014875</v>
      </c>
      <c r="G1448" s="24">
        <v>0.36561145000000006</v>
      </c>
      <c r="H1448" s="24">
        <v>0.78176545000000008</v>
      </c>
      <c r="I1448" s="24">
        <v>9.1653100000000001E-2</v>
      </c>
    </row>
    <row r="1449" spans="1:9" ht="15.75" customHeight="1" x14ac:dyDescent="0.25">
      <c r="A1449" s="25">
        <v>1448</v>
      </c>
      <c r="B1449" s="26">
        <v>0.11405531999999999</v>
      </c>
      <c r="C1449" s="26">
        <v>0.13171052999999999</v>
      </c>
      <c r="D1449" s="26">
        <v>0.1450166</v>
      </c>
      <c r="E1449" s="26">
        <v>0.16093634999999998</v>
      </c>
      <c r="F1449" s="26">
        <v>0.18018944999999997</v>
      </c>
      <c r="G1449" s="26">
        <v>0.36570411000000003</v>
      </c>
      <c r="H1449" s="26">
        <v>0.78203484000000001</v>
      </c>
      <c r="I1449" s="26">
        <v>9.1647119999999999E-2</v>
      </c>
    </row>
    <row r="1450" spans="1:9" ht="15.75" customHeight="1" x14ac:dyDescent="0.25">
      <c r="A1450" s="23">
        <v>1449</v>
      </c>
      <c r="B1450" s="24">
        <v>0.11406545</v>
      </c>
      <c r="C1450" s="24">
        <v>0.13174739000000002</v>
      </c>
      <c r="D1450" s="24">
        <v>0.14503975</v>
      </c>
      <c r="E1450" s="24">
        <v>0.16096606000000002</v>
      </c>
      <c r="F1450" s="24">
        <v>0.18023</v>
      </c>
      <c r="G1450" s="24">
        <v>0.36579647999999998</v>
      </c>
      <c r="H1450" s="24">
        <v>0.78230369</v>
      </c>
      <c r="I1450" s="24">
        <v>9.1641169999999994E-2</v>
      </c>
    </row>
    <row r="1451" spans="1:9" ht="15.75" customHeight="1" x14ac:dyDescent="0.25">
      <c r="A1451" s="25">
        <v>1450</v>
      </c>
      <c r="B1451" s="26">
        <v>0.11407555999999999</v>
      </c>
      <c r="C1451" s="26">
        <v>0.13178399000000002</v>
      </c>
      <c r="D1451" s="26">
        <v>0.14506274</v>
      </c>
      <c r="E1451" s="26">
        <v>0.16099560000000002</v>
      </c>
      <c r="F1451" s="26">
        <v>0.1802704</v>
      </c>
      <c r="G1451" s="26">
        <v>0.36588853999999998</v>
      </c>
      <c r="H1451" s="26">
        <v>0.78257199</v>
      </c>
      <c r="I1451" s="26">
        <v>9.1635229999999998E-2</v>
      </c>
    </row>
    <row r="1452" spans="1:9" ht="15.75" customHeight="1" x14ac:dyDescent="0.25">
      <c r="A1452" s="23">
        <v>1451</v>
      </c>
      <c r="B1452" s="24">
        <v>0.11408565</v>
      </c>
      <c r="C1452" s="24">
        <v>0.13182031999999999</v>
      </c>
      <c r="D1452" s="24">
        <v>0.14508558999999999</v>
      </c>
      <c r="E1452" s="24">
        <v>0.16102498000000001</v>
      </c>
      <c r="F1452" s="24">
        <v>0.18031065000000002</v>
      </c>
      <c r="G1452" s="24">
        <v>0.36598030999999998</v>
      </c>
      <c r="H1452" s="24">
        <v>0.78283973000000007</v>
      </c>
      <c r="I1452" s="24">
        <v>9.1629310000000005E-2</v>
      </c>
    </row>
    <row r="1453" spans="1:9" ht="15.75" customHeight="1" x14ac:dyDescent="0.25">
      <c r="A1453" s="25">
        <v>1452</v>
      </c>
      <c r="B1453" s="26">
        <v>0.11409572000000001</v>
      </c>
      <c r="C1453" s="26">
        <v>0.13185638</v>
      </c>
      <c r="D1453" s="26">
        <v>0.14510829</v>
      </c>
      <c r="E1453" s="26">
        <v>0.16105419000000001</v>
      </c>
      <c r="F1453" s="26">
        <v>0.18035075</v>
      </c>
      <c r="G1453" s="26">
        <v>0.36607177000000002</v>
      </c>
      <c r="H1453" s="26">
        <v>0.7831069100000001</v>
      </c>
      <c r="I1453" s="26">
        <v>9.1623410000000002E-2</v>
      </c>
    </row>
    <row r="1454" spans="1:9" ht="15.75" customHeight="1" x14ac:dyDescent="0.25">
      <c r="A1454" s="23">
        <v>1453</v>
      </c>
      <c r="B1454" s="24">
        <v>0.11410577</v>
      </c>
      <c r="C1454" s="24">
        <v>0.13189217</v>
      </c>
      <c r="D1454" s="24">
        <v>0.14513083999999998</v>
      </c>
      <c r="E1454" s="24">
        <v>0.16108322</v>
      </c>
      <c r="F1454" s="24">
        <v>0.18039069999999999</v>
      </c>
      <c r="G1454" s="24">
        <v>0.36616293</v>
      </c>
      <c r="H1454" s="24">
        <v>0.78337351999999993</v>
      </c>
      <c r="I1454" s="24">
        <v>9.1617529999999989E-2</v>
      </c>
    </row>
    <row r="1455" spans="1:9" ht="15.75" customHeight="1" x14ac:dyDescent="0.25">
      <c r="A1455" s="25">
        <v>1454</v>
      </c>
      <c r="B1455" s="26">
        <v>0.11411581</v>
      </c>
      <c r="C1455" s="26">
        <v>0.13192767</v>
      </c>
      <c r="D1455" s="26">
        <v>0.14515323999999999</v>
      </c>
      <c r="E1455" s="26">
        <v>0.16111208999999999</v>
      </c>
      <c r="F1455" s="26">
        <v>0.18043050000000002</v>
      </c>
      <c r="G1455" s="26">
        <v>0.36625377999999997</v>
      </c>
      <c r="H1455" s="26">
        <v>0.78363956000000001</v>
      </c>
      <c r="I1455" s="26">
        <v>9.1611670000000006E-2</v>
      </c>
    </row>
    <row r="1456" spans="1:9" ht="15.75" customHeight="1" x14ac:dyDescent="0.25">
      <c r="A1456" s="23">
        <v>1455</v>
      </c>
      <c r="B1456" s="24">
        <v>0.11412583</v>
      </c>
      <c r="C1456" s="24">
        <v>0.13196288</v>
      </c>
      <c r="D1456" s="24">
        <v>0.14517548</v>
      </c>
      <c r="E1456" s="24">
        <v>0.16114079000000001</v>
      </c>
      <c r="F1456" s="24">
        <v>0.18047014</v>
      </c>
      <c r="G1456" s="24">
        <v>0.36634431999999995</v>
      </c>
      <c r="H1456" s="24">
        <v>0.78390504000000005</v>
      </c>
      <c r="I1456" s="24">
        <v>9.1605820000000004E-2</v>
      </c>
    </row>
    <row r="1457" spans="1:9" ht="15.75" customHeight="1" x14ac:dyDescent="0.25">
      <c r="A1457" s="25">
        <v>1456</v>
      </c>
      <c r="B1457" s="26">
        <v>0.11413582999999999</v>
      </c>
      <c r="C1457" s="26">
        <v>0.1319978</v>
      </c>
      <c r="D1457" s="26">
        <v>0.14519757999999999</v>
      </c>
      <c r="E1457" s="26">
        <v>0.16116931000000001</v>
      </c>
      <c r="F1457" s="26">
        <v>0.18050963</v>
      </c>
      <c r="G1457" s="26">
        <v>0.36643455000000003</v>
      </c>
      <c r="H1457" s="26">
        <v>0.78416994000000007</v>
      </c>
      <c r="I1457" s="26">
        <v>9.1600000000000001E-2</v>
      </c>
    </row>
    <row r="1458" spans="1:9" ht="15.75" customHeight="1" x14ac:dyDescent="0.25">
      <c r="A1458" s="23">
        <v>1457</v>
      </c>
      <c r="B1458" s="24">
        <v>0.11414581</v>
      </c>
      <c r="C1458" s="24">
        <v>0.13203240999999999</v>
      </c>
      <c r="D1458" s="24">
        <v>0.14521956</v>
      </c>
      <c r="E1458" s="24">
        <v>0.16119772000000002</v>
      </c>
      <c r="F1458" s="24">
        <v>0.18054901999999998</v>
      </c>
      <c r="G1458" s="24">
        <v>0.36652458000000004</v>
      </c>
      <c r="H1458" s="24">
        <v>0.78443445999999994</v>
      </c>
      <c r="I1458" s="24">
        <v>9.1594189999999992E-2</v>
      </c>
    </row>
    <row r="1459" spans="1:9" ht="15.75" customHeight="1" x14ac:dyDescent="0.25">
      <c r="A1459" s="25">
        <v>1458</v>
      </c>
      <c r="B1459" s="26">
        <v>0.11415577</v>
      </c>
      <c r="C1459" s="26">
        <v>0.13206671</v>
      </c>
      <c r="D1459" s="26">
        <v>0.14524146999999998</v>
      </c>
      <c r="E1459" s="26">
        <v>0.16122606</v>
      </c>
      <c r="F1459" s="26">
        <v>0.18058837</v>
      </c>
      <c r="G1459" s="26">
        <v>0.36661453999999999</v>
      </c>
      <c r="H1459" s="26">
        <v>0.78469882000000002</v>
      </c>
      <c r="I1459" s="26">
        <v>9.1588379999999997E-2</v>
      </c>
    </row>
    <row r="1460" spans="1:9" ht="15.75" customHeight="1" x14ac:dyDescent="0.25">
      <c r="A1460" s="23">
        <v>1459</v>
      </c>
      <c r="B1460" s="24">
        <v>0.11416572</v>
      </c>
      <c r="C1460" s="24">
        <v>0.13210069999999999</v>
      </c>
      <c r="D1460" s="24">
        <v>0.14526329999999998</v>
      </c>
      <c r="E1460" s="24">
        <v>0.16125433</v>
      </c>
      <c r="F1460" s="24">
        <v>0.18062767999999998</v>
      </c>
      <c r="G1460" s="24">
        <v>0.36670440999999998</v>
      </c>
      <c r="H1460" s="24">
        <v>0.78496301999999996</v>
      </c>
      <c r="I1460" s="24">
        <v>9.1582570000000002E-2</v>
      </c>
    </row>
    <row r="1461" spans="1:9" ht="15.75" customHeight="1" x14ac:dyDescent="0.25">
      <c r="A1461" s="25">
        <v>1460</v>
      </c>
      <c r="B1461" s="26">
        <v>0.11417566000000001</v>
      </c>
      <c r="C1461" s="26">
        <v>0.13213437</v>
      </c>
      <c r="D1461" s="26">
        <v>0.14528506999999999</v>
      </c>
      <c r="E1461" s="26">
        <v>0.16128253999999997</v>
      </c>
      <c r="F1461" s="26">
        <v>0.18066694999999999</v>
      </c>
      <c r="G1461" s="26">
        <v>0.36679420999999995</v>
      </c>
      <c r="H1461" s="26">
        <v>0.78522705000000004</v>
      </c>
      <c r="I1461" s="26">
        <v>9.1576760000000007E-2</v>
      </c>
    </row>
    <row r="1462" spans="1:9" ht="15.75" customHeight="1" x14ac:dyDescent="0.25">
      <c r="A1462" s="23">
        <v>1461</v>
      </c>
      <c r="B1462" s="24">
        <v>0.11418558000000001</v>
      </c>
      <c r="C1462" s="24">
        <v>0.1321677</v>
      </c>
      <c r="D1462" s="24">
        <v>0.14530676000000001</v>
      </c>
      <c r="E1462" s="24">
        <v>0.16131069000000001</v>
      </c>
      <c r="F1462" s="24">
        <v>0.18070617999999999</v>
      </c>
      <c r="G1462" s="24">
        <v>0.36688392000000003</v>
      </c>
      <c r="H1462" s="24">
        <v>0.78549091999999998</v>
      </c>
      <c r="I1462" s="24">
        <v>9.1570959999999993E-2</v>
      </c>
    </row>
    <row r="1463" spans="1:9" ht="15.75" customHeight="1" x14ac:dyDescent="0.25">
      <c r="A1463" s="25">
        <v>1462</v>
      </c>
      <c r="B1463" s="26">
        <v>0.11419548</v>
      </c>
      <c r="C1463" s="26">
        <v>0.13220071</v>
      </c>
      <c r="D1463" s="26">
        <v>0.14532837000000001</v>
      </c>
      <c r="E1463" s="26">
        <v>0.16133876999999999</v>
      </c>
      <c r="F1463" s="26">
        <v>0.18074536999999999</v>
      </c>
      <c r="G1463" s="26">
        <v>0.36697355999999998</v>
      </c>
      <c r="H1463" s="26">
        <v>0.78575462000000007</v>
      </c>
      <c r="I1463" s="26">
        <v>9.1565169999999987E-2</v>
      </c>
    </row>
    <row r="1464" spans="1:9" ht="15.75" customHeight="1" x14ac:dyDescent="0.25">
      <c r="A1464" s="23">
        <v>1463</v>
      </c>
      <c r="B1464" s="24">
        <v>0.11420537</v>
      </c>
      <c r="C1464" s="24">
        <v>0.13223335999999999</v>
      </c>
      <c r="D1464" s="24">
        <v>0.14534992000000002</v>
      </c>
      <c r="E1464" s="24">
        <v>0.16136677999999999</v>
      </c>
      <c r="F1464" s="24">
        <v>0.18078451999999998</v>
      </c>
      <c r="G1464" s="24">
        <v>0.36706310999999997</v>
      </c>
      <c r="H1464" s="24">
        <v>0.78601816999999996</v>
      </c>
      <c r="I1464" s="24">
        <v>9.1559370000000001E-2</v>
      </c>
    </row>
    <row r="1465" spans="1:9" ht="15.75" customHeight="1" x14ac:dyDescent="0.25">
      <c r="A1465" s="25">
        <v>1464</v>
      </c>
      <c r="B1465" s="26">
        <v>0.11421524</v>
      </c>
      <c r="C1465" s="26">
        <v>0.13226568</v>
      </c>
      <c r="D1465" s="26">
        <v>0.14537138999999999</v>
      </c>
      <c r="E1465" s="26">
        <v>0.16139472999999999</v>
      </c>
      <c r="F1465" s="26">
        <v>0.18082363000000001</v>
      </c>
      <c r="G1465" s="26">
        <v>0.36715259000000006</v>
      </c>
      <c r="H1465" s="26">
        <v>0.78628155000000011</v>
      </c>
      <c r="I1465" s="26">
        <v>9.1553579999999996E-2</v>
      </c>
    </row>
    <row r="1466" spans="1:9" ht="15.75" customHeight="1" x14ac:dyDescent="0.25">
      <c r="A1466" s="23">
        <v>1465</v>
      </c>
      <c r="B1466" s="24">
        <v>0.11422511</v>
      </c>
      <c r="C1466" s="24">
        <v>0.13229763</v>
      </c>
      <c r="D1466" s="24">
        <v>0.14539278999999999</v>
      </c>
      <c r="E1466" s="24">
        <v>0.16142261999999999</v>
      </c>
      <c r="F1466" s="24">
        <v>0.18086269999999999</v>
      </c>
      <c r="G1466" s="24">
        <v>0.36724198999999996</v>
      </c>
      <c r="H1466" s="24">
        <v>0.78654477</v>
      </c>
      <c r="I1466" s="24">
        <v>9.154778999999999E-2</v>
      </c>
    </row>
    <row r="1467" spans="1:9" ht="15.75" customHeight="1" x14ac:dyDescent="0.25">
      <c r="A1467" s="25">
        <v>1466</v>
      </c>
      <c r="B1467" s="26">
        <v>0.11423495</v>
      </c>
      <c r="C1467" s="26">
        <v>0.13232922999999999</v>
      </c>
      <c r="D1467" s="26">
        <v>0.14541413</v>
      </c>
      <c r="E1467" s="26">
        <v>0.16145045</v>
      </c>
      <c r="F1467" s="26">
        <v>0.18090174000000001</v>
      </c>
      <c r="G1467" s="26">
        <v>0.36733131000000002</v>
      </c>
      <c r="H1467" s="26">
        <v>0.7868078300000001</v>
      </c>
      <c r="I1467" s="26">
        <v>9.1542010000000007E-2</v>
      </c>
    </row>
    <row r="1468" spans="1:9" ht="15.75" customHeight="1" x14ac:dyDescent="0.25">
      <c r="A1468" s="23">
        <v>1467</v>
      </c>
      <c r="B1468" s="24">
        <v>0.11424479</v>
      </c>
      <c r="C1468" s="24">
        <v>0.13236046000000001</v>
      </c>
      <c r="D1468" s="24">
        <v>0.14543539</v>
      </c>
      <c r="E1468" s="24">
        <v>0.16147821000000001</v>
      </c>
      <c r="F1468" s="24">
        <v>0.18094073000000002</v>
      </c>
      <c r="G1468" s="24">
        <v>0.36742055000000001</v>
      </c>
      <c r="H1468" s="24">
        <v>0.7870707400000001</v>
      </c>
      <c r="I1468" s="24">
        <v>9.1536229999999996E-2</v>
      </c>
    </row>
    <row r="1469" spans="1:9" ht="15.75" customHeight="1" x14ac:dyDescent="0.25">
      <c r="A1469" s="25">
        <v>1468</v>
      </c>
      <c r="B1469" s="26">
        <v>0.11425461000000001</v>
      </c>
      <c r="C1469" s="26">
        <v>0.13239131000000001</v>
      </c>
      <c r="D1469" s="26">
        <v>0.14545658</v>
      </c>
      <c r="E1469" s="26">
        <v>0.16150590999999997</v>
      </c>
      <c r="F1469" s="26">
        <v>0.18097969</v>
      </c>
      <c r="G1469" s="26">
        <v>0.36750971999999998</v>
      </c>
      <c r="H1469" s="26">
        <v>0.78733349000000008</v>
      </c>
      <c r="I1469" s="26">
        <v>9.1530449999999999E-2</v>
      </c>
    </row>
    <row r="1470" spans="1:9" ht="15.75" customHeight="1" x14ac:dyDescent="0.25">
      <c r="A1470" s="23">
        <v>1469</v>
      </c>
      <c r="B1470" s="24">
        <v>0.11426441999999999</v>
      </c>
      <c r="C1470" s="24">
        <v>0.13242179000000001</v>
      </c>
      <c r="D1470" s="24">
        <v>0.14547769999999999</v>
      </c>
      <c r="E1470" s="24">
        <v>0.16153354</v>
      </c>
      <c r="F1470" s="24">
        <v>0.18101861</v>
      </c>
      <c r="G1470" s="24">
        <v>0.36759881</v>
      </c>
      <c r="H1470" s="24">
        <v>0.78759608000000003</v>
      </c>
      <c r="I1470" s="24">
        <v>9.1524670000000002E-2</v>
      </c>
    </row>
    <row r="1471" spans="1:9" ht="15.75" customHeight="1" x14ac:dyDescent="0.25">
      <c r="A1471" s="25">
        <v>1470</v>
      </c>
      <c r="B1471" s="26">
        <v>0.11427422</v>
      </c>
      <c r="C1471" s="26">
        <v>0.13245187999999999</v>
      </c>
      <c r="D1471" s="26">
        <v>0.14549876</v>
      </c>
      <c r="E1471" s="26">
        <v>0.16156112</v>
      </c>
      <c r="F1471" s="26">
        <v>0.18105747999999999</v>
      </c>
      <c r="G1471" s="26">
        <v>0.36768782</v>
      </c>
      <c r="H1471" s="26">
        <v>0.78785850999999996</v>
      </c>
      <c r="I1471" s="26">
        <v>9.15189E-2</v>
      </c>
    </row>
    <row r="1472" spans="1:9" ht="15.75" customHeight="1" x14ac:dyDescent="0.25">
      <c r="A1472" s="23">
        <v>1471</v>
      </c>
      <c r="B1472" s="24">
        <v>0.11428400999999999</v>
      </c>
      <c r="C1472" s="24">
        <v>0.13248157000000002</v>
      </c>
      <c r="D1472" s="24">
        <v>0.14551974000000001</v>
      </c>
      <c r="E1472" s="24">
        <v>0.16158863000000001</v>
      </c>
      <c r="F1472" s="24">
        <v>0.18109632000000001</v>
      </c>
      <c r="G1472" s="24">
        <v>0.36777675000000004</v>
      </c>
      <c r="H1472" s="24">
        <v>0.78812079000000002</v>
      </c>
      <c r="I1472" s="24">
        <v>9.1513139999999993E-2</v>
      </c>
    </row>
    <row r="1473" spans="1:9" ht="15.75" customHeight="1" x14ac:dyDescent="0.25">
      <c r="A1473" s="25">
        <v>1472</v>
      </c>
      <c r="B1473" s="26">
        <v>0.11429379000000001</v>
      </c>
      <c r="C1473" s="26">
        <v>0.13251086000000001</v>
      </c>
      <c r="D1473" s="26">
        <v>0.14554066000000002</v>
      </c>
      <c r="E1473" s="26">
        <v>0.16161608000000002</v>
      </c>
      <c r="F1473" s="26">
        <v>0.18113513000000001</v>
      </c>
      <c r="G1473" s="26">
        <v>0.36786561000000001</v>
      </c>
      <c r="H1473" s="26">
        <v>0.78838290999999994</v>
      </c>
      <c r="I1473" s="26">
        <v>9.1507369999999991E-2</v>
      </c>
    </row>
    <row r="1474" spans="1:9" ht="15.75" customHeight="1" x14ac:dyDescent="0.25">
      <c r="A1474" s="23">
        <v>1473</v>
      </c>
      <c r="B1474" s="24">
        <v>0.11430356</v>
      </c>
      <c r="C1474" s="24">
        <v>0.13253975000000001</v>
      </c>
      <c r="D1474" s="24">
        <v>0.14556151000000001</v>
      </c>
      <c r="E1474" s="24">
        <v>0.16164346999999998</v>
      </c>
      <c r="F1474" s="24">
        <v>0.18117389</v>
      </c>
      <c r="G1474" s="24">
        <v>0.36795440000000001</v>
      </c>
      <c r="H1474" s="24">
        <v>0.78864487999999999</v>
      </c>
      <c r="I1474" s="24">
        <v>9.1501610000000011E-2</v>
      </c>
    </row>
    <row r="1475" spans="1:9" ht="15.75" customHeight="1" x14ac:dyDescent="0.25">
      <c r="A1475" s="25">
        <v>1474</v>
      </c>
      <c r="B1475" s="26">
        <v>0.11431331</v>
      </c>
      <c r="C1475" s="26">
        <v>0.13256823000000001</v>
      </c>
      <c r="D1475" s="26">
        <v>0.14558229</v>
      </c>
      <c r="E1475" s="26">
        <v>0.16167079999999998</v>
      </c>
      <c r="F1475" s="26">
        <v>0.18121262000000002</v>
      </c>
      <c r="G1475" s="26">
        <v>0.36804310000000001</v>
      </c>
      <c r="H1475" s="26">
        <v>0.78890669999999996</v>
      </c>
      <c r="I1475" s="26">
        <v>9.1495859999999998E-2</v>
      </c>
    </row>
    <row r="1476" spans="1:9" ht="15.75" customHeight="1" x14ac:dyDescent="0.25">
      <c r="A1476" s="23">
        <v>1475</v>
      </c>
      <c r="B1476" s="24">
        <v>0.11432306</v>
      </c>
      <c r="C1476" s="24">
        <v>0.13259629000000001</v>
      </c>
      <c r="D1476" s="24">
        <v>0.14560300000000001</v>
      </c>
      <c r="E1476" s="24">
        <v>0.16169807</v>
      </c>
      <c r="F1476" s="24">
        <v>0.18125131</v>
      </c>
      <c r="G1476" s="24">
        <v>0.36813173999999999</v>
      </c>
      <c r="H1476" s="24">
        <v>0.78916837000000006</v>
      </c>
      <c r="I1476" s="24">
        <v>9.1490100000000005E-2</v>
      </c>
    </row>
    <row r="1477" spans="1:9" ht="15.75" customHeight="1" x14ac:dyDescent="0.25">
      <c r="A1477" s="25">
        <v>1476</v>
      </c>
      <c r="B1477" s="26">
        <v>0.1143328</v>
      </c>
      <c r="C1477" s="26">
        <v>0.13262392000000001</v>
      </c>
      <c r="D1477" s="26">
        <v>0.14562364999999999</v>
      </c>
      <c r="E1477" s="26">
        <v>0.16172528</v>
      </c>
      <c r="F1477" s="26">
        <v>0.18128996</v>
      </c>
      <c r="G1477" s="26">
        <v>0.36822029000000001</v>
      </c>
      <c r="H1477" s="26">
        <v>0.78942988000000003</v>
      </c>
      <c r="I1477" s="26">
        <v>9.1484360000000001E-2</v>
      </c>
    </row>
    <row r="1478" spans="1:9" ht="15.75" customHeight="1" x14ac:dyDescent="0.25">
      <c r="A1478" s="23">
        <v>1477</v>
      </c>
      <c r="B1478" s="24">
        <v>0.11434253</v>
      </c>
      <c r="C1478" s="24">
        <v>0.13265112000000001</v>
      </c>
      <c r="D1478" s="24">
        <v>0.14564422999999999</v>
      </c>
      <c r="E1478" s="24">
        <v>0.16175242999999997</v>
      </c>
      <c r="F1478" s="24">
        <v>0.18132857000000002</v>
      </c>
      <c r="G1478" s="24">
        <v>0.36830878</v>
      </c>
      <c r="H1478" s="24">
        <v>0.78969125000000007</v>
      </c>
      <c r="I1478" s="24">
        <v>9.1478610000000002E-2</v>
      </c>
    </row>
    <row r="1479" spans="1:9" ht="15.75" customHeight="1" x14ac:dyDescent="0.25">
      <c r="A1479" s="25">
        <v>1478</v>
      </c>
      <c r="B1479" s="26">
        <v>0.11435225</v>
      </c>
      <c r="C1479" s="26">
        <v>0.13267788</v>
      </c>
      <c r="D1479" s="26">
        <v>0.14566475000000001</v>
      </c>
      <c r="E1479" s="26">
        <v>0.16177952000000001</v>
      </c>
      <c r="F1479" s="26">
        <v>0.18136714999999998</v>
      </c>
      <c r="G1479" s="26">
        <v>0.36839717999999999</v>
      </c>
      <c r="H1479" s="26">
        <v>0.78995245999999997</v>
      </c>
      <c r="I1479" s="26">
        <v>9.1472869999999998E-2</v>
      </c>
    </row>
    <row r="1480" spans="1:9" ht="15.75" customHeight="1" x14ac:dyDescent="0.25">
      <c r="A1480" s="23">
        <v>1479</v>
      </c>
      <c r="B1480" s="24">
        <v>0.11436196999999999</v>
      </c>
      <c r="C1480" s="24">
        <v>0.13270419999999999</v>
      </c>
      <c r="D1480" s="24">
        <v>0.14568519999999999</v>
      </c>
      <c r="E1480" s="24">
        <v>0.16180655000000002</v>
      </c>
      <c r="F1480" s="24">
        <v>0.18140567999999999</v>
      </c>
      <c r="G1480" s="24">
        <v>0.36848551999999996</v>
      </c>
      <c r="H1480" s="24">
        <v>0.79021353000000005</v>
      </c>
      <c r="I1480" s="24">
        <v>9.1467130000000008E-2</v>
      </c>
    </row>
    <row r="1481" spans="1:9" ht="15.75" customHeight="1" x14ac:dyDescent="0.25">
      <c r="A1481" s="25">
        <v>1480</v>
      </c>
      <c r="B1481" s="26">
        <v>0.11437167000000001</v>
      </c>
      <c r="C1481" s="26">
        <v>0.13273006000000001</v>
      </c>
      <c r="D1481" s="26">
        <v>0.14570558</v>
      </c>
      <c r="E1481" s="26">
        <v>0.16183351999999998</v>
      </c>
      <c r="F1481" s="26">
        <v>0.18144419000000001</v>
      </c>
      <c r="G1481" s="26">
        <v>0.36857377999999996</v>
      </c>
      <c r="H1481" s="26">
        <v>0.79047444999999994</v>
      </c>
      <c r="I1481" s="26">
        <v>9.1461400000000012E-2</v>
      </c>
    </row>
    <row r="1482" spans="1:9" ht="15.75" customHeight="1" x14ac:dyDescent="0.25">
      <c r="A1482" s="23">
        <v>1481</v>
      </c>
      <c r="B1482" s="24">
        <v>0.11438138</v>
      </c>
      <c r="C1482" s="24">
        <v>0.13275546999999999</v>
      </c>
      <c r="D1482" s="24">
        <v>0.14572589999999999</v>
      </c>
      <c r="E1482" s="24">
        <v>0.16186043000000003</v>
      </c>
      <c r="F1482" s="24">
        <v>0.18148265</v>
      </c>
      <c r="G1482" s="24">
        <v>0.36866197000000001</v>
      </c>
      <c r="H1482" s="24">
        <v>0.79073521999999996</v>
      </c>
      <c r="I1482" s="24">
        <v>9.1455670000000003E-2</v>
      </c>
    </row>
    <row r="1483" spans="1:9" ht="15.75" customHeight="1" x14ac:dyDescent="0.25">
      <c r="A1483" s="25">
        <v>1482</v>
      </c>
      <c r="B1483" s="26">
        <v>0.11439107</v>
      </c>
      <c r="C1483" s="26">
        <v>0.13278041999999998</v>
      </c>
      <c r="D1483" s="26">
        <v>0.14574616000000001</v>
      </c>
      <c r="E1483" s="26">
        <v>0.16188728000000002</v>
      </c>
      <c r="F1483" s="26">
        <v>0.18152107999999997</v>
      </c>
      <c r="G1483" s="26">
        <v>0.36875008000000004</v>
      </c>
      <c r="H1483" s="26">
        <v>0.79099585000000006</v>
      </c>
      <c r="I1483" s="26">
        <v>9.1449950000000002E-2</v>
      </c>
    </row>
    <row r="1484" spans="1:9" ht="15.75" customHeight="1" x14ac:dyDescent="0.25">
      <c r="A1484" s="23">
        <v>1483</v>
      </c>
      <c r="B1484" s="24">
        <v>0.11440075999999999</v>
      </c>
      <c r="C1484" s="24">
        <v>0.13280488999999998</v>
      </c>
      <c r="D1484" s="24">
        <v>0.14576634999999999</v>
      </c>
      <c r="E1484" s="24">
        <v>0.16191407999999999</v>
      </c>
      <c r="F1484" s="24">
        <v>0.18155947</v>
      </c>
      <c r="G1484" s="24">
        <v>0.36883811999999999</v>
      </c>
      <c r="H1484" s="24">
        <v>0.79125632999999995</v>
      </c>
      <c r="I1484" s="24">
        <v>9.1444220000000007E-2</v>
      </c>
    </row>
    <row r="1485" spans="1:9" ht="15.75" customHeight="1" x14ac:dyDescent="0.25">
      <c r="A1485" s="25">
        <v>1484</v>
      </c>
      <c r="B1485" s="26">
        <v>0.11441044</v>
      </c>
      <c r="C1485" s="26">
        <v>0.13282889000000001</v>
      </c>
      <c r="D1485" s="26">
        <v>0.14578648</v>
      </c>
      <c r="E1485" s="26">
        <v>0.16194082000000001</v>
      </c>
      <c r="F1485" s="26">
        <v>0.18159783000000002</v>
      </c>
      <c r="G1485" s="26">
        <v>0.36892608999999998</v>
      </c>
      <c r="H1485" s="26">
        <v>0.79151666000000009</v>
      </c>
      <c r="I1485" s="26">
        <v>9.1438510000000001E-2</v>
      </c>
    </row>
    <row r="1486" spans="1:9" ht="15.75" customHeight="1" x14ac:dyDescent="0.25">
      <c r="A1486" s="23">
        <v>1485</v>
      </c>
      <c r="B1486" s="24">
        <v>0.11442012</v>
      </c>
      <c r="C1486" s="24">
        <v>0.13285240000000001</v>
      </c>
      <c r="D1486" s="24">
        <v>0.14580655000000001</v>
      </c>
      <c r="E1486" s="24">
        <v>0.16196750000000001</v>
      </c>
      <c r="F1486" s="24">
        <v>0.18163615</v>
      </c>
      <c r="G1486" s="24">
        <v>0.36901398999999996</v>
      </c>
      <c r="H1486" s="24">
        <v>0.79177685999999992</v>
      </c>
      <c r="I1486" s="24">
        <v>9.143279E-2</v>
      </c>
    </row>
    <row r="1487" spans="1:9" ht="15.75" customHeight="1" x14ac:dyDescent="0.25">
      <c r="A1487" s="25">
        <v>1486</v>
      </c>
      <c r="B1487" s="26">
        <v>0.11442978999999999</v>
      </c>
      <c r="C1487" s="26">
        <v>0.13287541999999999</v>
      </c>
      <c r="D1487" s="26">
        <v>0.14582655</v>
      </c>
      <c r="E1487" s="26">
        <v>0.16199411999999999</v>
      </c>
      <c r="F1487" s="26">
        <v>0.18167443</v>
      </c>
      <c r="G1487" s="26">
        <v>0.36910181000000003</v>
      </c>
      <c r="H1487" s="26">
        <v>0.79203691000000009</v>
      </c>
      <c r="I1487" s="26">
        <v>9.1427090000000003E-2</v>
      </c>
    </row>
    <row r="1488" spans="1:9" ht="15.75" customHeight="1" x14ac:dyDescent="0.25">
      <c r="A1488" s="23">
        <v>1487</v>
      </c>
      <c r="B1488" s="24">
        <v>0.11443946000000001</v>
      </c>
      <c r="C1488" s="24">
        <v>0.13289794999999999</v>
      </c>
      <c r="D1488" s="24">
        <v>0.14584649</v>
      </c>
      <c r="E1488" s="24">
        <v>0.16202069000000002</v>
      </c>
      <c r="F1488" s="24">
        <v>0.18171268000000002</v>
      </c>
      <c r="G1488" s="24">
        <v>0.36918956999999997</v>
      </c>
      <c r="H1488" s="24">
        <v>0.79229680999999996</v>
      </c>
      <c r="I1488" s="24">
        <v>9.1421379999999997E-2</v>
      </c>
    </row>
    <row r="1489" spans="1:9" ht="15.75" customHeight="1" x14ac:dyDescent="0.25">
      <c r="A1489" s="25">
        <v>1488</v>
      </c>
      <c r="B1489" s="26">
        <v>0.11444912</v>
      </c>
      <c r="C1489" s="26">
        <v>0.13291997</v>
      </c>
      <c r="D1489" s="26">
        <v>0.14586637</v>
      </c>
      <c r="E1489" s="26">
        <v>0.16204719999999997</v>
      </c>
      <c r="F1489" s="26">
        <v>0.18175089</v>
      </c>
      <c r="G1489" s="26">
        <v>0.36927725</v>
      </c>
      <c r="H1489" s="26">
        <v>0.79255657999999995</v>
      </c>
      <c r="I1489" s="26">
        <v>9.1415679999999999E-2</v>
      </c>
    </row>
    <row r="1490" spans="1:9" ht="15.75" customHeight="1" x14ac:dyDescent="0.25">
      <c r="A1490" s="23">
        <v>1489</v>
      </c>
      <c r="B1490" s="24">
        <v>0.11445878000000001</v>
      </c>
      <c r="C1490" s="24">
        <v>0.13294149</v>
      </c>
      <c r="D1490" s="24">
        <v>0.14588618</v>
      </c>
      <c r="E1490" s="24">
        <v>0.16207364999999999</v>
      </c>
      <c r="F1490" s="24">
        <v>0.18178906</v>
      </c>
      <c r="G1490" s="24">
        <v>0.36936486000000002</v>
      </c>
      <c r="H1490" s="24">
        <v>0.79281621000000002</v>
      </c>
      <c r="I1490" s="24">
        <v>9.1409980000000002E-2</v>
      </c>
    </row>
    <row r="1491" spans="1:9" ht="15.75" customHeight="1" x14ac:dyDescent="0.25">
      <c r="A1491" s="25">
        <v>1490</v>
      </c>
      <c r="B1491" s="26">
        <v>0.11446844</v>
      </c>
      <c r="C1491" s="26">
        <v>0.13296248999999999</v>
      </c>
      <c r="D1491" s="26">
        <v>0.14590593999999998</v>
      </c>
      <c r="E1491" s="26">
        <v>0.16210005</v>
      </c>
      <c r="F1491" s="26">
        <v>0.18182719999999999</v>
      </c>
      <c r="G1491" s="26">
        <v>0.36945239999999996</v>
      </c>
      <c r="H1491" s="26">
        <v>0.79307569</v>
      </c>
      <c r="I1491" s="26">
        <v>9.1404289999999999E-2</v>
      </c>
    </row>
    <row r="1492" spans="1:9" ht="15.75" customHeight="1" x14ac:dyDescent="0.25">
      <c r="A1492" s="23">
        <v>1491</v>
      </c>
      <c r="B1492" s="24">
        <v>0.11447808999999999</v>
      </c>
      <c r="C1492" s="24">
        <v>0.13298296000000001</v>
      </c>
      <c r="D1492" s="24">
        <v>0.14592563</v>
      </c>
      <c r="E1492" s="24">
        <v>0.16212638999999998</v>
      </c>
      <c r="F1492" s="24">
        <v>0.18186530999999997</v>
      </c>
      <c r="G1492" s="24">
        <v>0.36953988000000004</v>
      </c>
      <c r="H1492" s="24">
        <v>0.7933350400000001</v>
      </c>
      <c r="I1492" s="24">
        <v>9.139860000000001E-2</v>
      </c>
    </row>
    <row r="1493" spans="1:9" ht="15.75" customHeight="1" x14ac:dyDescent="0.25">
      <c r="A1493" s="25">
        <v>1492</v>
      </c>
      <c r="B1493" s="26">
        <v>0.11448774</v>
      </c>
      <c r="C1493" s="26">
        <v>0.13300291</v>
      </c>
      <c r="D1493" s="26">
        <v>0.14594526999999999</v>
      </c>
      <c r="E1493" s="26">
        <v>0.16215267999999999</v>
      </c>
      <c r="F1493" s="26">
        <v>0.18190338</v>
      </c>
      <c r="G1493" s="26">
        <v>0.36962728</v>
      </c>
      <c r="H1493" s="26">
        <v>0.79359425000000006</v>
      </c>
      <c r="I1493" s="26">
        <v>9.1392919999999989E-2</v>
      </c>
    </row>
    <row r="1494" spans="1:9" ht="15.75" customHeight="1" x14ac:dyDescent="0.25">
      <c r="A1494" s="23">
        <v>1493</v>
      </c>
      <c r="B1494" s="24">
        <v>0.11449738999999999</v>
      </c>
      <c r="C1494" s="24">
        <v>0.13302232999999999</v>
      </c>
      <c r="D1494" s="24">
        <v>0.14596484000000001</v>
      </c>
      <c r="E1494" s="24">
        <v>0.16217891000000001</v>
      </c>
      <c r="F1494" s="24">
        <v>0.18194140999999997</v>
      </c>
      <c r="G1494" s="24">
        <v>0.36971461</v>
      </c>
      <c r="H1494" s="24">
        <v>0.79385332000000008</v>
      </c>
      <c r="I1494" s="24">
        <v>9.1387239999999995E-2</v>
      </c>
    </row>
    <row r="1495" spans="1:9" ht="15.75" customHeight="1" x14ac:dyDescent="0.25">
      <c r="A1495" s="25">
        <v>1494</v>
      </c>
      <c r="B1495" s="26">
        <v>0.11450704</v>
      </c>
      <c r="C1495" s="26">
        <v>0.1330412</v>
      </c>
      <c r="D1495" s="26">
        <v>0.14598436000000001</v>
      </c>
      <c r="E1495" s="26">
        <v>0.16220509</v>
      </c>
      <c r="F1495" s="26">
        <v>0.18197941000000001</v>
      </c>
      <c r="G1495" s="26">
        <v>0.36980187000000003</v>
      </c>
      <c r="H1495" s="26">
        <v>0.79411226000000001</v>
      </c>
      <c r="I1495" s="26">
        <v>9.1381569999999995E-2</v>
      </c>
    </row>
    <row r="1496" spans="1:9" ht="15.75" customHeight="1" x14ac:dyDescent="0.25">
      <c r="A1496" s="23">
        <v>1495</v>
      </c>
      <c r="B1496" s="24">
        <v>0.11451669</v>
      </c>
      <c r="C1496" s="24">
        <v>0.13305951999999999</v>
      </c>
      <c r="D1496" s="24">
        <v>0.14600381000000001</v>
      </c>
      <c r="E1496" s="24">
        <v>0.16223120999999999</v>
      </c>
      <c r="F1496" s="24">
        <v>0.18201737999999998</v>
      </c>
      <c r="G1496" s="24">
        <v>0.36988906999999999</v>
      </c>
      <c r="H1496" s="24">
        <v>0.79437106000000002</v>
      </c>
      <c r="I1496" s="24">
        <v>9.1375899999999996E-2</v>
      </c>
    </row>
    <row r="1497" spans="1:9" ht="15.75" customHeight="1" x14ac:dyDescent="0.25">
      <c r="A1497" s="25">
        <v>1496</v>
      </c>
      <c r="B1497" s="26">
        <v>0.11452634</v>
      </c>
      <c r="C1497" s="26">
        <v>0.13307729000000001</v>
      </c>
      <c r="D1497" s="26">
        <v>0.14602320999999999</v>
      </c>
      <c r="E1497" s="26">
        <v>0.16225728</v>
      </c>
      <c r="F1497" s="26">
        <v>0.18205531</v>
      </c>
      <c r="G1497" s="26">
        <v>0.36997618999999998</v>
      </c>
      <c r="H1497" s="26">
        <v>0.79462971999999998</v>
      </c>
      <c r="I1497" s="26">
        <v>9.1370229999999997E-2</v>
      </c>
    </row>
    <row r="1498" spans="1:9" ht="15.75" customHeight="1" x14ac:dyDescent="0.25">
      <c r="A1498" s="23">
        <v>1497</v>
      </c>
      <c r="B1498" s="24">
        <v>0.11453598</v>
      </c>
      <c r="C1498" s="24">
        <v>0.1330945</v>
      </c>
      <c r="D1498" s="24">
        <v>0.14604254</v>
      </c>
      <c r="E1498" s="24">
        <v>0.16228329</v>
      </c>
      <c r="F1498" s="24">
        <v>0.18209320000000001</v>
      </c>
      <c r="G1498" s="24">
        <v>0.37006324999999995</v>
      </c>
      <c r="H1498" s="24">
        <v>0.79488826000000001</v>
      </c>
      <c r="I1498" s="24">
        <v>9.1364570000000006E-2</v>
      </c>
    </row>
    <row r="1499" spans="1:9" ht="15.75" customHeight="1" x14ac:dyDescent="0.25">
      <c r="A1499" s="25">
        <v>1498</v>
      </c>
      <c r="B1499" s="26">
        <v>0.11454563000000001</v>
      </c>
      <c r="C1499" s="26">
        <v>0.13311113999999999</v>
      </c>
      <c r="D1499" s="26">
        <v>0.14606182000000001</v>
      </c>
      <c r="E1499" s="26">
        <v>0.16230926000000001</v>
      </c>
      <c r="F1499" s="26">
        <v>0.18213106000000001</v>
      </c>
      <c r="G1499" s="26">
        <v>0.37015023999999996</v>
      </c>
      <c r="H1499" s="26">
        <v>0.79514666000000001</v>
      </c>
      <c r="I1499" s="26">
        <v>9.1358919999999996E-2</v>
      </c>
    </row>
    <row r="1500" spans="1:9" ht="15.75" customHeight="1" x14ac:dyDescent="0.25">
      <c r="A1500" s="23">
        <v>1499</v>
      </c>
      <c r="B1500" s="24">
        <v>0.11455528</v>
      </c>
      <c r="C1500" s="24">
        <v>0.13312721</v>
      </c>
      <c r="D1500" s="24">
        <v>0.14608104999999999</v>
      </c>
      <c r="E1500" s="24">
        <v>0.16233516000000001</v>
      </c>
      <c r="F1500" s="24">
        <v>0.18216888999999997</v>
      </c>
      <c r="G1500" s="24">
        <v>0.37023716000000001</v>
      </c>
      <c r="H1500" s="24">
        <v>0.79540491999999996</v>
      </c>
      <c r="I1500" s="24">
        <v>9.135327E-2</v>
      </c>
    </row>
    <row r="1501" spans="1:9" ht="15.75" customHeight="1" x14ac:dyDescent="0.25">
      <c r="A1501" s="25">
        <v>1500</v>
      </c>
      <c r="B1501" s="26">
        <v>0.11456493</v>
      </c>
      <c r="C1501" s="26">
        <v>0.1331427</v>
      </c>
      <c r="D1501" s="26">
        <v>0.14610021000000001</v>
      </c>
      <c r="E1501" s="26">
        <v>0.16236101999999999</v>
      </c>
      <c r="F1501" s="26">
        <v>0.18220668000000001</v>
      </c>
      <c r="G1501" s="26">
        <v>0.37032400999999998</v>
      </c>
      <c r="H1501" s="26">
        <v>0.79566305999999998</v>
      </c>
      <c r="I1501" s="26">
        <v>9.1347620000000004E-2</v>
      </c>
    </row>
    <row r="1502" spans="1:9" ht="15.75" customHeight="1" x14ac:dyDescent="0.25">
      <c r="A1502" s="23">
        <v>1501</v>
      </c>
      <c r="B1502" s="24">
        <v>0.11457458000000001</v>
      </c>
      <c r="C1502" s="24">
        <v>0.13315759999999999</v>
      </c>
      <c r="D1502" s="24">
        <v>0.14611932</v>
      </c>
      <c r="E1502" s="24">
        <v>0.16238682000000002</v>
      </c>
      <c r="F1502" s="24">
        <v>0.18224443999999998</v>
      </c>
      <c r="G1502" s="24">
        <v>0.37041079999999998</v>
      </c>
      <c r="H1502" s="24">
        <v>0.79592107000000001</v>
      </c>
      <c r="I1502" s="24">
        <v>9.1341979999999989E-2</v>
      </c>
    </row>
    <row r="1503" spans="1:9" ht="15.75" customHeight="1" x14ac:dyDescent="0.25">
      <c r="A1503" s="25">
        <v>1502</v>
      </c>
      <c r="B1503" s="26">
        <v>0.11458423</v>
      </c>
      <c r="C1503" s="26">
        <v>0.13317191</v>
      </c>
      <c r="D1503" s="26">
        <v>0.14613836999999999</v>
      </c>
      <c r="E1503" s="26">
        <v>0.16241257000000001</v>
      </c>
      <c r="F1503" s="26">
        <v>0.18228217000000002</v>
      </c>
      <c r="G1503" s="26">
        <v>0.37049751999999997</v>
      </c>
      <c r="H1503" s="26">
        <v>0.79617894000000011</v>
      </c>
      <c r="I1503" s="26">
        <v>9.1336340000000002E-2</v>
      </c>
    </row>
    <row r="1504" spans="1:9" ht="15.75" customHeight="1" x14ac:dyDescent="0.25">
      <c r="A1504" s="23">
        <v>1503</v>
      </c>
      <c r="B1504" s="24">
        <v>0.11459389</v>
      </c>
      <c r="C1504" s="24">
        <v>0.13318562</v>
      </c>
      <c r="D1504" s="24">
        <v>0.14615736999999998</v>
      </c>
      <c r="E1504" s="24">
        <v>0.16243827</v>
      </c>
      <c r="F1504" s="24">
        <v>0.18231986</v>
      </c>
      <c r="G1504" s="24">
        <v>0.37058416999999999</v>
      </c>
      <c r="H1504" s="24">
        <v>0.79643669000000006</v>
      </c>
      <c r="I1504" s="24">
        <v>9.1330709999999996E-2</v>
      </c>
    </row>
    <row r="1505" spans="1:9" ht="15.75" customHeight="1" x14ac:dyDescent="0.25">
      <c r="A1505" s="25">
        <v>1504</v>
      </c>
      <c r="B1505" s="26">
        <v>0.11460355</v>
      </c>
      <c r="C1505" s="26">
        <v>0.13319871999999999</v>
      </c>
      <c r="D1505" s="26">
        <v>0.14617631</v>
      </c>
      <c r="E1505" s="26">
        <v>0.16246392000000001</v>
      </c>
      <c r="F1505" s="26">
        <v>0.18235752000000002</v>
      </c>
      <c r="G1505" s="26">
        <v>0.37067075999999999</v>
      </c>
      <c r="H1505" s="26">
        <v>0.79669431000000002</v>
      </c>
      <c r="I1505" s="26">
        <v>9.1325080000000003E-2</v>
      </c>
    </row>
    <row r="1506" spans="1:9" ht="15.75" customHeight="1" x14ac:dyDescent="0.25">
      <c r="A1506" s="23">
        <v>1505</v>
      </c>
      <c r="B1506" s="24">
        <v>0.11461320999999999</v>
      </c>
      <c r="C1506" s="24">
        <v>0.13321121</v>
      </c>
      <c r="D1506" s="24">
        <v>0.14619519</v>
      </c>
      <c r="E1506" s="24">
        <v>0.16248952</v>
      </c>
      <c r="F1506" s="24">
        <v>0.18239514000000001</v>
      </c>
      <c r="G1506" s="24">
        <v>0.37075727999999997</v>
      </c>
      <c r="H1506" s="24">
        <v>0.79695179999999999</v>
      </c>
      <c r="I1506" s="24">
        <v>9.1319459999999991E-2</v>
      </c>
    </row>
    <row r="1507" spans="1:9" ht="15.75" customHeight="1" x14ac:dyDescent="0.25">
      <c r="A1507" s="25">
        <v>1506</v>
      </c>
      <c r="B1507" s="26">
        <v>0.11462287</v>
      </c>
      <c r="C1507" s="26">
        <v>0.13322309000000002</v>
      </c>
      <c r="D1507" s="26">
        <v>0.14621402</v>
      </c>
      <c r="E1507" s="26">
        <v>0.16251505999999999</v>
      </c>
      <c r="F1507" s="26">
        <v>0.18243273999999998</v>
      </c>
      <c r="G1507" s="26">
        <v>0.37084373999999998</v>
      </c>
      <c r="H1507" s="26">
        <v>0.79720915999999997</v>
      </c>
      <c r="I1507" s="26">
        <v>9.1313840000000007E-2</v>
      </c>
    </row>
    <row r="1508" spans="1:9" ht="15.75" customHeight="1" x14ac:dyDescent="0.25">
      <c r="A1508" s="23">
        <v>1507</v>
      </c>
      <c r="B1508" s="24">
        <v>0.11463253999999999</v>
      </c>
      <c r="C1508" s="24">
        <v>0.13323432999999998</v>
      </c>
      <c r="D1508" s="24">
        <v>0.14623279</v>
      </c>
      <c r="E1508" s="24">
        <v>0.16254055999999997</v>
      </c>
      <c r="F1508" s="24">
        <v>0.18247029000000001</v>
      </c>
      <c r="G1508" s="24">
        <v>0.37093012999999997</v>
      </c>
      <c r="H1508" s="24">
        <v>0.79746640000000002</v>
      </c>
      <c r="I1508" s="24">
        <v>9.130822999999999E-2</v>
      </c>
    </row>
    <row r="1509" spans="1:9" ht="15.75" customHeight="1" x14ac:dyDescent="0.25">
      <c r="A1509" s="25">
        <v>1508</v>
      </c>
      <c r="B1509" s="26">
        <v>0.11464221999999999</v>
      </c>
      <c r="C1509" s="26">
        <v>0.13324495</v>
      </c>
      <c r="D1509" s="26">
        <v>0.14625151</v>
      </c>
      <c r="E1509" s="26">
        <v>0.16256599999999999</v>
      </c>
      <c r="F1509" s="26">
        <v>0.18250782000000002</v>
      </c>
      <c r="G1509" s="26">
        <v>0.37101646000000005</v>
      </c>
      <c r="H1509" s="26">
        <v>0.79772352000000002</v>
      </c>
      <c r="I1509" s="26">
        <v>9.1302620000000001E-2</v>
      </c>
    </row>
    <row r="1510" spans="1:9" ht="15.75" customHeight="1" x14ac:dyDescent="0.25">
      <c r="A1510" s="23">
        <v>1509</v>
      </c>
      <c r="B1510" s="24">
        <v>0.11465189000000001</v>
      </c>
      <c r="C1510" s="24">
        <v>0.13325492</v>
      </c>
      <c r="D1510" s="24">
        <v>0.14627018</v>
      </c>
      <c r="E1510" s="24">
        <v>0.1625914</v>
      </c>
      <c r="F1510" s="24">
        <v>0.18254530999999999</v>
      </c>
      <c r="G1510" s="24">
        <v>0.37110272</v>
      </c>
      <c r="H1510" s="24">
        <v>0.79798051000000003</v>
      </c>
      <c r="I1510" s="24">
        <v>9.1297020000000007E-2</v>
      </c>
    </row>
    <row r="1511" spans="1:9" ht="15.75" customHeight="1" x14ac:dyDescent="0.25">
      <c r="A1511" s="25">
        <v>1510</v>
      </c>
      <c r="B1511" s="26">
        <v>0.11466158</v>
      </c>
      <c r="C1511" s="26">
        <v>0.13326426</v>
      </c>
      <c r="D1511" s="26">
        <v>0.1462888</v>
      </c>
      <c r="E1511" s="26">
        <v>0.16261673999999998</v>
      </c>
      <c r="F1511" s="26">
        <v>0.18258277000000001</v>
      </c>
      <c r="G1511" s="26">
        <v>0.37118892000000003</v>
      </c>
      <c r="H1511" s="26">
        <v>0.79823738000000011</v>
      </c>
      <c r="I1511" s="26">
        <v>9.1291419999999998E-2</v>
      </c>
    </row>
    <row r="1512" spans="1:9" ht="15.75" customHeight="1" x14ac:dyDescent="0.25">
      <c r="A1512" s="23">
        <v>1511</v>
      </c>
      <c r="B1512" s="24">
        <v>0.11467126999999999</v>
      </c>
      <c r="C1512" s="24">
        <v>0.13327294000000001</v>
      </c>
      <c r="D1512" s="24">
        <v>0.14630736</v>
      </c>
      <c r="E1512" s="24">
        <v>0.16264203999999999</v>
      </c>
      <c r="F1512" s="24">
        <v>0.18262020000000001</v>
      </c>
      <c r="G1512" s="24">
        <v>0.37127505</v>
      </c>
      <c r="H1512" s="24">
        <v>0.79849411999999997</v>
      </c>
      <c r="I1512" s="24">
        <v>9.1285830000000012E-2</v>
      </c>
    </row>
    <row r="1513" spans="1:9" ht="15.75" customHeight="1" x14ac:dyDescent="0.25">
      <c r="A1513" s="25">
        <v>1512</v>
      </c>
      <c r="B1513" s="26">
        <v>0.11468096</v>
      </c>
      <c r="C1513" s="26">
        <v>0.13328096</v>
      </c>
      <c r="D1513" s="26">
        <v>0.14632586</v>
      </c>
      <c r="E1513" s="26">
        <v>0.16266728</v>
      </c>
      <c r="F1513" s="26">
        <v>0.1826576</v>
      </c>
      <c r="G1513" s="26">
        <v>0.37136111999999999</v>
      </c>
      <c r="H1513" s="26">
        <v>0.79875074999999995</v>
      </c>
      <c r="I1513" s="26">
        <v>9.1280249999999993E-2</v>
      </c>
    </row>
    <row r="1514" spans="1:9" ht="15.75" customHeight="1" x14ac:dyDescent="0.25">
      <c r="A1514" s="23">
        <v>1513</v>
      </c>
      <c r="B1514" s="24">
        <v>0.11469067000000001</v>
      </c>
      <c r="C1514" s="24">
        <v>0.13328832000000002</v>
      </c>
      <c r="D1514" s="24">
        <v>0.14634432</v>
      </c>
      <c r="E1514" s="24">
        <v>0.16269248</v>
      </c>
      <c r="F1514" s="24">
        <v>0.18269495999999999</v>
      </c>
      <c r="G1514" s="24">
        <v>0.37144713000000001</v>
      </c>
      <c r="H1514" s="24">
        <v>0.79900724999999995</v>
      </c>
      <c r="I1514" s="24">
        <v>9.1274660000000007E-2</v>
      </c>
    </row>
    <row r="1515" spans="1:9" ht="15.75" customHeight="1" x14ac:dyDescent="0.25">
      <c r="A1515" s="25">
        <v>1514</v>
      </c>
      <c r="B1515" s="26">
        <v>0.11470038</v>
      </c>
      <c r="C1515" s="26">
        <v>0.13329500999999999</v>
      </c>
      <c r="D1515" s="26">
        <v>0.14636272</v>
      </c>
      <c r="E1515" s="26">
        <v>0.16271763</v>
      </c>
      <c r="F1515" s="26">
        <v>0.18273230000000001</v>
      </c>
      <c r="G1515" s="26">
        <v>0.37153306999999997</v>
      </c>
      <c r="H1515" s="26">
        <v>0.79926363</v>
      </c>
      <c r="I1515" s="26">
        <v>9.1269089999999997E-2</v>
      </c>
    </row>
    <row r="1516" spans="1:9" ht="15.75" customHeight="1" x14ac:dyDescent="0.25">
      <c r="A1516" s="23">
        <v>1515</v>
      </c>
      <c r="B1516" s="24">
        <v>0.11471009</v>
      </c>
      <c r="C1516" s="24">
        <v>0.13330101999999999</v>
      </c>
      <c r="D1516" s="24">
        <v>0.14638108</v>
      </c>
      <c r="E1516" s="24">
        <v>0.16274273</v>
      </c>
      <c r="F1516" s="24">
        <v>0.18276959999999998</v>
      </c>
      <c r="G1516" s="24">
        <v>0.37161896</v>
      </c>
      <c r="H1516" s="24">
        <v>0.79951989999999995</v>
      </c>
      <c r="I1516" s="24">
        <v>9.1263520000000001E-2</v>
      </c>
    </row>
    <row r="1517" spans="1:9" ht="15.75" customHeight="1" x14ac:dyDescent="0.25">
      <c r="A1517" s="25">
        <v>1516</v>
      </c>
      <c r="B1517" s="26">
        <v>0.11471982</v>
      </c>
      <c r="C1517" s="26">
        <v>0.13330634999999999</v>
      </c>
      <c r="D1517" s="26">
        <v>0.14639938</v>
      </c>
      <c r="E1517" s="26">
        <v>0.16276778</v>
      </c>
      <c r="F1517" s="26">
        <v>0.18280685999999999</v>
      </c>
      <c r="G1517" s="26">
        <v>0.37170478000000001</v>
      </c>
      <c r="H1517" s="26">
        <v>0.79977604999999996</v>
      </c>
      <c r="I1517" s="26">
        <v>9.1257950000000004E-2</v>
      </c>
    </row>
    <row r="1518" spans="1:9" ht="15.75" customHeight="1" x14ac:dyDescent="0.25">
      <c r="A1518" s="23">
        <v>1517</v>
      </c>
      <c r="B1518" s="24">
        <v>0.11472955000000001</v>
      </c>
      <c r="C1518" s="24">
        <v>0.13331098999999999</v>
      </c>
      <c r="D1518" s="24">
        <v>0.14641762999999999</v>
      </c>
      <c r="E1518" s="24">
        <v>0.16279278999999999</v>
      </c>
      <c r="F1518" s="24">
        <v>0.18284410000000001</v>
      </c>
      <c r="G1518" s="24">
        <v>0.37179053000000001</v>
      </c>
      <c r="H1518" s="24">
        <v>0.80003206999999998</v>
      </c>
      <c r="I1518" s="24">
        <v>9.1252390000000003E-2</v>
      </c>
    </row>
    <row r="1519" spans="1:9" ht="15.75" customHeight="1" x14ac:dyDescent="0.25">
      <c r="A1519" s="25">
        <v>1518</v>
      </c>
      <c r="B1519" s="26">
        <v>0.11473928999999999</v>
      </c>
      <c r="C1519" s="26">
        <v>0.13331493999999999</v>
      </c>
      <c r="D1519" s="26">
        <v>0.14643582999999999</v>
      </c>
      <c r="E1519" s="26">
        <v>0.16281773999999999</v>
      </c>
      <c r="F1519" s="26">
        <v>0.18288130999999999</v>
      </c>
      <c r="G1519" s="26">
        <v>0.37187623000000003</v>
      </c>
      <c r="H1519" s="26">
        <v>0.80028799000000006</v>
      </c>
      <c r="I1519" s="26">
        <v>9.1246839999999996E-2</v>
      </c>
    </row>
    <row r="1520" spans="1:9" ht="15.75" customHeight="1" x14ac:dyDescent="0.25">
      <c r="A1520" s="23">
        <v>1519</v>
      </c>
      <c r="B1520" s="24">
        <v>0.11474904000000001</v>
      </c>
      <c r="C1520" s="24">
        <v>0.13331818000000001</v>
      </c>
      <c r="D1520" s="24">
        <v>0.14645398000000001</v>
      </c>
      <c r="E1520" s="24">
        <v>0.16284265000000001</v>
      </c>
      <c r="F1520" s="24">
        <v>0.18291848000000002</v>
      </c>
      <c r="G1520" s="24">
        <v>0.37196187000000003</v>
      </c>
      <c r="H1520" s="24">
        <v>0.80054378000000004</v>
      </c>
      <c r="I1520" s="24">
        <v>9.1241290000000003E-2</v>
      </c>
    </row>
    <row r="1521" spans="1:9" ht="15.75" customHeight="1" x14ac:dyDescent="0.25">
      <c r="A1521" s="25">
        <v>1520</v>
      </c>
      <c r="B1521" s="26">
        <v>0.11475880999999999</v>
      </c>
      <c r="C1521" s="26">
        <v>0.13332070999999998</v>
      </c>
      <c r="D1521" s="26">
        <v>0.14647208</v>
      </c>
      <c r="E1521" s="26">
        <v>0.16286751999999999</v>
      </c>
      <c r="F1521" s="26">
        <v>0.18295562000000001</v>
      </c>
      <c r="G1521" s="26">
        <v>0.37204744000000001</v>
      </c>
      <c r="H1521" s="26">
        <v>0.80079947000000007</v>
      </c>
      <c r="I1521" s="26">
        <v>9.1235739999999996E-2</v>
      </c>
    </row>
    <row r="1522" spans="1:9" ht="15.75" customHeight="1" x14ac:dyDescent="0.25">
      <c r="A1522" s="23">
        <v>1521</v>
      </c>
      <c r="B1522" s="24">
        <v>0.11476858</v>
      </c>
      <c r="C1522" s="24">
        <v>0.13332252999999999</v>
      </c>
      <c r="D1522" s="24">
        <v>0.14649013</v>
      </c>
      <c r="E1522" s="24">
        <v>0.16289234</v>
      </c>
      <c r="F1522" s="24">
        <v>0.18299274000000001</v>
      </c>
      <c r="G1522" s="24">
        <v>0.37213295000000002</v>
      </c>
      <c r="H1522" s="24">
        <v>0.80105503</v>
      </c>
      <c r="I1522" s="24">
        <v>9.1230199999999997E-2</v>
      </c>
    </row>
    <row r="1523" spans="1:9" ht="15.75" customHeight="1" x14ac:dyDescent="0.25">
      <c r="A1523" s="25">
        <v>1522</v>
      </c>
      <c r="B1523" s="26">
        <v>0.11477836</v>
      </c>
      <c r="C1523" s="26">
        <v>0.13332362</v>
      </c>
      <c r="D1523" s="26">
        <v>0.14650814000000001</v>
      </c>
      <c r="E1523" s="26">
        <v>0.16291711</v>
      </c>
      <c r="F1523" s="26">
        <v>0.18302982000000001</v>
      </c>
      <c r="G1523" s="26">
        <v>0.37221841</v>
      </c>
      <c r="H1523" s="26">
        <v>0.8013104900000001</v>
      </c>
      <c r="I1523" s="26">
        <v>9.1224670000000008E-2</v>
      </c>
    </row>
    <row r="1524" spans="1:9" ht="15.75" customHeight="1" x14ac:dyDescent="0.25">
      <c r="A1524" s="23">
        <v>1523</v>
      </c>
      <c r="B1524" s="24">
        <v>0.11478815000000001</v>
      </c>
      <c r="C1524" s="24">
        <v>0.13332399</v>
      </c>
      <c r="D1524" s="24">
        <v>0.14652609</v>
      </c>
      <c r="E1524" s="24">
        <v>0.16294183000000001</v>
      </c>
      <c r="F1524" s="24">
        <v>0.18306686999999999</v>
      </c>
      <c r="G1524" s="24">
        <v>0.37230379999999996</v>
      </c>
      <c r="H1524" s="24">
        <v>0.80156582999999992</v>
      </c>
      <c r="I1524" s="24">
        <v>9.1219140000000004E-2</v>
      </c>
    </row>
    <row r="1525" spans="1:9" ht="15.75" customHeight="1" x14ac:dyDescent="0.25">
      <c r="A1525" s="25">
        <v>1524</v>
      </c>
      <c r="B1525" s="26">
        <v>0.11479795</v>
      </c>
      <c r="C1525" s="26">
        <v>0.13328698999999999</v>
      </c>
      <c r="D1525" s="26">
        <v>0.14654400000000001</v>
      </c>
      <c r="E1525" s="26">
        <v>0.16296651000000001</v>
      </c>
      <c r="F1525" s="26">
        <v>0.18310389000000002</v>
      </c>
      <c r="G1525" s="26">
        <v>0.37238912999999996</v>
      </c>
      <c r="H1525" s="26">
        <v>0.80182106000000009</v>
      </c>
      <c r="I1525" s="26">
        <v>9.1213619999999995E-2</v>
      </c>
    </row>
    <row r="1526" spans="1:9" ht="15.75" customHeight="1" x14ac:dyDescent="0.25">
      <c r="A1526" s="23">
        <v>1525</v>
      </c>
      <c r="B1526" s="24">
        <v>0.11480777</v>
      </c>
      <c r="C1526" s="24">
        <v>0.13318553</v>
      </c>
      <c r="D1526" s="24">
        <v>0.14656185999999999</v>
      </c>
      <c r="E1526" s="24">
        <v>0.16299115</v>
      </c>
      <c r="F1526" s="24">
        <v>0.18314088000000001</v>
      </c>
      <c r="G1526" s="24">
        <v>0.37247441000000003</v>
      </c>
      <c r="H1526" s="24">
        <v>0.80207617999999992</v>
      </c>
      <c r="I1526" s="24">
        <v>9.1208109999999995E-2</v>
      </c>
    </row>
    <row r="1527" spans="1:9" ht="15.75" customHeight="1" x14ac:dyDescent="0.25">
      <c r="A1527" s="25">
        <v>1526</v>
      </c>
      <c r="B1527" s="26">
        <v>0.11481759</v>
      </c>
      <c r="C1527" s="26">
        <v>0.13303394000000002</v>
      </c>
      <c r="D1527" s="26">
        <v>0.14657967</v>
      </c>
      <c r="E1527" s="26">
        <v>0.16301573999999999</v>
      </c>
      <c r="F1527" s="26">
        <v>0.18317784000000001</v>
      </c>
      <c r="G1527" s="26">
        <v>0.37255961999999998</v>
      </c>
      <c r="H1527" s="26">
        <v>0.80233118999999997</v>
      </c>
      <c r="I1527" s="26">
        <v>9.1202599999999995E-2</v>
      </c>
    </row>
    <row r="1528" spans="1:9" ht="15.75" customHeight="1" x14ac:dyDescent="0.25">
      <c r="A1528" s="23">
        <v>1527</v>
      </c>
      <c r="B1528" s="24">
        <v>0.11482742999999999</v>
      </c>
      <c r="C1528" s="24">
        <v>0.13284653999999999</v>
      </c>
      <c r="D1528" s="24">
        <v>0.14659744</v>
      </c>
      <c r="E1528" s="24">
        <v>0.16304029</v>
      </c>
      <c r="F1528" s="24">
        <v>0.18321477000000003</v>
      </c>
      <c r="G1528" s="24">
        <v>0.37264477999999995</v>
      </c>
      <c r="H1528" s="24">
        <v>0.80258609000000003</v>
      </c>
      <c r="I1528" s="24">
        <v>9.1197090000000008E-2</v>
      </c>
    </row>
    <row r="1529" spans="1:9" ht="15.75" customHeight="1" x14ac:dyDescent="0.25">
      <c r="A1529" s="25">
        <v>1528</v>
      </c>
      <c r="B1529" s="26">
        <v>0.11483729000000001</v>
      </c>
      <c r="C1529" s="26">
        <v>0.13263765999999999</v>
      </c>
      <c r="D1529" s="26">
        <v>0.14661515999999999</v>
      </c>
      <c r="E1529" s="26">
        <v>0.16306478999999999</v>
      </c>
      <c r="F1529" s="26">
        <v>0.18325167000000001</v>
      </c>
      <c r="G1529" s="26">
        <v>0.37272987000000002</v>
      </c>
      <c r="H1529" s="26">
        <v>0.80284088999999992</v>
      </c>
      <c r="I1529" s="26">
        <v>9.1191590000000003E-2</v>
      </c>
    </row>
    <row r="1530" spans="1:9" ht="15.75" customHeight="1" x14ac:dyDescent="0.25">
      <c r="A1530" s="23">
        <v>1529</v>
      </c>
      <c r="B1530" s="24">
        <v>0.11484715</v>
      </c>
      <c r="C1530" s="24">
        <v>0.13242162000000002</v>
      </c>
      <c r="D1530" s="24">
        <v>0.14663282999999999</v>
      </c>
      <c r="E1530" s="24">
        <v>0.16308924999999999</v>
      </c>
      <c r="F1530" s="24">
        <v>0.18328854</v>
      </c>
      <c r="G1530" s="24">
        <v>0.37281491</v>
      </c>
      <c r="H1530" s="24">
        <v>0.80309556999999998</v>
      </c>
      <c r="I1530" s="24">
        <v>9.1186100000000006E-2</v>
      </c>
    </row>
    <row r="1531" spans="1:9" ht="15.75" customHeight="1" x14ac:dyDescent="0.25">
      <c r="A1531" s="25">
        <v>1530</v>
      </c>
      <c r="B1531" s="26">
        <v>0.11485703000000001</v>
      </c>
      <c r="C1531" s="26">
        <v>0.13221273</v>
      </c>
      <c r="D1531" s="26">
        <v>0.14665046000000001</v>
      </c>
      <c r="E1531" s="26">
        <v>0.16311365999999999</v>
      </c>
      <c r="F1531" s="26">
        <v>0.18332537999999998</v>
      </c>
      <c r="G1531" s="26">
        <v>0.37289989000000001</v>
      </c>
      <c r="H1531" s="26">
        <v>0.80335014999999999</v>
      </c>
      <c r="I1531" s="26">
        <v>9.1180620000000004E-2</v>
      </c>
    </row>
    <row r="1532" spans="1:9" ht="15.75" customHeight="1" x14ac:dyDescent="0.25">
      <c r="A1532" s="23">
        <v>1531</v>
      </c>
      <c r="B1532" s="24">
        <v>0.11486693000000001</v>
      </c>
      <c r="C1532" s="24">
        <v>0.13202533999999999</v>
      </c>
      <c r="D1532" s="24">
        <v>0.14666804</v>
      </c>
      <c r="E1532" s="24">
        <v>0.16313802999999999</v>
      </c>
      <c r="F1532" s="24">
        <v>0.18336219000000001</v>
      </c>
      <c r="G1532" s="24">
        <v>0.37298481999999999</v>
      </c>
      <c r="H1532" s="24">
        <v>0.80360461999999999</v>
      </c>
      <c r="I1532" s="24">
        <v>9.1175130000000007E-2</v>
      </c>
    </row>
    <row r="1533" spans="1:9" ht="15.75" customHeight="1" x14ac:dyDescent="0.25">
      <c r="A1533" s="25">
        <v>1532</v>
      </c>
      <c r="B1533" s="26">
        <v>0.11487683</v>
      </c>
      <c r="C1533" s="26">
        <v>0.13187374999999998</v>
      </c>
      <c r="D1533" s="26">
        <v>0.14668558000000001</v>
      </c>
      <c r="E1533" s="26">
        <v>0.16316236000000001</v>
      </c>
      <c r="F1533" s="26">
        <v>0.18339898000000002</v>
      </c>
      <c r="G1533" s="26">
        <v>0.37306969000000001</v>
      </c>
      <c r="H1533" s="26">
        <v>0.80385898999999994</v>
      </c>
      <c r="I1533" s="26">
        <v>9.116966E-2</v>
      </c>
    </row>
    <row r="1534" spans="1:9" ht="15.75" customHeight="1" x14ac:dyDescent="0.25">
      <c r="A1534" s="23">
        <v>1533</v>
      </c>
      <c r="B1534" s="24">
        <v>0.11488676</v>
      </c>
      <c r="C1534" s="24">
        <v>0.13177229000000001</v>
      </c>
      <c r="D1534" s="24">
        <v>0.14670306999999999</v>
      </c>
      <c r="E1534" s="24">
        <v>0.16318664999999999</v>
      </c>
      <c r="F1534" s="24">
        <v>0.18343572999999999</v>
      </c>
      <c r="G1534" s="24">
        <v>0.3731545</v>
      </c>
      <c r="H1534" s="24">
        <v>0.80411325</v>
      </c>
      <c r="I1534" s="24">
        <v>9.1164190000000006E-2</v>
      </c>
    </row>
    <row r="1535" spans="1:9" ht="15.75" customHeight="1" x14ac:dyDescent="0.25">
      <c r="A1535" s="25">
        <v>1534</v>
      </c>
      <c r="B1535" s="26">
        <v>0.1148967</v>
      </c>
      <c r="C1535" s="26">
        <v>0.13173529</v>
      </c>
      <c r="D1535" s="26">
        <v>0.14672052000000002</v>
      </c>
      <c r="E1535" s="26">
        <v>0.16321089</v>
      </c>
      <c r="F1535" s="26">
        <v>0.18347245000000001</v>
      </c>
      <c r="G1535" s="26">
        <v>0.37323925000000002</v>
      </c>
      <c r="H1535" s="26">
        <v>0.80436741</v>
      </c>
      <c r="I1535" s="26">
        <v>9.1158730000000007E-2</v>
      </c>
    </row>
    <row r="1536" spans="1:9" ht="15.75" customHeight="1" x14ac:dyDescent="0.25">
      <c r="A1536" s="23">
        <v>1535</v>
      </c>
      <c r="B1536" s="24">
        <v>0.11490665</v>
      </c>
      <c r="C1536" s="24">
        <v>0.13173551999999999</v>
      </c>
      <c r="D1536" s="24">
        <v>0.14673792999999999</v>
      </c>
      <c r="E1536" s="24">
        <v>0.16323509000000003</v>
      </c>
      <c r="F1536" s="24">
        <v>0.18350915000000001</v>
      </c>
      <c r="G1536" s="24">
        <v>0.37332394999999996</v>
      </c>
      <c r="H1536" s="24">
        <v>0.80462147000000006</v>
      </c>
      <c r="I1536" s="24">
        <v>9.1153270000000008E-2</v>
      </c>
    </row>
    <row r="1537" spans="1:9" ht="15.75" customHeight="1" x14ac:dyDescent="0.25">
      <c r="A1537" s="25">
        <v>1536</v>
      </c>
      <c r="B1537" s="26">
        <v>0.11491662</v>
      </c>
      <c r="C1537" s="26">
        <v>0.1317362</v>
      </c>
      <c r="D1537" s="26">
        <v>0.14675528999999998</v>
      </c>
      <c r="E1537" s="26">
        <v>0.16325925000000002</v>
      </c>
      <c r="F1537" s="26">
        <v>0.18354581</v>
      </c>
      <c r="G1537" s="26">
        <v>0.37340859000000004</v>
      </c>
      <c r="H1537" s="26">
        <v>0.80487543000000006</v>
      </c>
      <c r="I1537" s="26">
        <v>9.1147820000000004E-2</v>
      </c>
    </row>
    <row r="1538" spans="1:9" ht="15.75" customHeight="1" x14ac:dyDescent="0.25">
      <c r="A1538" s="23">
        <v>1537</v>
      </c>
      <c r="B1538" s="24">
        <v>0.11492661</v>
      </c>
      <c r="C1538" s="24">
        <v>0.13173733000000001</v>
      </c>
      <c r="D1538" s="24">
        <v>0.14677261</v>
      </c>
      <c r="E1538" s="24">
        <v>0.16328337000000001</v>
      </c>
      <c r="F1538" s="24">
        <v>0.18358245000000001</v>
      </c>
      <c r="G1538" s="24">
        <v>0.37349316999999999</v>
      </c>
      <c r="H1538" s="24">
        <v>0.80512928000000006</v>
      </c>
      <c r="I1538" s="24">
        <v>9.1142380000000009E-2</v>
      </c>
    </row>
    <row r="1539" spans="1:9" ht="15.75" customHeight="1" x14ac:dyDescent="0.25">
      <c r="A1539" s="25">
        <v>1538</v>
      </c>
      <c r="B1539" s="26">
        <v>0.11493662</v>
      </c>
      <c r="C1539" s="26">
        <v>0.13173889999999999</v>
      </c>
      <c r="D1539" s="26">
        <v>0.14678989000000001</v>
      </c>
      <c r="E1539" s="26">
        <v>0.16330744999999999</v>
      </c>
      <c r="F1539" s="26">
        <v>0.18361906</v>
      </c>
      <c r="G1539" s="26">
        <v>0.37357770000000001</v>
      </c>
      <c r="H1539" s="26">
        <v>0.80538303999999994</v>
      </c>
      <c r="I1539" s="26">
        <v>9.113694E-2</v>
      </c>
    </row>
    <row r="1540" spans="1:9" ht="15.75" customHeight="1" x14ac:dyDescent="0.25">
      <c r="A1540" s="23">
        <v>1539</v>
      </c>
      <c r="B1540" s="24">
        <v>0.11494664</v>
      </c>
      <c r="C1540" s="24">
        <v>0.13174092000000001</v>
      </c>
      <c r="D1540" s="24">
        <v>0.14680713000000001</v>
      </c>
      <c r="E1540" s="24">
        <v>0.16333148</v>
      </c>
      <c r="F1540" s="24">
        <v>0.18365563999999998</v>
      </c>
      <c r="G1540" s="24">
        <v>0.37366218000000001</v>
      </c>
      <c r="H1540" s="24">
        <v>0.80563669000000004</v>
      </c>
      <c r="I1540" s="24">
        <v>9.1131509999999999E-2</v>
      </c>
    </row>
    <row r="1541" spans="1:9" ht="15.75" customHeight="1" x14ac:dyDescent="0.25">
      <c r="A1541" s="25">
        <v>1540</v>
      </c>
      <c r="B1541" s="26">
        <v>0.11495668000000001</v>
      </c>
      <c r="C1541" s="26">
        <v>0.13174337</v>
      </c>
      <c r="D1541" s="26">
        <v>0.14682432000000001</v>
      </c>
      <c r="E1541" s="26">
        <v>0.16335548</v>
      </c>
      <c r="F1541" s="26">
        <v>0.18369219000000001</v>
      </c>
      <c r="G1541" s="26">
        <v>0.37374659999999998</v>
      </c>
      <c r="H1541" s="26">
        <v>0.80589025000000003</v>
      </c>
      <c r="I1541" s="26">
        <v>9.1126079999999998E-2</v>
      </c>
    </row>
    <row r="1542" spans="1:9" ht="15.75" customHeight="1" x14ac:dyDescent="0.25">
      <c r="A1542" s="23">
        <v>1541</v>
      </c>
      <c r="B1542" s="24">
        <v>0.11496674000000001</v>
      </c>
      <c r="C1542" s="24">
        <v>0.13174626</v>
      </c>
      <c r="D1542" s="24">
        <v>0.14684147</v>
      </c>
      <c r="E1542" s="24">
        <v>0.16337942999999999</v>
      </c>
      <c r="F1542" s="24">
        <v>0.18372872000000001</v>
      </c>
      <c r="G1542" s="24">
        <v>0.37383096999999998</v>
      </c>
      <c r="H1542" s="24">
        <v>0.80614371000000007</v>
      </c>
      <c r="I1542" s="24">
        <v>9.1120660000000006E-2</v>
      </c>
    </row>
    <row r="1543" spans="1:9" ht="15.75" customHeight="1" x14ac:dyDescent="0.25">
      <c r="A1543" s="25">
        <v>1542</v>
      </c>
      <c r="B1543" s="26">
        <v>0.11497681999999999</v>
      </c>
      <c r="C1543" s="26">
        <v>0.13174958000000001</v>
      </c>
      <c r="D1543" s="26">
        <v>0.14685857999999999</v>
      </c>
      <c r="E1543" s="26">
        <v>0.16340335</v>
      </c>
      <c r="F1543" s="26">
        <v>0.18376522000000001</v>
      </c>
      <c r="G1543" s="26">
        <v>0.37391528000000002</v>
      </c>
      <c r="H1543" s="26">
        <v>0.80639707000000005</v>
      </c>
      <c r="I1543" s="26">
        <v>9.1115250000000009E-2</v>
      </c>
    </row>
    <row r="1544" spans="1:9" ht="15.75" customHeight="1" x14ac:dyDescent="0.25">
      <c r="A1544" s="23">
        <v>1543</v>
      </c>
      <c r="B1544" s="24">
        <v>0.11498692000000001</v>
      </c>
      <c r="C1544" s="24">
        <v>0.13175333</v>
      </c>
      <c r="D1544" s="24">
        <v>0.14687565999999999</v>
      </c>
      <c r="E1544" s="24">
        <v>0.16342723000000001</v>
      </c>
      <c r="F1544" s="24">
        <v>0.18380168999999999</v>
      </c>
      <c r="G1544" s="24">
        <v>0.37399954000000002</v>
      </c>
      <c r="H1544" s="24">
        <v>0.80665034000000002</v>
      </c>
      <c r="I1544" s="24">
        <v>9.1109839999999997E-2</v>
      </c>
    </row>
    <row r="1545" spans="1:9" ht="15.75" customHeight="1" x14ac:dyDescent="0.25">
      <c r="A1545" s="25">
        <v>1544</v>
      </c>
      <c r="B1545" s="26">
        <v>0.11499703</v>
      </c>
      <c r="C1545" s="26">
        <v>0.1317575</v>
      </c>
      <c r="D1545" s="26">
        <v>0.14689268999999999</v>
      </c>
      <c r="E1545" s="26">
        <v>0.16345106000000001</v>
      </c>
      <c r="F1545" s="26">
        <v>0.18383812999999999</v>
      </c>
      <c r="G1545" s="26">
        <v>0.37408374</v>
      </c>
      <c r="H1545" s="26">
        <v>0.80690351000000005</v>
      </c>
      <c r="I1545" s="26">
        <v>9.1104439999999995E-2</v>
      </c>
    </row>
    <row r="1546" spans="1:9" ht="15.75" customHeight="1" x14ac:dyDescent="0.25">
      <c r="A1546" s="23">
        <v>1545</v>
      </c>
      <c r="B1546" s="24">
        <v>0.11500716999999999</v>
      </c>
      <c r="C1546" s="24">
        <v>0.13176209</v>
      </c>
      <c r="D1546" s="24">
        <v>0.14690967999999999</v>
      </c>
      <c r="E1546" s="24">
        <v>0.16347486</v>
      </c>
      <c r="F1546" s="24">
        <v>0.18387454000000003</v>
      </c>
      <c r="G1546" s="24">
        <v>0.37416789</v>
      </c>
      <c r="H1546" s="24">
        <v>0.80715659000000006</v>
      </c>
      <c r="I1546" s="24">
        <v>9.1099050000000001E-2</v>
      </c>
    </row>
    <row r="1547" spans="1:9" ht="15.75" customHeight="1" x14ac:dyDescent="0.25">
      <c r="A1547" s="25">
        <v>1546</v>
      </c>
      <c r="B1547" s="26">
        <v>0.11501733</v>
      </c>
      <c r="C1547" s="26">
        <v>0.13176709</v>
      </c>
      <c r="D1547" s="26">
        <v>0.14692663</v>
      </c>
      <c r="E1547" s="26">
        <v>0.16349862000000001</v>
      </c>
      <c r="F1547" s="26">
        <v>0.18391093000000003</v>
      </c>
      <c r="G1547" s="26">
        <v>0.37425198999999998</v>
      </c>
      <c r="H1547" s="26">
        <v>0.80740956999999991</v>
      </c>
      <c r="I1547" s="26">
        <v>9.1093659999999993E-2</v>
      </c>
    </row>
    <row r="1548" spans="1:9" ht="15.75" customHeight="1" x14ac:dyDescent="0.25">
      <c r="A1548" s="23">
        <v>1547</v>
      </c>
      <c r="B1548" s="24">
        <v>0.11502751</v>
      </c>
      <c r="C1548" s="24">
        <v>0.13177251000000001</v>
      </c>
      <c r="D1548" s="24">
        <v>0.14694355000000001</v>
      </c>
      <c r="E1548" s="24">
        <v>0.16352233999999999</v>
      </c>
      <c r="F1548" s="24">
        <v>0.18394729000000001</v>
      </c>
      <c r="G1548" s="24">
        <v>0.37433604000000004</v>
      </c>
      <c r="H1548" s="24">
        <v>0.80766245999999997</v>
      </c>
      <c r="I1548" s="24">
        <v>9.1088280000000008E-2</v>
      </c>
    </row>
    <row r="1549" spans="1:9" ht="15.75" customHeight="1" x14ac:dyDescent="0.25">
      <c r="A1549" s="25">
        <v>1548</v>
      </c>
      <c r="B1549" s="26">
        <v>0.11503771</v>
      </c>
      <c r="C1549" s="26">
        <v>0.13177833</v>
      </c>
      <c r="D1549" s="26">
        <v>0.14696042000000001</v>
      </c>
      <c r="E1549" s="26">
        <v>0.16354601999999999</v>
      </c>
      <c r="F1549" s="26">
        <v>0.18398361999999999</v>
      </c>
      <c r="G1549" s="26">
        <v>0.37442003000000001</v>
      </c>
      <c r="H1549" s="26">
        <v>0.80791526000000002</v>
      </c>
      <c r="I1549" s="26">
        <v>9.1082909999999989E-2</v>
      </c>
    </row>
    <row r="1550" spans="1:9" ht="15.75" customHeight="1" x14ac:dyDescent="0.25">
      <c r="A1550" s="23">
        <v>1549</v>
      </c>
      <c r="B1550" s="24">
        <v>0.11504792999999999</v>
      </c>
      <c r="C1550" s="24">
        <v>0.13178456</v>
      </c>
      <c r="D1550" s="24">
        <v>0.14697726</v>
      </c>
      <c r="E1550" s="24">
        <v>0.16356967</v>
      </c>
      <c r="F1550" s="24">
        <v>0.18401993</v>
      </c>
      <c r="G1550" s="24">
        <v>0.37450398000000001</v>
      </c>
      <c r="H1550" s="24">
        <v>0.80816796999999996</v>
      </c>
      <c r="I1550" s="24">
        <v>9.1077539999999998E-2</v>
      </c>
    </row>
    <row r="1551" spans="1:9" ht="15.75" customHeight="1" x14ac:dyDescent="0.25">
      <c r="A1551" s="25">
        <v>1550</v>
      </c>
      <c r="B1551" s="26">
        <v>0.11505818</v>
      </c>
      <c r="C1551" s="26">
        <v>0.13179119</v>
      </c>
      <c r="D1551" s="26">
        <v>0.14699406000000001</v>
      </c>
      <c r="E1551" s="26">
        <v>0.16359328000000001</v>
      </c>
      <c r="F1551" s="26">
        <v>0.18405621</v>
      </c>
      <c r="G1551" s="26">
        <v>0.37458786999999999</v>
      </c>
      <c r="H1551" s="26">
        <v>0.80842059000000011</v>
      </c>
      <c r="I1551" s="26">
        <v>9.1072180000000003E-2</v>
      </c>
    </row>
    <row r="1552" spans="1:9" ht="15.75" customHeight="1" x14ac:dyDescent="0.25">
      <c r="A1552" s="23">
        <v>1551</v>
      </c>
      <c r="B1552" s="24">
        <v>0.11506843999999999</v>
      </c>
      <c r="C1552" s="24">
        <v>0.13179821999999999</v>
      </c>
      <c r="D1552" s="24">
        <v>0.14701081999999999</v>
      </c>
      <c r="E1552" s="24">
        <v>0.16361685000000001</v>
      </c>
      <c r="F1552" s="24">
        <v>0.18409245999999999</v>
      </c>
      <c r="G1552" s="24">
        <v>0.37467170999999999</v>
      </c>
      <c r="H1552" s="24">
        <v>0.80867312000000002</v>
      </c>
      <c r="I1552" s="24">
        <v>9.1066830000000001E-2</v>
      </c>
    </row>
    <row r="1553" spans="1:9" ht="15.75" customHeight="1" x14ac:dyDescent="0.25">
      <c r="A1553" s="25">
        <v>1552</v>
      </c>
      <c r="B1553" s="26">
        <v>0.11507873</v>
      </c>
      <c r="C1553" s="26">
        <v>0.13180563000000001</v>
      </c>
      <c r="D1553" s="26">
        <v>0.14702754000000001</v>
      </c>
      <c r="E1553" s="26">
        <v>0.16364038</v>
      </c>
      <c r="F1553" s="26">
        <v>0.18412869000000001</v>
      </c>
      <c r="G1553" s="26">
        <v>0.37475549999999996</v>
      </c>
      <c r="H1553" s="26">
        <v>0.80892556000000004</v>
      </c>
      <c r="I1553" s="26">
        <v>9.1061479999999986E-2</v>
      </c>
    </row>
    <row r="1554" spans="1:9" ht="15.75" customHeight="1" x14ac:dyDescent="0.25">
      <c r="A1554" s="23">
        <v>1553</v>
      </c>
      <c r="B1554" s="24">
        <v>0.11508905</v>
      </c>
      <c r="C1554" s="24">
        <v>0.13181344</v>
      </c>
      <c r="D1554" s="24">
        <v>0.14704423</v>
      </c>
      <c r="E1554" s="24">
        <v>0.16366388000000001</v>
      </c>
      <c r="F1554" s="24">
        <v>0.18416489</v>
      </c>
      <c r="G1554" s="24">
        <v>0.37483924000000002</v>
      </c>
      <c r="H1554" s="24">
        <v>0.80917790999999994</v>
      </c>
      <c r="I1554" s="24">
        <v>9.1056139999999994E-2</v>
      </c>
    </row>
    <row r="1555" spans="1:9" ht="15.75" customHeight="1" x14ac:dyDescent="0.25">
      <c r="A1555" s="25">
        <v>1554</v>
      </c>
      <c r="B1555" s="26">
        <v>0.11509939</v>
      </c>
      <c r="C1555" s="26">
        <v>0.13182163</v>
      </c>
      <c r="D1555" s="26">
        <v>0.14706089</v>
      </c>
      <c r="E1555" s="26">
        <v>0.16368733999999999</v>
      </c>
      <c r="F1555" s="26">
        <v>0.18420107000000002</v>
      </c>
      <c r="G1555" s="26">
        <v>0.37492292999999999</v>
      </c>
      <c r="H1555" s="26">
        <v>0.80943018</v>
      </c>
      <c r="I1555" s="26">
        <v>9.1050809999999996E-2</v>
      </c>
    </row>
    <row r="1556" spans="1:9" ht="15.75" customHeight="1" x14ac:dyDescent="0.25">
      <c r="A1556" s="23">
        <v>1555</v>
      </c>
      <c r="B1556" s="24">
        <v>0.11510975</v>
      </c>
      <c r="C1556" s="24">
        <v>0.13183021</v>
      </c>
      <c r="D1556" s="24">
        <v>0.1470775</v>
      </c>
      <c r="E1556" s="24">
        <v>0.16371077000000001</v>
      </c>
      <c r="F1556" s="24">
        <v>0.18423722000000001</v>
      </c>
      <c r="G1556" s="24">
        <v>0.37500656999999998</v>
      </c>
      <c r="H1556" s="24">
        <v>0.80968236000000005</v>
      </c>
      <c r="I1556" s="24">
        <v>9.1045479999999998E-2</v>
      </c>
    </row>
    <row r="1557" spans="1:9" ht="15.75" customHeight="1" x14ac:dyDescent="0.25">
      <c r="A1557" s="25">
        <v>1556</v>
      </c>
      <c r="B1557" s="26">
        <v>0.11512013</v>
      </c>
      <c r="C1557" s="26">
        <v>0.13183916000000001</v>
      </c>
      <c r="D1557" s="26">
        <v>0.14709407999999999</v>
      </c>
      <c r="E1557" s="26">
        <v>0.16373415999999999</v>
      </c>
      <c r="F1557" s="26">
        <v>0.18427333999999998</v>
      </c>
      <c r="G1557" s="26">
        <v>0.37509016000000001</v>
      </c>
      <c r="H1557" s="26">
        <v>0.80993444999999997</v>
      </c>
      <c r="I1557" s="26">
        <v>9.1040159999999995E-2</v>
      </c>
    </row>
    <row r="1558" spans="1:9" ht="15.75" customHeight="1" x14ac:dyDescent="0.25">
      <c r="A1558" s="23">
        <v>1557</v>
      </c>
      <c r="B1558" s="24">
        <v>0.11513055</v>
      </c>
      <c r="C1558" s="24">
        <v>0.13184848000000002</v>
      </c>
      <c r="D1558" s="24">
        <v>0.14711062999999999</v>
      </c>
      <c r="E1558" s="24">
        <v>0.16375751000000002</v>
      </c>
      <c r="F1558" s="24">
        <v>0.18430943999999999</v>
      </c>
      <c r="G1558" s="24">
        <v>0.3751737</v>
      </c>
      <c r="H1558" s="24">
        <v>0.81018646000000005</v>
      </c>
      <c r="I1558" s="24">
        <v>9.1034849999999987E-2</v>
      </c>
    </row>
    <row r="1559" spans="1:9" ht="15.75" customHeight="1" x14ac:dyDescent="0.25">
      <c r="A1559" s="25">
        <v>1558</v>
      </c>
      <c r="B1559" s="26">
        <v>0.11514097</v>
      </c>
      <c r="C1559" s="26">
        <v>0.13185817999999999</v>
      </c>
      <c r="D1559" s="26">
        <v>0.14712713999999999</v>
      </c>
      <c r="E1559" s="26">
        <v>0.16378082999999999</v>
      </c>
      <c r="F1559" s="26">
        <v>0.18434550999999999</v>
      </c>
      <c r="G1559" s="26">
        <v>0.37525719000000002</v>
      </c>
      <c r="H1559" s="26">
        <v>0.81043839000000006</v>
      </c>
      <c r="I1559" s="26">
        <v>9.1029540000000006E-2</v>
      </c>
    </row>
    <row r="1560" spans="1:9" ht="15.75" customHeight="1" x14ac:dyDescent="0.25">
      <c r="A1560" s="23">
        <v>1559</v>
      </c>
      <c r="B1560" s="24">
        <v>0.1151514</v>
      </c>
      <c r="C1560" s="24">
        <v>0.13186824</v>
      </c>
      <c r="D1560" s="24">
        <v>0.14714362</v>
      </c>
      <c r="E1560" s="24">
        <v>0.16380412</v>
      </c>
      <c r="F1560" s="24">
        <v>0.18438156</v>
      </c>
      <c r="G1560" s="24">
        <v>0.37534063000000001</v>
      </c>
      <c r="H1560" s="24">
        <v>0.81069023000000007</v>
      </c>
      <c r="I1560" s="24">
        <v>9.1024239999999992E-2</v>
      </c>
    </row>
    <row r="1561" spans="1:9" ht="15.75" customHeight="1" x14ac:dyDescent="0.25">
      <c r="A1561" s="25">
        <v>1560</v>
      </c>
      <c r="B1561" s="26">
        <v>0.11516182000000001</v>
      </c>
      <c r="C1561" s="26">
        <v>0.13187867</v>
      </c>
      <c r="D1561" s="26">
        <v>0.14716006000000001</v>
      </c>
      <c r="E1561" s="26">
        <v>0.16382737</v>
      </c>
      <c r="F1561" s="26">
        <v>0.18441758</v>
      </c>
      <c r="G1561" s="26">
        <v>0.37542402000000002</v>
      </c>
      <c r="H1561" s="26">
        <v>0.81094200000000005</v>
      </c>
      <c r="I1561" s="26">
        <v>9.1018950000000001E-2</v>
      </c>
    </row>
    <row r="1562" spans="1:9" ht="15.75" customHeight="1" x14ac:dyDescent="0.25">
      <c r="A1562" s="23">
        <v>1561</v>
      </c>
      <c r="B1562" s="24">
        <v>0.11517225</v>
      </c>
      <c r="C1562" s="24">
        <v>0.13188944999999999</v>
      </c>
      <c r="D1562" s="24">
        <v>0.14717647</v>
      </c>
      <c r="E1562" s="24">
        <v>0.16385058</v>
      </c>
      <c r="F1562" s="24">
        <v>0.18445357999999998</v>
      </c>
      <c r="G1562" s="24">
        <v>0.37550737000000001</v>
      </c>
      <c r="H1562" s="24">
        <v>0.81119367999999992</v>
      </c>
      <c r="I1562" s="24">
        <v>9.1013669999999991E-2</v>
      </c>
    </row>
    <row r="1563" spans="1:9" ht="15.75" customHeight="1" x14ac:dyDescent="0.25">
      <c r="A1563" s="25">
        <v>1562</v>
      </c>
      <c r="B1563" s="26">
        <v>0.11518267</v>
      </c>
      <c r="C1563" s="26">
        <v>0.13190058999999998</v>
      </c>
      <c r="D1563" s="26">
        <v>0.14719284999999999</v>
      </c>
      <c r="E1563" s="26">
        <v>0.16387377</v>
      </c>
      <c r="F1563" s="26">
        <v>0.18448955</v>
      </c>
      <c r="G1563" s="26">
        <v>0.37559067000000002</v>
      </c>
      <c r="H1563" s="26">
        <v>0.81144527999999994</v>
      </c>
      <c r="I1563" s="26">
        <v>9.1008390000000008E-2</v>
      </c>
    </row>
    <row r="1564" spans="1:9" ht="15.75" customHeight="1" x14ac:dyDescent="0.25">
      <c r="A1564" s="23">
        <v>1563</v>
      </c>
      <c r="B1564" s="24">
        <v>0.11519310000000001</v>
      </c>
      <c r="C1564" s="24">
        <v>0.13191207999999999</v>
      </c>
      <c r="D1564" s="24">
        <v>0.14720918999999999</v>
      </c>
      <c r="E1564" s="24">
        <v>0.16389692</v>
      </c>
      <c r="F1564" s="24">
        <v>0.18452549000000001</v>
      </c>
      <c r="G1564" s="24">
        <v>0.37567391999999999</v>
      </c>
      <c r="H1564" s="24">
        <v>0.8116968</v>
      </c>
      <c r="I1564" s="24">
        <v>9.1003120000000007E-2</v>
      </c>
    </row>
    <row r="1565" spans="1:9" ht="15.75" customHeight="1" x14ac:dyDescent="0.25">
      <c r="A1565" s="25">
        <v>1564</v>
      </c>
      <c r="B1565" s="26">
        <v>0.11520352</v>
      </c>
      <c r="C1565" s="26">
        <v>0.13192392</v>
      </c>
      <c r="D1565" s="26">
        <v>0.14722551</v>
      </c>
      <c r="E1565" s="26">
        <v>0.16392002999999999</v>
      </c>
      <c r="F1565" s="26">
        <v>0.18456142</v>
      </c>
      <c r="G1565" s="26">
        <v>0.37575712000000006</v>
      </c>
      <c r="H1565" s="26">
        <v>0.81194823999999999</v>
      </c>
      <c r="I1565" s="26">
        <v>9.099786E-2</v>
      </c>
    </row>
    <row r="1566" spans="1:9" ht="15.75" customHeight="1" x14ac:dyDescent="0.25">
      <c r="A1566" s="23">
        <v>1565</v>
      </c>
      <c r="B1566" s="24">
        <v>0.11521395</v>
      </c>
      <c r="C1566" s="24">
        <v>0.1319361</v>
      </c>
      <c r="D1566" s="24">
        <v>0.14724178999999998</v>
      </c>
      <c r="E1566" s="24">
        <v>0.16394312</v>
      </c>
      <c r="F1566" s="24">
        <v>0.18459731999999998</v>
      </c>
      <c r="G1566" s="24">
        <v>0.37584028000000003</v>
      </c>
      <c r="H1566" s="24">
        <v>0.81219960000000002</v>
      </c>
      <c r="I1566" s="24">
        <v>9.0992599999999993E-2</v>
      </c>
    </row>
    <row r="1567" spans="1:9" ht="15.75" customHeight="1" x14ac:dyDescent="0.25">
      <c r="A1567" s="25">
        <v>1566</v>
      </c>
      <c r="B1567" s="26">
        <v>0.11522437000000001</v>
      </c>
      <c r="C1567" s="26">
        <v>0.13194862000000002</v>
      </c>
      <c r="D1567" s="26">
        <v>0.14725804000000001</v>
      </c>
      <c r="E1567" s="26">
        <v>0.16396616999999999</v>
      </c>
      <c r="F1567" s="26">
        <v>0.18463318999999997</v>
      </c>
      <c r="G1567" s="26">
        <v>0.37592339000000002</v>
      </c>
      <c r="H1567" s="26">
        <v>0.81245088999999993</v>
      </c>
      <c r="I1567" s="26">
        <v>9.0987349999999995E-2</v>
      </c>
    </row>
    <row r="1568" spans="1:9" ht="15.75" customHeight="1" x14ac:dyDescent="0.25">
      <c r="A1568" s="23">
        <v>1567</v>
      </c>
      <c r="B1568" s="24">
        <v>0.1152348</v>
      </c>
      <c r="C1568" s="24">
        <v>0.13196148000000002</v>
      </c>
      <c r="D1568" s="24">
        <v>0.14727425</v>
      </c>
      <c r="E1568" s="24">
        <v>0.16398919000000001</v>
      </c>
      <c r="F1568" s="24">
        <v>0.18466904000000001</v>
      </c>
      <c r="G1568" s="24">
        <v>0.37600645999999999</v>
      </c>
      <c r="H1568" s="24">
        <v>0.81270210000000009</v>
      </c>
      <c r="I1568" s="24">
        <v>9.0982109999999991E-2</v>
      </c>
    </row>
    <row r="1569" spans="1:9" ht="15.75" customHeight="1" x14ac:dyDescent="0.25">
      <c r="A1569" s="25">
        <v>1568</v>
      </c>
      <c r="B1569" s="26">
        <v>0.11524522</v>
      </c>
      <c r="C1569" s="26">
        <v>0.13197466999999999</v>
      </c>
      <c r="D1569" s="26">
        <v>0.14729043999999999</v>
      </c>
      <c r="E1569" s="26">
        <v>0.16401218000000001</v>
      </c>
      <c r="F1569" s="26">
        <v>0.18470486999999999</v>
      </c>
      <c r="G1569" s="26">
        <v>0.37608947999999998</v>
      </c>
      <c r="H1569" s="26">
        <v>0.81295323999999991</v>
      </c>
      <c r="I1569" s="26">
        <v>9.0976879999999996E-2</v>
      </c>
    </row>
    <row r="1570" spans="1:9" ht="15.75" customHeight="1" x14ac:dyDescent="0.25">
      <c r="A1570" s="23">
        <v>1569</v>
      </c>
      <c r="B1570" s="24">
        <v>0.11525565</v>
      </c>
      <c r="C1570" s="24">
        <v>0.13198819000000001</v>
      </c>
      <c r="D1570" s="24">
        <v>0.14730660000000001</v>
      </c>
      <c r="E1570" s="24">
        <v>0.16403513</v>
      </c>
      <c r="F1570" s="24">
        <v>0.18474067000000002</v>
      </c>
      <c r="G1570" s="24">
        <v>0.37617244999999999</v>
      </c>
      <c r="H1570" s="24">
        <v>0.81320429999999999</v>
      </c>
      <c r="I1570" s="24">
        <v>9.0971650000000001E-2</v>
      </c>
    </row>
    <row r="1571" spans="1:9" ht="15.75" customHeight="1" x14ac:dyDescent="0.25">
      <c r="A1571" s="25">
        <v>1570</v>
      </c>
      <c r="B1571" s="26">
        <v>0.11526607</v>
      </c>
      <c r="C1571" s="26">
        <v>0.13200202999999999</v>
      </c>
      <c r="D1571" s="26">
        <v>0.14732271999999999</v>
      </c>
      <c r="E1571" s="26">
        <v>0.16405805999999998</v>
      </c>
      <c r="F1571" s="26">
        <v>0.18477644999999998</v>
      </c>
      <c r="G1571" s="26">
        <v>0.37625537999999997</v>
      </c>
      <c r="H1571" s="26">
        <v>0.81345528999999994</v>
      </c>
      <c r="I1571" s="26">
        <v>9.0966430000000001E-2</v>
      </c>
    </row>
    <row r="1572" spans="1:9" ht="15.75" customHeight="1" x14ac:dyDescent="0.25">
      <c r="A1572" s="23">
        <v>1571</v>
      </c>
      <c r="B1572" s="24">
        <v>0.11527649999999999</v>
      </c>
      <c r="C1572" s="24">
        <v>0.1320162</v>
      </c>
      <c r="D1572" s="24">
        <v>0.14733881999999998</v>
      </c>
      <c r="E1572" s="24">
        <v>0.16408095</v>
      </c>
      <c r="F1572" s="24">
        <v>0.18481220000000001</v>
      </c>
      <c r="G1572" s="24">
        <v>0.37633825999999998</v>
      </c>
      <c r="H1572" s="24">
        <v>0.81370620000000005</v>
      </c>
      <c r="I1572" s="24">
        <v>9.0961219999999995E-2</v>
      </c>
    </row>
    <row r="1573" spans="1:9" ht="15.75" customHeight="1" x14ac:dyDescent="0.25">
      <c r="A1573" s="25">
        <v>1572</v>
      </c>
      <c r="B1573" s="26">
        <v>0.11528692</v>
      </c>
      <c r="C1573" s="26">
        <v>0.13203068000000001</v>
      </c>
      <c r="D1573" s="26">
        <v>0.14735488999999999</v>
      </c>
      <c r="E1573" s="26">
        <v>0.16410381000000002</v>
      </c>
      <c r="F1573" s="26">
        <v>0.18484792999999999</v>
      </c>
      <c r="G1573" s="26">
        <v>0.37642110000000001</v>
      </c>
      <c r="H1573" s="26">
        <v>0.81395703999999991</v>
      </c>
      <c r="I1573" s="26">
        <v>9.0956019999999999E-2</v>
      </c>
    </row>
    <row r="1574" spans="1:9" ht="15.75" customHeight="1" x14ac:dyDescent="0.25">
      <c r="A1574" s="23">
        <v>1573</v>
      </c>
      <c r="B1574" s="24">
        <v>0.11529735000000001</v>
      </c>
      <c r="C1574" s="24">
        <v>0.13204548000000002</v>
      </c>
      <c r="D1574" s="24">
        <v>0.14737093000000001</v>
      </c>
      <c r="E1574" s="24">
        <v>0.16412665000000001</v>
      </c>
      <c r="F1574" s="24">
        <v>0.18488364000000002</v>
      </c>
      <c r="G1574" s="24">
        <v>0.37650388999999995</v>
      </c>
      <c r="H1574" s="24">
        <v>0.81420781000000009</v>
      </c>
      <c r="I1574" s="24">
        <v>9.0950820000000002E-2</v>
      </c>
    </row>
    <row r="1575" spans="1:9" ht="15.75" customHeight="1" x14ac:dyDescent="0.25">
      <c r="A1575" s="25">
        <v>1574</v>
      </c>
      <c r="B1575" s="26">
        <v>0.11530777</v>
      </c>
      <c r="C1575" s="26">
        <v>0.13206059000000001</v>
      </c>
      <c r="D1575" s="26">
        <v>0.14738693999999999</v>
      </c>
      <c r="E1575" s="26">
        <v>0.16414945</v>
      </c>
      <c r="F1575" s="26">
        <v>0.18491932999999999</v>
      </c>
      <c r="G1575" s="26">
        <v>0.37658664999999997</v>
      </c>
      <c r="H1575" s="26">
        <v>0.81445851000000002</v>
      </c>
      <c r="I1575" s="26">
        <v>9.0945630000000013E-2</v>
      </c>
    </row>
    <row r="1576" spans="1:9" ht="15.75" customHeight="1" x14ac:dyDescent="0.25">
      <c r="A1576" s="23">
        <v>1575</v>
      </c>
      <c r="B1576" s="24">
        <v>0.1153182</v>
      </c>
      <c r="C1576" s="24">
        <v>0.132076</v>
      </c>
      <c r="D1576" s="24">
        <v>0.14740292999999999</v>
      </c>
      <c r="E1576" s="24">
        <v>0.16417221999999998</v>
      </c>
      <c r="F1576" s="24">
        <v>0.18495498999999999</v>
      </c>
      <c r="G1576" s="24">
        <v>0.37666935000000001</v>
      </c>
      <c r="H1576" s="24">
        <v>0.8147091500000001</v>
      </c>
      <c r="I1576" s="24">
        <v>9.0940449999999992E-2</v>
      </c>
    </row>
    <row r="1577" spans="1:9" ht="15.75" customHeight="1" x14ac:dyDescent="0.25">
      <c r="A1577" s="25">
        <v>1576</v>
      </c>
      <c r="B1577" s="26">
        <v>0.11532861999999999</v>
      </c>
      <c r="C1577" s="26">
        <v>0.13209172</v>
      </c>
      <c r="D1577" s="26">
        <v>0.14741888</v>
      </c>
      <c r="E1577" s="26">
        <v>0.16419497</v>
      </c>
      <c r="F1577" s="26">
        <v>0.18499062999999999</v>
      </c>
      <c r="G1577" s="26">
        <v>0.37675201999999997</v>
      </c>
      <c r="H1577" s="26">
        <v>0.81495971</v>
      </c>
      <c r="I1577" s="26">
        <v>9.0935279999999993E-2</v>
      </c>
    </row>
    <row r="1578" spans="1:9" ht="15.75" customHeight="1" x14ac:dyDescent="0.25">
      <c r="A1578" s="23">
        <v>1577</v>
      </c>
      <c r="B1578" s="24">
        <v>0.11533905000000001</v>
      </c>
      <c r="C1578" s="24">
        <v>0.13210773000000001</v>
      </c>
      <c r="D1578" s="24">
        <v>0.14743481</v>
      </c>
      <c r="E1578" s="24">
        <v>0.16421768</v>
      </c>
      <c r="F1578" s="24">
        <v>0.18502624000000001</v>
      </c>
      <c r="G1578" s="24">
        <v>0.37683464</v>
      </c>
      <c r="H1578" s="24">
        <v>0.81521019999999988</v>
      </c>
      <c r="I1578" s="24">
        <v>9.0930120000000003E-2</v>
      </c>
    </row>
    <row r="1579" spans="1:9" ht="15.75" customHeight="1" x14ac:dyDescent="0.25">
      <c r="A1579" s="25">
        <v>1578</v>
      </c>
      <c r="B1579" s="26">
        <v>0.11534947000000001</v>
      </c>
      <c r="C1579" s="26">
        <v>0.13212404</v>
      </c>
      <c r="D1579" s="26">
        <v>0.14745070999999998</v>
      </c>
      <c r="E1579" s="26">
        <v>0.16424037</v>
      </c>
      <c r="F1579" s="26">
        <v>0.18506184000000001</v>
      </c>
      <c r="G1579" s="26">
        <v>0.37691722</v>
      </c>
      <c r="H1579" s="26">
        <v>0.81546063000000002</v>
      </c>
      <c r="I1579" s="26">
        <v>9.0924959999999999E-2</v>
      </c>
    </row>
    <row r="1580" spans="1:9" ht="15.75" customHeight="1" x14ac:dyDescent="0.25">
      <c r="A1580" s="23">
        <v>1579</v>
      </c>
      <c r="B1580" s="24">
        <v>0.1153599</v>
      </c>
      <c r="C1580" s="24">
        <v>0.13214064</v>
      </c>
      <c r="D1580" s="24">
        <v>0.14746658999999998</v>
      </c>
      <c r="E1580" s="24">
        <v>0.16426302000000001</v>
      </c>
      <c r="F1580" s="24">
        <v>0.18509740999999999</v>
      </c>
      <c r="G1580" s="24">
        <v>0.37699975000000002</v>
      </c>
      <c r="H1580" s="24">
        <v>0.81571099000000002</v>
      </c>
      <c r="I1580" s="24">
        <v>9.0919810000000004E-2</v>
      </c>
    </row>
    <row r="1581" spans="1:9" ht="15.75" customHeight="1" x14ac:dyDescent="0.25">
      <c r="A1581" s="25">
        <v>1580</v>
      </c>
      <c r="B1581" s="26">
        <v>0.11537032</v>
      </c>
      <c r="C1581" s="26">
        <v>0.13215753</v>
      </c>
      <c r="D1581" s="26">
        <v>0.14748243999999999</v>
      </c>
      <c r="E1581" s="26">
        <v>0.16428564999999998</v>
      </c>
      <c r="F1581" s="26">
        <v>0.18513296000000001</v>
      </c>
      <c r="G1581" s="26">
        <v>0.37708225000000001</v>
      </c>
      <c r="H1581" s="26">
        <v>0.8159612799999999</v>
      </c>
      <c r="I1581" s="26">
        <v>9.0914670000000003E-2</v>
      </c>
    </row>
    <row r="1582" spans="1:9" ht="15.75" customHeight="1" x14ac:dyDescent="0.25">
      <c r="A1582" s="23">
        <v>1581</v>
      </c>
      <c r="B1582" s="24">
        <v>0.11538074999999999</v>
      </c>
      <c r="C1582" s="24">
        <v>0.13217470000000001</v>
      </c>
      <c r="D1582" s="24">
        <v>0.14749825999999999</v>
      </c>
      <c r="E1582" s="24">
        <v>0.16430824999999999</v>
      </c>
      <c r="F1582" s="24">
        <v>0.18516849000000002</v>
      </c>
      <c r="G1582" s="24">
        <v>0.37716470000000002</v>
      </c>
      <c r="H1582" s="24">
        <v>0.81621151999999997</v>
      </c>
      <c r="I1582" s="24">
        <v>9.0909530000000002E-2</v>
      </c>
    </row>
    <row r="1583" spans="1:9" ht="15.75" customHeight="1" x14ac:dyDescent="0.25">
      <c r="A1583" s="25">
        <v>1582</v>
      </c>
      <c r="B1583" s="26">
        <v>0.11539116999999999</v>
      </c>
      <c r="C1583" s="26">
        <v>0.13219216</v>
      </c>
      <c r="D1583" s="26">
        <v>0.14751406</v>
      </c>
      <c r="E1583" s="26">
        <v>0.16433083000000001</v>
      </c>
      <c r="F1583" s="26">
        <v>0.18520399000000001</v>
      </c>
      <c r="G1583" s="26">
        <v>0.37724711</v>
      </c>
      <c r="H1583" s="26">
        <v>0.81646168000000008</v>
      </c>
      <c r="I1583" s="26">
        <v>9.0904410000000005E-2</v>
      </c>
    </row>
    <row r="1584" spans="1:9" ht="15.75" customHeight="1" x14ac:dyDescent="0.25">
      <c r="A1584" s="23">
        <v>1583</v>
      </c>
      <c r="B1584" s="24">
        <v>0.11540160000000001</v>
      </c>
      <c r="C1584" s="24">
        <v>0.13220988</v>
      </c>
      <c r="D1584" s="24">
        <v>0.14752983</v>
      </c>
      <c r="E1584" s="24">
        <v>0.16435337</v>
      </c>
      <c r="F1584" s="24">
        <v>0.18523948000000001</v>
      </c>
      <c r="G1584" s="24">
        <v>0.37732947999999999</v>
      </c>
      <c r="H1584" s="24">
        <v>0.81671178999999994</v>
      </c>
      <c r="I1584" s="24">
        <v>9.0899289999999994E-2</v>
      </c>
    </row>
    <row r="1585" spans="1:9" ht="15.75" customHeight="1" x14ac:dyDescent="0.25">
      <c r="A1585" s="25">
        <v>1584</v>
      </c>
      <c r="B1585" s="26">
        <v>0.11541202</v>
      </c>
      <c r="C1585" s="26">
        <v>0.13222787999999999</v>
      </c>
      <c r="D1585" s="26">
        <v>0.14754557999999998</v>
      </c>
      <c r="E1585" s="26">
        <v>0.16437589</v>
      </c>
      <c r="F1585" s="26">
        <v>0.18527494</v>
      </c>
      <c r="G1585" s="26">
        <v>0.37741180999999996</v>
      </c>
      <c r="H1585" s="26">
        <v>0.81696183</v>
      </c>
      <c r="I1585" s="26">
        <v>9.0894180000000005E-2</v>
      </c>
    </row>
    <row r="1586" spans="1:9" ht="15.75" customHeight="1" x14ac:dyDescent="0.25">
      <c r="A1586" s="23">
        <v>1585</v>
      </c>
      <c r="B1586" s="24">
        <v>0.11542245</v>
      </c>
      <c r="C1586" s="24">
        <v>0.13224615000000001</v>
      </c>
      <c r="D1586" s="24">
        <v>0.14756131</v>
      </c>
      <c r="E1586" s="24">
        <v>0.16439839000000001</v>
      </c>
      <c r="F1586" s="24">
        <v>0.18531038</v>
      </c>
      <c r="G1586" s="24">
        <v>0.3774941</v>
      </c>
      <c r="H1586" s="24">
        <v>0.81721180999999998</v>
      </c>
      <c r="I1586" s="24">
        <v>9.0889079999999997E-2</v>
      </c>
    </row>
    <row r="1587" spans="1:9" ht="15.75" customHeight="1" x14ac:dyDescent="0.25">
      <c r="A1587" s="25">
        <v>1586</v>
      </c>
      <c r="B1587" s="26">
        <v>0.11543286999999999</v>
      </c>
      <c r="C1587" s="26">
        <v>0.13226468999999999</v>
      </c>
      <c r="D1587" s="26">
        <v>0.14757701000000001</v>
      </c>
      <c r="E1587" s="26">
        <v>0.16442084999999998</v>
      </c>
      <c r="F1587" s="26">
        <v>0.18534579999999998</v>
      </c>
      <c r="G1587" s="26">
        <v>0.37757635000000001</v>
      </c>
      <c r="H1587" s="26">
        <v>0.81746173</v>
      </c>
      <c r="I1587" s="26">
        <v>9.0883980000000003E-2</v>
      </c>
    </row>
    <row r="1588" spans="1:9" ht="15.75" customHeight="1" x14ac:dyDescent="0.25">
      <c r="A1588" s="23">
        <v>1587</v>
      </c>
      <c r="B1588" s="24">
        <v>0.1154433</v>
      </c>
      <c r="C1588" s="24">
        <v>0.13228348000000001</v>
      </c>
      <c r="D1588" s="24">
        <v>0.14759269</v>
      </c>
      <c r="E1588" s="24">
        <v>0.16444328999999999</v>
      </c>
      <c r="F1588" s="24">
        <v>0.1853812</v>
      </c>
      <c r="G1588" s="24">
        <v>0.37765855999999998</v>
      </c>
      <c r="H1588" s="24">
        <v>0.81771158999999993</v>
      </c>
      <c r="I1588" s="24">
        <v>9.0878899999999999E-2</v>
      </c>
    </row>
    <row r="1589" spans="1:9" ht="15.75" customHeight="1" x14ac:dyDescent="0.25">
      <c r="A1589" s="25">
        <v>1588</v>
      </c>
      <c r="B1589" s="26">
        <v>0.11545372000000001</v>
      </c>
      <c r="C1589" s="26">
        <v>0.13230253</v>
      </c>
      <c r="D1589" s="26">
        <v>0.14760835</v>
      </c>
      <c r="E1589" s="26">
        <v>0.16446570999999999</v>
      </c>
      <c r="F1589" s="26">
        <v>0.18541658000000003</v>
      </c>
      <c r="G1589" s="26">
        <v>0.37774073000000002</v>
      </c>
      <c r="H1589" s="26">
        <v>0.81796139000000001</v>
      </c>
      <c r="I1589" s="26">
        <v>9.0873819999999994E-2</v>
      </c>
    </row>
    <row r="1590" spans="1:9" ht="15.75" customHeight="1" x14ac:dyDescent="0.25">
      <c r="A1590" s="23">
        <v>1589</v>
      </c>
      <c r="B1590" s="24">
        <v>0.11546415</v>
      </c>
      <c r="C1590" s="24">
        <v>0.13232184</v>
      </c>
      <c r="D1590" s="24">
        <v>0.14762397999999999</v>
      </c>
      <c r="E1590" s="24">
        <v>0.16448810000000003</v>
      </c>
      <c r="F1590" s="24">
        <v>0.18545193999999998</v>
      </c>
      <c r="G1590" s="24">
        <v>0.37782285999999998</v>
      </c>
      <c r="H1590" s="24">
        <v>0.81821113000000001</v>
      </c>
      <c r="I1590" s="24">
        <v>9.0868749999999998E-2</v>
      </c>
    </row>
    <row r="1591" spans="1:9" ht="15.75" customHeight="1" x14ac:dyDescent="0.25">
      <c r="A1591" s="25">
        <v>1590</v>
      </c>
      <c r="B1591" s="26">
        <v>0.11547457</v>
      </c>
      <c r="C1591" s="26">
        <v>0.13234139</v>
      </c>
      <c r="D1591" s="26">
        <v>0.14763958999999999</v>
      </c>
      <c r="E1591" s="26">
        <v>0.16451046000000003</v>
      </c>
      <c r="F1591" s="26">
        <v>0.18548726999999998</v>
      </c>
      <c r="G1591" s="26">
        <v>0.37790495000000002</v>
      </c>
      <c r="H1591" s="26">
        <v>0.81846081999999998</v>
      </c>
      <c r="I1591" s="26">
        <v>9.0863689999999997E-2</v>
      </c>
    </row>
    <row r="1592" spans="1:9" ht="15.75" customHeight="1" x14ac:dyDescent="0.25">
      <c r="A1592" s="23">
        <v>1591</v>
      </c>
      <c r="B1592" s="24">
        <v>0.115485</v>
      </c>
      <c r="C1592" s="24">
        <v>0.13236119000000002</v>
      </c>
      <c r="D1592" s="24">
        <v>0.14765518</v>
      </c>
      <c r="E1592" s="24">
        <v>0.16453280000000001</v>
      </c>
      <c r="F1592" s="24">
        <v>0.18552258999999999</v>
      </c>
      <c r="G1592" s="24">
        <v>0.37798701000000001</v>
      </c>
      <c r="H1592" s="24">
        <v>0.81871043999999993</v>
      </c>
      <c r="I1592" s="24">
        <v>9.0858640000000004E-2</v>
      </c>
    </row>
    <row r="1593" spans="1:9" ht="15.75" customHeight="1" x14ac:dyDescent="0.25">
      <c r="A1593" s="25">
        <v>1592</v>
      </c>
      <c r="B1593" s="26">
        <v>0.11549542</v>
      </c>
      <c r="C1593" s="26">
        <v>0.13238123999999998</v>
      </c>
      <c r="D1593" s="26">
        <v>0.14767074999999999</v>
      </c>
      <c r="E1593" s="26">
        <v>0.16455512</v>
      </c>
      <c r="F1593" s="26">
        <v>0.18555788000000001</v>
      </c>
      <c r="G1593" s="26">
        <v>0.37806902000000003</v>
      </c>
      <c r="H1593" s="26">
        <v>0.81896002000000001</v>
      </c>
      <c r="I1593" s="26">
        <v>9.0853589999999998E-2</v>
      </c>
    </row>
    <row r="1594" spans="1:9" ht="15.75" customHeight="1" x14ac:dyDescent="0.25">
      <c r="A1594" s="23">
        <v>1593</v>
      </c>
      <c r="B1594" s="24">
        <v>0.11550584999999999</v>
      </c>
      <c r="C1594" s="24">
        <v>0.13240151999999999</v>
      </c>
      <c r="D1594" s="24">
        <v>0.14768629999999999</v>
      </c>
      <c r="E1594" s="24">
        <v>0.16457740999999998</v>
      </c>
      <c r="F1594" s="24">
        <v>0.18559315999999998</v>
      </c>
      <c r="G1594" s="24">
        <v>0.37815100000000001</v>
      </c>
      <c r="H1594" s="24">
        <v>0.8192095399999999</v>
      </c>
      <c r="I1594" s="24">
        <v>9.0848560000000009E-2</v>
      </c>
    </row>
    <row r="1595" spans="1:9" ht="15.75" customHeight="1" x14ac:dyDescent="0.25">
      <c r="A1595" s="25">
        <v>1594</v>
      </c>
      <c r="B1595" s="26">
        <v>0.11551627</v>
      </c>
      <c r="C1595" s="26">
        <v>0.13242203999999999</v>
      </c>
      <c r="D1595" s="26">
        <v>0.14770182000000001</v>
      </c>
      <c r="E1595" s="26">
        <v>0.16459968</v>
      </c>
      <c r="F1595" s="26">
        <v>0.18562840999999999</v>
      </c>
      <c r="G1595" s="26">
        <v>0.37823293999999996</v>
      </c>
      <c r="H1595" s="26">
        <v>0.81945899999999994</v>
      </c>
      <c r="I1595" s="26">
        <v>9.0843530000000006E-2</v>
      </c>
    </row>
    <row r="1596" spans="1:9" ht="15.75" customHeight="1" x14ac:dyDescent="0.25">
      <c r="A1596" s="23">
        <v>1595</v>
      </c>
      <c r="B1596" s="24">
        <v>0.11552670000000001</v>
      </c>
      <c r="C1596" s="24">
        <v>0.13244277999999998</v>
      </c>
      <c r="D1596" s="24">
        <v>0.14771732999999998</v>
      </c>
      <c r="E1596" s="24">
        <v>0.16462192</v>
      </c>
      <c r="F1596" s="24">
        <v>0.18566365000000001</v>
      </c>
      <c r="G1596" s="24">
        <v>0.37831484000000004</v>
      </c>
      <c r="H1596" s="24">
        <v>0.81970840999999994</v>
      </c>
      <c r="I1596" s="24">
        <v>9.0838509999999997E-2</v>
      </c>
    </row>
    <row r="1597" spans="1:9" ht="15.75" customHeight="1" x14ac:dyDescent="0.25">
      <c r="A1597" s="25">
        <v>1596</v>
      </c>
      <c r="B1597" s="26">
        <v>0.11553712000000001</v>
      </c>
      <c r="C1597" s="26">
        <v>0.13246375999999999</v>
      </c>
      <c r="D1597" s="26">
        <v>0.14773281999999999</v>
      </c>
      <c r="E1597" s="26">
        <v>0.16464414000000002</v>
      </c>
      <c r="F1597" s="26">
        <v>0.18569885999999999</v>
      </c>
      <c r="G1597" s="26">
        <v>0.37839671000000002</v>
      </c>
      <c r="H1597" s="26">
        <v>0.81995777000000003</v>
      </c>
      <c r="I1597" s="26">
        <v>9.0833499999999998E-2</v>
      </c>
    </row>
    <row r="1598" spans="1:9" ht="15.75" customHeight="1" x14ac:dyDescent="0.25">
      <c r="A1598" s="23">
        <v>1597</v>
      </c>
      <c r="B1598" s="24">
        <v>0.11554755</v>
      </c>
      <c r="C1598" s="24">
        <v>0.13248495999999998</v>
      </c>
      <c r="D1598" s="24">
        <v>0.14774829</v>
      </c>
      <c r="E1598" s="24">
        <v>0.16466633999999999</v>
      </c>
      <c r="F1598" s="24">
        <v>0.18573405999999998</v>
      </c>
      <c r="G1598" s="24">
        <v>0.37847853999999997</v>
      </c>
      <c r="H1598" s="24">
        <v>0.82020707999999998</v>
      </c>
      <c r="I1598" s="24">
        <v>9.0828500000000006E-2</v>
      </c>
    </row>
    <row r="1599" spans="1:9" ht="15.75" customHeight="1" x14ac:dyDescent="0.25">
      <c r="A1599" s="25">
        <v>1598</v>
      </c>
      <c r="B1599" s="26">
        <v>0.11555797</v>
      </c>
      <c r="C1599" s="26">
        <v>0.13250636999999998</v>
      </c>
      <c r="D1599" s="26">
        <v>0.14776372999999998</v>
      </c>
      <c r="E1599" s="26">
        <v>0.16468851000000001</v>
      </c>
      <c r="F1599" s="26">
        <v>0.18576923000000001</v>
      </c>
      <c r="G1599" s="26">
        <v>0.37856032999999994</v>
      </c>
      <c r="H1599" s="26">
        <v>0.82045634000000012</v>
      </c>
      <c r="I1599" s="26">
        <v>9.0823500000000001E-2</v>
      </c>
    </row>
    <row r="1600" spans="1:9" ht="15.75" customHeight="1" x14ac:dyDescent="0.25">
      <c r="A1600" s="23">
        <v>1599</v>
      </c>
      <c r="B1600" s="24">
        <v>0.11556839999999999</v>
      </c>
      <c r="C1600" s="24">
        <v>0.13252801</v>
      </c>
      <c r="D1600" s="24">
        <v>0.14777917000000002</v>
      </c>
      <c r="E1600" s="24">
        <v>0.16471067</v>
      </c>
      <c r="F1600" s="24">
        <v>0.18580438999999999</v>
      </c>
      <c r="G1600" s="24">
        <v>0.37864209000000004</v>
      </c>
      <c r="H1600" s="24">
        <v>0.82070554000000007</v>
      </c>
      <c r="I1600" s="24">
        <v>9.081852E-2</v>
      </c>
    </row>
    <row r="1601" spans="1:9" ht="15.75" customHeight="1" x14ac:dyDescent="0.25">
      <c r="A1601" s="25">
        <v>1600</v>
      </c>
      <c r="B1601" s="26">
        <v>0.11557882</v>
      </c>
      <c r="C1601" s="26">
        <v>0.13254985</v>
      </c>
      <c r="D1601" s="26">
        <v>0.14779458000000001</v>
      </c>
      <c r="E1601" s="26">
        <v>0.16473279999999998</v>
      </c>
      <c r="F1601" s="26">
        <v>0.18583953</v>
      </c>
      <c r="G1601" s="26">
        <v>0.37872380999999999</v>
      </c>
      <c r="H1601" s="26">
        <v>0.82095470000000004</v>
      </c>
      <c r="I1601" s="26">
        <v>9.0813539999999998E-2</v>
      </c>
    </row>
    <row r="1602" spans="1:9" ht="15.75" customHeight="1" x14ac:dyDescent="0.25">
      <c r="A1602" s="23">
        <v>1601</v>
      </c>
      <c r="B1602" s="24">
        <v>0.11558925</v>
      </c>
      <c r="C1602" s="24">
        <v>0.13257191000000002</v>
      </c>
      <c r="D1602" s="24">
        <v>0.14780996999999998</v>
      </c>
      <c r="E1602" s="24">
        <v>0.16475491</v>
      </c>
      <c r="F1602" s="24">
        <v>0.18587465000000003</v>
      </c>
      <c r="G1602" s="24">
        <v>0.37880549000000002</v>
      </c>
      <c r="H1602" s="24">
        <v>0.82120380999999998</v>
      </c>
      <c r="I1602" s="24">
        <v>9.0808579999999986E-2</v>
      </c>
    </row>
    <row r="1603" spans="1:9" ht="15.75" customHeight="1" x14ac:dyDescent="0.25">
      <c r="A1603" s="25">
        <v>1602</v>
      </c>
      <c r="B1603" s="26">
        <v>0.11559967</v>
      </c>
      <c r="C1603" s="26">
        <v>0.13259415999999999</v>
      </c>
      <c r="D1603" s="26">
        <v>0.14782534999999999</v>
      </c>
      <c r="E1603" s="26">
        <v>0.16477699999999998</v>
      </c>
      <c r="F1603" s="26">
        <v>0.18590973999999999</v>
      </c>
      <c r="G1603" s="26">
        <v>0.37888714999999995</v>
      </c>
      <c r="H1603" s="26">
        <v>0.82145287</v>
      </c>
      <c r="I1603" s="26">
        <v>9.0803619999999988E-2</v>
      </c>
    </row>
    <row r="1604" spans="1:9" ht="15.75" customHeight="1" x14ac:dyDescent="0.25">
      <c r="A1604" s="23">
        <v>1603</v>
      </c>
      <c r="B1604" s="24">
        <v>0.11561009999999999</v>
      </c>
      <c r="C1604" s="24">
        <v>0.13261661999999999</v>
      </c>
      <c r="D1604" s="24">
        <v>0.14784071000000001</v>
      </c>
      <c r="E1604" s="24">
        <v>0.16479906</v>
      </c>
      <c r="F1604" s="24">
        <v>0.18594483000000001</v>
      </c>
      <c r="G1604" s="24">
        <v>0.37896876000000002</v>
      </c>
      <c r="H1604" s="24">
        <v>0.82170188999999993</v>
      </c>
      <c r="I1604" s="24">
        <v>9.0798669999999998E-2</v>
      </c>
    </row>
    <row r="1605" spans="1:9" ht="15.75" customHeight="1" x14ac:dyDescent="0.25">
      <c r="A1605" s="25">
        <v>1604</v>
      </c>
      <c r="B1605" s="26">
        <v>0.11562051999999999</v>
      </c>
      <c r="C1605" s="26">
        <v>0.13263928</v>
      </c>
      <c r="D1605" s="26">
        <v>0.14785605000000002</v>
      </c>
      <c r="E1605" s="26">
        <v>0.16482110999999999</v>
      </c>
      <c r="F1605" s="26">
        <v>0.18597988999999998</v>
      </c>
      <c r="G1605" s="26">
        <v>0.37905033999999999</v>
      </c>
      <c r="H1605" s="26">
        <v>0.82195086000000006</v>
      </c>
      <c r="I1605" s="26">
        <v>9.0793730000000003E-2</v>
      </c>
    </row>
    <row r="1606" spans="1:9" ht="15.75" customHeight="1" x14ac:dyDescent="0.25">
      <c r="A1606" s="23">
        <v>1605</v>
      </c>
      <c r="B1606" s="24">
        <v>0.11563095000000001</v>
      </c>
      <c r="C1606" s="24">
        <v>0.13266213000000002</v>
      </c>
      <c r="D1606" s="24">
        <v>0.14787138</v>
      </c>
      <c r="E1606" s="24">
        <v>0.16484313</v>
      </c>
      <c r="F1606" s="24">
        <v>0.18601493000000002</v>
      </c>
      <c r="G1606" s="24">
        <v>0.37913189000000003</v>
      </c>
      <c r="H1606" s="24">
        <v>0.82219977999999994</v>
      </c>
      <c r="I1606" s="24">
        <v>9.0788790000000008E-2</v>
      </c>
    </row>
    <row r="1607" spans="1:9" ht="15.75" customHeight="1" x14ac:dyDescent="0.25">
      <c r="A1607" s="25">
        <v>1606</v>
      </c>
      <c r="B1607" s="26">
        <v>0.11564137000000001</v>
      </c>
      <c r="C1607" s="26">
        <v>0.13268516999999999</v>
      </c>
      <c r="D1607" s="26">
        <v>0.14788669000000002</v>
      </c>
      <c r="E1607" s="26">
        <v>0.16486513999999999</v>
      </c>
      <c r="F1607" s="26">
        <v>0.18604995999999999</v>
      </c>
      <c r="G1607" s="26">
        <v>0.37921340999999997</v>
      </c>
      <c r="H1607" s="26">
        <v>0.82244866999999999</v>
      </c>
      <c r="I1607" s="26">
        <v>9.0783869999999989E-2</v>
      </c>
    </row>
    <row r="1608" spans="1:9" ht="15.75" customHeight="1" x14ac:dyDescent="0.25">
      <c r="A1608" s="23">
        <v>1607</v>
      </c>
      <c r="B1608" s="24">
        <v>0.1156518</v>
      </c>
      <c r="C1608" s="24">
        <v>0.13270839000000001</v>
      </c>
      <c r="D1608" s="24">
        <v>0.14790198999999998</v>
      </c>
      <c r="E1608" s="24">
        <v>0.16488712</v>
      </c>
      <c r="F1608" s="24">
        <v>0.18608495999999999</v>
      </c>
      <c r="G1608" s="24">
        <v>0.37929488999999994</v>
      </c>
      <c r="H1608" s="24">
        <v>0.82269749999999997</v>
      </c>
      <c r="I1608" s="24">
        <v>9.0778960000000006E-2</v>
      </c>
    </row>
    <row r="1609" spans="1:9" ht="15.75" customHeight="1" x14ac:dyDescent="0.25">
      <c r="A1609" s="25">
        <v>1608</v>
      </c>
      <c r="B1609" s="26">
        <v>0.11566222</v>
      </c>
      <c r="C1609" s="26">
        <v>0.13273180000000001</v>
      </c>
      <c r="D1609" s="26">
        <v>0.14791726999999999</v>
      </c>
      <c r="E1609" s="26">
        <v>0.16490908999999998</v>
      </c>
      <c r="F1609" s="26">
        <v>0.18611995000000001</v>
      </c>
      <c r="G1609" s="26">
        <v>0.37937632999999998</v>
      </c>
      <c r="H1609" s="26">
        <v>0.82294630000000002</v>
      </c>
      <c r="I1609" s="26">
        <v>9.0774050000000009E-2</v>
      </c>
    </row>
    <row r="1610" spans="1:9" ht="15.75" customHeight="1" x14ac:dyDescent="0.25">
      <c r="A1610" s="23">
        <v>1609</v>
      </c>
      <c r="B1610" s="24">
        <v>0.11567265</v>
      </c>
      <c r="C1610" s="24">
        <v>0.13275539</v>
      </c>
      <c r="D1610" s="24">
        <v>0.14793254</v>
      </c>
      <c r="E1610" s="24">
        <v>0.16493104</v>
      </c>
      <c r="F1610" s="24">
        <v>0.18615492</v>
      </c>
      <c r="G1610" s="24">
        <v>0.37945774999999998</v>
      </c>
      <c r="H1610" s="24">
        <v>0.82319505000000004</v>
      </c>
      <c r="I1610" s="24">
        <v>9.0769149999999993E-2</v>
      </c>
    </row>
    <row r="1611" spans="1:9" ht="15.75" customHeight="1" x14ac:dyDescent="0.25">
      <c r="A1611" s="25">
        <v>1610</v>
      </c>
      <c r="B1611" s="26">
        <v>0.11568307000000001</v>
      </c>
      <c r="C1611" s="26">
        <v>0.13277915000000001</v>
      </c>
      <c r="D1611" s="26">
        <v>0.14794779</v>
      </c>
      <c r="E1611" s="26">
        <v>0.16495297</v>
      </c>
      <c r="F1611" s="26">
        <v>0.18618988000000003</v>
      </c>
      <c r="G1611" s="26">
        <v>0.37953913</v>
      </c>
      <c r="H1611" s="26">
        <v>0.82344375999999997</v>
      </c>
      <c r="I1611" s="26">
        <v>9.0764270000000008E-2</v>
      </c>
    </row>
    <row r="1612" spans="1:9" ht="15.75" customHeight="1" x14ac:dyDescent="0.25">
      <c r="A1612" s="23">
        <v>1611</v>
      </c>
      <c r="B1612" s="24">
        <v>0.1156935</v>
      </c>
      <c r="C1612" s="24">
        <v>0.13280307999999999</v>
      </c>
      <c r="D1612" s="24">
        <v>0.14796303</v>
      </c>
      <c r="E1612" s="24">
        <v>0.16497488000000002</v>
      </c>
      <c r="F1612" s="24">
        <v>0.18622481000000002</v>
      </c>
      <c r="G1612" s="24">
        <v>0.37962048000000004</v>
      </c>
      <c r="H1612" s="24">
        <v>0.82369243999999997</v>
      </c>
      <c r="I1612" s="24">
        <v>9.0759389999999995E-2</v>
      </c>
    </row>
    <row r="1613" spans="1:9" ht="15.75" customHeight="1" x14ac:dyDescent="0.25">
      <c r="A1613" s="25">
        <v>1612</v>
      </c>
      <c r="B1613" s="26">
        <v>0.11570392</v>
      </c>
      <c r="C1613" s="26">
        <v>0.13282716999999999</v>
      </c>
      <c r="D1613" s="26">
        <v>0.14797825000000001</v>
      </c>
      <c r="E1613" s="26">
        <v>0.16499676999999999</v>
      </c>
      <c r="F1613" s="26">
        <v>0.18625972999999998</v>
      </c>
      <c r="G1613" s="26">
        <v>0.37970179999999998</v>
      </c>
      <c r="H1613" s="26">
        <v>0.82394107000000005</v>
      </c>
      <c r="I1613" s="26">
        <v>9.0754520000000005E-2</v>
      </c>
    </row>
    <row r="1614" spans="1:9" ht="15.75" customHeight="1" x14ac:dyDescent="0.25">
      <c r="A1614" s="23">
        <v>1613</v>
      </c>
      <c r="B1614" s="24">
        <v>0.11571434999999999</v>
      </c>
      <c r="C1614" s="24">
        <v>0.13285142999999999</v>
      </c>
      <c r="D1614" s="24">
        <v>0.14799345999999999</v>
      </c>
      <c r="E1614" s="24">
        <v>0.16501864000000002</v>
      </c>
      <c r="F1614" s="24">
        <v>0.18629463000000002</v>
      </c>
      <c r="G1614" s="24">
        <v>0.37978309000000005</v>
      </c>
      <c r="H1614" s="24">
        <v>0.82418966999999999</v>
      </c>
      <c r="I1614" s="24">
        <v>9.0749659999999996E-2</v>
      </c>
    </row>
    <row r="1615" spans="1:9" ht="15.75" customHeight="1" x14ac:dyDescent="0.25">
      <c r="A1615" s="25">
        <v>1614</v>
      </c>
      <c r="B1615" s="26">
        <v>0.11572476999999999</v>
      </c>
      <c r="C1615" s="26">
        <v>0.13287584999999999</v>
      </c>
      <c r="D1615" s="26">
        <v>0.14800865999999999</v>
      </c>
      <c r="E1615" s="26">
        <v>0.16504048999999998</v>
      </c>
      <c r="F1615" s="26">
        <v>0.18632950999999998</v>
      </c>
      <c r="G1615" s="26">
        <v>0.37986434000000002</v>
      </c>
      <c r="H1615" s="26">
        <v>0.82443822</v>
      </c>
      <c r="I1615" s="26">
        <v>9.0744810000000009E-2</v>
      </c>
    </row>
    <row r="1616" spans="1:9" ht="15.75" customHeight="1" x14ac:dyDescent="0.25">
      <c r="A1616" s="23">
        <v>1615</v>
      </c>
      <c r="B1616" s="24">
        <v>0.1157352</v>
      </c>
      <c r="C1616" s="24">
        <v>0.13290043000000001</v>
      </c>
      <c r="D1616" s="24">
        <v>0.14802384999999998</v>
      </c>
      <c r="E1616" s="24">
        <v>0.16506233000000001</v>
      </c>
      <c r="F1616" s="24">
        <v>0.18636438</v>
      </c>
      <c r="G1616" s="24">
        <v>0.37994557000000001</v>
      </c>
      <c r="H1616" s="24">
        <v>0.82468673999999997</v>
      </c>
      <c r="I1616" s="24">
        <v>9.0739970000000003E-2</v>
      </c>
    </row>
    <row r="1617" spans="1:9" ht="15.75" customHeight="1" x14ac:dyDescent="0.25">
      <c r="A1617" s="25">
        <v>1616</v>
      </c>
      <c r="B1617" s="26">
        <v>0.11574562000000001</v>
      </c>
      <c r="C1617" s="26">
        <v>0.13292514999999999</v>
      </c>
      <c r="D1617" s="26">
        <v>0.14803902000000002</v>
      </c>
      <c r="E1617" s="26">
        <v>0.16508414999999999</v>
      </c>
      <c r="F1617" s="26">
        <v>0.18639923</v>
      </c>
      <c r="G1617" s="26">
        <v>0.38002676000000002</v>
      </c>
      <c r="H1617" s="26">
        <v>0.82493522999999991</v>
      </c>
      <c r="I1617" s="26">
        <v>9.0735129999999997E-2</v>
      </c>
    </row>
    <row r="1618" spans="1:9" ht="15.75" customHeight="1" x14ac:dyDescent="0.25">
      <c r="A1618" s="23">
        <v>1617</v>
      </c>
      <c r="B1618" s="24">
        <v>0.11575605</v>
      </c>
      <c r="C1618" s="24">
        <v>0.13295003</v>
      </c>
      <c r="D1618" s="24">
        <v>0.14805419</v>
      </c>
      <c r="E1618" s="24">
        <v>0.16510596</v>
      </c>
      <c r="F1618" s="24">
        <v>0.18643405999999998</v>
      </c>
      <c r="G1618" s="24">
        <v>0.38010792000000004</v>
      </c>
      <c r="H1618" s="24">
        <v>0.82518367999999997</v>
      </c>
      <c r="I1618" s="24">
        <v>9.0730310000000008E-2</v>
      </c>
    </row>
    <row r="1619" spans="1:9" ht="15.75" customHeight="1" x14ac:dyDescent="0.25">
      <c r="A1619" s="25">
        <v>1618</v>
      </c>
      <c r="B1619" s="26">
        <v>0.11576647</v>
      </c>
      <c r="C1619" s="26">
        <v>0.13297504999999998</v>
      </c>
      <c r="D1619" s="26">
        <v>0.14806933999999999</v>
      </c>
      <c r="E1619" s="26">
        <v>0.16512775000000002</v>
      </c>
      <c r="F1619" s="26">
        <v>0.18646888</v>
      </c>
      <c r="G1619" s="26">
        <v>0.38018906000000002</v>
      </c>
      <c r="H1619" s="26">
        <v>0.8254321</v>
      </c>
      <c r="I1619" s="26">
        <v>9.0725500000000001E-2</v>
      </c>
    </row>
    <row r="1620" spans="1:9" ht="15.75" customHeight="1" x14ac:dyDescent="0.25">
      <c r="A1620" s="23">
        <v>1619</v>
      </c>
      <c r="B1620" s="24">
        <v>0.1157769</v>
      </c>
      <c r="C1620" s="24">
        <v>0.13300020999999998</v>
      </c>
      <c r="D1620" s="24">
        <v>0.14808447999999999</v>
      </c>
      <c r="E1620" s="24">
        <v>0.16514952000000002</v>
      </c>
      <c r="F1620" s="24">
        <v>0.18650368000000001</v>
      </c>
      <c r="G1620" s="24">
        <v>0.38027016000000002</v>
      </c>
      <c r="H1620" s="24">
        <v>0.82568048000000005</v>
      </c>
      <c r="I1620" s="24">
        <v>9.0720690000000007E-2</v>
      </c>
    </row>
    <row r="1621" spans="1:9" ht="15.75" customHeight="1" x14ac:dyDescent="0.25">
      <c r="A1621" s="25">
        <v>1620</v>
      </c>
      <c r="B1621" s="26">
        <v>0.11578732</v>
      </c>
      <c r="C1621" s="26">
        <v>0.13302550999999999</v>
      </c>
      <c r="D1621" s="26">
        <v>0.14809960999999999</v>
      </c>
      <c r="E1621" s="26">
        <v>0.16517126999999998</v>
      </c>
      <c r="F1621" s="26">
        <v>0.18653846000000002</v>
      </c>
      <c r="G1621" s="26">
        <v>0.38035124000000003</v>
      </c>
      <c r="H1621" s="26">
        <v>0.82592883000000006</v>
      </c>
      <c r="I1621" s="26">
        <v>9.0715900000000002E-2</v>
      </c>
    </row>
    <row r="1622" spans="1:9" ht="15.75" customHeight="1" x14ac:dyDescent="0.25">
      <c r="A1622" s="23">
        <v>1621</v>
      </c>
      <c r="B1622" s="24">
        <v>0.11579774999999999</v>
      </c>
      <c r="C1622" s="24">
        <v>0.13305094000000001</v>
      </c>
      <c r="D1622" s="24">
        <v>0.14811473</v>
      </c>
      <c r="E1622" s="24">
        <v>0.16519300999999997</v>
      </c>
      <c r="F1622" s="24">
        <v>0.18657323000000001</v>
      </c>
      <c r="G1622" s="24">
        <v>0.38043228000000001</v>
      </c>
      <c r="H1622" s="24">
        <v>0.82617715000000003</v>
      </c>
      <c r="I1622" s="24">
        <v>9.0711109999999998E-2</v>
      </c>
    </row>
    <row r="1623" spans="1:9" ht="15.75" customHeight="1" x14ac:dyDescent="0.25">
      <c r="A1623" s="25">
        <v>1622</v>
      </c>
      <c r="B1623" s="26">
        <v>0.11580817</v>
      </c>
      <c r="C1623" s="26">
        <v>0.13307650000000001</v>
      </c>
      <c r="D1623" s="26">
        <v>0.14812985000000001</v>
      </c>
      <c r="E1623" s="26">
        <v>0.16521474000000003</v>
      </c>
      <c r="F1623" s="26">
        <v>0.18660798000000001</v>
      </c>
      <c r="G1623" s="26">
        <v>0.3805133</v>
      </c>
      <c r="H1623" s="26">
        <v>0.82642543000000002</v>
      </c>
      <c r="I1623" s="26">
        <v>9.0706339999999996E-2</v>
      </c>
    </row>
    <row r="1624" spans="1:9" ht="15.75" customHeight="1" x14ac:dyDescent="0.25">
      <c r="A1624" s="23">
        <v>1623</v>
      </c>
      <c r="B1624" s="24">
        <v>0.11581860000000001</v>
      </c>
      <c r="C1624" s="24">
        <v>0.13310218000000001</v>
      </c>
      <c r="D1624" s="24">
        <v>0.14814495</v>
      </c>
      <c r="E1624" s="24">
        <v>0.16523644999999998</v>
      </c>
      <c r="F1624" s="24">
        <v>0.18664272000000001</v>
      </c>
      <c r="G1624" s="24">
        <v>0.38059429</v>
      </c>
      <c r="H1624" s="24">
        <v>0.82667368999999991</v>
      </c>
      <c r="I1624" s="24">
        <v>9.0701569999999995E-2</v>
      </c>
    </row>
    <row r="1625" spans="1:9" ht="15.75" customHeight="1" x14ac:dyDescent="0.25">
      <c r="A1625" s="25">
        <v>1624</v>
      </c>
      <c r="B1625" s="26">
        <v>0.11582902</v>
      </c>
      <c r="C1625" s="26">
        <v>0.13312799</v>
      </c>
      <c r="D1625" s="26">
        <v>0.14816003999999999</v>
      </c>
      <c r="E1625" s="26">
        <v>0.16525815000000002</v>
      </c>
      <c r="F1625" s="26">
        <v>0.18667744</v>
      </c>
      <c r="G1625" s="26">
        <v>0.38067525000000002</v>
      </c>
      <c r="H1625" s="26">
        <v>0.82692192000000009</v>
      </c>
      <c r="I1625" s="26">
        <v>9.0696809999999989E-2</v>
      </c>
    </row>
    <row r="1626" spans="1:9" ht="15.75" customHeight="1" x14ac:dyDescent="0.25">
      <c r="A1626" s="23">
        <v>1625</v>
      </c>
      <c r="B1626" s="24">
        <v>0.11583945</v>
      </c>
      <c r="C1626" s="24">
        <v>0.13315390999999999</v>
      </c>
      <c r="D1626" s="24">
        <v>0.14817512999999999</v>
      </c>
      <c r="E1626" s="24">
        <v>0.16527982999999999</v>
      </c>
      <c r="F1626" s="24">
        <v>0.18671214</v>
      </c>
      <c r="G1626" s="24">
        <v>0.38075619000000005</v>
      </c>
      <c r="H1626" s="24">
        <v>0.82717012000000001</v>
      </c>
      <c r="I1626" s="24">
        <v>9.069207E-2</v>
      </c>
    </row>
    <row r="1627" spans="1:9" ht="15.75" customHeight="1" x14ac:dyDescent="0.25">
      <c r="A1627" s="25">
        <v>1626</v>
      </c>
      <c r="B1627" s="26">
        <v>0.11584986999999999</v>
      </c>
      <c r="C1627" s="26">
        <v>0.13317994999999999</v>
      </c>
      <c r="D1627" s="26">
        <v>0.14819020999999999</v>
      </c>
      <c r="E1627" s="26">
        <v>0.16530149000000002</v>
      </c>
      <c r="F1627" s="26">
        <v>0.18674683000000003</v>
      </c>
      <c r="G1627" s="26">
        <v>0.38083708999999999</v>
      </c>
      <c r="H1627" s="26">
        <v>0.82741829</v>
      </c>
      <c r="I1627" s="26">
        <v>9.0687329999999997E-2</v>
      </c>
    </row>
    <row r="1628" spans="1:9" ht="15.75" customHeight="1" x14ac:dyDescent="0.25">
      <c r="A1628" s="23">
        <v>1627</v>
      </c>
      <c r="B1628" s="24">
        <v>0.11586029999999999</v>
      </c>
      <c r="C1628" s="24">
        <v>0.13320609999999999</v>
      </c>
      <c r="D1628" s="24">
        <v>0.14820527999999999</v>
      </c>
      <c r="E1628" s="24">
        <v>0.16532315</v>
      </c>
      <c r="F1628" s="24">
        <v>0.18678150999999998</v>
      </c>
      <c r="G1628" s="24">
        <v>0.38091796999999999</v>
      </c>
      <c r="H1628" s="24">
        <v>0.82766643000000006</v>
      </c>
      <c r="I1628" s="24">
        <v>9.0682600000000002E-2</v>
      </c>
    </row>
    <row r="1629" spans="1:9" ht="15.75" customHeight="1" x14ac:dyDescent="0.25">
      <c r="A1629" s="25">
        <v>1628</v>
      </c>
      <c r="B1629" s="26">
        <v>0.11587072</v>
      </c>
      <c r="C1629" s="26">
        <v>0.13323235</v>
      </c>
      <c r="D1629" s="26">
        <v>0.14822034000000001</v>
      </c>
      <c r="E1629" s="26">
        <v>0.16534479000000002</v>
      </c>
      <c r="F1629" s="26">
        <v>0.18681617</v>
      </c>
      <c r="G1629" s="26">
        <v>0.38099882000000002</v>
      </c>
      <c r="H1629" s="26">
        <v>0.82791455000000003</v>
      </c>
      <c r="I1629" s="26">
        <v>9.0677880000000002E-2</v>
      </c>
    </row>
    <row r="1630" spans="1:9" ht="15.75" customHeight="1" x14ac:dyDescent="0.25">
      <c r="A1630" s="23">
        <v>1629</v>
      </c>
      <c r="B1630" s="24">
        <v>0.11588115</v>
      </c>
      <c r="C1630" s="24">
        <v>0.13325871</v>
      </c>
      <c r="D1630" s="24">
        <v>0.14823538999999999</v>
      </c>
      <c r="E1630" s="24">
        <v>0.16536642000000001</v>
      </c>
      <c r="F1630" s="24">
        <v>0.18685081000000001</v>
      </c>
      <c r="G1630" s="24">
        <v>0.38107964999999999</v>
      </c>
      <c r="H1630" s="24">
        <v>0.82816265</v>
      </c>
      <c r="I1630" s="24">
        <v>9.0673180000000006E-2</v>
      </c>
    </row>
    <row r="1631" spans="1:9" ht="15.75" customHeight="1" x14ac:dyDescent="0.25">
      <c r="A1631" s="25">
        <v>1630</v>
      </c>
      <c r="B1631" s="26">
        <v>0.11589157</v>
      </c>
      <c r="C1631" s="26">
        <v>0.13328517000000001</v>
      </c>
      <c r="D1631" s="26">
        <v>0.14825044000000001</v>
      </c>
      <c r="E1631" s="26">
        <v>0.16538803000000002</v>
      </c>
      <c r="F1631" s="26">
        <v>0.18688544000000001</v>
      </c>
      <c r="G1631" s="26">
        <v>0.38116044999999998</v>
      </c>
      <c r="H1631" s="26">
        <v>0.82841070999999999</v>
      </c>
      <c r="I1631" s="26">
        <v>9.0668479999999996E-2</v>
      </c>
    </row>
    <row r="1632" spans="1:9" ht="15.75" customHeight="1" x14ac:dyDescent="0.25">
      <c r="A1632" s="23">
        <v>1631</v>
      </c>
      <c r="B1632" s="24">
        <v>0.11590199999999999</v>
      </c>
      <c r="C1632" s="24">
        <v>0.13331171999999999</v>
      </c>
      <c r="D1632" s="24">
        <v>0.14826549</v>
      </c>
      <c r="E1632" s="24">
        <v>0.16540963</v>
      </c>
      <c r="F1632" s="24">
        <v>0.18692005</v>
      </c>
      <c r="G1632" s="24">
        <v>0.38124121999999999</v>
      </c>
      <c r="H1632" s="24">
        <v>0.82865876000000005</v>
      </c>
      <c r="I1632" s="24">
        <v>9.0663789999999994E-2</v>
      </c>
    </row>
    <row r="1633" spans="1:9" ht="15.75" customHeight="1" x14ac:dyDescent="0.25">
      <c r="A1633" s="25">
        <v>1632</v>
      </c>
      <c r="B1633" s="26">
        <v>0.11591241999999999</v>
      </c>
      <c r="C1633" s="26">
        <v>0.13333837000000001</v>
      </c>
      <c r="D1633" s="26">
        <v>0.14828052999999999</v>
      </c>
      <c r="E1633" s="26">
        <v>0.16543121999999999</v>
      </c>
      <c r="F1633" s="26">
        <v>0.18695465</v>
      </c>
      <c r="G1633" s="26">
        <v>0.38132196999999995</v>
      </c>
      <c r="H1633" s="26">
        <v>0.82890677999999995</v>
      </c>
      <c r="I1633" s="26">
        <v>9.0659110000000001E-2</v>
      </c>
    </row>
    <row r="1634" spans="1:9" ht="15.75" customHeight="1" x14ac:dyDescent="0.25">
      <c r="A1634" s="23">
        <v>1633</v>
      </c>
      <c r="B1634" s="24">
        <v>0.11592285000000001</v>
      </c>
      <c r="C1634" s="24">
        <v>0.13336510000000001</v>
      </c>
      <c r="D1634" s="24">
        <v>0.14829555999999999</v>
      </c>
      <c r="E1634" s="24">
        <v>0.16545280000000001</v>
      </c>
      <c r="F1634" s="24">
        <v>0.18698924000000003</v>
      </c>
      <c r="G1634" s="24">
        <v>0.38140269000000004</v>
      </c>
      <c r="H1634" s="24">
        <v>0.82915477999999998</v>
      </c>
      <c r="I1634" s="24">
        <v>9.0654439999999989E-2</v>
      </c>
    </row>
    <row r="1635" spans="1:9" ht="15.75" customHeight="1" x14ac:dyDescent="0.25">
      <c r="A1635" s="25">
        <v>1634</v>
      </c>
      <c r="B1635" s="26">
        <v>0.11593327</v>
      </c>
      <c r="C1635" s="26">
        <v>0.13339192</v>
      </c>
      <c r="D1635" s="26">
        <v>0.14831058999999999</v>
      </c>
      <c r="E1635" s="26">
        <v>0.16547436999999998</v>
      </c>
      <c r="F1635" s="26">
        <v>0.18702380999999998</v>
      </c>
      <c r="G1635" s="26">
        <v>0.38148338999999998</v>
      </c>
      <c r="H1635" s="26">
        <v>0.82940276000000002</v>
      </c>
      <c r="I1635" s="26">
        <v>9.0649779999999999E-2</v>
      </c>
    </row>
    <row r="1636" spans="1:9" ht="15.75" customHeight="1" x14ac:dyDescent="0.25">
      <c r="A1636" s="23">
        <v>1635</v>
      </c>
      <c r="B1636" s="24">
        <v>0.1159437</v>
      </c>
      <c r="C1636" s="24">
        <v>0.13341881</v>
      </c>
      <c r="D1636" s="24">
        <v>0.14832561</v>
      </c>
      <c r="E1636" s="24">
        <v>0.16549592000000002</v>
      </c>
      <c r="F1636" s="24">
        <v>0.18705837</v>
      </c>
      <c r="G1636" s="24">
        <v>0.38156405999999998</v>
      </c>
      <c r="H1636" s="24">
        <v>0.82965072000000006</v>
      </c>
      <c r="I1636" s="24">
        <v>9.0645130000000004E-2</v>
      </c>
    </row>
    <row r="1637" spans="1:9" ht="15.75" customHeight="1" x14ac:dyDescent="0.25">
      <c r="A1637" s="25">
        <v>1636</v>
      </c>
      <c r="B1637" s="26">
        <v>0.11595411999999999</v>
      </c>
      <c r="C1637" s="26">
        <v>0.13344579000000001</v>
      </c>
      <c r="D1637" s="26">
        <v>0.14834063</v>
      </c>
      <c r="E1637" s="26">
        <v>0.16551747</v>
      </c>
      <c r="F1637" s="26">
        <v>0.18709291</v>
      </c>
      <c r="G1637" s="26">
        <v>0.38164471</v>
      </c>
      <c r="H1637" s="26">
        <v>0.82989866000000001</v>
      </c>
      <c r="I1637" s="26">
        <v>9.0640499999999999E-2</v>
      </c>
    </row>
    <row r="1638" spans="1:9" ht="15.75" customHeight="1" x14ac:dyDescent="0.25">
      <c r="A1638" s="23">
        <v>1637</v>
      </c>
      <c r="B1638" s="24">
        <v>0.11596455</v>
      </c>
      <c r="C1638" s="24">
        <v>0.13347282999999999</v>
      </c>
      <c r="D1638" s="24">
        <v>0.14835564000000001</v>
      </c>
      <c r="E1638" s="24">
        <v>0.16553899999999999</v>
      </c>
      <c r="F1638" s="24">
        <v>0.18712744000000001</v>
      </c>
      <c r="G1638" s="24">
        <v>0.38172533999999997</v>
      </c>
      <c r="H1638" s="24">
        <v>0.83014658999999991</v>
      </c>
      <c r="I1638" s="24">
        <v>9.0635870000000007E-2</v>
      </c>
    </row>
    <row r="1639" spans="1:9" ht="15.75" customHeight="1" x14ac:dyDescent="0.25">
      <c r="A1639" s="25">
        <v>1638</v>
      </c>
      <c r="B1639" s="26">
        <v>0.11597497000000001</v>
      </c>
      <c r="C1639" s="26">
        <v>0.13349995000000001</v>
      </c>
      <c r="D1639" s="26">
        <v>0.14837065999999999</v>
      </c>
      <c r="E1639" s="26">
        <v>0.16556052999999998</v>
      </c>
      <c r="F1639" s="26">
        <v>0.18716195999999999</v>
      </c>
      <c r="G1639" s="26">
        <v>0.38180594000000001</v>
      </c>
      <c r="H1639" s="26">
        <v>0.8303944900000001</v>
      </c>
      <c r="I1639" s="26">
        <v>9.0631249999999997E-2</v>
      </c>
    </row>
    <row r="1640" spans="1:9" ht="15.75" customHeight="1" x14ac:dyDescent="0.25">
      <c r="A1640" s="23">
        <v>1639</v>
      </c>
      <c r="B1640" s="24">
        <v>0.1159854</v>
      </c>
      <c r="C1640" s="24">
        <v>0.13352712999999999</v>
      </c>
      <c r="D1640" s="24">
        <v>0.14838567</v>
      </c>
      <c r="E1640" s="24">
        <v>0.16558203999999999</v>
      </c>
      <c r="F1640" s="24">
        <v>0.18719646000000001</v>
      </c>
      <c r="G1640" s="24">
        <v>0.38188651999999995</v>
      </c>
      <c r="H1640" s="24">
        <v>0.83064238000000001</v>
      </c>
      <c r="I1640" s="24">
        <v>9.0626639999999994E-2</v>
      </c>
    </row>
    <row r="1641" spans="1:9" ht="15.75" customHeight="1" x14ac:dyDescent="0.25">
      <c r="A1641" s="25">
        <v>1640</v>
      </c>
      <c r="B1641" s="26">
        <v>0.11599582</v>
      </c>
      <c r="C1641" s="26">
        <v>0.13355437000000001</v>
      </c>
      <c r="D1641" s="26">
        <v>0.14840066999999998</v>
      </c>
      <c r="E1641" s="26">
        <v>0.16560353999999999</v>
      </c>
      <c r="F1641" s="26">
        <v>0.18723095000000001</v>
      </c>
      <c r="G1641" s="26">
        <v>0.38196707000000002</v>
      </c>
      <c r="H1641" s="26">
        <v>0.83089025000000005</v>
      </c>
      <c r="I1641" s="26">
        <v>9.0622040000000001E-2</v>
      </c>
    </row>
    <row r="1642" spans="1:9" ht="15.75" customHeight="1" x14ac:dyDescent="0.25">
      <c r="A1642" s="23">
        <v>1641</v>
      </c>
      <c r="B1642" s="24">
        <v>0.11600625000000001</v>
      </c>
      <c r="C1642" s="24">
        <v>0.13358166999999999</v>
      </c>
      <c r="D1642" s="24">
        <v>0.14841567999999999</v>
      </c>
      <c r="E1642" s="24">
        <v>0.16562504</v>
      </c>
      <c r="F1642" s="24">
        <v>0.18726542999999998</v>
      </c>
      <c r="G1642" s="24">
        <v>0.38204760999999998</v>
      </c>
      <c r="H1642" s="24">
        <v>0.83113809999999999</v>
      </c>
      <c r="I1642" s="24">
        <v>9.0617459999999997E-2</v>
      </c>
    </row>
    <row r="1643" spans="1:9" ht="15.75" customHeight="1" x14ac:dyDescent="0.25">
      <c r="A1643" s="25">
        <v>1642</v>
      </c>
      <c r="B1643" s="26">
        <v>0.11601667</v>
      </c>
      <c r="C1643" s="26">
        <v>0.13360903000000002</v>
      </c>
      <c r="D1643" s="26">
        <v>0.14843068000000001</v>
      </c>
      <c r="E1643" s="26">
        <v>0.16564651999999999</v>
      </c>
      <c r="F1643" s="26">
        <v>0.18729989</v>
      </c>
      <c r="G1643" s="26">
        <v>0.38212812000000002</v>
      </c>
      <c r="H1643" s="26">
        <v>0.83138593999999999</v>
      </c>
      <c r="I1643" s="26">
        <v>9.0612879999999993E-2</v>
      </c>
    </row>
    <row r="1644" spans="1:9" ht="15.75" customHeight="1" x14ac:dyDescent="0.25">
      <c r="A1644" s="23">
        <v>1643</v>
      </c>
      <c r="B1644" s="24">
        <v>0.11602709999999999</v>
      </c>
      <c r="C1644" s="24">
        <v>0.13363643</v>
      </c>
      <c r="D1644" s="24">
        <v>0.14844568</v>
      </c>
      <c r="E1644" s="24">
        <v>0.16566800000000001</v>
      </c>
      <c r="F1644" s="24">
        <v>0.18733433999999999</v>
      </c>
      <c r="G1644" s="24">
        <v>0.38220861</v>
      </c>
      <c r="H1644" s="24">
        <v>0.83163376999999994</v>
      </c>
      <c r="I1644" s="24">
        <v>9.0608309999999997E-2</v>
      </c>
    </row>
    <row r="1645" spans="1:9" ht="15.75" customHeight="1" x14ac:dyDescent="0.25">
      <c r="A1645" s="25">
        <v>1644</v>
      </c>
      <c r="B1645" s="26">
        <v>0.11603752000000001</v>
      </c>
      <c r="C1645" s="26">
        <v>0.13366388000000001</v>
      </c>
      <c r="D1645" s="26">
        <v>0.14846068000000001</v>
      </c>
      <c r="E1645" s="26">
        <v>0.16568947000000001</v>
      </c>
      <c r="F1645" s="26">
        <v>0.18736878000000001</v>
      </c>
      <c r="G1645" s="26">
        <v>0.38228907000000001</v>
      </c>
      <c r="H1645" s="26">
        <v>0.83188158999999995</v>
      </c>
      <c r="I1645" s="26">
        <v>9.0603759999999992E-2</v>
      </c>
    </row>
    <row r="1646" spans="1:9" ht="15.75" customHeight="1" x14ac:dyDescent="0.25">
      <c r="A1646" s="23">
        <v>1645</v>
      </c>
      <c r="B1646" s="24">
        <v>0.11604795</v>
      </c>
      <c r="C1646" s="24">
        <v>0.13369137</v>
      </c>
      <c r="D1646" s="24">
        <v>0.14847568</v>
      </c>
      <c r="E1646" s="24">
        <v>0.16571093000000001</v>
      </c>
      <c r="F1646" s="24">
        <v>0.18740321000000001</v>
      </c>
      <c r="G1646" s="24">
        <v>0.38236952000000002</v>
      </c>
      <c r="H1646" s="24">
        <v>0.83212939000000008</v>
      </c>
      <c r="I1646" s="24">
        <v>9.0599209999999986E-2</v>
      </c>
    </row>
    <row r="1647" spans="1:9" ht="15.75" customHeight="1" x14ac:dyDescent="0.25">
      <c r="A1647" s="25">
        <v>1646</v>
      </c>
      <c r="B1647" s="26">
        <v>0.11605836999999999</v>
      </c>
      <c r="C1647" s="26">
        <v>0.13371891</v>
      </c>
      <c r="D1647" s="26">
        <v>0.14849068000000001</v>
      </c>
      <c r="E1647" s="26">
        <v>0.16573238000000001</v>
      </c>
      <c r="F1647" s="26">
        <v>0.18743762</v>
      </c>
      <c r="G1647" s="26">
        <v>0.38244993999999999</v>
      </c>
      <c r="H1647" s="26">
        <v>0.83237718000000005</v>
      </c>
      <c r="I1647" s="26">
        <v>9.0594670000000002E-2</v>
      </c>
    </row>
    <row r="1648" spans="1:9" ht="15.75" customHeight="1" x14ac:dyDescent="0.25">
      <c r="A1648" s="23">
        <v>1647</v>
      </c>
      <c r="B1648" s="24">
        <v>0.1160688</v>
      </c>
      <c r="C1648" s="24">
        <v>0.13374647000000001</v>
      </c>
      <c r="D1648" s="24">
        <v>0.14850569</v>
      </c>
      <c r="E1648" s="24">
        <v>0.16575382999999999</v>
      </c>
      <c r="F1648" s="24">
        <v>0.18747202000000002</v>
      </c>
      <c r="G1648" s="24">
        <v>0.38253034999999996</v>
      </c>
      <c r="H1648" s="24">
        <v>0.83262495999999997</v>
      </c>
      <c r="I1648" s="24">
        <v>9.0590150000000008E-2</v>
      </c>
    </row>
    <row r="1649" spans="1:9" ht="15.75" customHeight="1" x14ac:dyDescent="0.25">
      <c r="A1649" s="25">
        <v>1648</v>
      </c>
      <c r="B1649" s="26">
        <v>0.11607922</v>
      </c>
      <c r="C1649" s="26">
        <v>0.13377406999999999</v>
      </c>
      <c r="D1649" s="26">
        <v>0.14852069000000001</v>
      </c>
      <c r="E1649" s="26">
        <v>0.16577527</v>
      </c>
      <c r="F1649" s="26">
        <v>0.18750641000000001</v>
      </c>
      <c r="G1649" s="26">
        <v>0.38261073000000001</v>
      </c>
      <c r="H1649" s="26">
        <v>0.83287272999999995</v>
      </c>
      <c r="I1649" s="26">
        <v>9.0585640000000009E-2</v>
      </c>
    </row>
    <row r="1650" spans="1:9" ht="15.75" customHeight="1" x14ac:dyDescent="0.25">
      <c r="A1650" s="23">
        <v>1649</v>
      </c>
      <c r="B1650" s="24">
        <v>0.11608964999999999</v>
      </c>
      <c r="C1650" s="24">
        <v>0.1338017</v>
      </c>
      <c r="D1650" s="24">
        <v>0.14853569</v>
      </c>
      <c r="E1650" s="24">
        <v>0.16579669999999999</v>
      </c>
      <c r="F1650" s="24">
        <v>0.18754077999999999</v>
      </c>
      <c r="G1650" s="24">
        <v>0.38269109000000001</v>
      </c>
      <c r="H1650" s="24">
        <v>0.83312048999999999</v>
      </c>
      <c r="I1650" s="24">
        <v>9.058113000000001E-2</v>
      </c>
    </row>
    <row r="1651" spans="1:9" ht="15.75" customHeight="1" x14ac:dyDescent="0.25">
      <c r="A1651" s="25">
        <v>1650</v>
      </c>
      <c r="B1651" s="26">
        <v>0.11610007</v>
      </c>
      <c r="C1651" s="26">
        <v>0.13382934999999999</v>
      </c>
      <c r="D1651" s="26">
        <v>0.14855069000000001</v>
      </c>
      <c r="E1651" s="26">
        <v>0.16581811999999999</v>
      </c>
      <c r="F1651" s="26">
        <v>0.18757515000000002</v>
      </c>
      <c r="G1651" s="26">
        <v>0.38277143000000002</v>
      </c>
      <c r="H1651" s="26">
        <v>0.83336825000000003</v>
      </c>
      <c r="I1651" s="26">
        <v>9.0576640000000014E-2</v>
      </c>
    </row>
    <row r="1652" spans="1:9" ht="15.75" customHeight="1" x14ac:dyDescent="0.25">
      <c r="A1652" s="23">
        <v>1651</v>
      </c>
      <c r="B1652" s="24">
        <v>0.11611050000000001</v>
      </c>
      <c r="C1652" s="24">
        <v>0.13385701999999999</v>
      </c>
      <c r="D1652" s="24">
        <v>0.14856569999999999</v>
      </c>
      <c r="E1652" s="24">
        <v>0.16583953999999998</v>
      </c>
      <c r="F1652" s="24">
        <v>0.18760950000000001</v>
      </c>
      <c r="G1652" s="24">
        <v>0.38285175999999999</v>
      </c>
      <c r="H1652" s="24">
        <v>0.83361599999999991</v>
      </c>
      <c r="I1652" s="24">
        <v>9.0572159999999999E-2</v>
      </c>
    </row>
    <row r="1653" spans="1:9" ht="15.75" customHeight="1" x14ac:dyDescent="0.25">
      <c r="A1653" s="25">
        <v>1652</v>
      </c>
      <c r="B1653" s="26">
        <v>0.11612092</v>
      </c>
      <c r="C1653" s="26">
        <v>0.13388470999999999</v>
      </c>
      <c r="D1653" s="26">
        <v>0.14858071</v>
      </c>
      <c r="E1653" s="26">
        <v>0.16586095000000001</v>
      </c>
      <c r="F1653" s="26">
        <v>0.18764384000000001</v>
      </c>
      <c r="G1653" s="26">
        <v>0.38293205999999996</v>
      </c>
      <c r="H1653" s="26">
        <v>0.83386374000000008</v>
      </c>
      <c r="I1653" s="26">
        <v>9.0567679999999998E-2</v>
      </c>
    </row>
    <row r="1654" spans="1:9" ht="15.75" customHeight="1" x14ac:dyDescent="0.25">
      <c r="A1654" s="23">
        <v>1653</v>
      </c>
      <c r="B1654" s="24">
        <v>0.11613134999999999</v>
      </c>
      <c r="C1654" s="24">
        <v>0.13391239999999999</v>
      </c>
      <c r="D1654" s="24">
        <v>0.14859571999999999</v>
      </c>
      <c r="E1654" s="24">
        <v>0.16588235999999998</v>
      </c>
      <c r="F1654" s="24">
        <v>0.18767817000000001</v>
      </c>
      <c r="G1654" s="24">
        <v>0.38301235</v>
      </c>
      <c r="H1654" s="24">
        <v>0.83411146999999997</v>
      </c>
      <c r="I1654" s="24">
        <v>9.056322E-2</v>
      </c>
    </row>
    <row r="1655" spans="1:9" ht="15.75" customHeight="1" x14ac:dyDescent="0.25">
      <c r="A1655" s="25">
        <v>1654</v>
      </c>
      <c r="B1655" s="26">
        <v>0.11614176999999999</v>
      </c>
      <c r="C1655" s="26">
        <v>0.13394011</v>
      </c>
      <c r="D1655" s="26">
        <v>0.14861073</v>
      </c>
      <c r="E1655" s="26">
        <v>0.16590375999999998</v>
      </c>
      <c r="F1655" s="26">
        <v>0.18771249000000001</v>
      </c>
      <c r="G1655" s="26">
        <v>0.38309261999999999</v>
      </c>
      <c r="H1655" s="26">
        <v>0.83435920999999991</v>
      </c>
      <c r="I1655" s="26">
        <v>9.0558770000000011E-2</v>
      </c>
    </row>
    <row r="1656" spans="1:9" ht="15.75" customHeight="1" x14ac:dyDescent="0.25">
      <c r="A1656" s="23">
        <v>1655</v>
      </c>
      <c r="B1656" s="24">
        <v>0.11615220000000001</v>
      </c>
      <c r="C1656" s="24">
        <v>0.13396781999999999</v>
      </c>
      <c r="D1656" s="24">
        <v>0.14862574000000001</v>
      </c>
      <c r="E1656" s="24">
        <v>0.16592515999999999</v>
      </c>
      <c r="F1656" s="24">
        <v>0.18774679999999999</v>
      </c>
      <c r="G1656" s="24">
        <v>0.38317287</v>
      </c>
      <c r="H1656" s="24">
        <v>0.83460693000000008</v>
      </c>
      <c r="I1656" s="24">
        <v>9.0554330000000002E-2</v>
      </c>
    </row>
    <row r="1657" spans="1:9" ht="15.75" customHeight="1" x14ac:dyDescent="0.25">
      <c r="A1657" s="25">
        <v>1656</v>
      </c>
      <c r="B1657" s="26">
        <v>0.11616262000000001</v>
      </c>
      <c r="C1657" s="26">
        <v>0.13399554</v>
      </c>
      <c r="D1657" s="26">
        <v>0.14864077000000001</v>
      </c>
      <c r="E1657" s="26">
        <v>0.16594655</v>
      </c>
      <c r="F1657" s="26">
        <v>0.18778110000000001</v>
      </c>
      <c r="G1657" s="26">
        <v>0.38325310000000001</v>
      </c>
      <c r="H1657" s="26">
        <v>0.83485465999999997</v>
      </c>
      <c r="I1657" s="26">
        <v>9.0549900000000003E-2</v>
      </c>
    </row>
    <row r="1658" spans="1:9" ht="15.75" customHeight="1" x14ac:dyDescent="0.25">
      <c r="A1658" s="23">
        <v>1657</v>
      </c>
      <c r="B1658" s="24">
        <v>0.11617305</v>
      </c>
      <c r="C1658" s="24">
        <v>0.13402324999999998</v>
      </c>
      <c r="D1658" s="24">
        <v>0.14865579000000001</v>
      </c>
      <c r="E1658" s="24">
        <v>0.16596793999999998</v>
      </c>
      <c r="F1658" s="24">
        <v>0.18781538</v>
      </c>
      <c r="G1658" s="24">
        <v>0.38333331000000004</v>
      </c>
      <c r="H1658" s="24">
        <v>0.83510238000000003</v>
      </c>
      <c r="I1658" s="24">
        <v>9.0545489999999992E-2</v>
      </c>
    </row>
    <row r="1659" spans="1:9" ht="15.75" customHeight="1" x14ac:dyDescent="0.25">
      <c r="A1659" s="25">
        <v>1658</v>
      </c>
      <c r="B1659" s="26">
        <v>0.11618347</v>
      </c>
      <c r="C1659" s="26">
        <v>0.13405096</v>
      </c>
      <c r="D1659" s="26">
        <v>0.14867082000000001</v>
      </c>
      <c r="E1659" s="26">
        <v>0.16598932000000002</v>
      </c>
      <c r="F1659" s="26">
        <v>0.18784966</v>
      </c>
      <c r="G1659" s="26">
        <v>0.38341351000000001</v>
      </c>
      <c r="H1659" s="26">
        <v>0.83535009999999998</v>
      </c>
      <c r="I1659" s="26">
        <v>9.0541079999999996E-2</v>
      </c>
    </row>
    <row r="1660" spans="1:9" ht="15.75" customHeight="1" x14ac:dyDescent="0.25">
      <c r="A1660" s="23">
        <v>1659</v>
      </c>
      <c r="B1660" s="24">
        <v>0.11619389999999999</v>
      </c>
      <c r="C1660" s="24">
        <v>0.13407864999999999</v>
      </c>
      <c r="D1660" s="24">
        <v>0.14868585000000001</v>
      </c>
      <c r="E1660" s="24">
        <v>0.16601070000000001</v>
      </c>
      <c r="F1660" s="24">
        <v>0.18788393</v>
      </c>
      <c r="G1660" s="24">
        <v>0.38349369000000005</v>
      </c>
      <c r="H1660" s="24">
        <v>0.83559781999999994</v>
      </c>
      <c r="I1660" s="24">
        <v>9.0536679999999994E-2</v>
      </c>
    </row>
    <row r="1661" spans="1:9" ht="15.75" customHeight="1" x14ac:dyDescent="0.25">
      <c r="A1661" s="25">
        <v>1660</v>
      </c>
      <c r="B1661" s="26">
        <v>0.11620431999999999</v>
      </c>
      <c r="C1661" s="26">
        <v>0.13410633</v>
      </c>
      <c r="D1661" s="26">
        <v>0.14870089</v>
      </c>
      <c r="E1661" s="26">
        <v>0.16603208</v>
      </c>
      <c r="F1661" s="26">
        <v>0.18791817999999999</v>
      </c>
      <c r="G1661" s="26">
        <v>0.38357384999999999</v>
      </c>
      <c r="H1661" s="26">
        <v>0.83584554</v>
      </c>
      <c r="I1661" s="26">
        <v>9.0532299999999996E-2</v>
      </c>
    </row>
    <row r="1662" spans="1:9" ht="15.75" customHeight="1" x14ac:dyDescent="0.25">
      <c r="A1662" s="23">
        <v>1661</v>
      </c>
      <c r="B1662" s="24">
        <v>0.11621475000000001</v>
      </c>
      <c r="C1662" s="24">
        <v>0.134134</v>
      </c>
      <c r="D1662" s="24">
        <v>0.14871593999999999</v>
      </c>
      <c r="E1662" s="24">
        <v>0.16605344999999999</v>
      </c>
      <c r="F1662" s="24">
        <v>0.18795241999999998</v>
      </c>
      <c r="G1662" s="24">
        <v>0.38365398999999994</v>
      </c>
      <c r="H1662" s="24">
        <v>0.83609325999999995</v>
      </c>
      <c r="I1662" s="24">
        <v>9.0527919999999998E-2</v>
      </c>
    </row>
    <row r="1663" spans="1:9" ht="15.75" customHeight="1" x14ac:dyDescent="0.25">
      <c r="A1663" s="25">
        <v>1662</v>
      </c>
      <c r="B1663" s="26">
        <v>0.11622517</v>
      </c>
      <c r="C1663" s="26">
        <v>0.13416164</v>
      </c>
      <c r="D1663" s="26">
        <v>0.14873099000000001</v>
      </c>
      <c r="E1663" s="26">
        <v>0.16607482000000001</v>
      </c>
      <c r="F1663" s="26">
        <v>0.18798666</v>
      </c>
      <c r="G1663" s="26">
        <v>0.38373412000000001</v>
      </c>
      <c r="H1663" s="26">
        <v>0.83634099000000006</v>
      </c>
      <c r="I1663" s="26">
        <v>9.0523560000000003E-2</v>
      </c>
    </row>
    <row r="1664" spans="1:9" ht="15.75" customHeight="1" x14ac:dyDescent="0.25">
      <c r="A1664" s="23">
        <v>1663</v>
      </c>
      <c r="B1664" s="24">
        <v>0.11623559999999999</v>
      </c>
      <c r="C1664" s="24">
        <v>0.13418926</v>
      </c>
      <c r="D1664" s="24">
        <v>0.14874605000000002</v>
      </c>
      <c r="E1664" s="24">
        <v>0.16609618999999998</v>
      </c>
      <c r="F1664" s="24">
        <v>0.18802088</v>
      </c>
      <c r="G1664" s="24">
        <v>0.38381424000000003</v>
      </c>
      <c r="H1664" s="24">
        <v>0.83658872000000006</v>
      </c>
      <c r="I1664" s="24">
        <v>9.0519210000000003E-2</v>
      </c>
    </row>
    <row r="1665" spans="1:9" ht="15.75" customHeight="1" x14ac:dyDescent="0.25">
      <c r="A1665" s="25">
        <v>1664</v>
      </c>
      <c r="B1665" s="26">
        <v>0.11624601999999999</v>
      </c>
      <c r="C1665" s="26">
        <v>0.13421684</v>
      </c>
      <c r="D1665" s="26">
        <v>0.14876111</v>
      </c>
      <c r="E1665" s="26">
        <v>0.16611754999999997</v>
      </c>
      <c r="F1665" s="26">
        <v>0.18805510000000003</v>
      </c>
      <c r="G1665" s="26">
        <v>0.38389434</v>
      </c>
      <c r="H1665" s="26">
        <v>0.83683644999999995</v>
      </c>
      <c r="I1665" s="26">
        <v>9.0514869999999997E-2</v>
      </c>
    </row>
    <row r="1666" spans="1:9" ht="15.75" customHeight="1" x14ac:dyDescent="0.25">
      <c r="A1666" s="23">
        <v>1665</v>
      </c>
      <c r="B1666" s="24">
        <v>0.11625645000000001</v>
      </c>
      <c r="C1666" s="24">
        <v>0.13424440000000001</v>
      </c>
      <c r="D1666" s="24">
        <v>0.14877618000000001</v>
      </c>
      <c r="E1666" s="24">
        <v>0.16613891</v>
      </c>
      <c r="F1666" s="24">
        <v>0.18808930000000001</v>
      </c>
      <c r="G1666" s="24">
        <v>0.38397441999999998</v>
      </c>
      <c r="H1666" s="24">
        <v>0.83708417999999996</v>
      </c>
      <c r="I1666" s="24">
        <v>9.051054E-2</v>
      </c>
    </row>
    <row r="1667" spans="1:9" ht="15.75" customHeight="1" x14ac:dyDescent="0.25">
      <c r="A1667" s="25">
        <v>1666</v>
      </c>
      <c r="B1667" s="26">
        <v>0.11626687000000001</v>
      </c>
      <c r="C1667" s="26">
        <v>0.13427191999999999</v>
      </c>
      <c r="D1667" s="26">
        <v>0.14879125999999998</v>
      </c>
      <c r="E1667" s="26">
        <v>0.16616027999999999</v>
      </c>
      <c r="F1667" s="26">
        <v>0.1881235</v>
      </c>
      <c r="G1667" s="26">
        <v>0.38405448999999997</v>
      </c>
      <c r="H1667" s="26">
        <v>0.83733192000000001</v>
      </c>
      <c r="I1667" s="26">
        <v>9.0506220000000012E-2</v>
      </c>
    </row>
    <row r="1668" spans="1:9" ht="15.75" customHeight="1" x14ac:dyDescent="0.25">
      <c r="A1668" s="23">
        <v>1667</v>
      </c>
      <c r="B1668" s="24">
        <v>0.1162773</v>
      </c>
      <c r="C1668" s="24">
        <v>0.13429940000000001</v>
      </c>
      <c r="D1668" s="24">
        <v>0.14880635</v>
      </c>
      <c r="E1668" s="24">
        <v>0.16618163999999999</v>
      </c>
      <c r="F1668" s="24">
        <v>0.18815768999999999</v>
      </c>
      <c r="G1668" s="24">
        <v>0.38413454999999996</v>
      </c>
      <c r="H1668" s="24">
        <v>0.83757966999999989</v>
      </c>
      <c r="I1668" s="24">
        <v>9.0501910000000005E-2</v>
      </c>
    </row>
    <row r="1669" spans="1:9" ht="15.75" customHeight="1" x14ac:dyDescent="0.25">
      <c r="A1669" s="25">
        <v>1668</v>
      </c>
      <c r="B1669" s="26">
        <v>0.11628772</v>
      </c>
      <c r="C1669" s="26">
        <v>0.13432683000000001</v>
      </c>
      <c r="D1669" s="26">
        <v>0.14882144</v>
      </c>
      <c r="E1669" s="26">
        <v>0.16620299999999999</v>
      </c>
      <c r="F1669" s="26">
        <v>0.18819185999999999</v>
      </c>
      <c r="G1669" s="26">
        <v>0.38421458999999997</v>
      </c>
      <c r="H1669" s="26">
        <v>0.83782741999999999</v>
      </c>
      <c r="I1669" s="26">
        <v>9.0497620000000001E-2</v>
      </c>
    </row>
    <row r="1670" spans="1:9" ht="15.75" customHeight="1" x14ac:dyDescent="0.25">
      <c r="A1670" s="23">
        <v>1669</v>
      </c>
      <c r="B1670" s="24">
        <v>0.11629815</v>
      </c>
      <c r="C1670" s="24">
        <v>0.13435422</v>
      </c>
      <c r="D1670" s="24">
        <v>0.14883654999999998</v>
      </c>
      <c r="E1670" s="24">
        <v>0.16622434999999999</v>
      </c>
      <c r="F1670" s="24">
        <v>0.18822603000000002</v>
      </c>
      <c r="G1670" s="24">
        <v>0.38429462000000003</v>
      </c>
      <c r="H1670" s="24">
        <v>0.83807518000000003</v>
      </c>
      <c r="I1670" s="24">
        <v>9.0493340000000005E-2</v>
      </c>
    </row>
    <row r="1671" spans="1:9" ht="15.75" customHeight="1" x14ac:dyDescent="0.25">
      <c r="A1671" s="25">
        <v>1670</v>
      </c>
      <c r="B1671" s="26">
        <v>0.11630857</v>
      </c>
      <c r="C1671" s="26">
        <v>0.13438155999999998</v>
      </c>
      <c r="D1671" s="26">
        <v>0.14885166</v>
      </c>
      <c r="E1671" s="26">
        <v>0.16624570999999999</v>
      </c>
      <c r="F1671" s="26">
        <v>0.18826018999999999</v>
      </c>
      <c r="G1671" s="26">
        <v>0.38437462999999999</v>
      </c>
      <c r="H1671" s="26">
        <v>0.83832295000000001</v>
      </c>
      <c r="I1671" s="26">
        <v>9.048906000000001E-2</v>
      </c>
    </row>
    <row r="1672" spans="1:9" ht="15.75" customHeight="1" x14ac:dyDescent="0.25">
      <c r="A1672" s="23">
        <v>1671</v>
      </c>
      <c r="B1672" s="24">
        <v>0.11631900000000001</v>
      </c>
      <c r="C1672" s="24">
        <v>0.13440884</v>
      </c>
      <c r="D1672" s="24">
        <v>0.14886679</v>
      </c>
      <c r="E1672" s="24">
        <v>0.16626706999999999</v>
      </c>
      <c r="F1672" s="24">
        <v>0.18829434</v>
      </c>
      <c r="G1672" s="24">
        <v>0.38445462999999996</v>
      </c>
      <c r="H1672" s="24">
        <v>0.83857073000000004</v>
      </c>
      <c r="I1672" s="24">
        <v>9.048479999999999E-2</v>
      </c>
    </row>
    <row r="1673" spans="1:9" ht="15.75" customHeight="1" x14ac:dyDescent="0.25">
      <c r="A1673" s="25">
        <v>1672</v>
      </c>
      <c r="B1673" s="26">
        <v>0.11632942</v>
      </c>
      <c r="C1673" s="26">
        <v>0.13443606</v>
      </c>
      <c r="D1673" s="26">
        <v>0.14888192</v>
      </c>
      <c r="E1673" s="26">
        <v>0.16628842999999999</v>
      </c>
      <c r="F1673" s="26">
        <v>0.18832847999999999</v>
      </c>
      <c r="G1673" s="26">
        <v>0.38453461999999999</v>
      </c>
      <c r="H1673" s="26">
        <v>0.8388185199999999</v>
      </c>
      <c r="I1673" s="26">
        <v>9.0480549999999993E-2</v>
      </c>
    </row>
    <row r="1674" spans="1:9" ht="15.75" customHeight="1" x14ac:dyDescent="0.25">
      <c r="A1674" s="23">
        <v>1673</v>
      </c>
      <c r="B1674" s="24">
        <v>0.11633984999999999</v>
      </c>
      <c r="C1674" s="24">
        <v>0.13446321999999999</v>
      </c>
      <c r="D1674" s="24">
        <v>0.14889706</v>
      </c>
      <c r="E1674" s="24">
        <v>0.16630979000000001</v>
      </c>
      <c r="F1674" s="24">
        <v>0.18836262000000001</v>
      </c>
      <c r="G1674" s="24">
        <v>0.38461458999999998</v>
      </c>
      <c r="H1674" s="24">
        <v>0.83906632000000003</v>
      </c>
      <c r="I1674" s="24">
        <v>9.0476310000000004E-2</v>
      </c>
    </row>
    <row r="1675" spans="1:9" ht="15.75" customHeight="1" x14ac:dyDescent="0.25">
      <c r="A1675" s="25">
        <v>1674</v>
      </c>
      <c r="B1675" s="26">
        <v>0.11635026999999999</v>
      </c>
      <c r="C1675" s="26">
        <v>0.13449031</v>
      </c>
      <c r="D1675" s="26">
        <v>0.14891222000000001</v>
      </c>
      <c r="E1675" s="26">
        <v>0.16633115000000001</v>
      </c>
      <c r="F1675" s="26">
        <v>0.18839673999999998</v>
      </c>
      <c r="G1675" s="26">
        <v>0.38469456000000002</v>
      </c>
      <c r="H1675" s="26">
        <v>0.8393141300000001</v>
      </c>
      <c r="I1675" s="26">
        <v>9.0472090000000005E-2</v>
      </c>
    </row>
    <row r="1676" spans="1:9" ht="15.75" customHeight="1" x14ac:dyDescent="0.25">
      <c r="A1676" s="23">
        <v>1675</v>
      </c>
      <c r="B1676" s="24">
        <v>0.1163607</v>
      </c>
      <c r="C1676" s="24">
        <v>0.13451734000000001</v>
      </c>
      <c r="D1676" s="24">
        <v>0.14892738999999999</v>
      </c>
      <c r="E1676" s="24">
        <v>0.16635251000000001</v>
      </c>
      <c r="F1676" s="24">
        <v>0.18843086000000001</v>
      </c>
      <c r="G1676" s="24">
        <v>0.38477451000000001</v>
      </c>
      <c r="H1676" s="24">
        <v>0.83956194999999989</v>
      </c>
      <c r="I1676" s="24">
        <v>9.0467870000000006E-2</v>
      </c>
    </row>
    <row r="1677" spans="1:9" ht="15.75" customHeight="1" x14ac:dyDescent="0.25">
      <c r="A1677" s="25">
        <v>1676</v>
      </c>
      <c r="B1677" s="26">
        <v>0.11637111999999999</v>
      </c>
      <c r="C1677" s="26">
        <v>0.13454428999999998</v>
      </c>
      <c r="D1677" s="26">
        <v>0.14894256</v>
      </c>
      <c r="E1677" s="26">
        <v>0.16637387000000001</v>
      </c>
      <c r="F1677" s="26">
        <v>0.18846496999999998</v>
      </c>
      <c r="G1677" s="26">
        <v>0.38485444999999996</v>
      </c>
      <c r="H1677" s="26">
        <v>0.83980979</v>
      </c>
      <c r="I1677" s="26">
        <v>9.0463669999999996E-2</v>
      </c>
    </row>
    <row r="1678" spans="1:9" ht="15.75" customHeight="1" x14ac:dyDescent="0.25">
      <c r="A1678" s="23">
        <v>1677</v>
      </c>
      <c r="B1678" s="24">
        <v>0.11638155</v>
      </c>
      <c r="C1678" s="24">
        <v>0.13457116</v>
      </c>
      <c r="D1678" s="24">
        <v>0.14895775</v>
      </c>
      <c r="E1678" s="24">
        <v>0.16639523000000001</v>
      </c>
      <c r="F1678" s="24">
        <v>0.18849907000000002</v>
      </c>
      <c r="G1678" s="24">
        <v>0.38493437999999996</v>
      </c>
      <c r="H1678" s="24">
        <v>0.84005764999999999</v>
      </c>
      <c r="I1678" s="24">
        <v>9.0459479999999995E-2</v>
      </c>
    </row>
    <row r="1679" spans="1:9" ht="15.75" customHeight="1" x14ac:dyDescent="0.25">
      <c r="A1679" s="25">
        <v>1678</v>
      </c>
      <c r="B1679" s="26">
        <v>0.11639197</v>
      </c>
      <c r="C1679" s="26">
        <v>0.13459794999999999</v>
      </c>
      <c r="D1679" s="26">
        <v>0.14897294999999999</v>
      </c>
      <c r="E1679" s="26">
        <v>0.16641660000000003</v>
      </c>
      <c r="F1679" s="26">
        <v>0.18853317</v>
      </c>
      <c r="G1679" s="26">
        <v>0.38501429000000004</v>
      </c>
      <c r="H1679" s="26">
        <v>0.84030550999999998</v>
      </c>
      <c r="I1679" s="26">
        <v>9.0455299999999988E-2</v>
      </c>
    </row>
    <row r="1680" spans="1:9" ht="15.75" customHeight="1" x14ac:dyDescent="0.25">
      <c r="A1680" s="23">
        <v>1679</v>
      </c>
      <c r="B1680" s="24">
        <v>0.1164024</v>
      </c>
      <c r="C1680" s="24">
        <v>0.13462465000000001</v>
      </c>
      <c r="D1680" s="24">
        <v>0.14898817</v>
      </c>
      <c r="E1680" s="24">
        <v>0.16643796999999999</v>
      </c>
      <c r="F1680" s="24">
        <v>0.18856725000000002</v>
      </c>
      <c r="G1680" s="24">
        <v>0.3850942</v>
      </c>
      <c r="H1680" s="24">
        <v>0.84055340000000001</v>
      </c>
      <c r="I1680" s="24">
        <v>9.0451130000000005E-2</v>
      </c>
    </row>
    <row r="1681" spans="1:9" ht="15.75" customHeight="1" x14ac:dyDescent="0.25">
      <c r="A1681" s="25">
        <v>1680</v>
      </c>
      <c r="B1681" s="26">
        <v>0.11641282</v>
      </c>
      <c r="C1681" s="26">
        <v>0.13465125999999999</v>
      </c>
      <c r="D1681" s="26">
        <v>0.14900340000000001</v>
      </c>
      <c r="E1681" s="26">
        <v>0.16645934000000001</v>
      </c>
      <c r="F1681" s="26">
        <v>0.18860133000000001</v>
      </c>
      <c r="G1681" s="26">
        <v>0.38517409999999996</v>
      </c>
      <c r="H1681" s="26">
        <v>0.84080129999999997</v>
      </c>
      <c r="I1681" s="26">
        <v>9.0446969999999988E-2</v>
      </c>
    </row>
    <row r="1682" spans="1:9" ht="15.75" customHeight="1" x14ac:dyDescent="0.25">
      <c r="A1682" s="23">
        <v>1681</v>
      </c>
      <c r="B1682" s="24">
        <v>0.11642324999999999</v>
      </c>
      <c r="C1682" s="24">
        <v>0.13467778999999999</v>
      </c>
      <c r="D1682" s="24">
        <v>0.14901864000000001</v>
      </c>
      <c r="E1682" s="24">
        <v>0.16648071</v>
      </c>
      <c r="F1682" s="24">
        <v>0.18863540000000001</v>
      </c>
      <c r="G1682" s="24">
        <v>0.38525398000000005</v>
      </c>
      <c r="H1682" s="24">
        <v>0.84104920999999999</v>
      </c>
      <c r="I1682" s="24">
        <v>9.0442830000000002E-2</v>
      </c>
    </row>
    <row r="1683" spans="1:9" ht="15.75" customHeight="1" x14ac:dyDescent="0.25">
      <c r="A1683" s="25">
        <v>1682</v>
      </c>
      <c r="B1683" s="26">
        <v>0.11643366999999999</v>
      </c>
      <c r="C1683" s="26">
        <v>0.13470420999999999</v>
      </c>
      <c r="D1683" s="26">
        <v>0.14903389</v>
      </c>
      <c r="E1683" s="26">
        <v>0.16650208999999999</v>
      </c>
      <c r="F1683" s="26">
        <v>0.18866947000000001</v>
      </c>
      <c r="G1683" s="26">
        <v>0.38533386000000003</v>
      </c>
      <c r="H1683" s="26">
        <v>0.84129715000000005</v>
      </c>
      <c r="I1683" s="26">
        <v>9.0438699999999997E-2</v>
      </c>
    </row>
    <row r="1684" spans="1:9" ht="15.75" customHeight="1" x14ac:dyDescent="0.25">
      <c r="A1684" s="23">
        <v>1683</v>
      </c>
      <c r="B1684" s="24">
        <v>0.11644410000000001</v>
      </c>
      <c r="C1684" s="24">
        <v>0.13473053999999998</v>
      </c>
      <c r="D1684" s="24">
        <v>0.14904916000000001</v>
      </c>
      <c r="E1684" s="24">
        <v>0.16652346999999998</v>
      </c>
      <c r="F1684" s="24">
        <v>0.18870353000000001</v>
      </c>
      <c r="G1684" s="24">
        <v>0.38541373000000001</v>
      </c>
      <c r="H1684" s="24">
        <v>0.84154510999999999</v>
      </c>
      <c r="I1684" s="24">
        <v>9.0434579999999987E-2</v>
      </c>
    </row>
    <row r="1685" spans="1:9" ht="15.75" customHeight="1" x14ac:dyDescent="0.25">
      <c r="A1685" s="25">
        <v>1684</v>
      </c>
      <c r="B1685" s="26">
        <v>0.11645452000000001</v>
      </c>
      <c r="C1685" s="26">
        <v>0.13475676</v>
      </c>
      <c r="D1685" s="26">
        <v>0.14906444999999999</v>
      </c>
      <c r="E1685" s="26">
        <v>0.16654485000000002</v>
      </c>
      <c r="F1685" s="26">
        <v>0.18873757999999999</v>
      </c>
      <c r="G1685" s="26">
        <v>0.38549359000000005</v>
      </c>
      <c r="H1685" s="26">
        <v>0.84179308000000008</v>
      </c>
      <c r="I1685" s="26">
        <v>9.0430469999999999E-2</v>
      </c>
    </row>
    <row r="1686" spans="1:9" ht="15.75" customHeight="1" x14ac:dyDescent="0.25">
      <c r="A1686" s="23">
        <v>1685</v>
      </c>
      <c r="B1686" s="24">
        <v>0.11646495</v>
      </c>
      <c r="C1686" s="24">
        <v>0.13478287</v>
      </c>
      <c r="D1686" s="24">
        <v>0.14907975000000001</v>
      </c>
      <c r="E1686" s="24">
        <v>0.16656624</v>
      </c>
      <c r="F1686" s="24">
        <v>0.18877161999999997</v>
      </c>
      <c r="G1686" s="24">
        <v>0.38557343999999999</v>
      </c>
      <c r="H1686" s="24">
        <v>0.84204108</v>
      </c>
      <c r="I1686" s="24">
        <v>9.0426369999999992E-2</v>
      </c>
    </row>
    <row r="1687" spans="1:9" ht="15.75" customHeight="1" x14ac:dyDescent="0.25">
      <c r="A1687" s="25">
        <v>1686</v>
      </c>
      <c r="B1687" s="26">
        <v>0.11647536999999999</v>
      </c>
      <c r="C1687" s="26">
        <v>0.13480887</v>
      </c>
      <c r="D1687" s="26">
        <v>0.14909506</v>
      </c>
      <c r="E1687" s="26">
        <v>0.16658764000000001</v>
      </c>
      <c r="F1687" s="26">
        <v>0.18880566000000001</v>
      </c>
      <c r="G1687" s="26">
        <v>0.38565327999999999</v>
      </c>
      <c r="H1687" s="26">
        <v>0.84228910000000001</v>
      </c>
      <c r="I1687" s="26">
        <v>9.0422290000000002E-2</v>
      </c>
    </row>
    <row r="1688" spans="1:9" ht="15.75" customHeight="1" x14ac:dyDescent="0.25">
      <c r="A1688" s="23">
        <v>1687</v>
      </c>
      <c r="B1688" s="24">
        <v>0.11648580000000001</v>
      </c>
      <c r="C1688" s="24">
        <v>0.13483475</v>
      </c>
      <c r="D1688" s="24">
        <v>0.14911039000000001</v>
      </c>
      <c r="E1688" s="24">
        <v>0.16660903000000002</v>
      </c>
      <c r="F1688" s="24">
        <v>0.18883969</v>
      </c>
      <c r="G1688" s="24">
        <v>0.38573310999999999</v>
      </c>
      <c r="H1688" s="24">
        <v>0.84253714000000002</v>
      </c>
      <c r="I1688" s="24">
        <v>9.0418209999999999E-2</v>
      </c>
    </row>
    <row r="1689" spans="1:9" ht="15.75" customHeight="1" x14ac:dyDescent="0.25">
      <c r="A1689" s="25">
        <v>1688</v>
      </c>
      <c r="B1689" s="26">
        <v>0.11649622000000001</v>
      </c>
      <c r="C1689" s="26">
        <v>0.13486052000000001</v>
      </c>
      <c r="D1689" s="26">
        <v>0.14912574000000001</v>
      </c>
      <c r="E1689" s="26">
        <v>0.16663043999999999</v>
      </c>
      <c r="F1689" s="26">
        <v>0.18887371999999999</v>
      </c>
      <c r="G1689" s="26">
        <v>0.38581293999999999</v>
      </c>
      <c r="H1689" s="26">
        <v>0.84278520000000001</v>
      </c>
      <c r="I1689" s="26">
        <v>9.0414150000000013E-2</v>
      </c>
    </row>
    <row r="1690" spans="1:9" ht="15.75" customHeight="1" x14ac:dyDescent="0.25">
      <c r="A1690" s="23">
        <v>1689</v>
      </c>
      <c r="B1690" s="24">
        <v>0.11650665</v>
      </c>
      <c r="C1690" s="24">
        <v>0.13488616</v>
      </c>
      <c r="D1690" s="24">
        <v>0.14914110999999999</v>
      </c>
      <c r="E1690" s="24">
        <v>0.16665185000000002</v>
      </c>
      <c r="F1690" s="24">
        <v>0.18890773999999999</v>
      </c>
      <c r="G1690" s="24">
        <v>0.38589276</v>
      </c>
      <c r="H1690" s="24">
        <v>0.84303329000000005</v>
      </c>
      <c r="I1690" s="24">
        <v>9.0410099999999993E-2</v>
      </c>
    </row>
    <row r="1691" spans="1:9" ht="15.75" customHeight="1" x14ac:dyDescent="0.25">
      <c r="A1691" s="25">
        <v>1690</v>
      </c>
      <c r="B1691" s="26">
        <v>0.11651707</v>
      </c>
      <c r="C1691" s="26">
        <v>0.13491168000000001</v>
      </c>
      <c r="D1691" s="26">
        <v>0.14915649</v>
      </c>
      <c r="E1691" s="26">
        <v>0.16667325999999999</v>
      </c>
      <c r="F1691" s="26">
        <v>0.18894175000000002</v>
      </c>
      <c r="G1691" s="26">
        <v>0.38597257000000001</v>
      </c>
      <c r="H1691" s="26">
        <v>0.84328140000000007</v>
      </c>
      <c r="I1691" s="26">
        <v>9.0406069999999991E-2</v>
      </c>
    </row>
    <row r="1692" spans="1:9" ht="15.75" customHeight="1" x14ac:dyDescent="0.25">
      <c r="A1692" s="23">
        <v>1691</v>
      </c>
      <c r="B1692" s="24">
        <v>0.11652749999999999</v>
      </c>
      <c r="C1692" s="24">
        <v>0.13493706999999999</v>
      </c>
      <c r="D1692" s="24">
        <v>0.14917189</v>
      </c>
      <c r="E1692" s="24">
        <v>0.16669467999999998</v>
      </c>
      <c r="F1692" s="24">
        <v>0.18897576000000002</v>
      </c>
      <c r="G1692" s="24">
        <v>0.38605237000000003</v>
      </c>
      <c r="H1692" s="24">
        <v>0.84352954000000002</v>
      </c>
      <c r="I1692" s="24">
        <v>9.0402039999999989E-2</v>
      </c>
    </row>
    <row r="1693" spans="1:9" ht="15.75" customHeight="1" x14ac:dyDescent="0.25">
      <c r="A1693" s="25">
        <v>1692</v>
      </c>
      <c r="B1693" s="26">
        <v>0.11653791999999999</v>
      </c>
      <c r="C1693" s="26">
        <v>0.13496232</v>
      </c>
      <c r="D1693" s="26">
        <v>0.14918729999999999</v>
      </c>
      <c r="E1693" s="26">
        <v>0.16671610999999997</v>
      </c>
      <c r="F1693" s="26">
        <v>0.18900976</v>
      </c>
      <c r="G1693" s="26">
        <v>0.38613217</v>
      </c>
      <c r="H1693" s="26">
        <v>0.8437777099999999</v>
      </c>
      <c r="I1693" s="26">
        <v>9.039802999999999E-2</v>
      </c>
    </row>
    <row r="1694" spans="1:9" ht="15.75" customHeight="1" x14ac:dyDescent="0.25">
      <c r="A1694" s="23">
        <v>1693</v>
      </c>
      <c r="B1694" s="24">
        <v>0.11654833999999999</v>
      </c>
      <c r="C1694" s="24">
        <v>0.13498742999999999</v>
      </c>
      <c r="D1694" s="24">
        <v>0.14920274</v>
      </c>
      <c r="E1694" s="24">
        <v>0.16673753999999999</v>
      </c>
      <c r="F1694" s="24">
        <v>0.18904376000000001</v>
      </c>
      <c r="G1694" s="24">
        <v>0.38621195999999997</v>
      </c>
      <c r="H1694" s="24">
        <v>0.8440259</v>
      </c>
      <c r="I1694" s="24">
        <v>9.039403E-2</v>
      </c>
    </row>
    <row r="1695" spans="1:9" ht="15.75" customHeight="1" x14ac:dyDescent="0.25">
      <c r="A1695" s="25">
        <v>1694</v>
      </c>
      <c r="B1695" s="26">
        <v>0.11655877000000001</v>
      </c>
      <c r="C1695" s="26">
        <v>0.1350124</v>
      </c>
      <c r="D1695" s="26">
        <v>0.14921819</v>
      </c>
      <c r="E1695" s="26">
        <v>0.16675898</v>
      </c>
      <c r="F1695" s="26">
        <v>0.18907775000000002</v>
      </c>
      <c r="G1695" s="26">
        <v>0.38629174999999999</v>
      </c>
      <c r="H1695" s="26">
        <v>0.84427412000000002</v>
      </c>
      <c r="I1695" s="26">
        <v>9.039005E-2</v>
      </c>
    </row>
    <row r="1696" spans="1:9" ht="15.75" customHeight="1" x14ac:dyDescent="0.25">
      <c r="A1696" s="23">
        <v>1695</v>
      </c>
      <c r="B1696" s="24">
        <v>0.11656919</v>
      </c>
      <c r="C1696" s="24">
        <v>0.13503723000000001</v>
      </c>
      <c r="D1696" s="24">
        <v>0.14923365999999999</v>
      </c>
      <c r="E1696" s="24">
        <v>0.16678042999999998</v>
      </c>
      <c r="F1696" s="24">
        <v>0.18911173000000001</v>
      </c>
      <c r="G1696" s="24">
        <v>0.38637152999999996</v>
      </c>
      <c r="H1696" s="24">
        <v>0.84452236999999997</v>
      </c>
      <c r="I1696" s="24">
        <v>9.0386070000000013E-2</v>
      </c>
    </row>
    <row r="1697" spans="1:9" ht="15.75" customHeight="1" x14ac:dyDescent="0.25">
      <c r="A1697" s="25">
        <v>1696</v>
      </c>
      <c r="B1697" s="26">
        <v>0.11657961999999999</v>
      </c>
      <c r="C1697" s="26">
        <v>0.13506191000000001</v>
      </c>
      <c r="D1697" s="26">
        <v>0.14924915</v>
      </c>
      <c r="E1697" s="26">
        <v>0.16680188999999998</v>
      </c>
      <c r="F1697" s="26">
        <v>0.18914571999999999</v>
      </c>
      <c r="G1697" s="26">
        <v>0.3864513</v>
      </c>
      <c r="H1697" s="26">
        <v>0.84477064999999996</v>
      </c>
      <c r="I1697" s="26">
        <v>9.0382110000000002E-2</v>
      </c>
    </row>
    <row r="1698" spans="1:9" ht="15.75" customHeight="1" x14ac:dyDescent="0.25">
      <c r="A1698" s="23">
        <v>1697</v>
      </c>
      <c r="B1698" s="24">
        <v>0.11659003999999999</v>
      </c>
      <c r="C1698" s="24">
        <v>0.13508642999999998</v>
      </c>
      <c r="D1698" s="24">
        <v>0.14926467000000002</v>
      </c>
      <c r="E1698" s="24">
        <v>0.16682334999999998</v>
      </c>
      <c r="F1698" s="24">
        <v>0.18917968999999998</v>
      </c>
      <c r="G1698" s="24">
        <v>0.38653106999999998</v>
      </c>
      <c r="H1698" s="24">
        <v>0.84501897000000004</v>
      </c>
      <c r="I1698" s="24">
        <v>9.0378159999999999E-2</v>
      </c>
    </row>
    <row r="1699" spans="1:9" ht="15.75" customHeight="1" x14ac:dyDescent="0.25">
      <c r="A1699" s="25">
        <v>1698</v>
      </c>
      <c r="B1699" s="26">
        <v>0.11660047000000001</v>
      </c>
      <c r="C1699" s="26">
        <v>0.1351108</v>
      </c>
      <c r="D1699" s="26">
        <v>0.1492802</v>
      </c>
      <c r="E1699" s="26">
        <v>0.16684482</v>
      </c>
      <c r="F1699" s="26">
        <v>0.18921365999999998</v>
      </c>
      <c r="G1699" s="26">
        <v>0.38661084000000001</v>
      </c>
      <c r="H1699" s="26">
        <v>0.84526730999999999</v>
      </c>
      <c r="I1699" s="26">
        <v>9.0374219999999991E-2</v>
      </c>
    </row>
    <row r="1700" spans="1:9" ht="15.75" customHeight="1" x14ac:dyDescent="0.25">
      <c r="A1700" s="23">
        <v>1699</v>
      </c>
      <c r="B1700" s="24">
        <v>0.11661089000000001</v>
      </c>
      <c r="C1700" s="24">
        <v>0.13513500000000001</v>
      </c>
      <c r="D1700" s="24">
        <v>0.14929575</v>
      </c>
      <c r="E1700" s="24">
        <v>0.16686630000000002</v>
      </c>
      <c r="F1700" s="24">
        <v>0.18924763</v>
      </c>
      <c r="G1700" s="24">
        <v>0.3866906</v>
      </c>
      <c r="H1700" s="24">
        <v>0.84551567999999999</v>
      </c>
      <c r="I1700" s="24">
        <v>9.0370300000000001E-2</v>
      </c>
    </row>
    <row r="1701" spans="1:9" ht="15.75" customHeight="1" x14ac:dyDescent="0.25">
      <c r="A1701" s="25">
        <v>1700</v>
      </c>
      <c r="B1701" s="26">
        <v>0.11662132</v>
      </c>
      <c r="C1701" s="26">
        <v>0.13515905</v>
      </c>
      <c r="D1701" s="26">
        <v>0.14931132</v>
      </c>
      <c r="E1701" s="26">
        <v>0.16688779000000001</v>
      </c>
      <c r="F1701" s="26">
        <v>0.18928159</v>
      </c>
      <c r="G1701" s="26">
        <v>0.38677036000000004</v>
      </c>
      <c r="H1701" s="26">
        <v>0.84576408999999997</v>
      </c>
      <c r="I1701" s="26">
        <v>9.0366389999999991E-2</v>
      </c>
    </row>
    <row r="1702" spans="1:9" ht="15.75" customHeight="1" x14ac:dyDescent="0.25">
      <c r="A1702" s="23">
        <v>1701</v>
      </c>
      <c r="B1702" s="24">
        <v>0.11663174</v>
      </c>
      <c r="C1702" s="24">
        <v>0.13518292000000001</v>
      </c>
      <c r="D1702" s="24">
        <v>0.14932692</v>
      </c>
      <c r="E1702" s="24">
        <v>0.16690929000000002</v>
      </c>
      <c r="F1702" s="24">
        <v>0.18931555</v>
      </c>
      <c r="G1702" s="24">
        <v>0.38685011000000002</v>
      </c>
      <c r="H1702" s="24">
        <v>0.84601253999999992</v>
      </c>
      <c r="I1702" s="24">
        <v>9.0362490000000004E-2</v>
      </c>
    </row>
    <row r="1703" spans="1:9" ht="15.75" customHeight="1" x14ac:dyDescent="0.25">
      <c r="A1703" s="25">
        <v>1702</v>
      </c>
      <c r="B1703" s="26">
        <v>0.11664217</v>
      </c>
      <c r="C1703" s="26">
        <v>0.13520662</v>
      </c>
      <c r="D1703" s="26">
        <v>0.14934253</v>
      </c>
      <c r="E1703" s="26">
        <v>0.16693079999999999</v>
      </c>
      <c r="F1703" s="26">
        <v>0.18934951000000003</v>
      </c>
      <c r="G1703" s="26">
        <v>0.38692985999999996</v>
      </c>
      <c r="H1703" s="26">
        <v>0.84626101000000009</v>
      </c>
      <c r="I1703" s="26">
        <v>9.0358599999999997E-2</v>
      </c>
    </row>
    <row r="1704" spans="1:9" ht="15.75" customHeight="1" x14ac:dyDescent="0.25">
      <c r="A1704" s="23">
        <v>1703</v>
      </c>
      <c r="B1704" s="24">
        <v>0.11665259</v>
      </c>
      <c r="C1704" s="24">
        <v>0.13523014999999999</v>
      </c>
      <c r="D1704" s="24">
        <v>0.14935817000000001</v>
      </c>
      <c r="E1704" s="24">
        <v>0.16695232000000002</v>
      </c>
      <c r="F1704" s="24">
        <v>0.18938346</v>
      </c>
      <c r="G1704" s="24">
        <v>0.38700961</v>
      </c>
      <c r="H1704" s="24">
        <v>0.84650953000000007</v>
      </c>
      <c r="I1704" s="24">
        <v>9.0354729999999994E-2</v>
      </c>
    </row>
    <row r="1705" spans="1:9" ht="15.75" customHeight="1" x14ac:dyDescent="0.25">
      <c r="A1705" s="25">
        <v>1704</v>
      </c>
      <c r="B1705" s="26">
        <v>0.11666302000000001</v>
      </c>
      <c r="C1705" s="26">
        <v>0.13525349</v>
      </c>
      <c r="D1705" s="26">
        <v>0.14937383000000001</v>
      </c>
      <c r="E1705" s="26">
        <v>0.16697383999999998</v>
      </c>
      <c r="F1705" s="26">
        <v>0.18941739999999999</v>
      </c>
      <c r="G1705" s="26">
        <v>0.38708934999999994</v>
      </c>
      <c r="H1705" s="26">
        <v>0.84675808000000008</v>
      </c>
      <c r="I1705" s="26">
        <v>9.0350870000000014E-2</v>
      </c>
    </row>
    <row r="1706" spans="1:9" ht="15.75" customHeight="1" x14ac:dyDescent="0.25">
      <c r="A1706" s="23">
        <v>1705</v>
      </c>
      <c r="B1706" s="24">
        <v>0.11667344</v>
      </c>
      <c r="C1706" s="24">
        <v>0.13527665999999999</v>
      </c>
      <c r="D1706" s="24">
        <v>0.14938952</v>
      </c>
      <c r="E1706" s="24">
        <v>0.16699538</v>
      </c>
      <c r="F1706" s="24">
        <v>0.18945135000000002</v>
      </c>
      <c r="G1706" s="24">
        <v>0.38716908999999999</v>
      </c>
      <c r="H1706" s="24">
        <v>0.84700666000000002</v>
      </c>
      <c r="I1706" s="24">
        <v>9.034702E-2</v>
      </c>
    </row>
    <row r="1707" spans="1:9" ht="15.75" customHeight="1" x14ac:dyDescent="0.25">
      <c r="A1707" s="25">
        <v>1706</v>
      </c>
      <c r="B1707" s="26">
        <v>0.11668387</v>
      </c>
      <c r="C1707" s="26">
        <v>0.13529963</v>
      </c>
      <c r="D1707" s="26">
        <v>0.14940522000000001</v>
      </c>
      <c r="E1707" s="26">
        <v>0.16701692999999998</v>
      </c>
      <c r="F1707" s="26">
        <v>0.18948528000000001</v>
      </c>
      <c r="G1707" s="26">
        <v>0.38724882999999999</v>
      </c>
      <c r="H1707" s="26">
        <v>0.84725528999999999</v>
      </c>
      <c r="I1707" s="26">
        <v>9.0343180000000009E-2</v>
      </c>
    </row>
    <row r="1708" spans="1:9" ht="15.75" customHeight="1" x14ac:dyDescent="0.25">
      <c r="A1708" s="23">
        <v>1707</v>
      </c>
      <c r="B1708" s="24">
        <v>0.11669428999999999</v>
      </c>
      <c r="C1708" s="24">
        <v>0.13532242</v>
      </c>
      <c r="D1708" s="24">
        <v>0.14942095999999999</v>
      </c>
      <c r="E1708" s="24">
        <v>0.16703849000000001</v>
      </c>
      <c r="F1708" s="24">
        <v>0.18951921999999999</v>
      </c>
      <c r="G1708" s="24">
        <v>0.38732857000000004</v>
      </c>
      <c r="H1708" s="24">
        <v>0.84750395000000001</v>
      </c>
      <c r="I1708" s="24">
        <v>9.0339360000000007E-2</v>
      </c>
    </row>
    <row r="1709" spans="1:9" ht="15.75" customHeight="1" x14ac:dyDescent="0.25">
      <c r="A1709" s="25">
        <v>1708</v>
      </c>
      <c r="B1709" s="26">
        <v>0.11670472</v>
      </c>
      <c r="C1709" s="26">
        <v>0.13534501000000002</v>
      </c>
      <c r="D1709" s="26">
        <v>0.14943671</v>
      </c>
      <c r="E1709" s="26">
        <v>0.16706005999999998</v>
      </c>
      <c r="F1709" s="26">
        <v>0.18955314999999998</v>
      </c>
      <c r="G1709" s="26">
        <v>0.38740830999999998</v>
      </c>
      <c r="H1709" s="26">
        <v>0.84775266000000005</v>
      </c>
      <c r="I1709" s="26">
        <v>9.0335550000000001E-2</v>
      </c>
    </row>
    <row r="1710" spans="1:9" ht="15.75" customHeight="1" x14ac:dyDescent="0.25">
      <c r="A1710" s="23">
        <v>1709</v>
      </c>
      <c r="B1710" s="24">
        <v>0.11671514</v>
      </c>
      <c r="C1710" s="24">
        <v>0.1353674</v>
      </c>
      <c r="D1710" s="24">
        <v>0.14945248999999999</v>
      </c>
      <c r="E1710" s="24">
        <v>0.16708165</v>
      </c>
      <c r="F1710" s="24">
        <v>0.18958708000000002</v>
      </c>
      <c r="G1710" s="24">
        <v>0.38748804999999997</v>
      </c>
      <c r="H1710" s="24">
        <v>0.84800140000000002</v>
      </c>
      <c r="I1710" s="24">
        <v>9.0331750000000002E-2</v>
      </c>
    </row>
    <row r="1711" spans="1:9" ht="15.75" customHeight="1" x14ac:dyDescent="0.25">
      <c r="A1711" s="25">
        <v>1710</v>
      </c>
      <c r="B1711" s="26">
        <v>0.11672557</v>
      </c>
      <c r="C1711" s="26">
        <v>0.13538959</v>
      </c>
      <c r="D1711" s="26">
        <v>0.1494683</v>
      </c>
      <c r="E1711" s="26">
        <v>0.16710323999999999</v>
      </c>
      <c r="F1711" s="26">
        <v>0.18962101000000001</v>
      </c>
      <c r="G1711" s="26">
        <v>0.38756777999999997</v>
      </c>
      <c r="H1711" s="26">
        <v>0.84825019000000002</v>
      </c>
      <c r="I1711" s="26">
        <v>9.0327970000000007E-2</v>
      </c>
    </row>
    <row r="1712" spans="1:9" ht="15.75" customHeight="1" x14ac:dyDescent="0.25">
      <c r="A1712" s="23">
        <v>1711</v>
      </c>
      <c r="B1712" s="24">
        <v>0.11673599</v>
      </c>
      <c r="C1712" s="24">
        <v>0.13541158</v>
      </c>
      <c r="D1712" s="24">
        <v>0.14948412999999999</v>
      </c>
      <c r="E1712" s="24">
        <v>0.16712485000000002</v>
      </c>
      <c r="F1712" s="24">
        <v>0.18965493</v>
      </c>
      <c r="G1712" s="24">
        <v>0.38764752000000002</v>
      </c>
      <c r="H1712" s="24">
        <v>0.84849901999999999</v>
      </c>
      <c r="I1712" s="24">
        <v>9.0324200000000007E-2</v>
      </c>
    </row>
    <row r="1713" spans="1:9" ht="15.75" customHeight="1" x14ac:dyDescent="0.25">
      <c r="A1713" s="25">
        <v>1712</v>
      </c>
      <c r="B1713" s="26">
        <v>0.11674642</v>
      </c>
      <c r="C1713" s="26">
        <v>0.13543335000000001</v>
      </c>
      <c r="D1713" s="26">
        <v>0.14949998</v>
      </c>
      <c r="E1713" s="26">
        <v>0.16714646999999999</v>
      </c>
      <c r="F1713" s="26">
        <v>0.18968884999999999</v>
      </c>
      <c r="G1713" s="26">
        <v>0.38772725000000002</v>
      </c>
      <c r="H1713" s="26">
        <v>0.84874789000000006</v>
      </c>
      <c r="I1713" s="26">
        <v>9.0320440000000002E-2</v>
      </c>
    </row>
    <row r="1714" spans="1:9" ht="15.75" customHeight="1" x14ac:dyDescent="0.25">
      <c r="A1714" s="23">
        <v>1713</v>
      </c>
      <c r="B1714" s="24">
        <v>0.11675684</v>
      </c>
      <c r="C1714" s="24">
        <v>0.13545492000000001</v>
      </c>
      <c r="D1714" s="24">
        <v>0.14951586</v>
      </c>
      <c r="E1714" s="24">
        <v>0.16716809999999999</v>
      </c>
      <c r="F1714" s="24">
        <v>0.18972276999999999</v>
      </c>
      <c r="G1714" s="24">
        <v>0.38780698999999996</v>
      </c>
      <c r="H1714" s="24">
        <v>0.8489968</v>
      </c>
      <c r="I1714" s="24">
        <v>9.0316690000000005E-2</v>
      </c>
    </row>
    <row r="1715" spans="1:9" ht="15.75" customHeight="1" x14ac:dyDescent="0.25">
      <c r="A1715" s="25">
        <v>1714</v>
      </c>
      <c r="B1715" s="26">
        <v>0.11676726999999999</v>
      </c>
      <c r="C1715" s="26">
        <v>0.13547625999999999</v>
      </c>
      <c r="D1715" s="26">
        <v>0.14953177000000001</v>
      </c>
      <c r="E1715" s="26">
        <v>0.16718974</v>
      </c>
      <c r="F1715" s="26">
        <v>0.18975669000000001</v>
      </c>
      <c r="G1715" s="26">
        <v>0.38788671999999996</v>
      </c>
      <c r="H1715" s="26">
        <v>0.84924576000000007</v>
      </c>
      <c r="I1715" s="26">
        <v>9.0312959999999998E-2</v>
      </c>
    </row>
    <row r="1716" spans="1:9" ht="15.75" customHeight="1" x14ac:dyDescent="0.25">
      <c r="A1716" s="23">
        <v>1715</v>
      </c>
      <c r="B1716" s="24">
        <v>0.11677768999999999</v>
      </c>
      <c r="C1716" s="24">
        <v>0.13549738</v>
      </c>
      <c r="D1716" s="24">
        <v>0.14954771</v>
      </c>
      <c r="E1716" s="24">
        <v>0.16721139999999998</v>
      </c>
      <c r="F1716" s="24">
        <v>0.1897906</v>
      </c>
      <c r="G1716" s="24">
        <v>0.38796646000000001</v>
      </c>
      <c r="H1716" s="24">
        <v>0.84949477000000007</v>
      </c>
      <c r="I1716" s="24">
        <v>9.0309240000000013E-2</v>
      </c>
    </row>
    <row r="1717" spans="1:9" ht="15.75" customHeight="1" x14ac:dyDescent="0.25">
      <c r="A1717" s="25">
        <v>1716</v>
      </c>
      <c r="B1717" s="26">
        <v>0.11678812000000001</v>
      </c>
      <c r="C1717" s="26">
        <v>0.13551827999999999</v>
      </c>
      <c r="D1717" s="26">
        <v>0.14956367000000001</v>
      </c>
      <c r="E1717" s="26">
        <v>0.16723308000000001</v>
      </c>
      <c r="F1717" s="26">
        <v>0.18982452</v>
      </c>
      <c r="G1717" s="26">
        <v>0.38804619000000001</v>
      </c>
      <c r="H1717" s="26">
        <v>0.84974382000000004</v>
      </c>
      <c r="I1717" s="26">
        <v>9.0305540000000004E-2</v>
      </c>
    </row>
    <row r="1718" spans="1:9" ht="15.75" customHeight="1" x14ac:dyDescent="0.25">
      <c r="A1718" s="23">
        <v>1717</v>
      </c>
      <c r="B1718" s="24">
        <v>0.11679854000000001</v>
      </c>
      <c r="C1718" s="24">
        <v>0.13553907000000001</v>
      </c>
      <c r="D1718" s="24">
        <v>0.14957966</v>
      </c>
      <c r="E1718" s="24">
        <v>0.16725476</v>
      </c>
      <c r="F1718" s="24">
        <v>0.18985842999999999</v>
      </c>
      <c r="G1718" s="24">
        <v>0.38812593000000001</v>
      </c>
      <c r="H1718" s="24">
        <v>0.84999291999999993</v>
      </c>
      <c r="I1718" s="24">
        <v>9.0301849999999989E-2</v>
      </c>
    </row>
    <row r="1719" spans="1:9" ht="15.75" customHeight="1" x14ac:dyDescent="0.25">
      <c r="A1719" s="25">
        <v>1718</v>
      </c>
      <c r="B1719" s="26">
        <v>0.11680897</v>
      </c>
      <c r="C1719" s="26">
        <v>0.13555986</v>
      </c>
      <c r="D1719" s="26">
        <v>0.14959568000000001</v>
      </c>
      <c r="E1719" s="26">
        <v>0.16727645999999999</v>
      </c>
      <c r="F1719" s="26">
        <v>0.18989233999999999</v>
      </c>
      <c r="G1719" s="26">
        <v>0.38820566999999995</v>
      </c>
      <c r="H1719" s="26">
        <v>0.85024207000000007</v>
      </c>
      <c r="I1719" s="26">
        <v>9.0298169999999997E-2</v>
      </c>
    </row>
    <row r="1720" spans="1:9" ht="15.75" customHeight="1" x14ac:dyDescent="0.25">
      <c r="A1720" s="23">
        <v>1719</v>
      </c>
      <c r="B1720" s="24">
        <v>0.11681939</v>
      </c>
      <c r="C1720" s="24">
        <v>0.13558064</v>
      </c>
      <c r="D1720" s="24">
        <v>0.14961172</v>
      </c>
      <c r="E1720" s="24">
        <v>0.16729818000000002</v>
      </c>
      <c r="F1720" s="24">
        <v>0.18992624</v>
      </c>
      <c r="G1720" s="24">
        <v>0.38828541</v>
      </c>
      <c r="H1720" s="24">
        <v>0.85049127000000002</v>
      </c>
      <c r="I1720" s="24">
        <v>9.02945E-2</v>
      </c>
    </row>
    <row r="1721" spans="1:9" ht="15.75" customHeight="1" x14ac:dyDescent="0.25">
      <c r="A1721" s="25">
        <v>1720</v>
      </c>
      <c r="B1721" s="26">
        <v>0.11682982000000001</v>
      </c>
      <c r="C1721" s="26">
        <v>0.13560143</v>
      </c>
      <c r="D1721" s="26">
        <v>0.14962780000000001</v>
      </c>
      <c r="E1721" s="26">
        <v>0.16731991000000002</v>
      </c>
      <c r="F1721" s="26">
        <v>0.18996014999999999</v>
      </c>
      <c r="G1721" s="26">
        <v>0.38836516000000004</v>
      </c>
      <c r="H1721" s="26">
        <v>0.85074050999999995</v>
      </c>
      <c r="I1721" s="26">
        <v>9.0290850000000006E-2</v>
      </c>
    </row>
    <row r="1722" spans="1:9" ht="15.75" customHeight="1" x14ac:dyDescent="0.25">
      <c r="A1722" s="23">
        <v>1721</v>
      </c>
      <c r="B1722" s="24">
        <v>0.11684024000000001</v>
      </c>
      <c r="C1722" s="24">
        <v>0.13562220999999999</v>
      </c>
      <c r="D1722" s="24">
        <v>0.1496439</v>
      </c>
      <c r="E1722" s="24">
        <v>0.16734165999999998</v>
      </c>
      <c r="F1722" s="24">
        <v>0.18999405</v>
      </c>
      <c r="G1722" s="24">
        <v>0.38844490999999998</v>
      </c>
      <c r="H1722" s="24">
        <v>0.85098980999999996</v>
      </c>
      <c r="I1722" s="24">
        <v>9.0287210000000007E-2</v>
      </c>
    </row>
    <row r="1723" spans="1:9" ht="15.75" customHeight="1" x14ac:dyDescent="0.25">
      <c r="A1723" s="25">
        <v>1722</v>
      </c>
      <c r="B1723" s="26">
        <v>0.11685067</v>
      </c>
      <c r="C1723" s="26">
        <v>0.13564299999999999</v>
      </c>
      <c r="D1723" s="26">
        <v>0.14966003999999999</v>
      </c>
      <c r="E1723" s="26">
        <v>0.16736342000000001</v>
      </c>
      <c r="F1723" s="26">
        <v>0.19002796</v>
      </c>
      <c r="G1723" s="26">
        <v>0.38852466000000002</v>
      </c>
      <c r="H1723" s="26">
        <v>0.85123915999999999</v>
      </c>
      <c r="I1723" s="26">
        <v>9.0283589999999997E-2</v>
      </c>
    </row>
    <row r="1724" spans="1:9" ht="15.75" customHeight="1" x14ac:dyDescent="0.25">
      <c r="A1724" s="23">
        <v>1723</v>
      </c>
      <c r="B1724" s="24">
        <v>0.11686109</v>
      </c>
      <c r="C1724" s="24">
        <v>0.13566378000000001</v>
      </c>
      <c r="D1724" s="24">
        <v>0.14967620000000001</v>
      </c>
      <c r="E1724" s="24">
        <v>0.16738520000000001</v>
      </c>
      <c r="F1724" s="24">
        <v>0.19006186</v>
      </c>
      <c r="G1724" s="24">
        <v>0.38860441000000001</v>
      </c>
      <c r="H1724" s="24">
        <v>0.85148855999999995</v>
      </c>
      <c r="I1724" s="24">
        <v>9.0279979999999996E-2</v>
      </c>
    </row>
    <row r="1725" spans="1:9" ht="15.75" customHeight="1" x14ac:dyDescent="0.25">
      <c r="A1725" s="25">
        <v>1724</v>
      </c>
      <c r="B1725" s="26">
        <v>0.11687151999999999</v>
      </c>
      <c r="C1725" s="26">
        <v>0.13568457</v>
      </c>
      <c r="D1725" s="26">
        <v>0.14969239000000001</v>
      </c>
      <c r="E1725" s="26">
        <v>0.16740699000000001</v>
      </c>
      <c r="F1725" s="26">
        <v>0.19009576</v>
      </c>
      <c r="G1725" s="26">
        <v>0.38868417</v>
      </c>
      <c r="H1725" s="26">
        <v>0.85173800999999993</v>
      </c>
      <c r="I1725" s="26">
        <v>9.0276379999999989E-2</v>
      </c>
    </row>
    <row r="1726" spans="1:9" ht="15.75" customHeight="1" x14ac:dyDescent="0.25">
      <c r="A1726" s="23">
        <v>1725</v>
      </c>
      <c r="B1726" s="24">
        <v>0.11688193999999999</v>
      </c>
      <c r="C1726" s="24">
        <v>0.13570535</v>
      </c>
      <c r="D1726" s="24">
        <v>0.14970862000000001</v>
      </c>
      <c r="E1726" s="24">
        <v>0.16742879999999999</v>
      </c>
      <c r="F1726" s="24">
        <v>0.19012965999999998</v>
      </c>
      <c r="G1726" s="24">
        <v>0.38876392999999998</v>
      </c>
      <c r="H1726" s="24">
        <v>0.85198752</v>
      </c>
      <c r="I1726" s="24">
        <v>9.0272790000000006E-2</v>
      </c>
    </row>
    <row r="1727" spans="1:9" ht="15.75" customHeight="1" x14ac:dyDescent="0.25">
      <c r="A1727" s="25">
        <v>1726</v>
      </c>
      <c r="B1727" s="26">
        <v>0.11689237000000001</v>
      </c>
      <c r="C1727" s="26">
        <v>0.13572614</v>
      </c>
      <c r="D1727" s="26">
        <v>0.14972488</v>
      </c>
      <c r="E1727" s="26">
        <v>0.16745062999999999</v>
      </c>
      <c r="F1727" s="26">
        <v>0.19016355999999998</v>
      </c>
      <c r="G1727" s="26">
        <v>0.38884369999999996</v>
      </c>
      <c r="H1727" s="26">
        <v>0.85223707999999998</v>
      </c>
      <c r="I1727" s="26">
        <v>9.0269220000000011E-2</v>
      </c>
    </row>
    <row r="1728" spans="1:9" ht="15.75" customHeight="1" x14ac:dyDescent="0.25">
      <c r="A1728" s="23">
        <v>1727</v>
      </c>
      <c r="B1728" s="24">
        <v>0.11690279000000001</v>
      </c>
      <c r="C1728" s="24">
        <v>0.13574692999999999</v>
      </c>
      <c r="D1728" s="24">
        <v>0.14974116000000001</v>
      </c>
      <c r="E1728" s="24">
        <v>0.16747247000000001</v>
      </c>
      <c r="F1728" s="24">
        <v>0.19019746000000001</v>
      </c>
      <c r="G1728" s="24">
        <v>0.38892346999999999</v>
      </c>
      <c r="H1728" s="24">
        <v>0.85248670000000004</v>
      </c>
      <c r="I1728" s="24">
        <v>9.0265670000000006E-2</v>
      </c>
    </row>
    <row r="1729" spans="1:9" ht="15.75" customHeight="1" x14ac:dyDescent="0.25">
      <c r="A1729" s="25">
        <v>1728</v>
      </c>
      <c r="B1729" s="26">
        <v>0.11691322</v>
      </c>
      <c r="C1729" s="26">
        <v>0.13576771000000001</v>
      </c>
      <c r="D1729" s="26">
        <v>0.14975748</v>
      </c>
      <c r="E1729" s="26">
        <v>0.16749434000000002</v>
      </c>
      <c r="F1729" s="26">
        <v>0.19023136000000002</v>
      </c>
      <c r="G1729" s="26">
        <v>0.38900323999999997</v>
      </c>
      <c r="H1729" s="26">
        <v>0.85273636999999991</v>
      </c>
      <c r="I1729" s="26">
        <v>9.0262119999999987E-2</v>
      </c>
    </row>
    <row r="1730" spans="1:9" ht="15.75" customHeight="1" x14ac:dyDescent="0.25">
      <c r="A1730" s="23">
        <v>1729</v>
      </c>
      <c r="B1730" s="24">
        <v>0.11692364</v>
      </c>
      <c r="C1730" s="24">
        <v>0.13578849999999998</v>
      </c>
      <c r="D1730" s="24">
        <v>0.14977383</v>
      </c>
      <c r="E1730" s="24">
        <v>0.16751622000000002</v>
      </c>
      <c r="F1730" s="24">
        <v>0.19026525999999999</v>
      </c>
      <c r="G1730" s="24">
        <v>0.38908302</v>
      </c>
      <c r="H1730" s="24">
        <v>0.85298609999999997</v>
      </c>
      <c r="I1730" s="24">
        <v>9.025859E-2</v>
      </c>
    </row>
    <row r="1731" spans="1:9" ht="15.75" customHeight="1" x14ac:dyDescent="0.25">
      <c r="A1731" s="25">
        <v>1730</v>
      </c>
      <c r="B1731" s="26">
        <v>0.11693407</v>
      </c>
      <c r="C1731" s="26">
        <v>0.13580928</v>
      </c>
      <c r="D1731" s="26">
        <v>0.14979022</v>
      </c>
      <c r="E1731" s="26">
        <v>0.16753810999999999</v>
      </c>
      <c r="F1731" s="26">
        <v>0.19029915999999999</v>
      </c>
      <c r="G1731" s="26">
        <v>0.38916280999999997</v>
      </c>
      <c r="H1731" s="26">
        <v>0.85323589</v>
      </c>
      <c r="I1731" s="26">
        <v>9.0255080000000001E-2</v>
      </c>
    </row>
    <row r="1732" spans="1:9" ht="15.75" customHeight="1" x14ac:dyDescent="0.25">
      <c r="A1732" s="23">
        <v>1731</v>
      </c>
      <c r="B1732" s="24">
        <v>0.11694449000000001</v>
      </c>
      <c r="C1732" s="24">
        <v>0.13583007</v>
      </c>
      <c r="D1732" s="24">
        <v>0.14980664000000002</v>
      </c>
      <c r="E1732" s="24">
        <v>0.16756003</v>
      </c>
      <c r="F1732" s="24">
        <v>0.19033306</v>
      </c>
      <c r="G1732" s="24">
        <v>0.38924259999999999</v>
      </c>
      <c r="H1732" s="24">
        <v>0.85348573999999999</v>
      </c>
      <c r="I1732" s="24">
        <v>9.0251579999999998E-2</v>
      </c>
    </row>
    <row r="1733" spans="1:9" ht="15.75" customHeight="1" x14ac:dyDescent="0.25">
      <c r="A1733" s="25">
        <v>1732</v>
      </c>
      <c r="B1733" s="26">
        <v>0.11695492</v>
      </c>
      <c r="C1733" s="26">
        <v>0.13585085</v>
      </c>
      <c r="D1733" s="26">
        <v>0.14982309000000002</v>
      </c>
      <c r="E1733" s="26">
        <v>0.16758197</v>
      </c>
      <c r="F1733" s="26">
        <v>0.19036695000000001</v>
      </c>
      <c r="G1733" s="26">
        <v>0.38932240000000001</v>
      </c>
      <c r="H1733" s="26">
        <v>0.85373564000000002</v>
      </c>
      <c r="I1733" s="26">
        <v>9.0248089999999989E-2</v>
      </c>
    </row>
    <row r="1734" spans="1:9" ht="15.75" customHeight="1" x14ac:dyDescent="0.25">
      <c r="A1734" s="23">
        <v>1733</v>
      </c>
      <c r="B1734" s="24">
        <v>0.11696534</v>
      </c>
      <c r="C1734" s="24">
        <v>0.13587163999999999</v>
      </c>
      <c r="D1734" s="24">
        <v>0.14983957000000001</v>
      </c>
      <c r="E1734" s="24">
        <v>0.16760391999999999</v>
      </c>
      <c r="F1734" s="24">
        <v>0.19040085999999998</v>
      </c>
      <c r="G1734" s="24">
        <v>0.38940219999999998</v>
      </c>
      <c r="H1734" s="24">
        <v>0.85398561000000006</v>
      </c>
      <c r="I1734" s="24">
        <v>9.0244610000000003E-2</v>
      </c>
    </row>
    <row r="1735" spans="1:9" ht="15.75" customHeight="1" x14ac:dyDescent="0.25">
      <c r="A1735" s="25">
        <v>1734</v>
      </c>
      <c r="B1735" s="26">
        <v>0.11697577000000001</v>
      </c>
      <c r="C1735" s="26">
        <v>0.13589243000000001</v>
      </c>
      <c r="D1735" s="26">
        <v>0.14985609</v>
      </c>
      <c r="E1735" s="26">
        <v>0.16762588999999997</v>
      </c>
      <c r="F1735" s="26">
        <v>0.19043475999999998</v>
      </c>
      <c r="G1735" s="26">
        <v>0.38948200999999999</v>
      </c>
      <c r="H1735" s="26">
        <v>0.85423563999999996</v>
      </c>
      <c r="I1735" s="26">
        <v>9.0241150000000006E-2</v>
      </c>
    </row>
    <row r="1736" spans="1:9" ht="15.75" customHeight="1" x14ac:dyDescent="0.25">
      <c r="A1736" s="23">
        <v>1735</v>
      </c>
      <c r="B1736" s="24">
        <v>0.11698619</v>
      </c>
      <c r="C1736" s="24">
        <v>0.13591321000000001</v>
      </c>
      <c r="D1736" s="24">
        <v>0.14987265</v>
      </c>
      <c r="E1736" s="24">
        <v>0.16764788999999999</v>
      </c>
      <c r="F1736" s="24">
        <v>0.19046866000000001</v>
      </c>
      <c r="G1736" s="24">
        <v>0.38956183000000005</v>
      </c>
      <c r="H1736" s="24">
        <v>0.85448572999999994</v>
      </c>
      <c r="I1736" s="24">
        <v>9.0237709999999999E-2</v>
      </c>
    </row>
    <row r="1737" spans="1:9" ht="15.75" customHeight="1" x14ac:dyDescent="0.25">
      <c r="A1737" s="25">
        <v>1736</v>
      </c>
      <c r="B1737" s="26">
        <v>0.11699662</v>
      </c>
      <c r="C1737" s="26">
        <v>0.135934</v>
      </c>
      <c r="D1737" s="26">
        <v>0.14988924000000001</v>
      </c>
      <c r="E1737" s="26">
        <v>0.16766990000000001</v>
      </c>
      <c r="F1737" s="26">
        <v>0.19050256000000002</v>
      </c>
      <c r="G1737" s="26">
        <v>0.38964166</v>
      </c>
      <c r="H1737" s="26">
        <v>0.85473588000000011</v>
      </c>
      <c r="I1737" s="26">
        <v>9.0234270000000005E-2</v>
      </c>
    </row>
    <row r="1738" spans="1:9" ht="15.75" customHeight="1" x14ac:dyDescent="0.25">
      <c r="A1738" s="23">
        <v>1737</v>
      </c>
      <c r="B1738" s="24">
        <v>0.11700704000000001</v>
      </c>
      <c r="C1738" s="24">
        <v>0.13595478</v>
      </c>
      <c r="D1738" s="24">
        <v>0.14990586</v>
      </c>
      <c r="E1738" s="24">
        <v>0.16769193000000002</v>
      </c>
      <c r="F1738" s="24">
        <v>0.19053646000000002</v>
      </c>
      <c r="G1738" s="24">
        <v>0.38972149</v>
      </c>
      <c r="H1738" s="24">
        <v>0.85498609999999997</v>
      </c>
      <c r="I1738" s="24">
        <v>9.0230859999999996E-2</v>
      </c>
    </row>
    <row r="1739" spans="1:9" ht="15.75" customHeight="1" x14ac:dyDescent="0.25">
      <c r="A1739" s="25">
        <v>1738</v>
      </c>
      <c r="B1739" s="26">
        <v>0.11701747</v>
      </c>
      <c r="C1739" s="26">
        <v>0.13597556999999999</v>
      </c>
      <c r="D1739" s="26">
        <v>0.14992252</v>
      </c>
      <c r="E1739" s="26">
        <v>0.16771398999999998</v>
      </c>
      <c r="F1739" s="26">
        <v>0.19057037000000002</v>
      </c>
      <c r="G1739" s="26">
        <v>0.38980133</v>
      </c>
      <c r="H1739" s="26">
        <v>0.85523638000000002</v>
      </c>
      <c r="I1739" s="26">
        <v>9.0227450000000001E-2</v>
      </c>
    </row>
    <row r="1740" spans="1:9" ht="15.75" customHeight="1" x14ac:dyDescent="0.25">
      <c r="A1740" s="23">
        <v>1739</v>
      </c>
      <c r="B1740" s="24">
        <v>0.11702789</v>
      </c>
      <c r="C1740" s="24">
        <v>0.13599634999999999</v>
      </c>
      <c r="D1740" s="24">
        <v>0.14993921999999998</v>
      </c>
      <c r="E1740" s="24">
        <v>0.16773606000000002</v>
      </c>
      <c r="F1740" s="24">
        <v>0.19060427000000002</v>
      </c>
      <c r="G1740" s="24">
        <v>0.38988117999999999</v>
      </c>
      <c r="H1740" s="24">
        <v>0.85548672999999997</v>
      </c>
      <c r="I1740" s="24">
        <v>9.0224059999999995E-2</v>
      </c>
    </row>
    <row r="1741" spans="1:9" ht="15.75" customHeight="1" x14ac:dyDescent="0.25">
      <c r="A1741" s="25">
        <v>1740</v>
      </c>
      <c r="B1741" s="26">
        <v>0.11703832</v>
      </c>
      <c r="C1741" s="26">
        <v>0.13601713999999998</v>
      </c>
      <c r="D1741" s="26">
        <v>0.14995595</v>
      </c>
      <c r="E1741" s="26">
        <v>0.16775815999999999</v>
      </c>
      <c r="F1741" s="26">
        <v>0.19063818000000002</v>
      </c>
      <c r="G1741" s="26">
        <v>0.38996104000000004</v>
      </c>
      <c r="H1741" s="26">
        <v>0.85573714000000001</v>
      </c>
      <c r="I1741" s="26">
        <v>9.0220690000000006E-2</v>
      </c>
    </row>
    <row r="1742" spans="1:9" ht="15.75" customHeight="1" x14ac:dyDescent="0.25">
      <c r="A1742" s="23">
        <v>1741</v>
      </c>
      <c r="B1742" s="24">
        <v>0.11704874</v>
      </c>
      <c r="C1742" s="24">
        <v>0.13603793</v>
      </c>
      <c r="D1742" s="24">
        <v>0.14997272</v>
      </c>
      <c r="E1742" s="24">
        <v>0.16778027000000001</v>
      </c>
      <c r="F1742" s="24">
        <v>0.19067208999999999</v>
      </c>
      <c r="G1742" s="24">
        <v>0.39004091000000002</v>
      </c>
      <c r="H1742" s="24">
        <v>0.85598761999999995</v>
      </c>
      <c r="I1742" s="24">
        <v>9.0217320000000004E-2</v>
      </c>
    </row>
    <row r="1743" spans="1:9" ht="15.75" customHeight="1" x14ac:dyDescent="0.25">
      <c r="A1743" s="25">
        <v>1742</v>
      </c>
      <c r="B1743" s="26">
        <v>0.11705916999999999</v>
      </c>
      <c r="C1743" s="26">
        <v>0.13605871</v>
      </c>
      <c r="D1743" s="26">
        <v>0.14998953000000001</v>
      </c>
      <c r="E1743" s="26">
        <v>0.16780241000000001</v>
      </c>
      <c r="F1743" s="26">
        <v>0.19070599999999999</v>
      </c>
      <c r="G1743" s="26">
        <v>0.39012079</v>
      </c>
      <c r="H1743" s="26">
        <v>0.85623817000000002</v>
      </c>
      <c r="I1743" s="26">
        <v>9.0213979999999999E-2</v>
      </c>
    </row>
    <row r="1744" spans="1:9" ht="15.75" customHeight="1" x14ac:dyDescent="0.25">
      <c r="A1744" s="23">
        <v>1743</v>
      </c>
      <c r="B1744" s="24">
        <v>0.11706959</v>
      </c>
      <c r="C1744" s="24">
        <v>0.13607950000000002</v>
      </c>
      <c r="D1744" s="24">
        <v>0.15000637999999999</v>
      </c>
      <c r="E1744" s="24">
        <v>0.16782457999999997</v>
      </c>
      <c r="F1744" s="24">
        <v>0.19073992000000001</v>
      </c>
      <c r="G1744" s="24">
        <v>0.39020066999999997</v>
      </c>
      <c r="H1744" s="24">
        <v>0.85648878999999989</v>
      </c>
      <c r="I1744" s="24">
        <v>9.0210640000000009E-2</v>
      </c>
    </row>
    <row r="1745" spans="1:9" ht="15.75" customHeight="1" x14ac:dyDescent="0.25">
      <c r="A1745" s="25">
        <v>1744</v>
      </c>
      <c r="B1745" s="26">
        <v>0.11708002000000001</v>
      </c>
      <c r="C1745" s="26">
        <v>0.13610027999999999</v>
      </c>
      <c r="D1745" s="26">
        <v>0.15002325999999999</v>
      </c>
      <c r="E1745" s="26">
        <v>0.16784676000000001</v>
      </c>
      <c r="F1745" s="26">
        <v>0.19077383000000001</v>
      </c>
      <c r="G1745" s="26">
        <v>0.39028056999999999</v>
      </c>
      <c r="H1745" s="26">
        <v>0.85673946999999995</v>
      </c>
      <c r="I1745" s="26">
        <v>9.0207320000000007E-2</v>
      </c>
    </row>
    <row r="1746" spans="1:9" ht="15.75" customHeight="1" x14ac:dyDescent="0.25">
      <c r="A1746" s="23">
        <v>1745</v>
      </c>
      <c r="B1746" s="24">
        <v>0.11709044</v>
      </c>
      <c r="C1746" s="24">
        <v>0.13612107000000001</v>
      </c>
      <c r="D1746" s="24">
        <v>0.15004018</v>
      </c>
      <c r="E1746" s="24">
        <v>0.16786897000000001</v>
      </c>
      <c r="F1746" s="24">
        <v>0.19080775</v>
      </c>
      <c r="G1746" s="24">
        <v>0.39036048000000001</v>
      </c>
      <c r="H1746" s="24">
        <v>0.85699022999999996</v>
      </c>
      <c r="I1746" s="24">
        <v>9.020402000000001E-2</v>
      </c>
    </row>
    <row r="1747" spans="1:9" ht="15.75" customHeight="1" x14ac:dyDescent="0.25">
      <c r="A1747" s="25">
        <v>1746</v>
      </c>
      <c r="B1747" s="26">
        <v>0.11710087</v>
      </c>
      <c r="C1747" s="26">
        <v>0.13614185000000001</v>
      </c>
      <c r="D1747" s="26">
        <v>0.15005715</v>
      </c>
      <c r="E1747" s="26">
        <v>0.16789120000000002</v>
      </c>
      <c r="F1747" s="26">
        <v>0.19084167000000002</v>
      </c>
      <c r="G1747" s="26">
        <v>0.39044040000000002</v>
      </c>
      <c r="H1747" s="26">
        <v>0.85724104999999995</v>
      </c>
      <c r="I1747" s="26">
        <v>9.0200730000000007E-2</v>
      </c>
    </row>
    <row r="1748" spans="1:9" ht="15.75" customHeight="1" x14ac:dyDescent="0.25">
      <c r="A1748" s="23">
        <v>1747</v>
      </c>
      <c r="B1748" s="24">
        <v>0.11711128999999999</v>
      </c>
      <c r="C1748" s="24">
        <v>0.13616264</v>
      </c>
      <c r="D1748" s="24">
        <v>0.15007414999999999</v>
      </c>
      <c r="E1748" s="24">
        <v>0.16791344999999999</v>
      </c>
      <c r="F1748" s="24">
        <v>0.19087558999999998</v>
      </c>
      <c r="G1748" s="24">
        <v>0.39052031999999998</v>
      </c>
      <c r="H1748" s="24">
        <v>0.85749195</v>
      </c>
      <c r="I1748" s="24">
        <v>9.0197449999999998E-2</v>
      </c>
    </row>
    <row r="1749" spans="1:9" ht="15.75" customHeight="1" x14ac:dyDescent="0.25">
      <c r="A1749" s="25">
        <v>1748</v>
      </c>
      <c r="B1749" s="26">
        <v>0.11712172000000001</v>
      </c>
      <c r="C1749" s="26">
        <v>0.13618342999999999</v>
      </c>
      <c r="D1749" s="26">
        <v>0.15009119000000001</v>
      </c>
      <c r="E1749" s="26">
        <v>0.16793572000000001</v>
      </c>
      <c r="F1749" s="26">
        <v>0.19090951</v>
      </c>
      <c r="G1749" s="26">
        <v>0.39060026999999997</v>
      </c>
      <c r="H1749" s="26">
        <v>0.85774293000000001</v>
      </c>
      <c r="I1749" s="26">
        <v>9.0194189999999994E-2</v>
      </c>
    </row>
    <row r="1750" spans="1:9" ht="15.75" customHeight="1" x14ac:dyDescent="0.25">
      <c r="A1750" s="23">
        <v>1749</v>
      </c>
      <c r="B1750" s="24">
        <v>0.11713214000000001</v>
      </c>
      <c r="C1750" s="24">
        <v>0.13620420999999999</v>
      </c>
      <c r="D1750" s="24">
        <v>0.15010827000000002</v>
      </c>
      <c r="E1750" s="24">
        <v>0.16795801999999999</v>
      </c>
      <c r="F1750" s="24">
        <v>0.19094343999999999</v>
      </c>
      <c r="G1750" s="24">
        <v>0.39068021999999997</v>
      </c>
      <c r="H1750" s="24">
        <v>0.85799396999999999</v>
      </c>
      <c r="I1750" s="24">
        <v>9.0190950000000006E-2</v>
      </c>
    </row>
    <row r="1751" spans="1:9" ht="15.75" customHeight="1" x14ac:dyDescent="0.25">
      <c r="A1751" s="25">
        <v>1750</v>
      </c>
      <c r="B1751" s="26">
        <v>0.11714257</v>
      </c>
      <c r="C1751" s="26">
        <v>0.13622500000000001</v>
      </c>
      <c r="D1751" s="26">
        <v>0.15012539</v>
      </c>
      <c r="E1751" s="26">
        <v>0.16798035</v>
      </c>
      <c r="F1751" s="26">
        <v>0.19097736999999998</v>
      </c>
      <c r="G1751" s="26">
        <v>0.39076017999999996</v>
      </c>
      <c r="H1751" s="26">
        <v>0.85824509000000004</v>
      </c>
      <c r="I1751" s="26">
        <v>9.018770999999999E-2</v>
      </c>
    </row>
    <row r="1752" spans="1:9" ht="15.75" customHeight="1" x14ac:dyDescent="0.25">
      <c r="A1752" s="23">
        <v>1751</v>
      </c>
      <c r="B1752" s="24">
        <v>0.11715299</v>
      </c>
      <c r="C1752" s="24">
        <v>0.13624577999999998</v>
      </c>
      <c r="D1752" s="24">
        <v>0.15014255000000001</v>
      </c>
      <c r="E1752" s="24">
        <v>0.1680027</v>
      </c>
      <c r="F1752" s="24">
        <v>0.19101130999999999</v>
      </c>
      <c r="G1752" s="24">
        <v>0.39084015999999999</v>
      </c>
      <c r="H1752" s="24">
        <v>0.85849628999999994</v>
      </c>
      <c r="I1752" s="24">
        <v>9.0184500000000001E-2</v>
      </c>
    </row>
    <row r="1753" spans="1:9" ht="15.75" customHeight="1" x14ac:dyDescent="0.25">
      <c r="A1753" s="25">
        <v>1752</v>
      </c>
      <c r="B1753" s="26">
        <v>0.11716341999999999</v>
      </c>
      <c r="C1753" s="26">
        <v>0.13626657</v>
      </c>
      <c r="D1753" s="26">
        <v>0.15015976</v>
      </c>
      <c r="E1753" s="26">
        <v>0.16802507</v>
      </c>
      <c r="F1753" s="26">
        <v>0.19104524000000001</v>
      </c>
      <c r="G1753" s="26">
        <v>0.39092013999999997</v>
      </c>
      <c r="H1753" s="26">
        <v>0.85874756000000008</v>
      </c>
      <c r="I1753" s="26">
        <v>9.0181289999999997E-2</v>
      </c>
    </row>
    <row r="1754" spans="1:9" ht="15.75" customHeight="1" x14ac:dyDescent="0.25">
      <c r="A1754" s="23">
        <v>1753</v>
      </c>
      <c r="B1754" s="24">
        <v>0.11717383999999999</v>
      </c>
      <c r="C1754" s="24">
        <v>0.13628735</v>
      </c>
      <c r="D1754" s="24">
        <v>0.150177</v>
      </c>
      <c r="E1754" s="24">
        <v>0.16804746999999998</v>
      </c>
      <c r="F1754" s="24">
        <v>0.19107918999999998</v>
      </c>
      <c r="G1754" s="24">
        <v>0.39100014999999999</v>
      </c>
      <c r="H1754" s="24">
        <v>0.85899890000000001</v>
      </c>
      <c r="I1754" s="24">
        <v>9.0178100000000011E-2</v>
      </c>
    </row>
    <row r="1755" spans="1:9" ht="15.75" customHeight="1" x14ac:dyDescent="0.25">
      <c r="A1755" s="25">
        <v>1754</v>
      </c>
      <c r="B1755" s="26">
        <v>0.11718427000000001</v>
      </c>
      <c r="C1755" s="26">
        <v>0.13630814000000002</v>
      </c>
      <c r="D1755" s="26">
        <v>0.15019429000000001</v>
      </c>
      <c r="E1755" s="26">
        <v>0.16806989999999999</v>
      </c>
      <c r="F1755" s="26">
        <v>0.19111312999999999</v>
      </c>
      <c r="G1755" s="26">
        <v>0.39108016000000001</v>
      </c>
      <c r="H1755" s="26">
        <v>0.85925032999999995</v>
      </c>
      <c r="I1755" s="26">
        <v>9.017493E-2</v>
      </c>
    </row>
    <row r="1756" spans="1:9" ht="15.75" customHeight="1" x14ac:dyDescent="0.25">
      <c r="A1756" s="23">
        <v>1755</v>
      </c>
      <c r="B1756" s="24">
        <v>0.11719469</v>
      </c>
      <c r="C1756" s="24">
        <v>0.13632892999999999</v>
      </c>
      <c r="D1756" s="24">
        <v>0.15021161999999999</v>
      </c>
      <c r="E1756" s="24">
        <v>0.16809235</v>
      </c>
      <c r="F1756" s="24">
        <v>0.19114708</v>
      </c>
      <c r="G1756" s="24">
        <v>0.39116019000000002</v>
      </c>
      <c r="H1756" s="24">
        <v>0.85950182999999991</v>
      </c>
      <c r="I1756" s="24">
        <v>9.0171769999999998E-2</v>
      </c>
    </row>
    <row r="1757" spans="1:9" ht="15.75" customHeight="1" x14ac:dyDescent="0.25">
      <c r="A1757" s="25">
        <v>1756</v>
      </c>
      <c r="B1757" s="26">
        <v>0.11720512</v>
      </c>
      <c r="C1757" s="26">
        <v>0.13634971000000001</v>
      </c>
      <c r="D1757" s="26">
        <v>0.15022899000000001</v>
      </c>
      <c r="E1757" s="26">
        <v>0.16811482000000003</v>
      </c>
      <c r="F1757" s="26">
        <v>0.19118103</v>
      </c>
      <c r="G1757" s="26">
        <v>0.39124023000000002</v>
      </c>
      <c r="H1757" s="26">
        <v>0.85975341999999999</v>
      </c>
      <c r="I1757" s="26">
        <v>9.0168630000000013E-2</v>
      </c>
    </row>
    <row r="1758" spans="1:9" ht="15.75" customHeight="1" x14ac:dyDescent="0.25">
      <c r="A1758" s="23">
        <v>1757</v>
      </c>
      <c r="B1758" s="24">
        <v>0.11721553999999999</v>
      </c>
      <c r="C1758" s="24">
        <v>0.13637050000000001</v>
      </c>
      <c r="D1758" s="24">
        <v>0.15024641</v>
      </c>
      <c r="E1758" s="24">
        <v>0.16813733</v>
      </c>
      <c r="F1758" s="24">
        <v>0.19121499</v>
      </c>
      <c r="G1758" s="24">
        <v>0.39132027999999996</v>
      </c>
      <c r="H1758" s="24">
        <v>0.86000507999999998</v>
      </c>
      <c r="I1758" s="24">
        <v>9.016550000000001E-2</v>
      </c>
    </row>
    <row r="1759" spans="1:9" ht="15.75" customHeight="1" x14ac:dyDescent="0.25">
      <c r="A1759" s="25">
        <v>1758</v>
      </c>
      <c r="B1759" s="26">
        <v>0.11722597</v>
      </c>
      <c r="C1759" s="26">
        <v>0.13639128</v>
      </c>
      <c r="D1759" s="26">
        <v>0.15026386999999999</v>
      </c>
      <c r="E1759" s="26">
        <v>0.16815985999999999</v>
      </c>
      <c r="F1759" s="26">
        <v>0.19124894999999997</v>
      </c>
      <c r="G1759" s="26">
        <v>0.39140034999999995</v>
      </c>
      <c r="H1759" s="26">
        <v>0.86025682999999997</v>
      </c>
      <c r="I1759" s="26">
        <v>9.0162390000000009E-2</v>
      </c>
    </row>
    <row r="1760" spans="1:9" ht="15.75" customHeight="1" x14ac:dyDescent="0.25">
      <c r="A1760" s="23">
        <v>1759</v>
      </c>
      <c r="B1760" s="24">
        <v>0.11723639000000001</v>
      </c>
      <c r="C1760" s="24">
        <v>0.13641207</v>
      </c>
      <c r="D1760" s="24">
        <v>0.15028137</v>
      </c>
      <c r="E1760" s="24">
        <v>0.16818241</v>
      </c>
      <c r="F1760" s="24">
        <v>0.19128291</v>
      </c>
      <c r="G1760" s="24">
        <v>0.39148043999999999</v>
      </c>
      <c r="H1760" s="24">
        <v>0.86050864999999999</v>
      </c>
      <c r="I1760" s="24">
        <v>9.0159290000000003E-2</v>
      </c>
    </row>
    <row r="1761" spans="1:9" ht="15.75" customHeight="1" x14ac:dyDescent="0.25">
      <c r="A1761" s="25">
        <v>1760</v>
      </c>
      <c r="B1761" s="26">
        <v>0.11724682</v>
      </c>
      <c r="C1761" s="26">
        <v>0.13643284999999999</v>
      </c>
      <c r="D1761" s="26">
        <v>0.15029892</v>
      </c>
      <c r="E1761" s="26">
        <v>0.16820499999999999</v>
      </c>
      <c r="F1761" s="26">
        <v>0.19131687999999999</v>
      </c>
      <c r="G1761" s="26">
        <v>0.39156053999999996</v>
      </c>
      <c r="H1761" s="26">
        <v>0.8607605599999999</v>
      </c>
      <c r="I1761" s="26">
        <v>9.0156200000000006E-2</v>
      </c>
    </row>
    <row r="1762" spans="1:9" ht="15.75" customHeight="1" x14ac:dyDescent="0.25">
      <c r="A1762" s="23">
        <v>1761</v>
      </c>
      <c r="B1762" s="24">
        <v>0.11725724</v>
      </c>
      <c r="C1762" s="24">
        <v>0.13645364000000001</v>
      </c>
      <c r="D1762" s="24">
        <v>0.15031651000000001</v>
      </c>
      <c r="E1762" s="24">
        <v>0.16822761</v>
      </c>
      <c r="F1762" s="24">
        <v>0.19135084999999999</v>
      </c>
      <c r="G1762" s="24">
        <v>0.39164065000000003</v>
      </c>
      <c r="H1762" s="24">
        <v>0.86101254999999999</v>
      </c>
      <c r="I1762" s="24">
        <v>9.0153130000000012E-2</v>
      </c>
    </row>
    <row r="1763" spans="1:9" ht="15.75" customHeight="1" x14ac:dyDescent="0.25">
      <c r="A1763" s="25">
        <v>1762</v>
      </c>
      <c r="B1763" s="26">
        <v>0.11726767</v>
      </c>
      <c r="C1763" s="26">
        <v>0.13647443000000001</v>
      </c>
      <c r="D1763" s="26">
        <v>0.15033415</v>
      </c>
      <c r="E1763" s="26">
        <v>0.16825024999999999</v>
      </c>
      <c r="F1763" s="26">
        <v>0.19138483000000001</v>
      </c>
      <c r="G1763" s="26">
        <v>0.39172077999999999</v>
      </c>
      <c r="H1763" s="26">
        <v>0.86126462999999998</v>
      </c>
      <c r="I1763" s="26">
        <v>9.0150079999999994E-2</v>
      </c>
    </row>
    <row r="1764" spans="1:9" ht="15.75" customHeight="1" x14ac:dyDescent="0.25">
      <c r="A1764" s="23">
        <v>1763</v>
      </c>
      <c r="B1764" s="24">
        <v>0.11727809</v>
      </c>
      <c r="C1764" s="24">
        <v>0.13649521000000001</v>
      </c>
      <c r="D1764" s="24">
        <v>0.15035183999999999</v>
      </c>
      <c r="E1764" s="24">
        <v>0.16827291999999999</v>
      </c>
      <c r="F1764" s="24">
        <v>0.19141881000000002</v>
      </c>
      <c r="G1764" s="24">
        <v>0.39180092999999999</v>
      </c>
      <c r="H1764" s="24">
        <v>0.86151679000000003</v>
      </c>
      <c r="I1764" s="24">
        <v>9.0147039999999998E-2</v>
      </c>
    </row>
    <row r="1765" spans="1:9" ht="15.75" customHeight="1" x14ac:dyDescent="0.25">
      <c r="A1765" s="25">
        <v>1764</v>
      </c>
      <c r="B1765" s="26">
        <v>0.11728851999999999</v>
      </c>
      <c r="C1765" s="26">
        <v>0.136516</v>
      </c>
      <c r="D1765" s="26">
        <v>0.15036956999999998</v>
      </c>
      <c r="E1765" s="26">
        <v>0.16829561999999998</v>
      </c>
      <c r="F1765" s="26">
        <v>0.19145280000000001</v>
      </c>
      <c r="G1765" s="26">
        <v>0.39188108999999999</v>
      </c>
      <c r="H1765" s="26">
        <v>0.86176903999999999</v>
      </c>
      <c r="I1765" s="26">
        <v>9.0144009999999997E-2</v>
      </c>
    </row>
    <row r="1766" spans="1:9" ht="15.75" customHeight="1" x14ac:dyDescent="0.25">
      <c r="A1766" s="23">
        <v>1765</v>
      </c>
      <c r="B1766" s="24">
        <v>0.11729894</v>
      </c>
      <c r="C1766" s="24">
        <v>0.13653678</v>
      </c>
      <c r="D1766" s="24">
        <v>0.15038734000000001</v>
      </c>
      <c r="E1766" s="24">
        <v>0.16831834000000001</v>
      </c>
      <c r="F1766" s="24">
        <v>0.19148679999999998</v>
      </c>
      <c r="G1766" s="24">
        <v>0.39196126999999997</v>
      </c>
      <c r="H1766" s="24">
        <v>0.8620213699999999</v>
      </c>
      <c r="I1766" s="24">
        <v>9.0141010000000008E-2</v>
      </c>
    </row>
    <row r="1767" spans="1:9" ht="15.75" customHeight="1" x14ac:dyDescent="0.25">
      <c r="A1767" s="25">
        <v>1766</v>
      </c>
      <c r="B1767" s="26">
        <v>0.11730937000000001</v>
      </c>
      <c r="C1767" s="26">
        <v>0.13655756999999999</v>
      </c>
      <c r="D1767" s="26">
        <v>0.15040517</v>
      </c>
      <c r="E1767" s="26">
        <v>0.16834109999999999</v>
      </c>
      <c r="F1767" s="26">
        <v>0.19152080000000002</v>
      </c>
      <c r="G1767" s="26">
        <v>0.39204147</v>
      </c>
      <c r="H1767" s="26">
        <v>0.86227379999999998</v>
      </c>
      <c r="I1767" s="26">
        <v>9.0138010000000005E-2</v>
      </c>
    </row>
    <row r="1768" spans="1:9" ht="15.75" customHeight="1" x14ac:dyDescent="0.25">
      <c r="A1768" s="23">
        <v>1767</v>
      </c>
      <c r="B1768" s="24">
        <v>0.11731979000000001</v>
      </c>
      <c r="C1768" s="24">
        <v>0.13657835000000002</v>
      </c>
      <c r="D1768" s="24">
        <v>0.15042304000000001</v>
      </c>
      <c r="E1768" s="24">
        <v>0.16836387999999999</v>
      </c>
      <c r="F1768" s="24">
        <v>0.1915548</v>
      </c>
      <c r="G1768" s="24">
        <v>0.39212169000000002</v>
      </c>
      <c r="H1768" s="24">
        <v>0.86252630999999991</v>
      </c>
      <c r="I1768" s="24">
        <v>9.0135030000000005E-2</v>
      </c>
    </row>
    <row r="1769" spans="1:9" ht="15.75" customHeight="1" x14ac:dyDescent="0.25">
      <c r="A1769" s="25">
        <v>1768</v>
      </c>
      <c r="B1769" s="26">
        <v>0.11733022</v>
      </c>
      <c r="C1769" s="26">
        <v>0.13659914000000001</v>
      </c>
      <c r="D1769" s="26">
        <v>0.15044095999999998</v>
      </c>
      <c r="E1769" s="26">
        <v>0.16838669000000001</v>
      </c>
      <c r="F1769" s="26">
        <v>0.19158881</v>
      </c>
      <c r="G1769" s="26">
        <v>0.39220191999999998</v>
      </c>
      <c r="H1769" s="26">
        <v>0.86277890000000002</v>
      </c>
      <c r="I1769" s="26">
        <v>9.0132069999999995E-2</v>
      </c>
    </row>
    <row r="1770" spans="1:9" ht="15.75" customHeight="1" x14ac:dyDescent="0.25">
      <c r="A1770" s="23">
        <v>1769</v>
      </c>
      <c r="B1770" s="24">
        <v>0.11734064</v>
      </c>
      <c r="C1770" s="24">
        <v>0.13661993</v>
      </c>
      <c r="D1770" s="24">
        <v>0.15045892</v>
      </c>
      <c r="E1770" s="24">
        <v>0.16840954</v>
      </c>
      <c r="F1770" s="24">
        <v>0.19162282999999999</v>
      </c>
      <c r="G1770" s="24">
        <v>0.39228216999999999</v>
      </c>
      <c r="H1770" s="24">
        <v>0.86303158999999996</v>
      </c>
      <c r="I1770" s="24">
        <v>9.0129120000000007E-2</v>
      </c>
    </row>
    <row r="1771" spans="1:9" ht="15.75" customHeight="1" x14ac:dyDescent="0.25">
      <c r="A1771" s="25">
        <v>1770</v>
      </c>
      <c r="B1771" s="26">
        <v>0.11735106999999999</v>
      </c>
      <c r="C1771" s="26">
        <v>0.13664071</v>
      </c>
      <c r="D1771" s="26">
        <v>0.15047694</v>
      </c>
      <c r="E1771" s="26">
        <v>0.16843240999999998</v>
      </c>
      <c r="F1771" s="26">
        <v>0.19165684999999999</v>
      </c>
      <c r="G1771" s="26">
        <v>0.39236243000000004</v>
      </c>
      <c r="H1771" s="26">
        <v>0.86328436999999991</v>
      </c>
      <c r="I1771" s="26">
        <v>9.0126190000000009E-2</v>
      </c>
    </row>
    <row r="1772" spans="1:9" ht="15.75" customHeight="1" x14ac:dyDescent="0.25">
      <c r="A1772" s="23">
        <v>1771</v>
      </c>
      <c r="B1772" s="24">
        <v>0.11736149</v>
      </c>
      <c r="C1772" s="24">
        <v>0.13666149999999999</v>
      </c>
      <c r="D1772" s="24">
        <v>0.15049499999999999</v>
      </c>
      <c r="E1772" s="24">
        <v>0.16845531999999999</v>
      </c>
      <c r="F1772" s="24">
        <v>0.19169087999999998</v>
      </c>
      <c r="G1772" s="24">
        <v>0.39244272000000002</v>
      </c>
      <c r="H1772" s="24">
        <v>0.86353724999999992</v>
      </c>
      <c r="I1772" s="24">
        <v>9.0123270000000005E-2</v>
      </c>
    </row>
    <row r="1773" spans="1:9" ht="15.75" customHeight="1" x14ac:dyDescent="0.25">
      <c r="A1773" s="25">
        <v>1772</v>
      </c>
      <c r="B1773" s="26">
        <v>0.11737192</v>
      </c>
      <c r="C1773" s="26">
        <v>0.13668227999999999</v>
      </c>
      <c r="D1773" s="26">
        <v>0.15051311000000001</v>
      </c>
      <c r="E1773" s="26">
        <v>0.16847826000000002</v>
      </c>
      <c r="F1773" s="26">
        <v>0.19172491</v>
      </c>
      <c r="G1773" s="26">
        <v>0.39252302999999999</v>
      </c>
      <c r="H1773" s="26">
        <v>0.86379020999999989</v>
      </c>
      <c r="I1773" s="26">
        <v>9.0120369999999991E-2</v>
      </c>
    </row>
    <row r="1774" spans="1:9" ht="15.75" customHeight="1" x14ac:dyDescent="0.25">
      <c r="A1774" s="23">
        <v>1773</v>
      </c>
      <c r="B1774" s="24">
        <v>0.11738234</v>
      </c>
      <c r="C1774" s="24">
        <v>0.13670306999999998</v>
      </c>
      <c r="D1774" s="24">
        <v>0.15053126999999999</v>
      </c>
      <c r="E1774" s="24">
        <v>0.16850121999999998</v>
      </c>
      <c r="F1774" s="24">
        <v>0.19175895000000001</v>
      </c>
      <c r="G1774" s="24">
        <v>0.39260334999999996</v>
      </c>
      <c r="H1774" s="24">
        <v>0.86404326999999992</v>
      </c>
      <c r="I1774" s="24">
        <v>9.0117480000000014E-2</v>
      </c>
    </row>
    <row r="1775" spans="1:9" ht="15.75" customHeight="1" x14ac:dyDescent="0.25">
      <c r="A1775" s="25">
        <v>1774</v>
      </c>
      <c r="B1775" s="26">
        <v>0.11739276999999999</v>
      </c>
      <c r="C1775" s="26">
        <v>0.13672385000000001</v>
      </c>
      <c r="D1775" s="26">
        <v>0.15054949000000001</v>
      </c>
      <c r="E1775" s="26">
        <v>0.16852422</v>
      </c>
      <c r="F1775" s="26">
        <v>0.19179300000000002</v>
      </c>
      <c r="G1775" s="26">
        <v>0.39268368999999997</v>
      </c>
      <c r="H1775" s="26">
        <v>0.86429642000000007</v>
      </c>
      <c r="I1775" s="26">
        <v>9.0114610000000012E-2</v>
      </c>
    </row>
    <row r="1776" spans="1:9" ht="15.75" customHeight="1" x14ac:dyDescent="0.25">
      <c r="A1776" s="23">
        <v>1775</v>
      </c>
      <c r="B1776" s="24">
        <v>0.11740318999999999</v>
      </c>
      <c r="C1776" s="24">
        <v>0.13674464</v>
      </c>
      <c r="D1776" s="24">
        <v>0.15056775</v>
      </c>
      <c r="E1776" s="24">
        <v>0.16854724999999998</v>
      </c>
      <c r="F1776" s="24">
        <v>0.19182705</v>
      </c>
      <c r="G1776" s="24">
        <v>0.39276406000000003</v>
      </c>
      <c r="H1776" s="24">
        <v>0.86454966999999994</v>
      </c>
      <c r="I1776" s="24">
        <v>9.0111760000000013E-2</v>
      </c>
    </row>
    <row r="1777" spans="1:9" ht="15.75" customHeight="1" x14ac:dyDescent="0.25">
      <c r="A1777" s="25">
        <v>1776</v>
      </c>
      <c r="B1777" s="26">
        <v>0.11741362000000001</v>
      </c>
      <c r="C1777" s="26">
        <v>0.13676542999999999</v>
      </c>
      <c r="D1777" s="26">
        <v>0.15058605999999999</v>
      </c>
      <c r="E1777" s="26">
        <v>0.16857032</v>
      </c>
      <c r="F1777" s="26">
        <v>0.19186111</v>
      </c>
      <c r="G1777" s="26">
        <v>0.39284444000000002</v>
      </c>
      <c r="H1777" s="26">
        <v>0.86480300999999993</v>
      </c>
      <c r="I1777" s="26">
        <v>9.0108919999999995E-2</v>
      </c>
    </row>
    <row r="1778" spans="1:9" ht="15.75" customHeight="1" x14ac:dyDescent="0.25">
      <c r="A1778" s="23">
        <v>1777</v>
      </c>
      <c r="B1778" s="24">
        <v>0.11742404000000001</v>
      </c>
      <c r="C1778" s="24">
        <v>0.13678620999999999</v>
      </c>
      <c r="D1778" s="24">
        <v>0.15060442999999998</v>
      </c>
      <c r="E1778" s="24">
        <v>0.16859341</v>
      </c>
      <c r="F1778" s="24">
        <v>0.19189518</v>
      </c>
      <c r="G1778" s="24">
        <v>0.39292484999999999</v>
      </c>
      <c r="H1778" s="24">
        <v>0.86505644999999998</v>
      </c>
      <c r="I1778" s="24">
        <v>9.010609E-2</v>
      </c>
    </row>
    <row r="1779" spans="1:9" ht="15.75" customHeight="1" x14ac:dyDescent="0.25">
      <c r="A1779" s="25">
        <v>1778</v>
      </c>
      <c r="B1779" s="26">
        <v>0.11743447</v>
      </c>
      <c r="C1779" s="26">
        <v>0.13680700000000001</v>
      </c>
      <c r="D1779" s="26">
        <v>0.15062284000000001</v>
      </c>
      <c r="E1779" s="26">
        <v>0.16861654000000001</v>
      </c>
      <c r="F1779" s="26">
        <v>0.19192925</v>
      </c>
      <c r="G1779" s="26">
        <v>0.39300527000000002</v>
      </c>
      <c r="H1779" s="26">
        <v>0.86530998999999997</v>
      </c>
      <c r="I1779" s="26">
        <v>9.0103290000000003E-2</v>
      </c>
    </row>
    <row r="1780" spans="1:9" ht="15.75" customHeight="1" x14ac:dyDescent="0.25">
      <c r="A1780" s="23">
        <v>1779</v>
      </c>
      <c r="B1780" s="24">
        <v>0.11744489</v>
      </c>
      <c r="C1780" s="24">
        <v>0.13682778000000001</v>
      </c>
      <c r="D1780" s="24">
        <v>0.15064131</v>
      </c>
      <c r="E1780" s="24">
        <v>0.16863971</v>
      </c>
      <c r="F1780" s="24">
        <v>0.19196334000000001</v>
      </c>
      <c r="G1780" s="24">
        <v>0.39308571999999997</v>
      </c>
      <c r="H1780" s="24">
        <v>0.86556361999999998</v>
      </c>
      <c r="I1780" s="24">
        <v>9.0100490000000005E-2</v>
      </c>
    </row>
    <row r="1781" spans="1:9" ht="15.75" customHeight="1" x14ac:dyDescent="0.25">
      <c r="A1781" s="25">
        <v>1780</v>
      </c>
      <c r="B1781" s="26">
        <v>0.11745532</v>
      </c>
      <c r="C1781" s="26">
        <v>0.13684857</v>
      </c>
      <c r="D1781" s="26">
        <v>0.15065982999999999</v>
      </c>
      <c r="E1781" s="26">
        <v>0.1686629</v>
      </c>
      <c r="F1781" s="26">
        <v>0.19199743000000002</v>
      </c>
      <c r="G1781" s="26">
        <v>0.39316617999999998</v>
      </c>
      <c r="H1781" s="26">
        <v>0.86581734999999993</v>
      </c>
      <c r="I1781" s="26">
        <v>9.0097719999999992E-2</v>
      </c>
    </row>
    <row r="1782" spans="1:9" ht="15.75" customHeight="1" x14ac:dyDescent="0.25">
      <c r="A1782" s="23">
        <v>1781</v>
      </c>
      <c r="B1782" s="24">
        <v>0.11746574000000001</v>
      </c>
      <c r="C1782" s="24">
        <v>0.13686935</v>
      </c>
      <c r="D1782" s="24">
        <v>0.15067839999999999</v>
      </c>
      <c r="E1782" s="24">
        <v>0.16868612999999999</v>
      </c>
      <c r="F1782" s="24">
        <v>0.19203151999999998</v>
      </c>
      <c r="G1782" s="24">
        <v>0.39324666999999996</v>
      </c>
      <c r="H1782" s="24">
        <v>0.86607118999999999</v>
      </c>
      <c r="I1782" s="24">
        <v>9.0094949999999993E-2</v>
      </c>
    </row>
    <row r="1783" spans="1:9" ht="15.75" customHeight="1" x14ac:dyDescent="0.25">
      <c r="A1783" s="25">
        <v>1782</v>
      </c>
      <c r="B1783" s="26">
        <v>0.11747617</v>
      </c>
      <c r="C1783" s="26">
        <v>0.13689013999999999</v>
      </c>
      <c r="D1783" s="26">
        <v>0.15069703000000001</v>
      </c>
      <c r="E1783" s="26">
        <v>0.16870940000000001</v>
      </c>
      <c r="F1783" s="26">
        <v>0.19206562999999999</v>
      </c>
      <c r="G1783" s="26">
        <v>0.39332718</v>
      </c>
      <c r="H1783" s="26">
        <v>0.86632512000000006</v>
      </c>
      <c r="I1783" s="26">
        <v>9.0092210000000006E-2</v>
      </c>
    </row>
    <row r="1784" spans="1:9" ht="15.75" customHeight="1" x14ac:dyDescent="0.25">
      <c r="A1784" s="23">
        <v>1783</v>
      </c>
      <c r="B1784" s="24">
        <v>0.11748659</v>
      </c>
      <c r="C1784" s="24">
        <v>0.13691093000000001</v>
      </c>
      <c r="D1784" s="24">
        <v>0.15071571</v>
      </c>
      <c r="E1784" s="24">
        <v>0.16873269000000002</v>
      </c>
      <c r="F1784" s="24">
        <v>0.19209973999999999</v>
      </c>
      <c r="G1784" s="24">
        <v>0.39340772000000002</v>
      </c>
      <c r="H1784" s="24">
        <v>0.86657916000000001</v>
      </c>
      <c r="I1784" s="24">
        <v>9.008948E-2</v>
      </c>
    </row>
    <row r="1785" spans="1:9" ht="15.75" customHeight="1" x14ac:dyDescent="0.25">
      <c r="A1785" s="25">
        <v>1784</v>
      </c>
      <c r="B1785" s="26">
        <v>0.11749701999999999</v>
      </c>
      <c r="C1785" s="26">
        <v>0.13693170999999998</v>
      </c>
      <c r="D1785" s="26">
        <v>0.15073444</v>
      </c>
      <c r="E1785" s="26">
        <v>0.16875603000000003</v>
      </c>
      <c r="F1785" s="26">
        <v>0.19213385999999999</v>
      </c>
      <c r="G1785" s="26">
        <v>0.39348826999999997</v>
      </c>
      <c r="H1785" s="26">
        <v>0.86683330000000003</v>
      </c>
      <c r="I1785" s="26">
        <v>9.008677000000001E-2</v>
      </c>
    </row>
    <row r="1786" spans="1:9" ht="15.75" customHeight="1" x14ac:dyDescent="0.25">
      <c r="A1786" s="23">
        <v>1785</v>
      </c>
      <c r="B1786" s="24">
        <v>0.11750743999999999</v>
      </c>
      <c r="C1786" s="24">
        <v>0.1369525</v>
      </c>
      <c r="D1786" s="24">
        <v>0.15075322999999999</v>
      </c>
      <c r="E1786" s="24">
        <v>0.1687794</v>
      </c>
      <c r="F1786" s="24">
        <v>0.19216799000000001</v>
      </c>
      <c r="G1786" s="24">
        <v>0.39356884999999997</v>
      </c>
      <c r="H1786" s="24">
        <v>0.86708753999999999</v>
      </c>
      <c r="I1786" s="24">
        <v>9.0084070000000002E-2</v>
      </c>
    </row>
    <row r="1787" spans="1:9" ht="15.75" customHeight="1" x14ac:dyDescent="0.25">
      <c r="A1787" s="25">
        <v>1786</v>
      </c>
      <c r="B1787" s="26">
        <v>0.11751787</v>
      </c>
      <c r="C1787" s="26">
        <v>0.13697328</v>
      </c>
      <c r="D1787" s="26">
        <v>0.15077207000000001</v>
      </c>
      <c r="E1787" s="26">
        <v>0.1688028</v>
      </c>
      <c r="F1787" s="26">
        <v>0.19220213</v>
      </c>
      <c r="G1787" s="26">
        <v>0.39364946000000001</v>
      </c>
      <c r="H1787" s="26">
        <v>0.86734188000000001</v>
      </c>
      <c r="I1787" s="26">
        <v>9.0081389999999997E-2</v>
      </c>
    </row>
    <row r="1788" spans="1:9" ht="15.75" customHeight="1" x14ac:dyDescent="0.25">
      <c r="A1788" s="23">
        <v>1787</v>
      </c>
      <c r="B1788" s="24">
        <v>0.11752829000000001</v>
      </c>
      <c r="C1788" s="24">
        <v>0.13699407</v>
      </c>
      <c r="D1788" s="24">
        <v>0.15079097</v>
      </c>
      <c r="E1788" s="24">
        <v>0.16882623999999999</v>
      </c>
      <c r="F1788" s="24">
        <v>0.19223627000000001</v>
      </c>
      <c r="G1788" s="24">
        <v>0.39373007999999998</v>
      </c>
      <c r="H1788" s="24">
        <v>0.86759632999999992</v>
      </c>
      <c r="I1788" s="24">
        <v>9.0078720000000001E-2</v>
      </c>
    </row>
    <row r="1789" spans="1:9" ht="15.75" customHeight="1" x14ac:dyDescent="0.25">
      <c r="A1789" s="25">
        <v>1788</v>
      </c>
      <c r="B1789" s="26">
        <v>0.11753872</v>
      </c>
      <c r="C1789" s="26">
        <v>0.13701484999999999</v>
      </c>
      <c r="D1789" s="26">
        <v>0.15080992000000001</v>
      </c>
      <c r="E1789" s="26">
        <v>0.16884971000000001</v>
      </c>
      <c r="F1789" s="26">
        <v>0.19227042999999999</v>
      </c>
      <c r="G1789" s="26">
        <v>0.39381073</v>
      </c>
      <c r="H1789" s="26">
        <v>0.86785089000000004</v>
      </c>
      <c r="I1789" s="26">
        <v>9.0076070000000008E-2</v>
      </c>
    </row>
    <row r="1790" spans="1:9" ht="15.75" customHeight="1" x14ac:dyDescent="0.25">
      <c r="A1790" s="23">
        <v>1789</v>
      </c>
      <c r="B1790" s="24">
        <v>0.11754914</v>
      </c>
      <c r="C1790" s="24">
        <v>0.13703564000000001</v>
      </c>
      <c r="D1790" s="24">
        <v>0.15082893</v>
      </c>
      <c r="E1790" s="24">
        <v>0.16887322000000002</v>
      </c>
      <c r="F1790" s="24">
        <v>0.19230459</v>
      </c>
      <c r="G1790" s="24">
        <v>0.39389141</v>
      </c>
      <c r="H1790" s="24">
        <v>0.86810554999999989</v>
      </c>
      <c r="I1790" s="24">
        <v>9.0073440000000005E-2</v>
      </c>
    </row>
    <row r="1791" spans="1:9" ht="15.75" customHeight="1" x14ac:dyDescent="0.25">
      <c r="A1791" s="25">
        <v>1790</v>
      </c>
      <c r="B1791" s="26">
        <v>0.11755957</v>
      </c>
      <c r="C1791" s="26">
        <v>0.13705641999999998</v>
      </c>
      <c r="D1791" s="26">
        <v>0.15084799000000002</v>
      </c>
      <c r="E1791" s="26">
        <v>0.16889677</v>
      </c>
      <c r="F1791" s="26">
        <v>0.19233876</v>
      </c>
      <c r="G1791" s="26">
        <v>0.39397209999999999</v>
      </c>
      <c r="H1791" s="26">
        <v>0.86836032000000007</v>
      </c>
      <c r="I1791" s="26">
        <v>9.007082000000001E-2</v>
      </c>
    </row>
    <row r="1792" spans="1:9" ht="15.75" customHeight="1" x14ac:dyDescent="0.25">
      <c r="A1792" s="23">
        <v>1791</v>
      </c>
      <c r="B1792" s="24">
        <v>0.11756999</v>
      </c>
      <c r="C1792" s="24">
        <v>0.13707721</v>
      </c>
      <c r="D1792" s="24">
        <v>0.15086711</v>
      </c>
      <c r="E1792" s="24">
        <v>0.16892036000000002</v>
      </c>
      <c r="F1792" s="24">
        <v>0.19237293999999999</v>
      </c>
      <c r="G1792" s="24">
        <v>0.39405282999999997</v>
      </c>
      <c r="H1792" s="24">
        <v>0.86861520000000003</v>
      </c>
      <c r="I1792" s="24">
        <v>9.0068219999999991E-2</v>
      </c>
    </row>
    <row r="1793" spans="1:9" ht="15.75" customHeight="1" x14ac:dyDescent="0.25">
      <c r="A1793" s="25">
        <v>1792</v>
      </c>
      <c r="B1793" s="26">
        <v>0.11758041999999999</v>
      </c>
      <c r="C1793" s="26">
        <v>0.137098</v>
      </c>
      <c r="D1793" s="26">
        <v>0.15088628999999998</v>
      </c>
      <c r="E1793" s="26">
        <v>0.16894397999999999</v>
      </c>
      <c r="F1793" s="26">
        <v>0.19240712999999998</v>
      </c>
      <c r="G1793" s="26">
        <v>0.39413358000000004</v>
      </c>
      <c r="H1793" s="26">
        <v>0.86887018999999999</v>
      </c>
      <c r="I1793" s="26">
        <v>9.0065629999999994E-2</v>
      </c>
    </row>
    <row r="1794" spans="1:9" ht="15.75" customHeight="1" x14ac:dyDescent="0.25">
      <c r="A1794" s="23">
        <v>1793</v>
      </c>
      <c r="B1794" s="24">
        <v>0.11759084</v>
      </c>
      <c r="C1794" s="24">
        <v>0.13711878</v>
      </c>
      <c r="D1794" s="24">
        <v>0.15090553000000001</v>
      </c>
      <c r="E1794" s="24">
        <v>0.16896764</v>
      </c>
      <c r="F1794" s="24">
        <v>0.19244133000000002</v>
      </c>
      <c r="G1794" s="24">
        <v>0.39421435000000005</v>
      </c>
      <c r="H1794" s="24">
        <v>0.86912528</v>
      </c>
      <c r="I1794" s="24">
        <v>9.0063069999999995E-2</v>
      </c>
    </row>
    <row r="1795" spans="1:9" ht="15.75" customHeight="1" x14ac:dyDescent="0.25">
      <c r="A1795" s="25">
        <v>1794</v>
      </c>
      <c r="B1795" s="26">
        <v>0.11760127000000001</v>
      </c>
      <c r="C1795" s="26">
        <v>0.13713957000000002</v>
      </c>
      <c r="D1795" s="26">
        <v>0.15092482000000002</v>
      </c>
      <c r="E1795" s="26">
        <v>0.16899133999999999</v>
      </c>
      <c r="F1795" s="26">
        <v>0.19247554</v>
      </c>
      <c r="G1795" s="26">
        <v>0.39429515000000004</v>
      </c>
      <c r="H1795" s="26">
        <v>0.86938049000000006</v>
      </c>
      <c r="I1795" s="26">
        <v>9.0060509999999996E-2</v>
      </c>
    </row>
    <row r="1796" spans="1:9" ht="15.75" customHeight="1" x14ac:dyDescent="0.25">
      <c r="A1796" s="23">
        <v>1795</v>
      </c>
      <c r="B1796" s="24">
        <v>0.11761169</v>
      </c>
      <c r="C1796" s="24">
        <v>0.13716034999999999</v>
      </c>
      <c r="D1796" s="24">
        <v>0.15094416999999999</v>
      </c>
      <c r="E1796" s="24">
        <v>0.16901506999999999</v>
      </c>
      <c r="F1796" s="24">
        <v>0.19250976</v>
      </c>
      <c r="G1796" s="24">
        <v>0.39437598000000001</v>
      </c>
      <c r="H1796" s="24">
        <v>0.86963581000000001</v>
      </c>
      <c r="I1796" s="24">
        <v>9.005798000000001E-2</v>
      </c>
    </row>
    <row r="1797" spans="1:9" ht="15.75" customHeight="1" x14ac:dyDescent="0.25">
      <c r="A1797" s="25">
        <v>1796</v>
      </c>
      <c r="B1797" s="26">
        <v>0.11762212</v>
      </c>
      <c r="C1797" s="26">
        <v>0.13718114000000001</v>
      </c>
      <c r="D1797" s="26">
        <v>0.15096358000000001</v>
      </c>
      <c r="E1797" s="26">
        <v>0.16903884999999999</v>
      </c>
      <c r="F1797" s="26">
        <v>0.19254399</v>
      </c>
      <c r="G1797" s="26">
        <v>0.39445683000000004</v>
      </c>
      <c r="H1797" s="26">
        <v>0.86989124000000007</v>
      </c>
      <c r="I1797" s="26">
        <v>9.0055460000000004E-2</v>
      </c>
    </row>
    <row r="1798" spans="1:9" ht="15.75" customHeight="1" x14ac:dyDescent="0.25">
      <c r="A1798" s="23">
        <v>1797</v>
      </c>
      <c r="B1798" s="24">
        <v>0.11763253999999999</v>
      </c>
      <c r="C1798" s="24">
        <v>0.13720192</v>
      </c>
      <c r="D1798" s="24">
        <v>0.15098305000000001</v>
      </c>
      <c r="E1798" s="24">
        <v>0.16906265999999998</v>
      </c>
      <c r="F1798" s="24">
        <v>0.19257822999999999</v>
      </c>
      <c r="G1798" s="24">
        <v>0.39453771000000004</v>
      </c>
      <c r="H1798" s="24">
        <v>0.87014678000000001</v>
      </c>
      <c r="I1798" s="24">
        <v>9.0052950000000007E-2</v>
      </c>
    </row>
    <row r="1799" spans="1:9" ht="15.75" customHeight="1" x14ac:dyDescent="0.25">
      <c r="A1799" s="25">
        <v>1798</v>
      </c>
      <c r="B1799" s="26">
        <v>0.11764296999999999</v>
      </c>
      <c r="C1799" s="26">
        <v>0.13722271</v>
      </c>
      <c r="D1799" s="26">
        <v>0.15100258</v>
      </c>
      <c r="E1799" s="26">
        <v>0.16908651</v>
      </c>
      <c r="F1799" s="26">
        <v>0.19261247999999997</v>
      </c>
      <c r="G1799" s="26">
        <v>0.39461862000000003</v>
      </c>
      <c r="H1799" s="26">
        <v>0.87040244</v>
      </c>
      <c r="I1799" s="26">
        <v>9.0050469999999994E-2</v>
      </c>
    </row>
    <row r="1800" spans="1:9" ht="15.75" customHeight="1" x14ac:dyDescent="0.25">
      <c r="A1800" s="23">
        <v>1799</v>
      </c>
      <c r="B1800" s="24">
        <v>0.11765339000000001</v>
      </c>
      <c r="C1800" s="24">
        <v>0.13724349999999999</v>
      </c>
      <c r="D1800" s="24">
        <v>0.15102216000000002</v>
      </c>
      <c r="E1800" s="24">
        <v>0.16911039999999999</v>
      </c>
      <c r="F1800" s="24">
        <v>0.19264673999999998</v>
      </c>
      <c r="G1800" s="24">
        <v>0.39469955000000001</v>
      </c>
      <c r="H1800" s="24">
        <v>0.87065821999999993</v>
      </c>
      <c r="I1800" s="24">
        <v>9.0047999999999989E-2</v>
      </c>
    </row>
    <row r="1801" spans="1:9" ht="15.75" customHeight="1" x14ac:dyDescent="0.25">
      <c r="A1801" s="25">
        <v>1800</v>
      </c>
      <c r="B1801" s="26">
        <v>0.11766382</v>
      </c>
      <c r="C1801" s="26">
        <v>0.13726428000000002</v>
      </c>
      <c r="D1801" s="26">
        <v>0.15104181</v>
      </c>
      <c r="E1801" s="26">
        <v>0.16913433</v>
      </c>
      <c r="F1801" s="26">
        <v>0.19268101000000001</v>
      </c>
      <c r="G1801" s="26">
        <v>0.39478051000000003</v>
      </c>
      <c r="H1801" s="26">
        <v>0.87091409999999991</v>
      </c>
      <c r="I1801" s="26">
        <v>9.0045540000000007E-2</v>
      </c>
    </row>
    <row r="1802" spans="1:9" ht="15.75" customHeight="1" x14ac:dyDescent="0.25">
      <c r="A1802" s="23">
        <v>1801</v>
      </c>
      <c r="B1802" s="24">
        <v>0.11767424</v>
      </c>
      <c r="C1802" s="24">
        <v>0.13728507000000001</v>
      </c>
      <c r="D1802" s="24">
        <v>0.15106152</v>
      </c>
      <c r="E1802" s="24">
        <v>0.16915829999999998</v>
      </c>
      <c r="F1802" s="24">
        <v>0.19271529000000001</v>
      </c>
      <c r="G1802" s="24">
        <v>0.39486150000000003</v>
      </c>
      <c r="H1802" s="24">
        <v>0.87117011</v>
      </c>
      <c r="I1802" s="24">
        <v>9.0043109999999996E-2</v>
      </c>
    </row>
    <row r="1803" spans="1:9" ht="15.75" customHeight="1" x14ac:dyDescent="0.25">
      <c r="A1803" s="25">
        <v>1802</v>
      </c>
      <c r="B1803" s="26">
        <v>0.11768466999999999</v>
      </c>
      <c r="C1803" s="26">
        <v>0.13730585000000001</v>
      </c>
      <c r="D1803" s="26">
        <v>0.15108129000000001</v>
      </c>
      <c r="E1803" s="26">
        <v>0.16918232</v>
      </c>
      <c r="F1803" s="26">
        <v>0.19274958</v>
      </c>
      <c r="G1803" s="26">
        <v>0.39494252000000002</v>
      </c>
      <c r="H1803" s="26">
        <v>0.87142622999999997</v>
      </c>
      <c r="I1803" s="26">
        <v>9.0040689999999993E-2</v>
      </c>
    </row>
    <row r="1804" spans="1:9" ht="15.75" customHeight="1" x14ac:dyDescent="0.25">
      <c r="A1804" s="23">
        <v>1803</v>
      </c>
      <c r="B1804" s="24">
        <v>0.11769508999999999</v>
      </c>
      <c r="C1804" s="24">
        <v>0.13732664</v>
      </c>
      <c r="D1804" s="24">
        <v>0.15110112000000001</v>
      </c>
      <c r="E1804" s="24">
        <v>0.16920636999999999</v>
      </c>
      <c r="F1804" s="24">
        <v>0.19278387999999999</v>
      </c>
      <c r="G1804" s="24">
        <v>0.39502357000000005</v>
      </c>
      <c r="H1804" s="24">
        <v>0.87168246999999999</v>
      </c>
      <c r="I1804" s="24">
        <v>9.0038279999999998E-2</v>
      </c>
    </row>
    <row r="1805" spans="1:9" ht="15.75" customHeight="1" x14ac:dyDescent="0.25">
      <c r="A1805" s="25">
        <v>1804</v>
      </c>
      <c r="B1805" s="26">
        <v>0.11770552000000001</v>
      </c>
      <c r="C1805" s="26">
        <v>0.13734742</v>
      </c>
      <c r="D1805" s="26">
        <v>0.15112101</v>
      </c>
      <c r="E1805" s="26">
        <v>0.16923046</v>
      </c>
      <c r="F1805" s="26">
        <v>0.19281819</v>
      </c>
      <c r="G1805" s="26">
        <v>0.39510464000000001</v>
      </c>
      <c r="H1805" s="26">
        <v>0.87193882999999994</v>
      </c>
      <c r="I1805" s="26">
        <v>9.0035889999999993E-2</v>
      </c>
    </row>
    <row r="1806" spans="1:9" ht="15.75" customHeight="1" x14ac:dyDescent="0.25">
      <c r="A1806" s="23">
        <v>1805</v>
      </c>
      <c r="B1806" s="24">
        <v>0.11771594000000001</v>
      </c>
      <c r="C1806" s="24">
        <v>0.13736821000000002</v>
      </c>
      <c r="D1806" s="24">
        <v>0.15114096999999999</v>
      </c>
      <c r="E1806" s="24">
        <v>0.16925459000000001</v>
      </c>
      <c r="F1806" s="24">
        <v>0.19285250999999998</v>
      </c>
      <c r="G1806" s="24">
        <v>0.39518575</v>
      </c>
      <c r="H1806" s="24">
        <v>0.87219531000000006</v>
      </c>
      <c r="I1806" s="24">
        <v>9.0033519999999992E-2</v>
      </c>
    </row>
    <row r="1807" spans="1:9" ht="15.75" customHeight="1" x14ac:dyDescent="0.25">
      <c r="A1807" s="25">
        <v>1806</v>
      </c>
      <c r="B1807" s="26">
        <v>0.11772637</v>
      </c>
      <c r="C1807" s="26">
        <v>0.13738899999999998</v>
      </c>
      <c r="D1807" s="26">
        <v>0.15116098</v>
      </c>
      <c r="E1807" s="26">
        <v>0.16927877</v>
      </c>
      <c r="F1807" s="26">
        <v>0.19288685</v>
      </c>
      <c r="G1807" s="26">
        <v>0.39526687999999999</v>
      </c>
      <c r="H1807" s="26">
        <v>0.87245189999999995</v>
      </c>
      <c r="I1807" s="26">
        <v>9.0031169999999994E-2</v>
      </c>
    </row>
    <row r="1808" spans="1:9" ht="15.75" customHeight="1" x14ac:dyDescent="0.25">
      <c r="A1808" s="23">
        <v>1807</v>
      </c>
      <c r="B1808" s="24">
        <v>0.11773678999999999</v>
      </c>
      <c r="C1808" s="24">
        <v>0.13740978000000001</v>
      </c>
      <c r="D1808" s="24">
        <v>0.15118105999999998</v>
      </c>
      <c r="E1808" s="24">
        <v>0.16930299000000001</v>
      </c>
      <c r="F1808" s="24">
        <v>0.19292120000000001</v>
      </c>
      <c r="G1808" s="24">
        <v>0.39534805000000001</v>
      </c>
      <c r="H1808" s="24">
        <v>0.87270861999999993</v>
      </c>
      <c r="I1808" s="24">
        <v>9.0028830000000004E-2</v>
      </c>
    </row>
    <row r="1809" spans="1:9" ht="15.75" customHeight="1" x14ac:dyDescent="0.25">
      <c r="A1809" s="25">
        <v>1808</v>
      </c>
      <c r="B1809" s="26">
        <v>0.11774722</v>
      </c>
      <c r="C1809" s="26">
        <v>0.13743057</v>
      </c>
      <c r="D1809" s="26">
        <v>0.15120121</v>
      </c>
      <c r="E1809" s="26">
        <v>0.16932725000000001</v>
      </c>
      <c r="F1809" s="26">
        <v>0.19295555</v>
      </c>
      <c r="G1809" s="26">
        <v>0.39542924000000002</v>
      </c>
      <c r="H1809" s="26">
        <v>0.87296547000000002</v>
      </c>
      <c r="I1809" s="26">
        <v>9.0026510000000004E-2</v>
      </c>
    </row>
    <row r="1810" spans="1:9" ht="15.75" customHeight="1" x14ac:dyDescent="0.25">
      <c r="A1810" s="23">
        <v>1809</v>
      </c>
      <c r="B1810" s="24">
        <v>0.11775764000000001</v>
      </c>
      <c r="C1810" s="24">
        <v>0.13745135</v>
      </c>
      <c r="D1810" s="24">
        <v>0.15122141</v>
      </c>
      <c r="E1810" s="24">
        <v>0.16935155000000002</v>
      </c>
      <c r="F1810" s="24">
        <v>0.19298991999999998</v>
      </c>
      <c r="G1810" s="24">
        <v>0.39551046999999995</v>
      </c>
      <c r="H1810" s="24">
        <v>0.87322242999999999</v>
      </c>
      <c r="I1810" s="24">
        <v>9.0024209999999993E-2</v>
      </c>
    </row>
    <row r="1811" spans="1:9" ht="15.75" customHeight="1" x14ac:dyDescent="0.25">
      <c r="A1811" s="25">
        <v>1810</v>
      </c>
      <c r="B1811" s="26">
        <v>0.11776807</v>
      </c>
      <c r="C1811" s="26">
        <v>0.13747213999999999</v>
      </c>
      <c r="D1811" s="26">
        <v>0.15124169000000001</v>
      </c>
      <c r="E1811" s="26">
        <v>0.16937589</v>
      </c>
      <c r="F1811" s="26">
        <v>0.19302430999999998</v>
      </c>
      <c r="G1811" s="26">
        <v>0.39559173000000003</v>
      </c>
      <c r="H1811" s="26">
        <v>0.87347952000000006</v>
      </c>
      <c r="I1811" s="26">
        <v>9.0021920000000005E-2</v>
      </c>
    </row>
    <row r="1812" spans="1:9" ht="15.75" customHeight="1" x14ac:dyDescent="0.25">
      <c r="A1812" s="23">
        <v>1811</v>
      </c>
      <c r="B1812" s="24">
        <v>0.11777849</v>
      </c>
      <c r="C1812" s="24">
        <v>0.13749292000000002</v>
      </c>
      <c r="D1812" s="24">
        <v>0.15126202</v>
      </c>
      <c r="E1812" s="24">
        <v>0.16940028000000001</v>
      </c>
      <c r="F1812" s="24">
        <v>0.1930587</v>
      </c>
      <c r="G1812" s="24">
        <v>0.39567300999999999</v>
      </c>
      <c r="H1812" s="24">
        <v>0.87373672999999996</v>
      </c>
      <c r="I1812" s="24">
        <v>9.0019650000000007E-2</v>
      </c>
    </row>
    <row r="1813" spans="1:9" ht="15.75" customHeight="1" x14ac:dyDescent="0.25">
      <c r="A1813" s="25">
        <v>1812</v>
      </c>
      <c r="B1813" s="26">
        <v>0.11778892000000001</v>
      </c>
      <c r="C1813" s="26">
        <v>0.13751371000000001</v>
      </c>
      <c r="D1813" s="26">
        <v>0.15128242</v>
      </c>
      <c r="E1813" s="26">
        <v>0.16942471000000001</v>
      </c>
      <c r="F1813" s="26">
        <v>0.19309309999999999</v>
      </c>
      <c r="G1813" s="26">
        <v>0.39575432999999999</v>
      </c>
      <c r="H1813" s="26">
        <v>0.87399406999999996</v>
      </c>
      <c r="I1813" s="26">
        <v>9.0017399999999997E-2</v>
      </c>
    </row>
    <row r="1814" spans="1:9" ht="15.75" customHeight="1" x14ac:dyDescent="0.25">
      <c r="A1814" s="23">
        <v>1813</v>
      </c>
      <c r="B1814" s="24">
        <v>0.11779934</v>
      </c>
      <c r="C1814" s="24">
        <v>0.1375345</v>
      </c>
      <c r="D1814" s="24">
        <v>0.15130289</v>
      </c>
      <c r="E1814" s="24">
        <v>0.16944919</v>
      </c>
      <c r="F1814" s="24">
        <v>0.19312752</v>
      </c>
      <c r="G1814" s="24">
        <v>0.39583568000000002</v>
      </c>
      <c r="H1814" s="24">
        <v>0.87425154000000005</v>
      </c>
      <c r="I1814" s="24">
        <v>9.0015169999999992E-2</v>
      </c>
    </row>
    <row r="1815" spans="1:9" ht="15.75" customHeight="1" x14ac:dyDescent="0.25">
      <c r="A1815" s="25">
        <v>1814</v>
      </c>
      <c r="B1815" s="26">
        <v>0.11780976999999999</v>
      </c>
      <c r="C1815" s="26">
        <v>0.13755528</v>
      </c>
      <c r="D1815" s="26">
        <v>0.15132341999999999</v>
      </c>
      <c r="E1815" s="26">
        <v>0.16947371</v>
      </c>
      <c r="F1815" s="26">
        <v>0.19316195</v>
      </c>
      <c r="G1815" s="26">
        <v>0.39591706999999998</v>
      </c>
      <c r="H1815" s="26">
        <v>0.87450912999999997</v>
      </c>
      <c r="I1815" s="26">
        <v>9.0012950000000008E-2</v>
      </c>
    </row>
    <row r="1816" spans="1:9" ht="15.75" customHeight="1" x14ac:dyDescent="0.25">
      <c r="A1816" s="23">
        <v>1815</v>
      </c>
      <c r="B1816" s="24">
        <v>0.11782019000000001</v>
      </c>
      <c r="C1816" s="24">
        <v>0.13757606999999999</v>
      </c>
      <c r="D1816" s="24">
        <v>0.15134401</v>
      </c>
      <c r="E1816" s="24">
        <v>0.16949826999999998</v>
      </c>
      <c r="F1816" s="24">
        <v>0.19319639999999999</v>
      </c>
      <c r="G1816" s="24">
        <v>0.39599848000000004</v>
      </c>
      <c r="H1816" s="24">
        <v>0.87476684999999998</v>
      </c>
      <c r="I1816" s="24">
        <v>9.001075E-2</v>
      </c>
    </row>
    <row r="1817" spans="1:9" ht="15.75" customHeight="1" x14ac:dyDescent="0.25">
      <c r="A1817" s="25">
        <v>1816</v>
      </c>
      <c r="B1817" s="26">
        <v>0.11783062</v>
      </c>
      <c r="C1817" s="26">
        <v>0.13759684999999999</v>
      </c>
      <c r="D1817" s="26">
        <v>0.15136468</v>
      </c>
      <c r="E1817" s="26">
        <v>0.16952287999999999</v>
      </c>
      <c r="F1817" s="26">
        <v>0.19323084999999998</v>
      </c>
      <c r="G1817" s="26">
        <v>0.39607993000000002</v>
      </c>
      <c r="H1817" s="26">
        <v>0.87502469999999999</v>
      </c>
      <c r="I1817" s="26">
        <v>9.0008560000000001E-2</v>
      </c>
    </row>
    <row r="1818" spans="1:9" ht="15.75" customHeight="1" x14ac:dyDescent="0.25">
      <c r="A1818" s="23">
        <v>1817</v>
      </c>
      <c r="B1818" s="24">
        <v>0.11784103999999999</v>
      </c>
      <c r="C1818" s="24">
        <v>0.13761763999999999</v>
      </c>
      <c r="D1818" s="24">
        <v>0.15138541</v>
      </c>
      <c r="E1818" s="24">
        <v>0.16954753</v>
      </c>
      <c r="F1818" s="24">
        <v>0.19326531999999999</v>
      </c>
      <c r="G1818" s="24">
        <v>0.39616140999999999</v>
      </c>
      <c r="H1818" s="24">
        <v>0.87528267000000004</v>
      </c>
      <c r="I1818" s="24">
        <v>9.00064E-2</v>
      </c>
    </row>
    <row r="1819" spans="1:9" ht="15.75" customHeight="1" x14ac:dyDescent="0.25">
      <c r="A1819" s="25">
        <v>1818</v>
      </c>
      <c r="B1819" s="26">
        <v>0.11785147</v>
      </c>
      <c r="C1819" s="26">
        <v>0.13763842000000001</v>
      </c>
      <c r="D1819" s="26">
        <v>0.15140619999999999</v>
      </c>
      <c r="E1819" s="26">
        <v>0.16957222999999999</v>
      </c>
      <c r="F1819" s="26">
        <v>0.19329979999999999</v>
      </c>
      <c r="G1819" s="26">
        <v>0.39624292999999999</v>
      </c>
      <c r="H1819" s="26">
        <v>0.87554078000000002</v>
      </c>
      <c r="I1819" s="26">
        <v>9.0004249999999994E-2</v>
      </c>
    </row>
    <row r="1820" spans="1:9" ht="15.75" customHeight="1" x14ac:dyDescent="0.25">
      <c r="A1820" s="23">
        <v>1819</v>
      </c>
      <c r="B1820" s="24">
        <v>0.11786189</v>
      </c>
      <c r="C1820" s="24">
        <v>0.13765921</v>
      </c>
      <c r="D1820" s="24">
        <v>0.15142707</v>
      </c>
      <c r="E1820" s="24">
        <v>0.16959696999999999</v>
      </c>
      <c r="F1820" s="24">
        <v>0.19333429999999999</v>
      </c>
      <c r="G1820" s="24">
        <v>0.39632447999999998</v>
      </c>
      <c r="H1820" s="24">
        <v>0.87579902000000009</v>
      </c>
      <c r="I1820" s="24">
        <v>9.0002109999999996E-2</v>
      </c>
    </row>
    <row r="1821" spans="1:9" ht="15.75" customHeight="1" x14ac:dyDescent="0.25">
      <c r="A1821" s="25">
        <v>1820</v>
      </c>
      <c r="B1821" s="26">
        <v>0.11787231999999999</v>
      </c>
      <c r="C1821" s="26">
        <v>0.13768</v>
      </c>
      <c r="D1821" s="26">
        <v>0.151448</v>
      </c>
      <c r="E1821" s="26">
        <v>0.16962175999999998</v>
      </c>
      <c r="F1821" s="26">
        <v>0.19336881000000003</v>
      </c>
      <c r="G1821" s="26">
        <v>0.39640606</v>
      </c>
      <c r="H1821" s="26">
        <v>0.87605739000000005</v>
      </c>
      <c r="I1821" s="26">
        <v>0.09</v>
      </c>
    </row>
    <row r="1822" spans="1:9" ht="15.75" customHeight="1" x14ac:dyDescent="0.25">
      <c r="A1822" s="23">
        <v>1821</v>
      </c>
      <c r="B1822" s="24">
        <v>0.11788274</v>
      </c>
      <c r="C1822" s="24">
        <v>0.13770077999999999</v>
      </c>
      <c r="D1822" s="24">
        <v>0.15146898</v>
      </c>
      <c r="E1822" s="24">
        <v>0.16964657</v>
      </c>
      <c r="F1822" s="24">
        <v>0.19340330000000003</v>
      </c>
      <c r="G1822" s="24">
        <v>0.39648763000000004</v>
      </c>
      <c r="H1822" s="24">
        <v>0.87631574999999995</v>
      </c>
      <c r="I1822" s="24">
        <v>8.9997900000000006E-2</v>
      </c>
    </row>
    <row r="1823" spans="1:9" ht="15.75" customHeight="1" x14ac:dyDescent="0.25">
      <c r="A1823" s="25">
        <v>1822</v>
      </c>
      <c r="B1823" s="26">
        <v>0.11789317000000001</v>
      </c>
      <c r="C1823" s="26">
        <v>0.13772156999999999</v>
      </c>
      <c r="D1823" s="26">
        <v>0.15148998</v>
      </c>
      <c r="E1823" s="26">
        <v>0.16967137000000002</v>
      </c>
      <c r="F1823" s="26">
        <v>0.19343775000000002</v>
      </c>
      <c r="G1823" s="26">
        <v>0.39656913000000005</v>
      </c>
      <c r="H1823" s="26">
        <v>0.8765739600000001</v>
      </c>
      <c r="I1823" s="26">
        <v>8.9995790000000006E-2</v>
      </c>
    </row>
    <row r="1824" spans="1:9" ht="15.75" customHeight="1" x14ac:dyDescent="0.25">
      <c r="A1824" s="23">
        <v>1823</v>
      </c>
      <c r="B1824" s="24">
        <v>0.11790359</v>
      </c>
      <c r="C1824" s="24">
        <v>0.13774234999999999</v>
      </c>
      <c r="D1824" s="24">
        <v>0.15151100000000001</v>
      </c>
      <c r="E1824" s="24">
        <v>0.16969617000000001</v>
      </c>
      <c r="F1824" s="24">
        <v>0.19347216</v>
      </c>
      <c r="G1824" s="24">
        <v>0.39665055999999999</v>
      </c>
      <c r="H1824" s="24">
        <v>0.87683201</v>
      </c>
      <c r="I1824" s="24">
        <v>8.999370000000001E-2</v>
      </c>
    </row>
    <row r="1825" spans="1:9" ht="15.75" customHeight="1" x14ac:dyDescent="0.25">
      <c r="A1825" s="25">
        <v>1824</v>
      </c>
      <c r="B1825" s="26">
        <v>0.11791401999999999</v>
      </c>
      <c r="C1825" s="26">
        <v>0.13776314000000001</v>
      </c>
      <c r="D1825" s="26">
        <v>0.15153205</v>
      </c>
      <c r="E1825" s="26">
        <v>0.16972096</v>
      </c>
      <c r="F1825" s="26">
        <v>0.19350653000000001</v>
      </c>
      <c r="G1825" s="26">
        <v>0.39673192999999995</v>
      </c>
      <c r="H1825" s="26">
        <v>0.87708989999999998</v>
      </c>
      <c r="I1825" s="26">
        <v>8.9991600000000005E-2</v>
      </c>
    </row>
    <row r="1826" spans="1:9" ht="15.75" customHeight="1" x14ac:dyDescent="0.25">
      <c r="A1826" s="23">
        <v>1825</v>
      </c>
      <c r="B1826" s="24">
        <v>0.11792443999999999</v>
      </c>
      <c r="C1826" s="24">
        <v>0.13778392</v>
      </c>
      <c r="D1826" s="24">
        <v>0.15155310999999999</v>
      </c>
      <c r="E1826" s="24">
        <v>0.16974574000000001</v>
      </c>
      <c r="F1826" s="24">
        <v>0.19354085000000001</v>
      </c>
      <c r="G1826" s="24">
        <v>0.39681323000000002</v>
      </c>
      <c r="H1826" s="24">
        <v>0.87734764999999992</v>
      </c>
      <c r="I1826" s="24">
        <v>8.9989509999999995E-2</v>
      </c>
    </row>
    <row r="1827" spans="1:9" ht="15.75" customHeight="1" x14ac:dyDescent="0.25">
      <c r="A1827" s="25">
        <v>1826</v>
      </c>
      <c r="B1827" s="26">
        <v>0.11793487000000001</v>
      </c>
      <c r="C1827" s="26">
        <v>0.13780471</v>
      </c>
      <c r="D1827" s="26">
        <v>0.15157419999999999</v>
      </c>
      <c r="E1827" s="26">
        <v>0.16977052000000001</v>
      </c>
      <c r="F1827" s="26">
        <v>0.19357513999999998</v>
      </c>
      <c r="G1827" s="26">
        <v>0.39689447</v>
      </c>
      <c r="H1827" s="26">
        <v>0.87760524000000006</v>
      </c>
      <c r="I1827" s="26">
        <v>8.9987429999999993E-2</v>
      </c>
    </row>
    <row r="1828" spans="1:9" ht="15.75" customHeight="1" x14ac:dyDescent="0.25">
      <c r="A1828" s="23">
        <v>1827</v>
      </c>
      <c r="B1828" s="24">
        <v>0.11794529000000001</v>
      </c>
      <c r="C1828" s="24">
        <v>0.13782550000000002</v>
      </c>
      <c r="D1828" s="24">
        <v>0.15159530999999998</v>
      </c>
      <c r="E1828" s="24">
        <v>0.16979530000000001</v>
      </c>
      <c r="F1828" s="24">
        <v>0.19360938</v>
      </c>
      <c r="G1828" s="24">
        <v>0.39697564999999996</v>
      </c>
      <c r="H1828" s="24">
        <v>0.87786269000000006</v>
      </c>
      <c r="I1828" s="24">
        <v>8.9985350000000006E-2</v>
      </c>
    </row>
    <row r="1829" spans="1:9" ht="15.75" customHeight="1" x14ac:dyDescent="0.25">
      <c r="A1829" s="25">
        <v>1828</v>
      </c>
      <c r="B1829" s="26">
        <v>0.11795572</v>
      </c>
      <c r="C1829" s="26">
        <v>0.13784627999999999</v>
      </c>
      <c r="D1829" s="26">
        <v>0.15161644000000002</v>
      </c>
      <c r="E1829" s="26">
        <v>0.16982005999999999</v>
      </c>
      <c r="F1829" s="26">
        <v>0.19364357999999998</v>
      </c>
      <c r="G1829" s="26">
        <v>0.39705675999999995</v>
      </c>
      <c r="H1829" s="26">
        <v>0.87811998999999996</v>
      </c>
      <c r="I1829" s="26">
        <v>8.9983270000000004E-2</v>
      </c>
    </row>
    <row r="1830" spans="1:9" ht="15.75" customHeight="1" x14ac:dyDescent="0.25">
      <c r="A1830" s="23">
        <v>1829</v>
      </c>
      <c r="B1830" s="24">
        <v>0.11796614</v>
      </c>
      <c r="C1830" s="24">
        <v>0.13786707000000001</v>
      </c>
      <c r="D1830" s="24">
        <v>0.15163760000000001</v>
      </c>
      <c r="E1830" s="24">
        <v>0.16984482000000001</v>
      </c>
      <c r="F1830" s="24">
        <v>0.19367774000000001</v>
      </c>
      <c r="G1830" s="24">
        <v>0.39713780999999998</v>
      </c>
      <c r="H1830" s="24">
        <v>0.87837715000000005</v>
      </c>
      <c r="I1830" s="24">
        <v>8.9981190000000003E-2</v>
      </c>
    </row>
    <row r="1831" spans="1:9" ht="15.75" customHeight="1" x14ac:dyDescent="0.25">
      <c r="A1831" s="25">
        <v>1830</v>
      </c>
      <c r="B1831" s="26">
        <v>0.11797656999999999</v>
      </c>
      <c r="C1831" s="26">
        <v>0.13788785000000001</v>
      </c>
      <c r="D1831" s="26">
        <v>0.15165877</v>
      </c>
      <c r="E1831" s="26">
        <v>0.16986958000000002</v>
      </c>
      <c r="F1831" s="26">
        <v>0.19371186999999998</v>
      </c>
      <c r="G1831" s="26">
        <v>0.39721878999999999</v>
      </c>
      <c r="H1831" s="26">
        <v>0.87863416000000005</v>
      </c>
      <c r="I1831" s="26">
        <v>8.9979119999999996E-2</v>
      </c>
    </row>
    <row r="1832" spans="1:9" ht="15.75" customHeight="1" x14ac:dyDescent="0.25">
      <c r="A1832" s="23">
        <v>1831</v>
      </c>
      <c r="B1832" s="24">
        <v>0.11798698999999999</v>
      </c>
      <c r="C1832" s="24">
        <v>0.13790864</v>
      </c>
      <c r="D1832" s="24">
        <v>0.15167997</v>
      </c>
      <c r="E1832" s="24">
        <v>0.16989432999999998</v>
      </c>
      <c r="F1832" s="24">
        <v>0.19374595</v>
      </c>
      <c r="G1832" s="24">
        <v>0.39729971999999997</v>
      </c>
      <c r="H1832" s="24">
        <v>0.87889101999999997</v>
      </c>
      <c r="I1832" s="24">
        <v>8.9977050000000003E-2</v>
      </c>
    </row>
    <row r="1833" spans="1:9" ht="15.75" customHeight="1" x14ac:dyDescent="0.25">
      <c r="A1833" s="25">
        <v>1832</v>
      </c>
      <c r="B1833" s="26">
        <v>0.11799742000000001</v>
      </c>
      <c r="C1833" s="26">
        <v>0.13792942</v>
      </c>
      <c r="D1833" s="26">
        <v>0.15170118999999999</v>
      </c>
      <c r="E1833" s="26">
        <v>0.16991907000000001</v>
      </c>
      <c r="F1833" s="26">
        <v>0.19377998999999999</v>
      </c>
      <c r="G1833" s="26">
        <v>0.39738058000000004</v>
      </c>
      <c r="H1833" s="26">
        <v>0.87914775000000001</v>
      </c>
      <c r="I1833" s="26">
        <v>8.9974989999999991E-2</v>
      </c>
    </row>
    <row r="1834" spans="1:9" ht="15.75" customHeight="1" x14ac:dyDescent="0.25">
      <c r="A1834" s="23">
        <v>1833</v>
      </c>
      <c r="B1834" s="24">
        <v>0.11800784</v>
      </c>
      <c r="C1834" s="24">
        <v>0.13795020999999999</v>
      </c>
      <c r="D1834" s="24">
        <v>0.15172242999999999</v>
      </c>
      <c r="E1834" s="24">
        <v>0.16994381</v>
      </c>
      <c r="F1834" s="24">
        <v>0.19381399999999999</v>
      </c>
      <c r="G1834" s="24">
        <v>0.39746138000000003</v>
      </c>
      <c r="H1834" s="24">
        <v>0.87940434000000001</v>
      </c>
      <c r="I1834" s="24">
        <v>8.9972930000000007E-2</v>
      </c>
    </row>
    <row r="1835" spans="1:9" ht="15.75" customHeight="1" x14ac:dyDescent="0.25">
      <c r="A1835" s="25">
        <v>1834</v>
      </c>
      <c r="B1835" s="26">
        <v>0.11801826999999999</v>
      </c>
      <c r="C1835" s="26">
        <v>0.13797100000000001</v>
      </c>
      <c r="D1835" s="26">
        <v>0.15174369000000001</v>
      </c>
      <c r="E1835" s="26">
        <v>0.16996855</v>
      </c>
      <c r="F1835" s="26">
        <v>0.19384796000000001</v>
      </c>
      <c r="G1835" s="26">
        <v>0.39754212</v>
      </c>
      <c r="H1835" s="26">
        <v>0.87966077999999992</v>
      </c>
      <c r="I1835" s="26">
        <v>8.9970870000000008E-2</v>
      </c>
    </row>
    <row r="1836" spans="1:9" ht="15.75" customHeight="1" x14ac:dyDescent="0.25">
      <c r="A1836" s="23">
        <v>1835</v>
      </c>
      <c r="B1836" s="24">
        <v>0.11802868999999999</v>
      </c>
      <c r="C1836" s="24">
        <v>0.13799178000000001</v>
      </c>
      <c r="D1836" s="24">
        <v>0.15176497</v>
      </c>
      <c r="E1836" s="24">
        <v>0.16999328</v>
      </c>
      <c r="F1836" s="24">
        <v>0.19388189</v>
      </c>
      <c r="G1836" s="24">
        <v>0.39762280999999999</v>
      </c>
      <c r="H1836" s="24">
        <v>0.87991710000000001</v>
      </c>
      <c r="I1836" s="24">
        <v>8.9968819999999991E-2</v>
      </c>
    </row>
    <row r="1837" spans="1:9" ht="15.75" customHeight="1" x14ac:dyDescent="0.25">
      <c r="A1837" s="25">
        <v>1836</v>
      </c>
      <c r="B1837" s="26">
        <v>0.11803912</v>
      </c>
      <c r="C1837" s="26">
        <v>0.13801257</v>
      </c>
      <c r="D1837" s="26">
        <v>0.15178627</v>
      </c>
      <c r="E1837" s="26">
        <v>0.170018</v>
      </c>
      <c r="F1837" s="26">
        <v>0.19391577999999998</v>
      </c>
      <c r="G1837" s="26">
        <v>0.39770342999999997</v>
      </c>
      <c r="H1837" s="26">
        <v>0.8801732699999999</v>
      </c>
      <c r="I1837" s="26">
        <v>8.9966770000000001E-2</v>
      </c>
    </row>
    <row r="1838" spans="1:9" ht="15.75" customHeight="1" x14ac:dyDescent="0.25">
      <c r="A1838" s="23">
        <v>1837</v>
      </c>
      <c r="B1838" s="24">
        <v>0.11804954000000001</v>
      </c>
      <c r="C1838" s="24">
        <v>0.13803335</v>
      </c>
      <c r="D1838" s="24">
        <v>0.15180759999999999</v>
      </c>
      <c r="E1838" s="24">
        <v>0.17004272000000001</v>
      </c>
      <c r="F1838" s="24">
        <v>0.19394963000000001</v>
      </c>
      <c r="G1838" s="24">
        <v>0.39778398999999998</v>
      </c>
      <c r="H1838" s="24">
        <v>0.88042930999999991</v>
      </c>
      <c r="I1838" s="24">
        <v>8.9964720000000012E-2</v>
      </c>
    </row>
    <row r="1839" spans="1:9" ht="15.75" customHeight="1" x14ac:dyDescent="0.25">
      <c r="A1839" s="25">
        <v>1838</v>
      </c>
      <c r="B1839" s="26">
        <v>0.11805997</v>
      </c>
      <c r="C1839" s="26">
        <v>0.13805414000000002</v>
      </c>
      <c r="D1839" s="26">
        <v>0.15182894</v>
      </c>
      <c r="E1839" s="26">
        <v>0.17006744000000001</v>
      </c>
      <c r="F1839" s="26">
        <v>0.19398345</v>
      </c>
      <c r="G1839" s="26">
        <v>0.39786450000000001</v>
      </c>
      <c r="H1839" s="26">
        <v>0.88068522000000005</v>
      </c>
      <c r="I1839" s="26">
        <v>8.9962680000000003E-2</v>
      </c>
    </row>
    <row r="1840" spans="1:9" ht="15.75" customHeight="1" x14ac:dyDescent="0.25">
      <c r="A1840" s="23">
        <v>1839</v>
      </c>
      <c r="B1840" s="24">
        <v>0.11807039</v>
      </c>
      <c r="C1840" s="24">
        <v>0.13807491999999999</v>
      </c>
      <c r="D1840" s="24">
        <v>0.15185031000000002</v>
      </c>
      <c r="E1840" s="24">
        <v>0.17009215</v>
      </c>
      <c r="F1840" s="24">
        <v>0.19401721999999999</v>
      </c>
      <c r="G1840" s="24">
        <v>0.39794494999999996</v>
      </c>
      <c r="H1840" s="24">
        <v>0.88094099999999997</v>
      </c>
      <c r="I1840" s="24">
        <v>8.9960640000000008E-2</v>
      </c>
    </row>
    <row r="1841" spans="1:9" ht="15.75" customHeight="1" x14ac:dyDescent="0.25">
      <c r="A1841" s="25">
        <v>1840</v>
      </c>
      <c r="B1841" s="26">
        <v>0.11808082</v>
      </c>
      <c r="C1841" s="26">
        <v>0.13809571000000001</v>
      </c>
      <c r="D1841" s="26">
        <v>0.15187169</v>
      </c>
      <c r="E1841" s="26">
        <v>0.17011684999999999</v>
      </c>
      <c r="F1841" s="26">
        <v>0.19405095999999999</v>
      </c>
      <c r="G1841" s="26">
        <v>0.39802534000000001</v>
      </c>
      <c r="H1841" s="26">
        <v>0.88119663999999998</v>
      </c>
      <c r="I1841" s="26">
        <v>8.99586E-2</v>
      </c>
    </row>
    <row r="1842" spans="1:9" ht="15.75" customHeight="1" x14ac:dyDescent="0.25">
      <c r="A1842" s="23">
        <v>1841</v>
      </c>
      <c r="B1842" s="24">
        <v>0.11809124</v>
      </c>
      <c r="C1842" s="24">
        <v>0.1381165</v>
      </c>
      <c r="D1842" s="24">
        <v>0.1518931</v>
      </c>
      <c r="E1842" s="24">
        <v>0.17014154999999997</v>
      </c>
      <c r="F1842" s="24">
        <v>0.19408467000000001</v>
      </c>
      <c r="G1842" s="24">
        <v>0.39810568000000002</v>
      </c>
      <c r="H1842" s="24">
        <v>0.88145216000000004</v>
      </c>
      <c r="I1842" s="24">
        <v>8.995657E-2</v>
      </c>
    </row>
    <row r="1843" spans="1:9" ht="15.75" customHeight="1" x14ac:dyDescent="0.25">
      <c r="A1843" s="25">
        <v>1842</v>
      </c>
      <c r="B1843" s="26">
        <v>0.11810166999999999</v>
      </c>
      <c r="C1843" s="26">
        <v>0.13813728</v>
      </c>
      <c r="D1843" s="26">
        <v>0.15191452</v>
      </c>
      <c r="E1843" s="26">
        <v>0.17016625000000002</v>
      </c>
      <c r="F1843" s="26">
        <v>0.19411834</v>
      </c>
      <c r="G1843" s="26">
        <v>0.39818596000000001</v>
      </c>
      <c r="H1843" s="26">
        <v>0.88170755999999995</v>
      </c>
      <c r="I1843" s="26">
        <v>8.9954539999999999E-2</v>
      </c>
    </row>
    <row r="1844" spans="1:9" ht="15.75" customHeight="1" x14ac:dyDescent="0.25">
      <c r="A1844" s="23">
        <v>1843</v>
      </c>
      <c r="B1844" s="24">
        <v>0.11811209</v>
      </c>
      <c r="C1844" s="24">
        <v>0.13815806999999999</v>
      </c>
      <c r="D1844" s="24">
        <v>0.15193597</v>
      </c>
      <c r="E1844" s="24">
        <v>0.17019093999999999</v>
      </c>
      <c r="F1844" s="24">
        <v>0.19415196999999998</v>
      </c>
      <c r="G1844" s="24">
        <v>0.39826618000000003</v>
      </c>
      <c r="H1844" s="24">
        <v>0.88196281999999993</v>
      </c>
      <c r="I1844" s="24">
        <v>8.9952520000000008E-2</v>
      </c>
    </row>
    <row r="1845" spans="1:9" ht="15.75" customHeight="1" x14ac:dyDescent="0.25">
      <c r="A1845" s="25">
        <v>1844</v>
      </c>
      <c r="B1845" s="26">
        <v>0.11812252000000001</v>
      </c>
      <c r="C1845" s="26">
        <v>0.13817884999999999</v>
      </c>
      <c r="D1845" s="26">
        <v>0.15195744</v>
      </c>
      <c r="E1845" s="26">
        <v>0.17021563000000001</v>
      </c>
      <c r="F1845" s="26">
        <v>0.19418557</v>
      </c>
      <c r="G1845" s="26">
        <v>0.39834634999999996</v>
      </c>
      <c r="H1845" s="26">
        <v>0.88221795999999997</v>
      </c>
      <c r="I1845" s="26">
        <v>8.9950500000000003E-2</v>
      </c>
    </row>
    <row r="1846" spans="1:9" ht="15.75" customHeight="1" x14ac:dyDescent="0.25">
      <c r="A1846" s="23">
        <v>1845</v>
      </c>
      <c r="B1846" s="24">
        <v>0.11813294000000001</v>
      </c>
      <c r="C1846" s="24">
        <v>0.13819964000000001</v>
      </c>
      <c r="D1846" s="24">
        <v>0.15197891999999999</v>
      </c>
      <c r="E1846" s="24">
        <v>0.17024031000000001</v>
      </c>
      <c r="F1846" s="24">
        <v>0.19421912999999999</v>
      </c>
      <c r="G1846" s="24">
        <v>0.39842646999999998</v>
      </c>
      <c r="H1846" s="24">
        <v>0.88247297999999996</v>
      </c>
      <c r="I1846" s="24">
        <v>8.9948479999999997E-2</v>
      </c>
    </row>
    <row r="1847" spans="1:9" ht="15.75" customHeight="1" x14ac:dyDescent="0.25">
      <c r="A1847" s="25">
        <v>1846</v>
      </c>
      <c r="B1847" s="26">
        <v>0.11814337</v>
      </c>
      <c r="C1847" s="26">
        <v>0.13822042000000001</v>
      </c>
      <c r="D1847" s="26">
        <v>0.15200043000000002</v>
      </c>
      <c r="E1847" s="26">
        <v>0.17026499</v>
      </c>
      <c r="F1847" s="26">
        <v>0.19425265999999999</v>
      </c>
      <c r="G1847" s="26">
        <v>0.39850653000000003</v>
      </c>
      <c r="H1847" s="26">
        <v>0.88272788000000002</v>
      </c>
      <c r="I1847" s="26">
        <v>8.9946470000000001E-2</v>
      </c>
    </row>
    <row r="1848" spans="1:9" ht="15.75" customHeight="1" x14ac:dyDescent="0.25">
      <c r="A1848" s="23">
        <v>1847</v>
      </c>
      <c r="B1848" s="24">
        <v>0.11815378999999999</v>
      </c>
      <c r="C1848" s="24">
        <v>0.13824121</v>
      </c>
      <c r="D1848" s="24">
        <v>0.15202196000000001</v>
      </c>
      <c r="E1848" s="24">
        <v>0.17028966000000001</v>
      </c>
      <c r="F1848" s="24">
        <v>0.19428616000000001</v>
      </c>
      <c r="G1848" s="24">
        <v>0.39858652999999999</v>
      </c>
      <c r="H1848" s="24">
        <v>0.88298266000000003</v>
      </c>
      <c r="I1848" s="24">
        <v>8.9944450000000009E-2</v>
      </c>
    </row>
    <row r="1849" spans="1:9" ht="15.75" customHeight="1" x14ac:dyDescent="0.25">
      <c r="A1849" s="25">
        <v>1848</v>
      </c>
      <c r="B1849" s="26">
        <v>0.11816421999999999</v>
      </c>
      <c r="C1849" s="26">
        <v>0.138262</v>
      </c>
      <c r="D1849" s="26">
        <v>0.1520435</v>
      </c>
      <c r="E1849" s="26">
        <v>0.17031432999999999</v>
      </c>
      <c r="F1849" s="26">
        <v>0.19431962</v>
      </c>
      <c r="G1849" s="26">
        <v>0.39866649000000004</v>
      </c>
      <c r="H1849" s="26">
        <v>0.8832373200000001</v>
      </c>
      <c r="I1849" s="26">
        <v>8.9942449999999993E-2</v>
      </c>
    </row>
    <row r="1850" spans="1:9" ht="15.75" customHeight="1" x14ac:dyDescent="0.25">
      <c r="A1850" s="23">
        <v>1849</v>
      </c>
      <c r="B1850" s="24">
        <v>0.11817464</v>
      </c>
      <c r="C1850" s="24">
        <v>0.13828277999999999</v>
      </c>
      <c r="D1850" s="24">
        <v>0.15206507</v>
      </c>
      <c r="E1850" s="24">
        <v>0.17033899999999999</v>
      </c>
      <c r="F1850" s="24">
        <v>0.19435303999999998</v>
      </c>
      <c r="G1850" s="24">
        <v>0.39874639000000001</v>
      </c>
      <c r="H1850" s="24">
        <v>0.88349186000000002</v>
      </c>
      <c r="I1850" s="24">
        <v>8.994044000000001E-2</v>
      </c>
    </row>
    <row r="1851" spans="1:9" ht="15.75" customHeight="1" x14ac:dyDescent="0.25">
      <c r="A1851" s="25">
        <v>1850</v>
      </c>
      <c r="B1851" s="26">
        <v>0.11818507</v>
      </c>
      <c r="C1851" s="26">
        <v>0.13830356999999999</v>
      </c>
      <c r="D1851" s="26">
        <v>0.15208665999999998</v>
      </c>
      <c r="E1851" s="26">
        <v>0.17036366</v>
      </c>
      <c r="F1851" s="26">
        <v>0.19438643999999999</v>
      </c>
      <c r="G1851" s="26">
        <v>0.39882624999999999</v>
      </c>
      <c r="H1851" s="26">
        <v>0.88374628999999993</v>
      </c>
      <c r="I1851" s="26">
        <v>8.9938450000000003E-2</v>
      </c>
    </row>
    <row r="1852" spans="1:9" ht="15.75" customHeight="1" x14ac:dyDescent="0.25">
      <c r="A1852" s="23">
        <v>1851</v>
      </c>
      <c r="B1852" s="24">
        <v>0.11819549</v>
      </c>
      <c r="C1852" s="24">
        <v>0.13832435000000001</v>
      </c>
      <c r="D1852" s="24">
        <v>0.15210826</v>
      </c>
      <c r="E1852" s="24">
        <v>0.17038831999999998</v>
      </c>
      <c r="F1852" s="24">
        <v>0.1944198</v>
      </c>
      <c r="G1852" s="24">
        <v>0.39890605000000001</v>
      </c>
      <c r="H1852" s="24">
        <v>0.88400059999999991</v>
      </c>
      <c r="I1852" s="24">
        <v>8.9936450000000001E-2</v>
      </c>
    </row>
    <row r="1853" spans="1:9" ht="15.75" customHeight="1" x14ac:dyDescent="0.25">
      <c r="A1853" s="25">
        <v>1852</v>
      </c>
      <c r="B1853" s="26">
        <v>0.11820591999999999</v>
      </c>
      <c r="C1853" s="26">
        <v>0.13834514000000001</v>
      </c>
      <c r="D1853" s="26">
        <v>0.15212988999999999</v>
      </c>
      <c r="E1853" s="26">
        <v>0.17041298000000002</v>
      </c>
      <c r="F1853" s="26">
        <v>0.19445312999999997</v>
      </c>
      <c r="G1853" s="26">
        <v>0.3989858</v>
      </c>
      <c r="H1853" s="26">
        <v>0.8842547999999999</v>
      </c>
      <c r="I1853" s="26">
        <v>8.9934460000000008E-2</v>
      </c>
    </row>
    <row r="1854" spans="1:9" ht="15.75" customHeight="1" x14ac:dyDescent="0.25">
      <c r="A1854" s="23">
        <v>1853</v>
      </c>
      <c r="B1854" s="24">
        <v>0.11821633999999999</v>
      </c>
      <c r="C1854" s="24">
        <v>0.13836592</v>
      </c>
      <c r="D1854" s="24">
        <v>0.15215153000000001</v>
      </c>
      <c r="E1854" s="24">
        <v>0.17043762999999998</v>
      </c>
      <c r="F1854" s="24">
        <v>0.19448641999999999</v>
      </c>
      <c r="G1854" s="24">
        <v>0.39906550000000002</v>
      </c>
      <c r="H1854" s="24">
        <v>0.88450888999999999</v>
      </c>
      <c r="I1854" s="24">
        <v>8.993247E-2</v>
      </c>
    </row>
    <row r="1855" spans="1:9" ht="15.75" customHeight="1" x14ac:dyDescent="0.25">
      <c r="A1855" s="25">
        <v>1854</v>
      </c>
      <c r="B1855" s="26">
        <v>0.11822677000000001</v>
      </c>
      <c r="C1855" s="26">
        <v>0.13838671</v>
      </c>
      <c r="D1855" s="26">
        <v>0.15217318999999999</v>
      </c>
      <c r="E1855" s="26">
        <v>0.17046227999999999</v>
      </c>
      <c r="F1855" s="26">
        <v>0.19451969</v>
      </c>
      <c r="G1855" s="26">
        <v>0.39914515</v>
      </c>
      <c r="H1855" s="26">
        <v>0.88476286999999998</v>
      </c>
      <c r="I1855" s="26">
        <v>8.9930479999999993E-2</v>
      </c>
    </row>
    <row r="1856" spans="1:9" ht="15.75" customHeight="1" x14ac:dyDescent="0.25">
      <c r="A1856" s="23">
        <v>1855</v>
      </c>
      <c r="B1856" s="24">
        <v>0.11823719000000001</v>
      </c>
      <c r="C1856" s="24">
        <v>0.13840749999999999</v>
      </c>
      <c r="D1856" s="24">
        <v>0.15219487000000001</v>
      </c>
      <c r="E1856" s="24">
        <v>0.17048691999999999</v>
      </c>
      <c r="F1856" s="24">
        <v>0.19455291999999999</v>
      </c>
      <c r="G1856" s="24">
        <v>0.39922474999999996</v>
      </c>
      <c r="H1856" s="24">
        <v>0.88501673999999997</v>
      </c>
      <c r="I1856" s="24">
        <v>8.9928500000000008E-2</v>
      </c>
    </row>
    <row r="1857" spans="1:9" ht="15.75" customHeight="1" x14ac:dyDescent="0.25">
      <c r="A1857" s="25">
        <v>1856</v>
      </c>
      <c r="B1857" s="26">
        <v>0.11824762</v>
      </c>
      <c r="C1857" s="26">
        <v>0.13842828000000001</v>
      </c>
      <c r="D1857" s="26">
        <v>0.15221657999999999</v>
      </c>
      <c r="E1857" s="26">
        <v>0.17051155999999998</v>
      </c>
      <c r="F1857" s="26">
        <v>0.19458611999999997</v>
      </c>
      <c r="G1857" s="26">
        <v>0.3993043</v>
      </c>
      <c r="H1857" s="26">
        <v>0.88527051000000001</v>
      </c>
      <c r="I1857" s="26">
        <v>8.9926519999999996E-2</v>
      </c>
    </row>
    <row r="1858" spans="1:9" ht="15.75" customHeight="1" x14ac:dyDescent="0.25">
      <c r="A1858" s="23">
        <v>1857</v>
      </c>
      <c r="B1858" s="24">
        <v>0.11825803999999999</v>
      </c>
      <c r="C1858" s="24">
        <v>0.13844906999999998</v>
      </c>
      <c r="D1858" s="24">
        <v>0.15223829999999999</v>
      </c>
      <c r="E1858" s="24">
        <v>0.1705362</v>
      </c>
      <c r="F1858" s="24">
        <v>0.19461929</v>
      </c>
      <c r="G1858" s="24">
        <v>0.39938381000000001</v>
      </c>
      <c r="H1858" s="24">
        <v>0.88552417000000005</v>
      </c>
      <c r="I1858" s="24">
        <v>8.9924549999999992E-2</v>
      </c>
    </row>
    <row r="1859" spans="1:9" ht="15.75" customHeight="1" x14ac:dyDescent="0.25">
      <c r="A1859" s="25">
        <v>1858</v>
      </c>
      <c r="B1859" s="26">
        <v>0.11826847000000001</v>
      </c>
      <c r="C1859" s="26">
        <v>0.13846985000000001</v>
      </c>
      <c r="D1859" s="26">
        <v>0.15226002999999999</v>
      </c>
      <c r="E1859" s="26">
        <v>0.17056083999999999</v>
      </c>
      <c r="F1859" s="26">
        <v>0.19465243000000002</v>
      </c>
      <c r="G1859" s="26">
        <v>0.39946326999999998</v>
      </c>
      <c r="H1859" s="26">
        <v>0.88577771999999999</v>
      </c>
      <c r="I1859" s="26">
        <v>8.9922580000000002E-2</v>
      </c>
    </row>
    <row r="1860" spans="1:9" ht="15.75" customHeight="1" x14ac:dyDescent="0.25">
      <c r="A1860" s="23">
        <v>1859</v>
      </c>
      <c r="B1860" s="24">
        <v>0.11827889000000001</v>
      </c>
      <c r="C1860" s="24">
        <v>0.13849064</v>
      </c>
      <c r="D1860" s="24">
        <v>0.15228179</v>
      </c>
      <c r="E1860" s="24">
        <v>0.17058547000000002</v>
      </c>
      <c r="F1860" s="24">
        <v>0.19468554000000002</v>
      </c>
      <c r="G1860" s="24">
        <v>0.39954267999999998</v>
      </c>
      <c r="H1860" s="24">
        <v>0.88603116999999998</v>
      </c>
      <c r="I1860" s="24">
        <v>8.9920609999999998E-2</v>
      </c>
    </row>
    <row r="1861" spans="1:9" ht="15.75" customHeight="1" x14ac:dyDescent="0.25">
      <c r="A1861" s="25">
        <v>1860</v>
      </c>
      <c r="B1861" s="26">
        <v>0.11828932</v>
      </c>
      <c r="C1861" s="26">
        <v>0.13851142</v>
      </c>
      <c r="D1861" s="26">
        <v>0.15230357</v>
      </c>
      <c r="E1861" s="26">
        <v>0.17061009999999999</v>
      </c>
      <c r="F1861" s="26">
        <v>0.19471862000000001</v>
      </c>
      <c r="G1861" s="26">
        <v>0.39962204000000001</v>
      </c>
      <c r="H1861" s="26">
        <v>0.88628451999999991</v>
      </c>
      <c r="I1861" s="26">
        <v>8.9918650000000003E-2</v>
      </c>
    </row>
    <row r="1862" spans="1:9" ht="15.75" customHeight="1" x14ac:dyDescent="0.25">
      <c r="A1862" s="23">
        <v>1861</v>
      </c>
      <c r="B1862" s="24">
        <v>0.11829974</v>
      </c>
      <c r="C1862" s="24">
        <v>0.13853220999999999</v>
      </c>
      <c r="D1862" s="24">
        <v>0.15232535999999999</v>
      </c>
      <c r="E1862" s="24">
        <v>0.17063472999999998</v>
      </c>
      <c r="F1862" s="24">
        <v>0.19475166999999999</v>
      </c>
      <c r="G1862" s="24">
        <v>0.39970135999999995</v>
      </c>
      <c r="H1862" s="24">
        <v>0.88653777</v>
      </c>
      <c r="I1862" s="24">
        <v>8.9916689999999994E-2</v>
      </c>
    </row>
    <row r="1863" spans="1:9" ht="15.75" customHeight="1" x14ac:dyDescent="0.25">
      <c r="A1863" s="25">
        <v>1862</v>
      </c>
      <c r="B1863" s="26">
        <v>0.11831016999999999</v>
      </c>
      <c r="C1863" s="26">
        <v>0.13855299000000001</v>
      </c>
      <c r="D1863" s="26">
        <v>0.15234718</v>
      </c>
      <c r="E1863" s="26">
        <v>0.17065934999999999</v>
      </c>
      <c r="F1863" s="26">
        <v>0.19478469000000001</v>
      </c>
      <c r="G1863" s="26">
        <v>0.39978064000000002</v>
      </c>
      <c r="H1863" s="26">
        <v>0.88679092999999998</v>
      </c>
      <c r="I1863" s="26">
        <v>8.9914729999999998E-2</v>
      </c>
    </row>
    <row r="1864" spans="1:9" ht="15.75" customHeight="1" x14ac:dyDescent="0.25">
      <c r="A1864" s="23">
        <v>1863</v>
      </c>
      <c r="B1864" s="24">
        <v>0.11832058999999999</v>
      </c>
      <c r="C1864" s="24">
        <v>0.13857378000000001</v>
      </c>
      <c r="D1864" s="24">
        <v>0.15236901</v>
      </c>
      <c r="E1864" s="24">
        <v>0.17068397000000002</v>
      </c>
      <c r="F1864" s="24">
        <v>0.19481768999999999</v>
      </c>
      <c r="G1864" s="24">
        <v>0.39985987000000001</v>
      </c>
      <c r="H1864" s="24">
        <v>0.88704397999999995</v>
      </c>
      <c r="I1864" s="24">
        <v>8.9912779999999998E-2</v>
      </c>
    </row>
    <row r="1865" spans="1:9" ht="15.75" customHeight="1" x14ac:dyDescent="0.25">
      <c r="A1865" s="25">
        <v>1864</v>
      </c>
      <c r="B1865" s="26">
        <v>0.11833102000000001</v>
      </c>
      <c r="C1865" s="26">
        <v>0.13859457</v>
      </c>
      <c r="D1865" s="26">
        <v>0.15239086000000002</v>
      </c>
      <c r="E1865" s="26">
        <v>0.17070858999999999</v>
      </c>
      <c r="F1865" s="26">
        <v>0.19485064999999999</v>
      </c>
      <c r="G1865" s="26">
        <v>0.39993904999999996</v>
      </c>
      <c r="H1865" s="26">
        <v>0.88729693999999992</v>
      </c>
      <c r="I1865" s="26">
        <v>8.9910829999999997E-2</v>
      </c>
    </row>
    <row r="1866" spans="1:9" ht="15.75" customHeight="1" x14ac:dyDescent="0.25">
      <c r="A1866" s="23">
        <v>1865</v>
      </c>
      <c r="B1866" s="24">
        <v>0.11834144000000001</v>
      </c>
      <c r="C1866" s="24">
        <v>0.13861535</v>
      </c>
      <c r="D1866" s="24">
        <v>0.15241272</v>
      </c>
      <c r="E1866" s="24">
        <v>0.17073321</v>
      </c>
      <c r="F1866" s="24">
        <v>0.19488359</v>
      </c>
      <c r="G1866" s="24">
        <v>0.40001819</v>
      </c>
      <c r="H1866" s="24">
        <v>0.88754980999999999</v>
      </c>
      <c r="I1866" s="24">
        <v>8.9908879999999997E-2</v>
      </c>
    </row>
    <row r="1867" spans="1:9" ht="15.75" customHeight="1" x14ac:dyDescent="0.25">
      <c r="A1867" s="25">
        <v>1866</v>
      </c>
      <c r="B1867" s="26">
        <v>0.11835187</v>
      </c>
      <c r="C1867" s="26">
        <v>0.13863613999999999</v>
      </c>
      <c r="D1867" s="26">
        <v>0.15243461</v>
      </c>
      <c r="E1867" s="26">
        <v>0.17075782</v>
      </c>
      <c r="F1867" s="26">
        <v>0.19491649</v>
      </c>
      <c r="G1867" s="26">
        <v>0.40009728999999999</v>
      </c>
      <c r="H1867" s="26">
        <v>0.88780258000000001</v>
      </c>
      <c r="I1867" s="26">
        <v>8.9906939999999991E-2</v>
      </c>
    </row>
    <row r="1868" spans="1:9" ht="15.75" customHeight="1" x14ac:dyDescent="0.25">
      <c r="A1868" s="23">
        <v>1867</v>
      </c>
      <c r="B1868" s="24">
        <v>0.11836229</v>
      </c>
      <c r="C1868" s="24">
        <v>0.13865691999999999</v>
      </c>
      <c r="D1868" s="24">
        <v>0.15245651000000002</v>
      </c>
      <c r="E1868" s="24">
        <v>0.17078244000000001</v>
      </c>
      <c r="F1868" s="24">
        <v>0.19494937000000001</v>
      </c>
      <c r="G1868" s="24">
        <v>0.40017634999999996</v>
      </c>
      <c r="H1868" s="24">
        <v>0.88805526000000001</v>
      </c>
      <c r="I1868" s="24">
        <v>8.9905000000000013E-2</v>
      </c>
    </row>
    <row r="1869" spans="1:9" ht="15.75" customHeight="1" x14ac:dyDescent="0.25">
      <c r="A1869" s="25">
        <v>1868</v>
      </c>
      <c r="B1869" s="26">
        <v>0.11837272</v>
      </c>
      <c r="C1869" s="26">
        <v>0.13867770999999998</v>
      </c>
      <c r="D1869" s="26">
        <v>0.15247843</v>
      </c>
      <c r="E1869" s="26">
        <v>0.17080704999999999</v>
      </c>
      <c r="F1869" s="26">
        <v>0.19498223000000001</v>
      </c>
      <c r="G1869" s="26">
        <v>0.40025536</v>
      </c>
      <c r="H1869" s="26">
        <v>0.88830785000000001</v>
      </c>
      <c r="I1869" s="26">
        <v>8.9903070000000002E-2</v>
      </c>
    </row>
    <row r="1870" spans="1:9" ht="15.75" customHeight="1" x14ac:dyDescent="0.25">
      <c r="A1870" s="23">
        <v>1869</v>
      </c>
      <c r="B1870" s="24">
        <v>0.11838314</v>
      </c>
      <c r="C1870" s="24">
        <v>0.13869849000000001</v>
      </c>
      <c r="D1870" s="24">
        <v>0.15250037</v>
      </c>
      <c r="E1870" s="24">
        <v>0.17083165</v>
      </c>
      <c r="F1870" s="24">
        <v>0.19501505000000002</v>
      </c>
      <c r="G1870" s="24">
        <v>0.40033434000000001</v>
      </c>
      <c r="H1870" s="24">
        <v>0.88856036000000005</v>
      </c>
      <c r="I1870" s="24">
        <v>8.9901129999999996E-2</v>
      </c>
    </row>
    <row r="1871" spans="1:9" ht="15.75" customHeight="1" x14ac:dyDescent="0.25">
      <c r="A1871" s="25">
        <v>1870</v>
      </c>
      <c r="B1871" s="26">
        <v>0.11839357</v>
      </c>
      <c r="C1871" s="26">
        <v>0.13871928</v>
      </c>
      <c r="D1871" s="26">
        <v>0.15252233000000001</v>
      </c>
      <c r="E1871" s="26">
        <v>0.17085626000000001</v>
      </c>
      <c r="F1871" s="26">
        <v>0.19504784999999999</v>
      </c>
      <c r="G1871" s="26">
        <v>0.40041327000000004</v>
      </c>
      <c r="H1871" s="26">
        <v>0.88881276999999992</v>
      </c>
      <c r="I1871" s="26">
        <v>8.9899210000000007E-2</v>
      </c>
    </row>
    <row r="1872" spans="1:9" ht="15.75" customHeight="1" x14ac:dyDescent="0.25">
      <c r="A1872" s="23">
        <v>1871</v>
      </c>
      <c r="B1872" s="24">
        <v>0.11840399</v>
      </c>
      <c r="C1872" s="24">
        <v>0.13874006999999999</v>
      </c>
      <c r="D1872" s="24">
        <v>0.15254429999999999</v>
      </c>
      <c r="E1872" s="24">
        <v>0.17088086</v>
      </c>
      <c r="F1872" s="24">
        <v>0.19508063</v>
      </c>
      <c r="G1872" s="24">
        <v>0.40049215999999999</v>
      </c>
      <c r="H1872" s="24">
        <v>0.88906509999999994</v>
      </c>
      <c r="I1872" s="24">
        <v>8.9897279999999996E-2</v>
      </c>
    </row>
    <row r="1873" spans="1:9" ht="15.75" customHeight="1" x14ac:dyDescent="0.25">
      <c r="A1873" s="25">
        <v>1872</v>
      </c>
      <c r="B1873" s="26">
        <v>0.11841442000000001</v>
      </c>
      <c r="C1873" s="26">
        <v>0.13876084999999999</v>
      </c>
      <c r="D1873" s="26">
        <v>0.15256628999999999</v>
      </c>
      <c r="E1873" s="26">
        <v>0.17090546000000001</v>
      </c>
      <c r="F1873" s="26">
        <v>0.19511337000000001</v>
      </c>
      <c r="G1873" s="26">
        <v>0.40057101000000001</v>
      </c>
      <c r="H1873" s="26">
        <v>0.88931735000000001</v>
      </c>
      <c r="I1873" s="26">
        <v>8.9895359999999994E-2</v>
      </c>
    </row>
    <row r="1874" spans="1:9" ht="15.75" customHeight="1" x14ac:dyDescent="0.25">
      <c r="A1874" s="23">
        <v>1873</v>
      </c>
      <c r="B1874" s="24">
        <v>0.11842484</v>
      </c>
      <c r="C1874" s="24">
        <v>0.13878164000000001</v>
      </c>
      <c r="D1874" s="24">
        <v>0.15258830000000001</v>
      </c>
      <c r="E1874" s="24">
        <v>0.17093005999999999</v>
      </c>
      <c r="F1874" s="24">
        <v>0.19514610000000002</v>
      </c>
      <c r="G1874" s="24">
        <v>0.40064981999999999</v>
      </c>
      <c r="H1874" s="24">
        <v>0.88956951000000006</v>
      </c>
      <c r="I1874" s="24">
        <v>8.9893439999999991E-2</v>
      </c>
    </row>
    <row r="1875" spans="1:9" ht="15.75" customHeight="1" x14ac:dyDescent="0.25">
      <c r="A1875" s="25">
        <v>1874</v>
      </c>
      <c r="B1875" s="26">
        <v>0.11843527</v>
      </c>
      <c r="C1875" s="26">
        <v>0.13880242000000001</v>
      </c>
      <c r="D1875" s="26">
        <v>0.15261032999999999</v>
      </c>
      <c r="E1875" s="26">
        <v>0.17095465999999998</v>
      </c>
      <c r="F1875" s="26">
        <v>0.19517879000000002</v>
      </c>
      <c r="G1875" s="26">
        <v>0.40072859999999999</v>
      </c>
      <c r="H1875" s="26">
        <v>0.88982159999999988</v>
      </c>
      <c r="I1875" s="26">
        <v>8.9891529999999997E-2</v>
      </c>
    </row>
    <row r="1876" spans="1:9" ht="15.75" customHeight="1" x14ac:dyDescent="0.25">
      <c r="A1876" s="23">
        <v>1875</v>
      </c>
      <c r="B1876" s="24">
        <v>0.11844568999999999</v>
      </c>
      <c r="C1876" s="24">
        <v>0.13882321</v>
      </c>
      <c r="D1876" s="24">
        <v>0.15263236999999999</v>
      </c>
      <c r="E1876" s="24">
        <v>0.17097926000000002</v>
      </c>
      <c r="F1876" s="24">
        <v>0.19521147</v>
      </c>
      <c r="G1876" s="24">
        <v>0.40080733000000002</v>
      </c>
      <c r="H1876" s="24">
        <v>0.89007360000000002</v>
      </c>
      <c r="I1876" s="24">
        <v>8.9889620000000003E-2</v>
      </c>
    </row>
    <row r="1877" spans="1:9" ht="15.75" customHeight="1" x14ac:dyDescent="0.25">
      <c r="A1877" s="25">
        <v>1876</v>
      </c>
      <c r="B1877" s="26">
        <v>0.11845612</v>
      </c>
      <c r="C1877" s="26">
        <v>0.13884399</v>
      </c>
      <c r="D1877" s="26">
        <v>0.15265443000000001</v>
      </c>
      <c r="E1877" s="26">
        <v>0.17100384999999999</v>
      </c>
      <c r="F1877" s="26">
        <v>0.19524411</v>
      </c>
      <c r="G1877" s="26">
        <v>0.40088603</v>
      </c>
      <c r="H1877" s="26">
        <v>0.89032551999999998</v>
      </c>
      <c r="I1877" s="26">
        <v>8.9887709999999996E-2</v>
      </c>
    </row>
    <row r="1878" spans="1:9" ht="15.75" customHeight="1" x14ac:dyDescent="0.25">
      <c r="A1878" s="23">
        <v>1877</v>
      </c>
      <c r="B1878" s="24">
        <v>0.11846654</v>
      </c>
      <c r="C1878" s="24">
        <v>0.13886477999999999</v>
      </c>
      <c r="D1878" s="24">
        <v>0.15267651000000002</v>
      </c>
      <c r="E1878" s="24">
        <v>0.17102845</v>
      </c>
      <c r="F1878" s="24">
        <v>0.19527674</v>
      </c>
      <c r="G1878" s="24">
        <v>0.40096469000000001</v>
      </c>
      <c r="H1878" s="24">
        <v>0.89057737000000003</v>
      </c>
      <c r="I1878" s="24">
        <v>8.9885809999999997E-2</v>
      </c>
    </row>
    <row r="1879" spans="1:9" ht="15.75" customHeight="1" x14ac:dyDescent="0.25">
      <c r="A1879" s="25">
        <v>1878</v>
      </c>
      <c r="B1879" s="26">
        <v>0.11847697</v>
      </c>
      <c r="C1879" s="26">
        <v>0.13888557000000001</v>
      </c>
      <c r="D1879" s="26">
        <v>0.15269859999999999</v>
      </c>
      <c r="E1879" s="26">
        <v>0.17105303999999999</v>
      </c>
      <c r="F1879" s="26">
        <v>0.19530934</v>
      </c>
      <c r="G1879" s="26">
        <v>0.40104331999999998</v>
      </c>
      <c r="H1879" s="26">
        <v>0.89082914000000002</v>
      </c>
      <c r="I1879" s="26">
        <v>8.9883909999999997E-2</v>
      </c>
    </row>
    <row r="1880" spans="1:9" ht="15.75" customHeight="1" x14ac:dyDescent="0.25">
      <c r="A1880" s="23">
        <v>1879</v>
      </c>
      <c r="B1880" s="24">
        <v>0.11848739</v>
      </c>
      <c r="C1880" s="24">
        <v>0.13890634999999998</v>
      </c>
      <c r="D1880" s="24">
        <v>0.15272071000000001</v>
      </c>
      <c r="E1880" s="24">
        <v>0.17107762999999998</v>
      </c>
      <c r="F1880" s="24">
        <v>0.19534191000000001</v>
      </c>
      <c r="G1880" s="24">
        <v>0.40112191000000003</v>
      </c>
      <c r="H1880" s="24">
        <v>0.8910808400000001</v>
      </c>
      <c r="I1880" s="24">
        <v>8.9882009999999998E-2</v>
      </c>
    </row>
    <row r="1881" spans="1:9" ht="15.75" customHeight="1" x14ac:dyDescent="0.25">
      <c r="A1881" s="25">
        <v>1880</v>
      </c>
      <c r="B1881" s="26">
        <v>0.11849781999999999</v>
      </c>
      <c r="C1881" s="26">
        <v>0.13892714</v>
      </c>
      <c r="D1881" s="26">
        <v>0.15274283999999999</v>
      </c>
      <c r="E1881" s="26">
        <v>0.17110222</v>
      </c>
      <c r="F1881" s="26">
        <v>0.19537446999999999</v>
      </c>
      <c r="G1881" s="26">
        <v>0.40120046000000004</v>
      </c>
      <c r="H1881" s="26">
        <v>0.89133246999999993</v>
      </c>
      <c r="I1881" s="26">
        <v>8.9880119999999994E-2</v>
      </c>
    </row>
    <row r="1882" spans="1:9" ht="15.75" customHeight="1" x14ac:dyDescent="0.25">
      <c r="A1882" s="23">
        <v>1881</v>
      </c>
      <c r="B1882" s="24">
        <v>0.11850823999999999</v>
      </c>
      <c r="C1882" s="24">
        <v>0.13894792</v>
      </c>
      <c r="D1882" s="24">
        <v>0.15276497999999999</v>
      </c>
      <c r="E1882" s="24">
        <v>0.17112680999999999</v>
      </c>
      <c r="F1882" s="24">
        <v>0.195407</v>
      </c>
      <c r="G1882" s="24">
        <v>0.40127898000000001</v>
      </c>
      <c r="H1882" s="24">
        <v>0.89158401999999992</v>
      </c>
      <c r="I1882" s="24">
        <v>8.9878230000000003E-2</v>
      </c>
    </row>
    <row r="1883" spans="1:9" ht="15.75" customHeight="1" x14ac:dyDescent="0.25">
      <c r="A1883" s="25">
        <v>1882</v>
      </c>
      <c r="B1883" s="26">
        <v>0.11851867000000001</v>
      </c>
      <c r="C1883" s="26">
        <v>0.13896871</v>
      </c>
      <c r="D1883" s="26">
        <v>0.15278714000000002</v>
      </c>
      <c r="E1883" s="26">
        <v>0.17115140000000001</v>
      </c>
      <c r="F1883" s="26">
        <v>0.19543949999999999</v>
      </c>
      <c r="G1883" s="26">
        <v>0.40135746</v>
      </c>
      <c r="H1883" s="26">
        <v>0.89183550999999994</v>
      </c>
      <c r="I1883" s="26">
        <v>8.9876339999999999E-2</v>
      </c>
    </row>
    <row r="1884" spans="1:9" ht="15.75" customHeight="1" x14ac:dyDescent="0.25">
      <c r="A1884" s="23">
        <v>1883</v>
      </c>
      <c r="B1884" s="24">
        <v>0.11852909</v>
      </c>
      <c r="C1884" s="24">
        <v>0.13898948999999999</v>
      </c>
      <c r="D1884" s="24">
        <v>0.15280932</v>
      </c>
      <c r="E1884" s="24">
        <v>0.17117598999999997</v>
      </c>
      <c r="F1884" s="24">
        <v>0.19547198999999998</v>
      </c>
      <c r="G1884" s="24">
        <v>0.40143591000000001</v>
      </c>
      <c r="H1884" s="24">
        <v>0.89208692000000001</v>
      </c>
      <c r="I1884" s="24">
        <v>8.9874460000000003E-2</v>
      </c>
    </row>
    <row r="1885" spans="1:9" ht="15.75" customHeight="1" x14ac:dyDescent="0.25">
      <c r="A1885" s="25">
        <v>1884</v>
      </c>
      <c r="B1885" s="26">
        <v>0.11853952</v>
      </c>
      <c r="C1885" s="26">
        <v>0.13901028000000001</v>
      </c>
      <c r="D1885" s="26">
        <v>0.15283151</v>
      </c>
      <c r="E1885" s="26">
        <v>0.17120057</v>
      </c>
      <c r="F1885" s="26">
        <v>0.19550445</v>
      </c>
      <c r="G1885" s="26">
        <v>0.40151432999999997</v>
      </c>
      <c r="H1885" s="26">
        <v>0.8923382700000001</v>
      </c>
      <c r="I1885" s="26">
        <v>8.9872580000000007E-2</v>
      </c>
    </row>
    <row r="1886" spans="1:9" ht="15.75" customHeight="1" x14ac:dyDescent="0.25">
      <c r="A1886" s="23">
        <v>1885</v>
      </c>
      <c r="B1886" s="24">
        <v>0.11854993999999999</v>
      </c>
      <c r="C1886" s="24">
        <v>0.13903107000000001</v>
      </c>
      <c r="D1886" s="24">
        <v>0.15285372</v>
      </c>
      <c r="E1886" s="24">
        <v>0.17122516000000002</v>
      </c>
      <c r="F1886" s="24">
        <v>0.19553689999999999</v>
      </c>
      <c r="G1886" s="24">
        <v>0.40159270999999996</v>
      </c>
      <c r="H1886" s="24">
        <v>0.89258954999999995</v>
      </c>
      <c r="I1886" s="24">
        <v>8.9870710000000006E-2</v>
      </c>
    </row>
    <row r="1887" spans="1:9" ht="15.75" customHeight="1" x14ac:dyDescent="0.25">
      <c r="A1887" s="25">
        <v>1886</v>
      </c>
      <c r="B1887" s="26">
        <v>0.11856037000000001</v>
      </c>
      <c r="C1887" s="26">
        <v>0.13905185</v>
      </c>
      <c r="D1887" s="26">
        <v>0.15287594000000002</v>
      </c>
      <c r="E1887" s="26">
        <v>0.17124974000000001</v>
      </c>
      <c r="F1887" s="26">
        <v>0.19556931999999999</v>
      </c>
      <c r="G1887" s="26">
        <v>0.40167105999999997</v>
      </c>
      <c r="H1887" s="26">
        <v>0.89284076999999995</v>
      </c>
      <c r="I1887" s="26">
        <v>8.9868830000000011E-2</v>
      </c>
    </row>
    <row r="1888" spans="1:9" ht="15.75" customHeight="1" x14ac:dyDescent="0.25">
      <c r="A1888" s="23">
        <v>1887</v>
      </c>
      <c r="B1888" s="24">
        <v>0.11857079000000001</v>
      </c>
      <c r="C1888" s="24">
        <v>0.13907264</v>
      </c>
      <c r="D1888" s="24">
        <v>0.15289817999999999</v>
      </c>
      <c r="E1888" s="24">
        <v>0.17127433</v>
      </c>
      <c r="F1888" s="24">
        <v>0.19560172000000001</v>
      </c>
      <c r="G1888" s="24">
        <v>0.40174937999999999</v>
      </c>
      <c r="H1888" s="24">
        <v>0.89309192999999998</v>
      </c>
      <c r="I1888" s="24">
        <v>8.986696999999999E-2</v>
      </c>
    </row>
    <row r="1889" spans="1:9" ht="15.75" customHeight="1" x14ac:dyDescent="0.25">
      <c r="A1889" s="25">
        <v>1888</v>
      </c>
      <c r="B1889" s="26">
        <v>0.11858122</v>
      </c>
      <c r="C1889" s="26">
        <v>0.13909342</v>
      </c>
      <c r="D1889" s="26">
        <v>0.15292044000000002</v>
      </c>
      <c r="E1889" s="26">
        <v>0.17129891</v>
      </c>
      <c r="F1889" s="26">
        <v>0.19563410000000001</v>
      </c>
      <c r="G1889" s="26">
        <v>0.40182766999999997</v>
      </c>
      <c r="H1889" s="26">
        <v>0.89334303000000004</v>
      </c>
      <c r="I1889" s="26">
        <v>8.9865100000000003E-2</v>
      </c>
    </row>
    <row r="1890" spans="1:9" ht="15.75" customHeight="1" x14ac:dyDescent="0.25">
      <c r="A1890" s="23">
        <v>1889</v>
      </c>
      <c r="B1890" s="24">
        <v>0.11859164</v>
      </c>
      <c r="C1890" s="24">
        <v>0.13911421000000002</v>
      </c>
      <c r="D1890" s="24">
        <v>0.15294271000000001</v>
      </c>
      <c r="E1890" s="24">
        <v>0.17132349000000002</v>
      </c>
      <c r="F1890" s="24">
        <v>0.19566645999999999</v>
      </c>
      <c r="G1890" s="24">
        <v>0.40190593000000002</v>
      </c>
      <c r="H1890" s="24">
        <v>0.89359406000000008</v>
      </c>
      <c r="I1890" s="24">
        <v>8.9863239999999997E-2</v>
      </c>
    </row>
    <row r="1891" spans="1:9" ht="15.75" customHeight="1" x14ac:dyDescent="0.25">
      <c r="A1891" s="25">
        <v>1890</v>
      </c>
      <c r="B1891" s="26">
        <v>0.11860207</v>
      </c>
      <c r="C1891" s="26">
        <v>0.13913498999999999</v>
      </c>
      <c r="D1891" s="26">
        <v>0.15296499999999999</v>
      </c>
      <c r="E1891" s="26">
        <v>0.17134807999999999</v>
      </c>
      <c r="F1891" s="26">
        <v>0.19569880000000001</v>
      </c>
      <c r="G1891" s="26">
        <v>0.40198416000000003</v>
      </c>
      <c r="H1891" s="26">
        <v>0.89384504000000009</v>
      </c>
      <c r="I1891" s="26">
        <v>8.9861380000000005E-2</v>
      </c>
    </row>
    <row r="1892" spans="1:9" ht="15.75" customHeight="1" x14ac:dyDescent="0.25">
      <c r="A1892" s="23">
        <v>1891</v>
      </c>
      <c r="B1892" s="24">
        <v>0.11861249000000001</v>
      </c>
      <c r="C1892" s="24">
        <v>0.13915578000000001</v>
      </c>
      <c r="D1892" s="24">
        <v>0.15298730000000002</v>
      </c>
      <c r="E1892" s="24">
        <v>0.17137266000000001</v>
      </c>
      <c r="F1892" s="24">
        <v>0.19573111999999998</v>
      </c>
      <c r="G1892" s="24">
        <v>0.40206235000000001</v>
      </c>
      <c r="H1892" s="24">
        <v>0.89409595999999991</v>
      </c>
      <c r="I1892" s="24">
        <v>8.9859530000000007E-2</v>
      </c>
    </row>
    <row r="1893" spans="1:9" ht="15.75" customHeight="1" x14ac:dyDescent="0.25">
      <c r="A1893" s="25">
        <v>1892</v>
      </c>
      <c r="B1893" s="26">
        <v>0.11862292000000001</v>
      </c>
      <c r="C1893" s="26">
        <v>0.13917657</v>
      </c>
      <c r="D1893" s="26">
        <v>0.15300962000000001</v>
      </c>
      <c r="E1893" s="26">
        <v>0.17139724000000001</v>
      </c>
      <c r="F1893" s="26">
        <v>0.19576341999999999</v>
      </c>
      <c r="G1893" s="26">
        <v>0.40214052</v>
      </c>
      <c r="H1893" s="26">
        <v>0.89434681999999999</v>
      </c>
      <c r="I1893" s="26">
        <v>8.9857679999999995E-2</v>
      </c>
    </row>
    <row r="1894" spans="1:9" ht="15.75" customHeight="1" x14ac:dyDescent="0.25">
      <c r="A1894" s="23">
        <v>1893</v>
      </c>
      <c r="B1894" s="24">
        <v>0.11863334</v>
      </c>
      <c r="C1894" s="24">
        <v>0.13919735</v>
      </c>
      <c r="D1894" s="24">
        <v>0.15303195999999999</v>
      </c>
      <c r="E1894" s="24">
        <v>0.17142183</v>
      </c>
      <c r="F1894" s="24">
        <v>0.19579570000000002</v>
      </c>
      <c r="G1894" s="24">
        <v>0.40221866000000001</v>
      </c>
      <c r="H1894" s="24">
        <v>0.89459764000000008</v>
      </c>
      <c r="I1894" s="24">
        <v>8.9855829999999998E-2</v>
      </c>
    </row>
    <row r="1895" spans="1:9" ht="15.75" customHeight="1" x14ac:dyDescent="0.25">
      <c r="A1895" s="25">
        <v>1894</v>
      </c>
      <c r="B1895" s="26">
        <v>0.11864377</v>
      </c>
      <c r="C1895" s="26">
        <v>0.13921813999999999</v>
      </c>
      <c r="D1895" s="26">
        <v>0.1530543</v>
      </c>
      <c r="E1895" s="26">
        <v>0.17144640999999999</v>
      </c>
      <c r="F1895" s="26">
        <v>0.19582796</v>
      </c>
      <c r="G1895" s="26">
        <v>0.40229677000000003</v>
      </c>
      <c r="H1895" s="26">
        <v>0.89484838999999994</v>
      </c>
      <c r="I1895" s="26">
        <v>8.9853989999999995E-2</v>
      </c>
    </row>
    <row r="1896" spans="1:9" ht="15.75" customHeight="1" x14ac:dyDescent="0.25">
      <c r="A1896" s="23">
        <v>1895</v>
      </c>
      <c r="B1896" s="24">
        <v>0.11865418999999999</v>
      </c>
      <c r="C1896" s="24">
        <v>0.13923892000000002</v>
      </c>
      <c r="D1896" s="24">
        <v>0.15307667</v>
      </c>
      <c r="E1896" s="24">
        <v>0.17147099000000002</v>
      </c>
      <c r="F1896" s="24">
        <v>0.19586020999999998</v>
      </c>
      <c r="G1896" s="24">
        <v>0.40237485999999995</v>
      </c>
      <c r="H1896" s="24">
        <v>0.89509910000000004</v>
      </c>
      <c r="I1896" s="24">
        <v>8.9852150000000006E-2</v>
      </c>
    </row>
    <row r="1897" spans="1:9" ht="15.75" customHeight="1" x14ac:dyDescent="0.25">
      <c r="A1897" s="25">
        <v>1896</v>
      </c>
      <c r="B1897" s="26">
        <v>0.11866462</v>
      </c>
      <c r="C1897" s="26">
        <v>0.13925971000000001</v>
      </c>
      <c r="D1897" s="26">
        <v>0.15309905000000001</v>
      </c>
      <c r="E1897" s="26">
        <v>0.17149557999999998</v>
      </c>
      <c r="F1897" s="26">
        <v>0.19589244</v>
      </c>
      <c r="G1897" s="26">
        <v>0.40245291999999999</v>
      </c>
      <c r="H1897" s="26">
        <v>0.89534975999999999</v>
      </c>
      <c r="I1897" s="26">
        <v>8.9850309999999989E-2</v>
      </c>
    </row>
    <row r="1898" spans="1:9" ht="15.75" customHeight="1" x14ac:dyDescent="0.25">
      <c r="A1898" s="23">
        <v>1897</v>
      </c>
      <c r="B1898" s="24">
        <v>0.11867504000000001</v>
      </c>
      <c r="C1898" s="24">
        <v>0.13928049000000001</v>
      </c>
      <c r="D1898" s="24">
        <v>0.15312144</v>
      </c>
      <c r="E1898" s="24">
        <v>0.17152016</v>
      </c>
      <c r="F1898" s="24">
        <v>0.19592465000000001</v>
      </c>
      <c r="G1898" s="24">
        <v>0.40253095</v>
      </c>
      <c r="H1898" s="24">
        <v>0.89560036999999992</v>
      </c>
      <c r="I1898" s="24">
        <v>8.9848479999999994E-2</v>
      </c>
    </row>
    <row r="1899" spans="1:9" ht="15.75" customHeight="1" x14ac:dyDescent="0.25">
      <c r="A1899" s="25">
        <v>1898</v>
      </c>
      <c r="B1899" s="26">
        <v>0.11868547</v>
      </c>
      <c r="C1899" s="26">
        <v>0.13930128</v>
      </c>
      <c r="D1899" s="26">
        <v>0.15314385</v>
      </c>
      <c r="E1899" s="26">
        <v>0.17154475000000002</v>
      </c>
      <c r="F1899" s="26">
        <v>0.19595683999999999</v>
      </c>
      <c r="G1899" s="26">
        <v>0.40260894999999997</v>
      </c>
      <c r="H1899" s="26">
        <v>0.89585093000000005</v>
      </c>
      <c r="I1899" s="26">
        <v>8.984665E-2</v>
      </c>
    </row>
    <row r="1900" spans="1:9" ht="15.75" customHeight="1" x14ac:dyDescent="0.25">
      <c r="A1900" s="23">
        <v>1899</v>
      </c>
      <c r="B1900" s="24">
        <v>0.11869589</v>
      </c>
      <c r="C1900" s="24">
        <v>0.13932206999999999</v>
      </c>
      <c r="D1900" s="24">
        <v>0.15316626999999999</v>
      </c>
      <c r="E1900" s="24">
        <v>0.17156932999999999</v>
      </c>
      <c r="F1900" s="24">
        <v>0.19598901999999999</v>
      </c>
      <c r="G1900" s="24">
        <v>0.40268694000000005</v>
      </c>
      <c r="H1900" s="24">
        <v>0.89610145000000008</v>
      </c>
      <c r="I1900" s="24">
        <v>8.9844819999999992E-2</v>
      </c>
    </row>
    <row r="1901" spans="1:9" ht="15.75" customHeight="1" x14ac:dyDescent="0.25">
      <c r="A1901" s="25">
        <v>1900</v>
      </c>
      <c r="B1901" s="26">
        <v>0.11870632</v>
      </c>
      <c r="C1901" s="26">
        <v>0.13934284999999999</v>
      </c>
      <c r="D1901" s="26">
        <v>0.15318871000000001</v>
      </c>
      <c r="E1901" s="26">
        <v>0.17159392000000001</v>
      </c>
      <c r="F1901" s="26">
        <v>0.19602118000000002</v>
      </c>
      <c r="G1901" s="26">
        <v>0.40276488999999999</v>
      </c>
      <c r="H1901" s="26">
        <v>0.89635192000000008</v>
      </c>
      <c r="I1901" s="26">
        <v>8.9842999999999992E-2</v>
      </c>
    </row>
    <row r="1902" spans="1:9" ht="15.75" customHeight="1" x14ac:dyDescent="0.25">
      <c r="A1902" s="23">
        <v>1901</v>
      </c>
      <c r="B1902" s="24">
        <v>0.11871674</v>
      </c>
      <c r="C1902" s="24">
        <v>0.13936363999999998</v>
      </c>
      <c r="D1902" s="24">
        <v>0.15321116000000001</v>
      </c>
      <c r="E1902" s="24">
        <v>0.17161850000000001</v>
      </c>
      <c r="F1902" s="24">
        <v>0.19605332</v>
      </c>
      <c r="G1902" s="24">
        <v>0.40284281999999999</v>
      </c>
      <c r="H1902" s="24">
        <v>0.89660234999999999</v>
      </c>
      <c r="I1902" s="24">
        <v>8.9841180000000007E-2</v>
      </c>
    </row>
    <row r="1903" spans="1:9" ht="15.75" customHeight="1" x14ac:dyDescent="0.25">
      <c r="A1903" s="25">
        <v>1902</v>
      </c>
      <c r="B1903" s="26">
        <v>0.11872716999999999</v>
      </c>
      <c r="C1903" s="26">
        <v>0.13938442000000001</v>
      </c>
      <c r="D1903" s="26">
        <v>0.15323363000000001</v>
      </c>
      <c r="E1903" s="26">
        <v>0.17164309</v>
      </c>
      <c r="F1903" s="26">
        <v>0.19608544999999999</v>
      </c>
      <c r="G1903" s="26">
        <v>0.40292073</v>
      </c>
      <c r="H1903" s="26">
        <v>0.89685274000000004</v>
      </c>
      <c r="I1903" s="26">
        <v>8.9839359999999993E-2</v>
      </c>
    </row>
    <row r="1904" spans="1:9" ht="15.75" customHeight="1" x14ac:dyDescent="0.25">
      <c r="A1904" s="23">
        <v>1903</v>
      </c>
      <c r="B1904" s="24">
        <v>0.11873759</v>
      </c>
      <c r="C1904" s="24">
        <v>0.13940521</v>
      </c>
      <c r="D1904" s="24">
        <v>0.15325611</v>
      </c>
      <c r="E1904" s="24">
        <v>0.17166768000000002</v>
      </c>
      <c r="F1904" s="24">
        <v>0.19611757000000002</v>
      </c>
      <c r="G1904" s="24">
        <v>0.40299860999999998</v>
      </c>
      <c r="H1904" s="24">
        <v>0.89710308999999999</v>
      </c>
      <c r="I1904" s="24">
        <v>8.9837550000000002E-2</v>
      </c>
    </row>
    <row r="1905" spans="1:9" ht="15.75" customHeight="1" x14ac:dyDescent="0.25">
      <c r="A1905" s="25">
        <v>1904</v>
      </c>
      <c r="B1905" s="26">
        <v>0.11874802000000001</v>
      </c>
      <c r="C1905" s="26">
        <v>0.13942599</v>
      </c>
      <c r="D1905" s="26">
        <v>0.15327861000000001</v>
      </c>
      <c r="E1905" s="26">
        <v>0.17169226999999998</v>
      </c>
      <c r="F1905" s="26">
        <v>0.19614966</v>
      </c>
      <c r="G1905" s="26">
        <v>0.40307648000000001</v>
      </c>
      <c r="H1905" s="26">
        <v>0.89735339999999997</v>
      </c>
      <c r="I1905" s="26">
        <v>8.9835740000000011E-2</v>
      </c>
    </row>
    <row r="1906" spans="1:9" ht="15.75" customHeight="1" x14ac:dyDescent="0.25">
      <c r="A1906" s="23">
        <v>1905</v>
      </c>
      <c r="B1906" s="24">
        <v>0.11875844000000001</v>
      </c>
      <c r="C1906" s="24">
        <v>0.13944677999999999</v>
      </c>
      <c r="D1906" s="24">
        <v>0.15330111999999999</v>
      </c>
      <c r="E1906" s="24">
        <v>0.17171686</v>
      </c>
      <c r="F1906" s="24">
        <v>0.19618175000000002</v>
      </c>
      <c r="G1906" s="24">
        <v>0.40315432000000001</v>
      </c>
      <c r="H1906" s="24">
        <v>0.89760367000000008</v>
      </c>
      <c r="I1906" s="24">
        <v>8.9833940000000001E-2</v>
      </c>
    </row>
    <row r="1907" spans="1:9" ht="15.75" customHeight="1" x14ac:dyDescent="0.25">
      <c r="A1907" s="25">
        <v>1906</v>
      </c>
      <c r="B1907" s="26">
        <v>0.11876887</v>
      </c>
      <c r="C1907" s="26">
        <v>0.13946756999999999</v>
      </c>
      <c r="D1907" s="26">
        <v>0.15332364000000001</v>
      </c>
      <c r="E1907" s="26">
        <v>0.17174144999999999</v>
      </c>
      <c r="F1907" s="26">
        <v>0.19621382000000001</v>
      </c>
      <c r="G1907" s="26">
        <v>0.40323214000000002</v>
      </c>
      <c r="H1907" s="26">
        <v>0.89785391000000003</v>
      </c>
      <c r="I1907" s="26">
        <v>8.9832129999999996E-2</v>
      </c>
    </row>
    <row r="1908" spans="1:9" ht="15.75" customHeight="1" x14ac:dyDescent="0.25">
      <c r="A1908" s="23">
        <v>1907</v>
      </c>
      <c r="B1908" s="24">
        <v>0.11877929</v>
      </c>
      <c r="C1908" s="24">
        <v>0.13948835000000001</v>
      </c>
      <c r="D1908" s="24">
        <v>0.15334618</v>
      </c>
      <c r="E1908" s="24">
        <v>0.17176604000000001</v>
      </c>
      <c r="F1908" s="24">
        <v>0.19624586999999999</v>
      </c>
      <c r="G1908" s="24">
        <v>0.40330992999999998</v>
      </c>
      <c r="H1908" s="24">
        <v>0.89810411000000001</v>
      </c>
      <c r="I1908" s="24">
        <v>8.9830339999999995E-2</v>
      </c>
    </row>
    <row r="1909" spans="1:9" ht="15.75" customHeight="1" x14ac:dyDescent="0.25">
      <c r="A1909" s="25">
        <v>1908</v>
      </c>
      <c r="B1909" s="26">
        <v>0.11878971999999999</v>
      </c>
      <c r="C1909" s="26">
        <v>0.13950914</v>
      </c>
      <c r="D1909" s="26">
        <v>0.15336873000000001</v>
      </c>
      <c r="E1909" s="26">
        <v>0.17179063999999999</v>
      </c>
      <c r="F1909" s="26">
        <v>0.19627790999999997</v>
      </c>
      <c r="G1909" s="26">
        <v>0.40338771000000001</v>
      </c>
      <c r="H1909" s="26">
        <v>0.89835427999999995</v>
      </c>
      <c r="I1909" s="26">
        <v>8.9828539999999998E-2</v>
      </c>
    </row>
    <row r="1910" spans="1:9" ht="15.75" customHeight="1" x14ac:dyDescent="0.25">
      <c r="A1910" s="23">
        <v>1909</v>
      </c>
      <c r="B1910" s="24">
        <v>0.11880014</v>
      </c>
      <c r="C1910" s="24">
        <v>0.13952992</v>
      </c>
      <c r="D1910" s="24">
        <v>0.15339130000000001</v>
      </c>
      <c r="E1910" s="24">
        <v>0.17181522999999999</v>
      </c>
      <c r="F1910" s="24">
        <v>0.19630994000000002</v>
      </c>
      <c r="G1910" s="24">
        <v>0.40346546999999999</v>
      </c>
      <c r="H1910" s="24">
        <v>0.89860442000000007</v>
      </c>
      <c r="I1910" s="24">
        <v>8.9826750000000011E-2</v>
      </c>
    </row>
    <row r="1911" spans="1:9" ht="15.75" customHeight="1" x14ac:dyDescent="0.25">
      <c r="A1911" s="25">
        <v>1910</v>
      </c>
      <c r="B1911" s="26">
        <v>0.11881057</v>
      </c>
      <c r="C1911" s="26">
        <v>0.13955070999999999</v>
      </c>
      <c r="D1911" s="26">
        <v>0.15341388</v>
      </c>
      <c r="E1911" s="26">
        <v>0.17183983000000003</v>
      </c>
      <c r="F1911" s="26">
        <v>0.19634194999999999</v>
      </c>
      <c r="G1911" s="26">
        <v>0.40354319999999999</v>
      </c>
      <c r="H1911" s="26">
        <v>0.89885452999999993</v>
      </c>
      <c r="I1911" s="26">
        <v>8.9824959999999995E-2</v>
      </c>
    </row>
    <row r="1912" spans="1:9" ht="15.75" customHeight="1" x14ac:dyDescent="0.25">
      <c r="A1912" s="23">
        <v>1911</v>
      </c>
      <c r="B1912" s="24">
        <v>0.11882099</v>
      </c>
      <c r="C1912" s="24">
        <v>0.13957148999999999</v>
      </c>
      <c r="D1912" s="24">
        <v>0.15343647000000002</v>
      </c>
      <c r="E1912" s="24">
        <v>0.17186443000000001</v>
      </c>
      <c r="F1912" s="24">
        <v>0.19637395999999999</v>
      </c>
      <c r="G1912" s="24">
        <v>0.40362091999999999</v>
      </c>
      <c r="H1912" s="24">
        <v>0.89910461999999991</v>
      </c>
      <c r="I1912" s="24">
        <v>8.9823179999999989E-2</v>
      </c>
    </row>
    <row r="1913" spans="1:9" ht="15.75" customHeight="1" x14ac:dyDescent="0.25">
      <c r="A1913" s="25">
        <v>1912</v>
      </c>
      <c r="B1913" s="26">
        <v>0.11883141999999999</v>
      </c>
      <c r="C1913" s="26">
        <v>0.13959227999999999</v>
      </c>
      <c r="D1913" s="26">
        <v>0.15345907</v>
      </c>
      <c r="E1913" s="26">
        <v>0.17188903</v>
      </c>
      <c r="F1913" s="26">
        <v>0.19640594</v>
      </c>
      <c r="G1913" s="26">
        <v>0.40369861999999995</v>
      </c>
      <c r="H1913" s="26">
        <v>0.89935467000000002</v>
      </c>
      <c r="I1913" s="26">
        <v>8.9821399999999996E-2</v>
      </c>
    </row>
    <row r="1914" spans="1:9" ht="15.75" customHeight="1" x14ac:dyDescent="0.25">
      <c r="A1914" s="23">
        <v>1913</v>
      </c>
      <c r="B1914" s="24">
        <v>0.11884183999999999</v>
      </c>
      <c r="C1914" s="24">
        <v>0.13961307000000001</v>
      </c>
      <c r="D1914" s="24">
        <v>0.15348169</v>
      </c>
      <c r="E1914" s="24">
        <v>0.17191362999999998</v>
      </c>
      <c r="F1914" s="24">
        <v>0.19643792000000002</v>
      </c>
      <c r="G1914" s="24">
        <v>0.40377631000000003</v>
      </c>
      <c r="H1914" s="24">
        <v>0.89960470000000003</v>
      </c>
      <c r="I1914" s="24">
        <v>8.9819619999999989E-2</v>
      </c>
    </row>
    <row r="1915" spans="1:9" ht="15.75" customHeight="1" x14ac:dyDescent="0.25">
      <c r="A1915" s="25">
        <v>1914</v>
      </c>
      <c r="B1915" s="26">
        <v>0.11885227000000001</v>
      </c>
      <c r="C1915" s="26">
        <v>0.13963385</v>
      </c>
      <c r="D1915" s="26">
        <v>0.15350432999999999</v>
      </c>
      <c r="E1915" s="26">
        <v>0.17193822999999997</v>
      </c>
      <c r="F1915" s="26">
        <v>0.19646989000000001</v>
      </c>
      <c r="G1915" s="26">
        <v>0.40385396999999995</v>
      </c>
      <c r="H1915" s="26">
        <v>0.89985471000000006</v>
      </c>
      <c r="I1915" s="26">
        <v>8.9817839999999996E-2</v>
      </c>
    </row>
    <row r="1916" spans="1:9" ht="15.75" customHeight="1" x14ac:dyDescent="0.25">
      <c r="A1916" s="23">
        <v>1915</v>
      </c>
      <c r="B1916" s="24">
        <v>0.11886269000000001</v>
      </c>
      <c r="C1916" s="24">
        <v>0.13965464</v>
      </c>
      <c r="D1916" s="24">
        <v>0.15352696999999998</v>
      </c>
      <c r="E1916" s="24">
        <v>0.17196283999999998</v>
      </c>
      <c r="F1916" s="24">
        <v>0.19650183999999998</v>
      </c>
      <c r="G1916" s="24">
        <v>0.40393161999999999</v>
      </c>
      <c r="H1916" s="24">
        <v>0.90010469000000004</v>
      </c>
      <c r="I1916" s="24">
        <v>8.9816069999999998E-2</v>
      </c>
    </row>
    <row r="1917" spans="1:9" ht="15.75" customHeight="1" x14ac:dyDescent="0.25">
      <c r="A1917" s="25">
        <v>1916</v>
      </c>
      <c r="B1917" s="26">
        <v>0.11887312</v>
      </c>
      <c r="C1917" s="26">
        <v>0.13967541999999999</v>
      </c>
      <c r="D1917" s="26">
        <v>0.15354962999999999</v>
      </c>
      <c r="E1917" s="26">
        <v>0.17198744999999999</v>
      </c>
      <c r="F1917" s="26">
        <v>0.19653377999999999</v>
      </c>
      <c r="G1917" s="26">
        <v>0.40400924999999999</v>
      </c>
      <c r="H1917" s="26">
        <v>0.90035465000000003</v>
      </c>
      <c r="I1917" s="26">
        <v>8.9814310000000008E-2</v>
      </c>
    </row>
    <row r="1918" spans="1:9" ht="15.75" customHeight="1" x14ac:dyDescent="0.25">
      <c r="A1918" s="23">
        <v>1917</v>
      </c>
      <c r="B1918" s="24">
        <v>0.11888354</v>
      </c>
      <c r="C1918" s="24">
        <v>0.13969620999999999</v>
      </c>
      <c r="D1918" s="24">
        <v>0.15357229999999999</v>
      </c>
      <c r="E1918" s="24">
        <v>0.17201205999999999</v>
      </c>
      <c r="F1918" s="24">
        <v>0.19656572</v>
      </c>
      <c r="G1918" s="24">
        <v>0.40408686999999999</v>
      </c>
      <c r="H1918" s="24">
        <v>0.90060460000000009</v>
      </c>
      <c r="I1918" s="24">
        <v>8.9812539999999996E-2</v>
      </c>
    </row>
    <row r="1919" spans="1:9" ht="15.75" customHeight="1" x14ac:dyDescent="0.25">
      <c r="A1919" s="25">
        <v>1918</v>
      </c>
      <c r="B1919" s="26">
        <v>0.11889397</v>
      </c>
      <c r="C1919" s="26">
        <v>0.13971698999999999</v>
      </c>
      <c r="D1919" s="26">
        <v>0.15359498999999999</v>
      </c>
      <c r="E1919" s="26">
        <v>0.17203667</v>
      </c>
      <c r="F1919" s="26">
        <v>0.19659763999999999</v>
      </c>
      <c r="G1919" s="26">
        <v>0.40416447</v>
      </c>
      <c r="H1919" s="26">
        <v>0.90085451999999999</v>
      </c>
      <c r="I1919" s="26">
        <v>8.9810780000000007E-2</v>
      </c>
    </row>
    <row r="1920" spans="1:9" ht="15.75" customHeight="1" x14ac:dyDescent="0.25">
      <c r="A1920" s="23">
        <v>1919</v>
      </c>
      <c r="B1920" s="24">
        <v>0.11890439000000001</v>
      </c>
      <c r="C1920" s="24">
        <v>0.13973778000000001</v>
      </c>
      <c r="D1920" s="24">
        <v>0.15361768000000001</v>
      </c>
      <c r="E1920" s="24">
        <v>0.17206127999999998</v>
      </c>
      <c r="F1920" s="24">
        <v>0.19662955000000001</v>
      </c>
      <c r="G1920" s="24">
        <v>0.40424205999999996</v>
      </c>
      <c r="H1920" s="24">
        <v>0.90110443000000007</v>
      </c>
      <c r="I1920" s="24">
        <v>8.9809020000000003E-2</v>
      </c>
    </row>
    <row r="1921" spans="1:9" ht="15.75" customHeight="1" x14ac:dyDescent="0.25">
      <c r="A1921" s="25">
        <v>1920</v>
      </c>
      <c r="B1921" s="26">
        <v>0.11891482</v>
      </c>
      <c r="C1921" s="26">
        <v>0.13975857</v>
      </c>
      <c r="D1921" s="26">
        <v>0.15364038999999999</v>
      </c>
      <c r="E1921" s="26">
        <v>0.17208590000000001</v>
      </c>
      <c r="F1921" s="26">
        <v>0.19666145000000002</v>
      </c>
      <c r="G1921" s="26">
        <v>0.40431963000000004</v>
      </c>
      <c r="H1921" s="26">
        <v>0.90135431999999993</v>
      </c>
      <c r="I1921" s="26">
        <v>8.9807269999999995E-2</v>
      </c>
    </row>
    <row r="1922" spans="1:9" ht="15.75" customHeight="1" x14ac:dyDescent="0.25">
      <c r="A1922" s="23">
        <v>1921</v>
      </c>
      <c r="B1922" s="24">
        <v>0.11892524</v>
      </c>
      <c r="C1922" s="24">
        <v>0.13977935</v>
      </c>
      <c r="D1922" s="24">
        <v>0.15366312000000001</v>
      </c>
      <c r="E1922" s="24">
        <v>0.17211051999999999</v>
      </c>
      <c r="F1922" s="24">
        <v>0.19669333999999999</v>
      </c>
      <c r="G1922" s="24">
        <v>0.40439718999999996</v>
      </c>
      <c r="H1922" s="24">
        <v>0.90160419999999997</v>
      </c>
      <c r="I1922" s="24">
        <v>8.980552E-2</v>
      </c>
    </row>
    <row r="1923" spans="1:9" ht="15.75" customHeight="1" x14ac:dyDescent="0.25">
      <c r="A1923" s="25">
        <v>1922</v>
      </c>
      <c r="B1923" s="26">
        <v>0.11893266000000001</v>
      </c>
      <c r="C1923" s="26">
        <v>0.13980014000000002</v>
      </c>
      <c r="D1923" s="26">
        <v>0.15368584999999998</v>
      </c>
      <c r="E1923" s="26">
        <v>0.17213513999999999</v>
      </c>
      <c r="F1923" s="26">
        <v>0.19672523000000003</v>
      </c>
      <c r="G1923" s="26">
        <v>0.40447474</v>
      </c>
      <c r="H1923" s="26">
        <v>0.90185406000000001</v>
      </c>
      <c r="I1923" s="26">
        <v>8.9803770000000005E-2</v>
      </c>
    </row>
    <row r="1924" spans="1:9" ht="15.75" customHeight="1" x14ac:dyDescent="0.25">
      <c r="A1924" s="23">
        <v>1923</v>
      </c>
      <c r="B1924" s="24">
        <v>0.11894002000000001</v>
      </c>
      <c r="C1924" s="24">
        <v>0.13982091999999999</v>
      </c>
      <c r="D1924" s="24">
        <v>0.1537086</v>
      </c>
      <c r="E1924" s="24">
        <v>0.17215976999999999</v>
      </c>
      <c r="F1924" s="24">
        <v>0.19675709999999999</v>
      </c>
      <c r="G1924" s="24">
        <v>0.40455226999999999</v>
      </c>
      <c r="H1924" s="24">
        <v>0.90210391000000001</v>
      </c>
      <c r="I1924" s="24">
        <v>8.9802029999999991E-2</v>
      </c>
    </row>
    <row r="1925" spans="1:9" ht="15.75" customHeight="1" x14ac:dyDescent="0.25">
      <c r="A1925" s="25">
        <v>1924</v>
      </c>
      <c r="B1925" s="26">
        <v>0.11894732</v>
      </c>
      <c r="C1925" s="26">
        <v>0.13984171000000001</v>
      </c>
      <c r="D1925" s="26">
        <v>0.15373136000000001</v>
      </c>
      <c r="E1925" s="26">
        <v>0.17218438999999999</v>
      </c>
      <c r="F1925" s="26">
        <v>0.19678896999999998</v>
      </c>
      <c r="G1925" s="26">
        <v>0.40462978999999999</v>
      </c>
      <c r="H1925" s="26">
        <v>0.90235376</v>
      </c>
      <c r="I1925" s="26">
        <v>8.9800290000000005E-2</v>
      </c>
    </row>
    <row r="1926" spans="1:9" ht="15.75" customHeight="1" x14ac:dyDescent="0.25">
      <c r="A1926" s="23">
        <v>1925</v>
      </c>
      <c r="B1926" s="24">
        <v>0.11895455000000001</v>
      </c>
      <c r="C1926" s="24">
        <v>0.13986249000000001</v>
      </c>
      <c r="D1926" s="24">
        <v>0.15375412999999999</v>
      </c>
      <c r="E1926" s="24">
        <v>0.17220901999999999</v>
      </c>
      <c r="F1926" s="24">
        <v>0.19682082999999997</v>
      </c>
      <c r="G1926" s="24">
        <v>0.40470730999999999</v>
      </c>
      <c r="H1926" s="24">
        <v>0.9026035899999999</v>
      </c>
      <c r="I1926" s="24">
        <v>8.9798559999999999E-2</v>
      </c>
    </row>
    <row r="1927" spans="1:9" ht="15.75" customHeight="1" x14ac:dyDescent="0.25">
      <c r="A1927" s="25">
        <v>1926</v>
      </c>
      <c r="B1927" s="26">
        <v>0.11896171999999999</v>
      </c>
      <c r="C1927" s="26">
        <v>0.13988328</v>
      </c>
      <c r="D1927" s="26">
        <v>0.15377691000000002</v>
      </c>
      <c r="E1927" s="26">
        <v>0.17223365999999998</v>
      </c>
      <c r="F1927" s="26">
        <v>0.19685268</v>
      </c>
      <c r="G1927" s="26">
        <v>0.40478480999999999</v>
      </c>
      <c r="H1927" s="26">
        <v>0.90285342000000002</v>
      </c>
      <c r="I1927" s="26">
        <v>8.9796819999999999E-2</v>
      </c>
    </row>
    <row r="1928" spans="1:9" ht="15.75" customHeight="1" x14ac:dyDescent="0.25">
      <c r="A1928" s="23">
        <v>1927</v>
      </c>
      <c r="B1928" s="24">
        <v>0.11896884000000001</v>
      </c>
      <c r="C1928" s="24">
        <v>0.13990406999999999</v>
      </c>
      <c r="D1928" s="24">
        <v>0.15379971000000001</v>
      </c>
      <c r="E1928" s="24">
        <v>0.17225829000000001</v>
      </c>
      <c r="F1928" s="24">
        <v>0.19688452000000001</v>
      </c>
      <c r="G1928" s="24">
        <v>0.40486230000000001</v>
      </c>
      <c r="H1928" s="24">
        <v>0.90310325000000002</v>
      </c>
      <c r="I1928" s="24">
        <v>8.9795090000000008E-2</v>
      </c>
    </row>
    <row r="1929" spans="1:9" ht="15.75" customHeight="1" x14ac:dyDescent="0.25">
      <c r="A1929" s="25">
        <v>1928</v>
      </c>
      <c r="B1929" s="26">
        <v>0.11897589</v>
      </c>
      <c r="C1929" s="26">
        <v>0.13992484999999999</v>
      </c>
      <c r="D1929" s="26">
        <v>0.15382251</v>
      </c>
      <c r="E1929" s="26">
        <v>0.17228293</v>
      </c>
      <c r="F1929" s="26">
        <v>0.19691635999999998</v>
      </c>
      <c r="G1929" s="26">
        <v>0.40493977999999997</v>
      </c>
      <c r="H1929" s="26">
        <v>0.90335306999999998</v>
      </c>
      <c r="I1929" s="26">
        <v>8.9793369999999997E-2</v>
      </c>
    </row>
    <row r="1930" spans="1:9" ht="15.75" customHeight="1" x14ac:dyDescent="0.25">
      <c r="A1930" s="23">
        <v>1929</v>
      </c>
      <c r="B1930" s="24">
        <v>0.11898288000000001</v>
      </c>
      <c r="C1930" s="24">
        <v>0.13994564000000001</v>
      </c>
      <c r="D1930" s="24">
        <v>0.15384533</v>
      </c>
      <c r="E1930" s="24">
        <v>0.17230756999999999</v>
      </c>
      <c r="F1930" s="24">
        <v>0.19694819</v>
      </c>
      <c r="G1930" s="24">
        <v>0.40501725</v>
      </c>
      <c r="H1930" s="24">
        <v>0.90360288</v>
      </c>
      <c r="I1930" s="24">
        <v>8.9791640000000006E-2</v>
      </c>
    </row>
    <row r="1931" spans="1:9" ht="15.75" customHeight="1" x14ac:dyDescent="0.25">
      <c r="A1931" s="25">
        <v>1930</v>
      </c>
      <c r="B1931" s="26">
        <v>0.11898982</v>
      </c>
      <c r="C1931" s="26">
        <v>0.13996642000000001</v>
      </c>
      <c r="D1931" s="26">
        <v>0.15386816</v>
      </c>
      <c r="E1931" s="26">
        <v>0.17233222000000001</v>
      </c>
      <c r="F1931" s="26">
        <v>0.19698001000000001</v>
      </c>
      <c r="G1931" s="26">
        <v>0.40509470999999997</v>
      </c>
      <c r="H1931" s="26">
        <v>0.90385270000000006</v>
      </c>
      <c r="I1931" s="26">
        <v>8.9789919999999995E-2</v>
      </c>
    </row>
    <row r="1932" spans="1:9" ht="15.75" customHeight="1" x14ac:dyDescent="0.25">
      <c r="A1932" s="23">
        <v>1931</v>
      </c>
      <c r="B1932" s="24">
        <v>0.11899670999999999</v>
      </c>
      <c r="C1932" s="24">
        <v>0.13998721</v>
      </c>
      <c r="D1932" s="24">
        <v>0.15389100999999999</v>
      </c>
      <c r="E1932" s="24">
        <v>0.17235687</v>
      </c>
      <c r="F1932" s="24">
        <v>0.19701183</v>
      </c>
      <c r="G1932" s="24">
        <v>0.40517216</v>
      </c>
      <c r="H1932" s="24">
        <v>0.90410252000000002</v>
      </c>
      <c r="I1932" s="24">
        <v>8.9788209999999993E-2</v>
      </c>
    </row>
    <row r="1933" spans="1:9" ht="15.75" customHeight="1" x14ac:dyDescent="0.25">
      <c r="A1933" s="25">
        <v>1932</v>
      </c>
      <c r="B1933" s="26">
        <v>0.11900354</v>
      </c>
      <c r="C1933" s="26">
        <v>0.14000799</v>
      </c>
      <c r="D1933" s="26">
        <v>0.15391386000000001</v>
      </c>
      <c r="E1933" s="26">
        <v>0.17238151999999998</v>
      </c>
      <c r="F1933" s="26">
        <v>0.19704364000000002</v>
      </c>
      <c r="G1933" s="26">
        <v>0.40524960999999998</v>
      </c>
      <c r="H1933" s="26">
        <v>0.90435232999999993</v>
      </c>
      <c r="I1933" s="26">
        <v>8.9786500000000005E-2</v>
      </c>
    </row>
    <row r="1934" spans="1:9" ht="15.75" customHeight="1" x14ac:dyDescent="0.25">
      <c r="A1934" s="23">
        <v>1933</v>
      </c>
      <c r="B1934" s="24">
        <v>0.11901030999999999</v>
      </c>
      <c r="C1934" s="24">
        <v>0.14002878000000002</v>
      </c>
      <c r="D1934" s="24">
        <v>0.15393672999999999</v>
      </c>
      <c r="E1934" s="24">
        <v>0.17240618000000002</v>
      </c>
      <c r="F1934" s="24">
        <v>0.19707543999999999</v>
      </c>
      <c r="G1934" s="24">
        <v>0.40532705000000002</v>
      </c>
      <c r="H1934" s="24">
        <v>0.9046021500000001</v>
      </c>
      <c r="I1934" s="24">
        <v>8.9784790000000003E-2</v>
      </c>
    </row>
    <row r="1935" spans="1:9" ht="15.75" customHeight="1" x14ac:dyDescent="0.25">
      <c r="A1935" s="25">
        <v>1934</v>
      </c>
      <c r="B1935" s="26">
        <v>0.11901704</v>
      </c>
      <c r="C1935" s="26">
        <v>0.14004955999999999</v>
      </c>
      <c r="D1935" s="26">
        <v>0.1539596</v>
      </c>
      <c r="E1935" s="26">
        <v>0.17243084</v>
      </c>
      <c r="F1935" s="26">
        <v>0.19710725000000001</v>
      </c>
      <c r="G1935" s="26">
        <v>0.40540447999999996</v>
      </c>
      <c r="H1935" s="26">
        <v>0.90485198</v>
      </c>
      <c r="I1935" s="26">
        <v>8.9783080000000001E-2</v>
      </c>
    </row>
    <row r="1936" spans="1:9" ht="15.75" customHeight="1" x14ac:dyDescent="0.25">
      <c r="A1936" s="23">
        <v>1935</v>
      </c>
      <c r="B1936" s="24">
        <v>0.11902371</v>
      </c>
      <c r="C1936" s="24">
        <v>0.14007035000000001</v>
      </c>
      <c r="D1936" s="24">
        <v>0.15398249</v>
      </c>
      <c r="E1936" s="24">
        <v>0.17245550000000001</v>
      </c>
      <c r="F1936" s="24">
        <v>0.19713903999999999</v>
      </c>
      <c r="G1936" s="24">
        <v>0.40548191</v>
      </c>
      <c r="H1936" s="24">
        <v>0.90510181000000001</v>
      </c>
      <c r="I1936" s="24">
        <v>8.9781379999999994E-2</v>
      </c>
    </row>
    <row r="1937" spans="1:9" ht="15.75" customHeight="1" x14ac:dyDescent="0.25">
      <c r="A1937" s="25">
        <v>1936</v>
      </c>
      <c r="B1937" s="26">
        <v>0.11903033</v>
      </c>
      <c r="C1937" s="26">
        <v>0.14009114</v>
      </c>
      <c r="D1937" s="26">
        <v>0.15400538999999999</v>
      </c>
      <c r="E1937" s="26">
        <v>0.17248017000000002</v>
      </c>
      <c r="F1937" s="26">
        <v>0.19717082999999999</v>
      </c>
      <c r="G1937" s="26">
        <v>0.40555933000000005</v>
      </c>
      <c r="H1937" s="26">
        <v>0.90535165000000006</v>
      </c>
      <c r="I1937" s="26">
        <v>8.9779680000000001E-2</v>
      </c>
    </row>
    <row r="1938" spans="1:9" ht="15.75" customHeight="1" x14ac:dyDescent="0.25">
      <c r="A1938" s="23">
        <v>1937</v>
      </c>
      <c r="B1938" s="24">
        <v>0.11903689999999999</v>
      </c>
      <c r="C1938" s="24">
        <v>0.14011192</v>
      </c>
      <c r="D1938" s="24">
        <v>0.15402830000000001</v>
      </c>
      <c r="E1938" s="24">
        <v>0.17250483999999999</v>
      </c>
      <c r="F1938" s="24">
        <v>0.19720262000000002</v>
      </c>
      <c r="G1938" s="24">
        <v>0.40563675000000005</v>
      </c>
      <c r="H1938" s="24">
        <v>0.90560149999999995</v>
      </c>
      <c r="I1938" s="24">
        <v>8.9777989999999988E-2</v>
      </c>
    </row>
    <row r="1939" spans="1:9" ht="15.75" customHeight="1" x14ac:dyDescent="0.25">
      <c r="A1939" s="25">
        <v>1938</v>
      </c>
      <c r="B1939" s="26">
        <v>0.11904343000000001</v>
      </c>
      <c r="C1939" s="26">
        <v>0.14013270999999999</v>
      </c>
      <c r="D1939" s="26">
        <v>0.15405122000000002</v>
      </c>
      <c r="E1939" s="26">
        <v>0.17252951</v>
      </c>
      <c r="F1939" s="26">
        <v>0.19723441</v>
      </c>
      <c r="G1939" s="26">
        <v>0.40571415999999999</v>
      </c>
      <c r="H1939" s="26">
        <v>0.90585136000000011</v>
      </c>
      <c r="I1939" s="26">
        <v>8.9776290000000009E-2</v>
      </c>
    </row>
    <row r="1940" spans="1:9" ht="15.75" customHeight="1" x14ac:dyDescent="0.25">
      <c r="A1940" s="23">
        <v>1939</v>
      </c>
      <c r="B1940" s="24">
        <v>0.1190499</v>
      </c>
      <c r="C1940" s="24">
        <v>0.14015348999999999</v>
      </c>
      <c r="D1940" s="24">
        <v>0.15407414999999999</v>
      </c>
      <c r="E1940" s="24">
        <v>0.17255419</v>
      </c>
      <c r="F1940" s="24">
        <v>0.19726619000000001</v>
      </c>
      <c r="G1940" s="24">
        <v>0.40579157000000005</v>
      </c>
      <c r="H1940" s="24">
        <v>0.90610122000000004</v>
      </c>
      <c r="I1940" s="24">
        <v>8.9774610000000005E-2</v>
      </c>
    </row>
    <row r="1941" spans="1:9" ht="15.75" customHeight="1" x14ac:dyDescent="0.25">
      <c r="A1941" s="25">
        <v>1940</v>
      </c>
      <c r="B1941" s="26">
        <v>0.11905633</v>
      </c>
      <c r="C1941" s="26">
        <v>0.14017428000000001</v>
      </c>
      <c r="D1941" s="26">
        <v>0.15409708999999999</v>
      </c>
      <c r="E1941" s="26">
        <v>0.17257887</v>
      </c>
      <c r="F1941" s="26">
        <v>0.19729797000000002</v>
      </c>
      <c r="G1941" s="26">
        <v>0.40586897999999999</v>
      </c>
      <c r="H1941" s="26">
        <v>0.9063511099999999</v>
      </c>
      <c r="I1941" s="26">
        <v>8.9772920000000006E-2</v>
      </c>
    </row>
    <row r="1942" spans="1:9" ht="15.75" customHeight="1" x14ac:dyDescent="0.25">
      <c r="A1942" s="23">
        <v>1941</v>
      </c>
      <c r="B1942" s="24">
        <v>0.11906272</v>
      </c>
      <c r="C1942" s="24">
        <v>0.14019506000000001</v>
      </c>
      <c r="D1942" s="24">
        <v>0.15412003999999999</v>
      </c>
      <c r="E1942" s="24">
        <v>0.17260356000000002</v>
      </c>
      <c r="F1942" s="24">
        <v>0.19732973999999998</v>
      </c>
      <c r="G1942" s="24">
        <v>0.40594638000000005</v>
      </c>
      <c r="H1942" s="24">
        <v>0.90660100999999993</v>
      </c>
      <c r="I1942" s="24">
        <v>8.9771240000000002E-2</v>
      </c>
    </row>
    <row r="1943" spans="1:9" ht="15.75" customHeight="1" x14ac:dyDescent="0.25">
      <c r="A1943" s="25">
        <v>1942</v>
      </c>
      <c r="B1943" s="26">
        <v>0.11906905999999999</v>
      </c>
      <c r="C1943" s="26">
        <v>0.14021585</v>
      </c>
      <c r="D1943" s="26">
        <v>0.15414301</v>
      </c>
      <c r="E1943" s="26">
        <v>0.17262824999999998</v>
      </c>
      <c r="F1943" s="26">
        <v>0.19736150999999999</v>
      </c>
      <c r="G1943" s="26">
        <v>0.40602378</v>
      </c>
      <c r="H1943" s="26">
        <v>0.90685092</v>
      </c>
      <c r="I1943" s="26">
        <v>8.9769559999999998E-2</v>
      </c>
    </row>
    <row r="1944" spans="1:9" ht="15.75" customHeight="1" x14ac:dyDescent="0.25">
      <c r="A1944" s="23">
        <v>1943</v>
      </c>
      <c r="B1944" s="24">
        <v>0.11907537</v>
      </c>
      <c r="C1944" s="24">
        <v>0.14023664</v>
      </c>
      <c r="D1944" s="24">
        <v>0.15416598000000001</v>
      </c>
      <c r="E1944" s="24">
        <v>0.17265294999999997</v>
      </c>
      <c r="F1944" s="24">
        <v>0.19739328</v>
      </c>
      <c r="G1944" s="24">
        <v>0.40610118000000001</v>
      </c>
      <c r="H1944" s="24">
        <v>0.90710085000000007</v>
      </c>
      <c r="I1944" s="24">
        <v>8.9767890000000003E-2</v>
      </c>
    </row>
    <row r="1945" spans="1:9" ht="15.75" customHeight="1" x14ac:dyDescent="0.25">
      <c r="A1945" s="25">
        <v>1944</v>
      </c>
      <c r="B1945" s="26">
        <v>0.11908162000000001</v>
      </c>
      <c r="C1945" s="26">
        <v>0.14025741999999999</v>
      </c>
      <c r="D1945" s="26">
        <v>0.15418896000000001</v>
      </c>
      <c r="E1945" s="26">
        <v>0.17267765000000002</v>
      </c>
      <c r="F1945" s="26">
        <v>0.19742505000000002</v>
      </c>
      <c r="G1945" s="26">
        <v>0.40617857999999996</v>
      </c>
      <c r="H1945" s="26">
        <v>0.90735080000000001</v>
      </c>
      <c r="I1945" s="26">
        <v>8.9766209999999999E-2</v>
      </c>
    </row>
    <row r="1946" spans="1:9" ht="15.75" customHeight="1" x14ac:dyDescent="0.25">
      <c r="A1946" s="23">
        <v>1945</v>
      </c>
      <c r="B1946" s="24">
        <v>0.11908784</v>
      </c>
      <c r="C1946" s="24">
        <v>0.14027820999999999</v>
      </c>
      <c r="D1946" s="24">
        <v>0.15421196000000001</v>
      </c>
      <c r="E1946" s="24">
        <v>0.17270236</v>
      </c>
      <c r="F1946" s="24">
        <v>0.19745681999999998</v>
      </c>
      <c r="G1946" s="24">
        <v>0.40625596999999997</v>
      </c>
      <c r="H1946" s="24">
        <v>0.90760076999999995</v>
      </c>
      <c r="I1946" s="24">
        <v>8.9764549999999999E-2</v>
      </c>
    </row>
    <row r="1947" spans="1:9" ht="15.75" customHeight="1" x14ac:dyDescent="0.25">
      <c r="A1947" s="25">
        <v>1946</v>
      </c>
      <c r="B1947" s="26">
        <v>0.11909401999999999</v>
      </c>
      <c r="C1947" s="26">
        <v>0.14029899000000001</v>
      </c>
      <c r="D1947" s="26">
        <v>0.15423496</v>
      </c>
      <c r="E1947" s="26">
        <v>0.17272707000000001</v>
      </c>
      <c r="F1947" s="26">
        <v>0.19748858999999999</v>
      </c>
      <c r="G1947" s="26">
        <v>0.40633336999999997</v>
      </c>
      <c r="H1947" s="26">
        <v>0.90785076000000009</v>
      </c>
      <c r="I1947" s="26">
        <v>8.9762880000000003E-2</v>
      </c>
    </row>
    <row r="1948" spans="1:9" ht="15.75" customHeight="1" x14ac:dyDescent="0.25">
      <c r="A1948" s="23">
        <v>1947</v>
      </c>
      <c r="B1948" s="24">
        <v>0.11910016000000001</v>
      </c>
      <c r="C1948" s="24">
        <v>0.14031978000000001</v>
      </c>
      <c r="D1948" s="24">
        <v>0.15425796999999999</v>
      </c>
      <c r="E1948" s="24">
        <v>0.17275177999999999</v>
      </c>
      <c r="F1948" s="24">
        <v>0.19752034999999998</v>
      </c>
      <c r="G1948" s="24">
        <v>0.40641077000000003</v>
      </c>
      <c r="H1948" s="24">
        <v>0.90810078000000005</v>
      </c>
      <c r="I1948" s="24">
        <v>8.9761220000000003E-2</v>
      </c>
    </row>
    <row r="1949" spans="1:9" ht="15.75" customHeight="1" x14ac:dyDescent="0.25">
      <c r="A1949" s="25">
        <v>1948</v>
      </c>
      <c r="B1949" s="26">
        <v>0.11910626000000001</v>
      </c>
      <c r="C1949" s="26">
        <v>0.14034056</v>
      </c>
      <c r="D1949" s="26">
        <v>0.154281</v>
      </c>
      <c r="E1949" s="26">
        <v>0.1727765</v>
      </c>
      <c r="F1949" s="26">
        <v>0.19755212</v>
      </c>
      <c r="G1949" s="26">
        <v>0.40648817000000004</v>
      </c>
      <c r="H1949" s="26">
        <v>0.90835082</v>
      </c>
      <c r="I1949" s="26">
        <v>8.9759560000000002E-2</v>
      </c>
    </row>
    <row r="1950" spans="1:9" ht="15.75" customHeight="1" x14ac:dyDescent="0.25">
      <c r="A1950" s="23">
        <v>1949</v>
      </c>
      <c r="B1950" s="24">
        <v>0.11911232999999999</v>
      </c>
      <c r="C1950" s="24">
        <v>0.14036135</v>
      </c>
      <c r="D1950" s="24">
        <v>0.15430403000000001</v>
      </c>
      <c r="E1950" s="24">
        <v>0.17280123</v>
      </c>
      <c r="F1950" s="24">
        <v>0.19758389000000001</v>
      </c>
      <c r="G1950" s="24">
        <v>0.40656556999999999</v>
      </c>
      <c r="H1950" s="24">
        <v>0.90860088000000006</v>
      </c>
      <c r="I1950" s="24">
        <v>8.9757909999999996E-2</v>
      </c>
    </row>
    <row r="1951" spans="1:9" ht="15.75" customHeight="1" x14ac:dyDescent="0.25">
      <c r="A1951" s="25">
        <v>1950</v>
      </c>
      <c r="B1951" s="26">
        <v>0.11911835999999999</v>
      </c>
      <c r="C1951" s="26">
        <v>0.14038213999999999</v>
      </c>
      <c r="D1951" s="26">
        <v>0.15432707000000001</v>
      </c>
      <c r="E1951" s="26">
        <v>0.17282596000000003</v>
      </c>
      <c r="F1951" s="26">
        <v>0.19761565</v>
      </c>
      <c r="G1951" s="26">
        <v>0.40664296999999999</v>
      </c>
      <c r="H1951" s="26">
        <v>0.90885097000000004</v>
      </c>
      <c r="I1951" s="26">
        <v>8.9756260000000004E-2</v>
      </c>
    </row>
    <row r="1952" spans="1:9" ht="15.75" customHeight="1" x14ac:dyDescent="0.25">
      <c r="A1952" s="23">
        <v>1951</v>
      </c>
      <c r="B1952" s="24">
        <v>0.11912436</v>
      </c>
      <c r="C1952" s="24">
        <v>0.14040292000000001</v>
      </c>
      <c r="D1952" s="24">
        <v>0.15435013</v>
      </c>
      <c r="E1952" s="24">
        <v>0.17285069</v>
      </c>
      <c r="F1952" s="24">
        <v>0.19764741999999999</v>
      </c>
      <c r="G1952" s="24">
        <v>0.40672037000000005</v>
      </c>
      <c r="H1952" s="24">
        <v>0.9091011</v>
      </c>
      <c r="I1952" s="24">
        <v>8.9754609999999999E-2</v>
      </c>
    </row>
    <row r="1953" spans="1:9" ht="15.75" customHeight="1" x14ac:dyDescent="0.25">
      <c r="A1953" s="25">
        <v>1952</v>
      </c>
      <c r="B1953" s="26">
        <v>0.11913033000000001</v>
      </c>
      <c r="C1953" s="26">
        <v>0.14042370999999998</v>
      </c>
      <c r="D1953" s="26">
        <v>0.15437318999999999</v>
      </c>
      <c r="E1953" s="26">
        <v>0.17287543</v>
      </c>
      <c r="F1953" s="26">
        <v>0.19767919</v>
      </c>
      <c r="G1953" s="26">
        <v>0.40679778</v>
      </c>
      <c r="H1953" s="26">
        <v>0.90935124999999994</v>
      </c>
      <c r="I1953" s="26">
        <v>8.9752960000000007E-2</v>
      </c>
    </row>
    <row r="1954" spans="1:9" ht="15.75" customHeight="1" x14ac:dyDescent="0.25">
      <c r="A1954" s="23">
        <v>1953</v>
      </c>
      <c r="B1954" s="24">
        <v>0.11913626000000001</v>
      </c>
      <c r="C1954" s="24">
        <v>0.14044449000000001</v>
      </c>
      <c r="D1954" s="24">
        <v>0.15439626000000001</v>
      </c>
      <c r="E1954" s="24">
        <v>0.17290017999999999</v>
      </c>
      <c r="F1954" s="24">
        <v>0.19771095999999999</v>
      </c>
      <c r="G1954" s="24">
        <v>0.40687519</v>
      </c>
      <c r="H1954" s="24">
        <v>0.90960143000000004</v>
      </c>
      <c r="I1954" s="24">
        <v>8.9751320000000009E-2</v>
      </c>
    </row>
    <row r="1955" spans="1:9" ht="15.75" customHeight="1" x14ac:dyDescent="0.25">
      <c r="A1955" s="25">
        <v>1954</v>
      </c>
      <c r="B1955" s="26">
        <v>0.11914216</v>
      </c>
      <c r="C1955" s="26">
        <v>0.14046528</v>
      </c>
      <c r="D1955" s="26">
        <v>0.15441933999999999</v>
      </c>
      <c r="E1955" s="26">
        <v>0.17292493</v>
      </c>
      <c r="F1955" s="26">
        <v>0.19774273000000001</v>
      </c>
      <c r="G1955" s="26">
        <v>0.40695261000000005</v>
      </c>
      <c r="H1955" s="26">
        <v>0.9098516499999999</v>
      </c>
      <c r="I1955" s="26">
        <v>8.9749679999999998E-2</v>
      </c>
    </row>
    <row r="1956" spans="1:9" ht="15.75" customHeight="1" x14ac:dyDescent="0.25">
      <c r="A1956" s="23">
        <v>1955</v>
      </c>
      <c r="B1956" s="24">
        <v>0.11914802999999999</v>
      </c>
      <c r="C1956" s="24">
        <v>0.14048606</v>
      </c>
      <c r="D1956" s="24">
        <v>0.15444242999999999</v>
      </c>
      <c r="E1956" s="24">
        <v>0.17294967999999999</v>
      </c>
      <c r="F1956" s="24">
        <v>0.19777450000000002</v>
      </c>
      <c r="G1956" s="24">
        <v>0.40703003000000004</v>
      </c>
      <c r="H1956" s="24">
        <v>0.91010189999999991</v>
      </c>
      <c r="I1956" s="24">
        <v>8.9748049999999996E-2</v>
      </c>
    </row>
    <row r="1957" spans="1:9" ht="15.75" customHeight="1" x14ac:dyDescent="0.25">
      <c r="A1957" s="25">
        <v>1956</v>
      </c>
      <c r="B1957" s="26">
        <v>0.11915388</v>
      </c>
      <c r="C1957" s="26">
        <v>0.14050684999999999</v>
      </c>
      <c r="D1957" s="26">
        <v>0.15446552999999999</v>
      </c>
      <c r="E1957" s="26">
        <v>0.17297445</v>
      </c>
      <c r="F1957" s="26">
        <v>0.19780628</v>
      </c>
      <c r="G1957" s="26">
        <v>0.40710745999999998</v>
      </c>
      <c r="H1957" s="26">
        <v>0.91035219000000001</v>
      </c>
      <c r="I1957" s="26">
        <v>8.9746419999999993E-2</v>
      </c>
    </row>
    <row r="1958" spans="1:9" ht="15.75" customHeight="1" x14ac:dyDescent="0.25">
      <c r="A1958" s="23">
        <v>1957</v>
      </c>
      <c r="B1958" s="24">
        <v>0.11915969</v>
      </c>
      <c r="C1958" s="24">
        <v>0.14052764000000001</v>
      </c>
      <c r="D1958" s="24">
        <v>0.15448864000000001</v>
      </c>
      <c r="E1958" s="24">
        <v>0.17299921000000001</v>
      </c>
      <c r="F1958" s="24">
        <v>0.19783805000000002</v>
      </c>
      <c r="G1958" s="24">
        <v>0.40718488999999997</v>
      </c>
      <c r="H1958" s="24">
        <v>0.91060250999999992</v>
      </c>
      <c r="I1958" s="24">
        <v>8.9744790000000005E-2</v>
      </c>
    </row>
    <row r="1959" spans="1:9" ht="15.75" customHeight="1" x14ac:dyDescent="0.25">
      <c r="A1959" s="25">
        <v>1958</v>
      </c>
      <c r="B1959" s="26">
        <v>0.11916548</v>
      </c>
      <c r="C1959" s="26">
        <v>0.14054842000000001</v>
      </c>
      <c r="D1959" s="26">
        <v>0.15451175</v>
      </c>
      <c r="E1959" s="26">
        <v>0.17302399000000002</v>
      </c>
      <c r="F1959" s="26">
        <v>0.19786983</v>
      </c>
      <c r="G1959" s="26">
        <v>0.40726233000000001</v>
      </c>
      <c r="H1959" s="26">
        <v>0.91085288000000009</v>
      </c>
      <c r="I1959" s="26">
        <v>8.9743169999999997E-2</v>
      </c>
    </row>
    <row r="1960" spans="1:9" ht="15.75" customHeight="1" x14ac:dyDescent="0.25">
      <c r="A1960" s="23">
        <v>1959</v>
      </c>
      <c r="B1960" s="24">
        <v>0.11917124</v>
      </c>
      <c r="C1960" s="24">
        <v>0.14056921</v>
      </c>
      <c r="D1960" s="24">
        <v>0.15453488000000001</v>
      </c>
      <c r="E1960" s="24">
        <v>0.17304877000000002</v>
      </c>
      <c r="F1960" s="24">
        <v>0.19790162</v>
      </c>
      <c r="G1960" s="24">
        <v>0.40733977000000005</v>
      </c>
      <c r="H1960" s="24">
        <v>0.91110327999999996</v>
      </c>
      <c r="I1960" s="24">
        <v>8.9741550000000003E-2</v>
      </c>
    </row>
    <row r="1961" spans="1:9" ht="15.75" customHeight="1" x14ac:dyDescent="0.25">
      <c r="A1961" s="25">
        <v>1960</v>
      </c>
      <c r="B1961" s="26">
        <v>0.11917698</v>
      </c>
      <c r="C1961" s="26">
        <v>0.14058999</v>
      </c>
      <c r="D1961" s="26">
        <v>0.15455801</v>
      </c>
      <c r="E1961" s="26">
        <v>0.17307355000000002</v>
      </c>
      <c r="F1961" s="26">
        <v>0.19793341</v>
      </c>
      <c r="G1961" s="26">
        <v>0.40741722000000002</v>
      </c>
      <c r="H1961" s="26">
        <v>0.91135372999999997</v>
      </c>
      <c r="I1961" s="26">
        <v>8.9739929999999996E-2</v>
      </c>
    </row>
    <row r="1962" spans="1:9" ht="15.75" customHeight="1" x14ac:dyDescent="0.25">
      <c r="A1962" s="23">
        <v>1961</v>
      </c>
      <c r="B1962" s="24">
        <v>0.1191827</v>
      </c>
      <c r="C1962" s="24">
        <v>0.14061077999999999</v>
      </c>
      <c r="D1962" s="24">
        <v>0.15458115</v>
      </c>
      <c r="E1962" s="24">
        <v>0.17309833999999999</v>
      </c>
      <c r="F1962" s="24">
        <v>0.19796520000000001</v>
      </c>
      <c r="G1962" s="24">
        <v>0.40749468</v>
      </c>
      <c r="H1962" s="24">
        <v>0.91160421999999997</v>
      </c>
      <c r="I1962" s="24">
        <v>8.9738319999999996E-2</v>
      </c>
    </row>
    <row r="1963" spans="1:9" ht="15.75" customHeight="1" x14ac:dyDescent="0.25">
      <c r="A1963" s="25">
        <v>1962</v>
      </c>
      <c r="B1963" s="26">
        <v>0.11918839000000001</v>
      </c>
      <c r="C1963" s="26">
        <v>0.14063155999999999</v>
      </c>
      <c r="D1963" s="26">
        <v>0.15460430999999999</v>
      </c>
      <c r="E1963" s="26">
        <v>0.17312314000000001</v>
      </c>
      <c r="F1963" s="26">
        <v>0.19799700000000001</v>
      </c>
      <c r="G1963" s="26">
        <v>0.40757215000000002</v>
      </c>
      <c r="H1963" s="26">
        <v>0.91185474999999994</v>
      </c>
      <c r="I1963" s="26">
        <v>8.9736700000000003E-2</v>
      </c>
    </row>
    <row r="1964" spans="1:9" ht="15.75" customHeight="1" x14ac:dyDescent="0.25">
      <c r="A1964" s="23">
        <v>1963</v>
      </c>
      <c r="B1964" s="24">
        <v>0.11919407</v>
      </c>
      <c r="C1964" s="24">
        <v>0.14065234999999998</v>
      </c>
      <c r="D1964" s="24">
        <v>0.15462745999999999</v>
      </c>
      <c r="E1964" s="24">
        <v>0.17314794</v>
      </c>
      <c r="F1964" s="24">
        <v>0.19802879999999998</v>
      </c>
      <c r="G1964" s="24">
        <v>0.40764963000000004</v>
      </c>
      <c r="H1964" s="24">
        <v>0.91210532999999994</v>
      </c>
      <c r="I1964" s="24">
        <v>8.9735099999999998E-2</v>
      </c>
    </row>
    <row r="1965" spans="1:9" ht="15.75" customHeight="1" x14ac:dyDescent="0.25">
      <c r="A1965" s="25">
        <v>1964</v>
      </c>
      <c r="B1965" s="26">
        <v>0.11919972</v>
      </c>
      <c r="C1965" s="26">
        <v>0.14067314</v>
      </c>
      <c r="D1965" s="26">
        <v>0.15465063000000001</v>
      </c>
      <c r="E1965" s="26">
        <v>0.17317274999999999</v>
      </c>
      <c r="F1965" s="26">
        <v>0.19806059999999998</v>
      </c>
      <c r="G1965" s="26">
        <v>0.40772712</v>
      </c>
      <c r="H1965" s="26">
        <v>0.91235595999999997</v>
      </c>
      <c r="I1965" s="26">
        <v>8.9733490000000013E-2</v>
      </c>
    </row>
    <row r="1966" spans="1:9" ht="15.75" customHeight="1" x14ac:dyDescent="0.25">
      <c r="A1966" s="23">
        <v>1965</v>
      </c>
      <c r="B1966" s="24">
        <v>0.11920534999999999</v>
      </c>
      <c r="C1966" s="24">
        <v>0.14069392</v>
      </c>
      <c r="D1966" s="24">
        <v>0.15467380999999999</v>
      </c>
      <c r="E1966" s="24">
        <v>0.17319757</v>
      </c>
      <c r="F1966" s="24">
        <v>0.19809242000000002</v>
      </c>
      <c r="G1966" s="24">
        <v>0.40780462000000001</v>
      </c>
      <c r="H1966" s="24">
        <v>0.91260662999999997</v>
      </c>
      <c r="I1966" s="24">
        <v>8.9731889999999995E-2</v>
      </c>
    </row>
    <row r="1967" spans="1:9" ht="15.75" customHeight="1" x14ac:dyDescent="0.25">
      <c r="A1967" s="25">
        <v>1966</v>
      </c>
      <c r="B1967" s="26">
        <v>0.11921097</v>
      </c>
      <c r="C1967" s="26">
        <v>0.14071471000000002</v>
      </c>
      <c r="D1967" s="26">
        <v>0.15469699000000001</v>
      </c>
      <c r="E1967" s="26">
        <v>0.17322239</v>
      </c>
      <c r="F1967" s="26">
        <v>0.19812422999999998</v>
      </c>
      <c r="G1967" s="26">
        <v>0.40788213000000001</v>
      </c>
      <c r="H1967" s="26">
        <v>0.91285735999999995</v>
      </c>
      <c r="I1967" s="26">
        <v>8.9730290000000004E-2</v>
      </c>
    </row>
    <row r="1968" spans="1:9" ht="15.75" customHeight="1" x14ac:dyDescent="0.25">
      <c r="A1968" s="23">
        <v>1967</v>
      </c>
      <c r="B1968" s="24">
        <v>0.11921656999999999</v>
      </c>
      <c r="C1968" s="24">
        <v>0.14073548999999999</v>
      </c>
      <c r="D1968" s="24">
        <v>0.15472018000000001</v>
      </c>
      <c r="E1968" s="24">
        <v>0.17324722000000001</v>
      </c>
      <c r="F1968" s="24">
        <v>0.19815605999999999</v>
      </c>
      <c r="G1968" s="24">
        <v>0.40795965000000001</v>
      </c>
      <c r="H1968" s="24">
        <v>0.91310813999999996</v>
      </c>
      <c r="I1968" s="24">
        <v>8.9728700000000008E-2</v>
      </c>
    </row>
    <row r="1969" spans="1:9" ht="15.75" customHeight="1" x14ac:dyDescent="0.25">
      <c r="A1969" s="25">
        <v>1968</v>
      </c>
      <c r="B1969" s="26">
        <v>0.11922215</v>
      </c>
      <c r="C1969" s="26">
        <v>0.14075628000000001</v>
      </c>
      <c r="D1969" s="26">
        <v>0.15474337999999999</v>
      </c>
      <c r="E1969" s="26">
        <v>0.17327206000000001</v>
      </c>
      <c r="F1969" s="26">
        <v>0.19818788999999998</v>
      </c>
      <c r="G1969" s="26">
        <v>0.40803718000000005</v>
      </c>
      <c r="H1969" s="26">
        <v>0.91335896999999999</v>
      </c>
      <c r="I1969" s="26">
        <v>8.9727109999999999E-2</v>
      </c>
    </row>
    <row r="1970" spans="1:9" ht="15.75" customHeight="1" x14ac:dyDescent="0.25">
      <c r="A1970" s="23">
        <v>1969</v>
      </c>
      <c r="B1970" s="24">
        <v>0.11922772</v>
      </c>
      <c r="C1970" s="24">
        <v>0.14077705999999998</v>
      </c>
      <c r="D1970" s="24">
        <v>0.15476659000000001</v>
      </c>
      <c r="E1970" s="24">
        <v>0.1732969</v>
      </c>
      <c r="F1970" s="24">
        <v>0.19821971999999999</v>
      </c>
      <c r="G1970" s="24">
        <v>0.40811472000000004</v>
      </c>
      <c r="H1970" s="24">
        <v>0.91360986</v>
      </c>
      <c r="I1970" s="24">
        <v>8.9725520000000003E-2</v>
      </c>
    </row>
    <row r="1971" spans="1:9" ht="15.75" customHeight="1" x14ac:dyDescent="0.25">
      <c r="A1971" s="25">
        <v>1970</v>
      </c>
      <c r="B1971" s="26">
        <v>0.11923327</v>
      </c>
      <c r="C1971" s="26">
        <v>0.14079785</v>
      </c>
      <c r="D1971" s="26">
        <v>0.15478981</v>
      </c>
      <c r="E1971" s="26">
        <v>0.17332175</v>
      </c>
      <c r="F1971" s="26">
        <v>0.19825157000000002</v>
      </c>
      <c r="G1971" s="26">
        <v>0.40819228000000002</v>
      </c>
      <c r="H1971" s="26">
        <v>0.91386080000000003</v>
      </c>
      <c r="I1971" s="26">
        <v>8.9723940000000002E-2</v>
      </c>
    </row>
    <row r="1972" spans="1:9" ht="15.75" customHeight="1" x14ac:dyDescent="0.25">
      <c r="A1972" s="23">
        <v>1971</v>
      </c>
      <c r="B1972" s="24">
        <v>0.11923882000000001</v>
      </c>
      <c r="C1972" s="24">
        <v>0.14081863999999999</v>
      </c>
      <c r="D1972" s="24">
        <v>0.15481303000000002</v>
      </c>
      <c r="E1972" s="24">
        <v>0.17334661000000001</v>
      </c>
      <c r="F1972" s="24">
        <v>0.19828341999999999</v>
      </c>
      <c r="G1972" s="24">
        <v>0.40826984999999999</v>
      </c>
      <c r="H1972" s="24">
        <v>0.91411180000000003</v>
      </c>
      <c r="I1972" s="24">
        <v>8.9722360000000001E-2</v>
      </c>
    </row>
    <row r="1973" spans="1:9" ht="15.75" customHeight="1" x14ac:dyDescent="0.25">
      <c r="A1973" s="25">
        <v>1972</v>
      </c>
      <c r="B1973" s="26">
        <v>0.11924435000000001</v>
      </c>
      <c r="C1973" s="26">
        <v>0.14083941999999999</v>
      </c>
      <c r="D1973" s="26">
        <v>0.15483626</v>
      </c>
      <c r="E1973" s="26">
        <v>0.17337147000000003</v>
      </c>
      <c r="F1973" s="26">
        <v>0.19831527999999998</v>
      </c>
      <c r="G1973" s="26">
        <v>0.40834743000000001</v>
      </c>
      <c r="H1973" s="26">
        <v>0.91436286</v>
      </c>
      <c r="I1973" s="26">
        <v>8.972078E-2</v>
      </c>
    </row>
    <row r="1974" spans="1:9" ht="15.75" customHeight="1" x14ac:dyDescent="0.25">
      <c r="A1974" s="23">
        <v>1973</v>
      </c>
      <c r="B1974" s="24">
        <v>0.11924986999999999</v>
      </c>
      <c r="C1974" s="24">
        <v>0.14086021000000001</v>
      </c>
      <c r="D1974" s="24">
        <v>0.15485950000000001</v>
      </c>
      <c r="E1974" s="24">
        <v>0.17339634000000001</v>
      </c>
      <c r="F1974" s="24">
        <v>0.19834714000000001</v>
      </c>
      <c r="G1974" s="24">
        <v>0.40842503000000002</v>
      </c>
      <c r="H1974" s="24">
        <v>0.91461398000000005</v>
      </c>
      <c r="I1974" s="24">
        <v>8.9719209999999994E-2</v>
      </c>
    </row>
    <row r="1975" spans="1:9" ht="15.75" customHeight="1" x14ac:dyDescent="0.25">
      <c r="A1975" s="25">
        <v>1974</v>
      </c>
      <c r="B1975" s="26">
        <v>0.11925537999999999</v>
      </c>
      <c r="C1975" s="26">
        <v>0.14088098999999998</v>
      </c>
      <c r="D1975" s="26">
        <v>0.15488274000000002</v>
      </c>
      <c r="E1975" s="26">
        <v>0.17342121999999999</v>
      </c>
      <c r="F1975" s="26">
        <v>0.19837901999999999</v>
      </c>
      <c r="G1975" s="26">
        <v>0.40850264000000003</v>
      </c>
      <c r="H1975" s="26">
        <v>0.91486515999999996</v>
      </c>
      <c r="I1975" s="26">
        <v>8.9717640000000001E-2</v>
      </c>
    </row>
    <row r="1976" spans="1:9" ht="15.75" customHeight="1" x14ac:dyDescent="0.25">
      <c r="A1976" s="23">
        <v>1975</v>
      </c>
      <c r="B1976" s="24">
        <v>0.11926088</v>
      </c>
      <c r="C1976" s="24">
        <v>0.14090178</v>
      </c>
      <c r="D1976" s="24">
        <v>0.15490600000000002</v>
      </c>
      <c r="E1976" s="24">
        <v>0.17344609999999999</v>
      </c>
      <c r="F1976" s="24">
        <v>0.1984109</v>
      </c>
      <c r="G1976" s="24">
        <v>0.40858027000000002</v>
      </c>
      <c r="H1976" s="24">
        <v>0.91511640000000005</v>
      </c>
      <c r="I1976" s="24">
        <v>8.9716070000000009E-2</v>
      </c>
    </row>
    <row r="1977" spans="1:9" ht="15.75" customHeight="1" x14ac:dyDescent="0.25">
      <c r="A1977" s="25">
        <v>1976</v>
      </c>
      <c r="B1977" s="26">
        <v>0.11926638000000001</v>
      </c>
      <c r="C1977" s="26">
        <v>0.14092256</v>
      </c>
      <c r="D1977" s="26">
        <v>0.15492926000000001</v>
      </c>
      <c r="E1977" s="26">
        <v>0.17347098999999999</v>
      </c>
      <c r="F1977" s="26">
        <v>0.19844279000000001</v>
      </c>
      <c r="G1977" s="26">
        <v>0.40865792000000001</v>
      </c>
      <c r="H1977" s="26">
        <v>0.91536771000000006</v>
      </c>
      <c r="I1977" s="26">
        <v>8.9714500000000003E-2</v>
      </c>
    </row>
    <row r="1978" spans="1:9" ht="15.75" customHeight="1" x14ac:dyDescent="0.25">
      <c r="A1978" s="23">
        <v>1977</v>
      </c>
      <c r="B1978" s="24">
        <v>0.11927186000000001</v>
      </c>
      <c r="C1978" s="24">
        <v>0.14094335</v>
      </c>
      <c r="D1978" s="24">
        <v>0.15495252000000001</v>
      </c>
      <c r="E1978" s="24">
        <v>0.17349589000000001</v>
      </c>
      <c r="F1978" s="24">
        <v>0.1984747</v>
      </c>
      <c r="G1978" s="24">
        <v>0.40873558000000004</v>
      </c>
      <c r="H1978" s="24">
        <v>0.91561908000000003</v>
      </c>
      <c r="I1978" s="24">
        <v>8.9712940000000005E-2</v>
      </c>
    </row>
    <row r="1979" spans="1:9" ht="15.75" customHeight="1" x14ac:dyDescent="0.25">
      <c r="A1979" s="25">
        <v>1978</v>
      </c>
      <c r="B1979" s="26">
        <v>0.11927735</v>
      </c>
      <c r="C1979" s="26">
        <v>0.14096413999999999</v>
      </c>
      <c r="D1979" s="26">
        <v>0.1549758</v>
      </c>
      <c r="E1979" s="26">
        <v>0.1735208</v>
      </c>
      <c r="F1979" s="26">
        <v>0.19850661</v>
      </c>
      <c r="G1979" s="26">
        <v>0.40881326000000001</v>
      </c>
      <c r="H1979" s="26">
        <v>0.91587052999999996</v>
      </c>
      <c r="I1979" s="26">
        <v>8.9711390000000002E-2</v>
      </c>
    </row>
    <row r="1980" spans="1:9" ht="15.75" customHeight="1" x14ac:dyDescent="0.25">
      <c r="A1980" s="23">
        <v>1979</v>
      </c>
      <c r="B1980" s="24">
        <v>0.11928283000000001</v>
      </c>
      <c r="C1980" s="24">
        <v>0.14098492000000001</v>
      </c>
      <c r="D1980" s="24">
        <v>0.15499907999999998</v>
      </c>
      <c r="E1980" s="24">
        <v>0.17354570999999999</v>
      </c>
      <c r="F1980" s="24">
        <v>0.19853853000000002</v>
      </c>
      <c r="G1980" s="24">
        <v>0.40889094999999998</v>
      </c>
      <c r="H1980" s="24">
        <v>0.91612204000000008</v>
      </c>
      <c r="I1980" s="24">
        <v>8.9709830000000004E-2</v>
      </c>
    </row>
    <row r="1981" spans="1:9" ht="15.75" customHeight="1" x14ac:dyDescent="0.25">
      <c r="A1981" s="25">
        <v>1980</v>
      </c>
      <c r="B1981" s="26">
        <v>0.11928831000000001</v>
      </c>
      <c r="C1981" s="26">
        <v>0.14100571000000001</v>
      </c>
      <c r="D1981" s="26">
        <v>0.15502236</v>
      </c>
      <c r="E1981" s="26">
        <v>0.17357064</v>
      </c>
      <c r="F1981" s="26">
        <v>0.19857046</v>
      </c>
      <c r="G1981" s="26">
        <v>0.40896866999999998</v>
      </c>
      <c r="H1981" s="26">
        <v>0.91637362</v>
      </c>
      <c r="I1981" s="26">
        <v>8.9708279999999987E-2</v>
      </c>
    </row>
    <row r="1982" spans="1:9" ht="15.75" customHeight="1" x14ac:dyDescent="0.25">
      <c r="A1982" s="23">
        <v>1981</v>
      </c>
      <c r="B1982" s="24">
        <v>0.11929378</v>
      </c>
      <c r="C1982" s="24">
        <v>0.14102649</v>
      </c>
      <c r="D1982" s="24">
        <v>0.15504566</v>
      </c>
      <c r="E1982" s="24">
        <v>0.17359556999999998</v>
      </c>
      <c r="F1982" s="24">
        <v>0.19860240999999998</v>
      </c>
      <c r="G1982" s="24">
        <v>0.40904640000000003</v>
      </c>
      <c r="H1982" s="24">
        <v>0.91662526999999994</v>
      </c>
      <c r="I1982" s="24">
        <v>8.9706729999999998E-2</v>
      </c>
    </row>
    <row r="1983" spans="1:9" ht="15.75" customHeight="1" x14ac:dyDescent="0.25">
      <c r="A1983" s="25">
        <v>1982</v>
      </c>
      <c r="B1983" s="26">
        <v>0.11929926</v>
      </c>
      <c r="C1983" s="26">
        <v>0.14104728</v>
      </c>
      <c r="D1983" s="26">
        <v>0.15506896000000001</v>
      </c>
      <c r="E1983" s="26">
        <v>0.17362051000000001</v>
      </c>
      <c r="F1983" s="26">
        <v>0.19863436000000001</v>
      </c>
      <c r="G1983" s="26">
        <v>0.40912415000000002</v>
      </c>
      <c r="H1983" s="26">
        <v>0.91687700000000005</v>
      </c>
      <c r="I1983" s="26">
        <v>8.970518999999999E-2</v>
      </c>
    </row>
    <row r="1984" spans="1:9" ht="15.75" customHeight="1" x14ac:dyDescent="0.25">
      <c r="A1984" s="23">
        <v>1983</v>
      </c>
      <c r="B1984" s="24">
        <v>0.11930473</v>
      </c>
      <c r="C1984" s="24">
        <v>0.14106806</v>
      </c>
      <c r="D1984" s="24">
        <v>0.15509226000000001</v>
      </c>
      <c r="E1984" s="24">
        <v>0.17364545000000001</v>
      </c>
      <c r="F1984" s="24">
        <v>0.19866633</v>
      </c>
      <c r="G1984" s="24">
        <v>0.40920192999999999</v>
      </c>
      <c r="H1984" s="24">
        <v>0.91712879999999997</v>
      </c>
      <c r="I1984" s="24">
        <v>8.9703649999999996E-2</v>
      </c>
    </row>
    <row r="1985" spans="1:9" ht="15.75" customHeight="1" x14ac:dyDescent="0.25">
      <c r="A1985" s="25">
        <v>1984</v>
      </c>
      <c r="B1985" s="26">
        <v>0.11931021</v>
      </c>
      <c r="C1985" s="26">
        <v>0.14108885000000002</v>
      </c>
      <c r="D1985" s="26">
        <v>0.15511558</v>
      </c>
      <c r="E1985" s="26">
        <v>0.17367041</v>
      </c>
      <c r="F1985" s="26">
        <v>0.19869829999999999</v>
      </c>
      <c r="G1985" s="26">
        <v>0.40927971999999996</v>
      </c>
      <c r="H1985" s="26">
        <v>0.91738067999999995</v>
      </c>
      <c r="I1985" s="26">
        <v>8.9702110000000002E-2</v>
      </c>
    </row>
    <row r="1986" spans="1:9" ht="15.75" customHeight="1" x14ac:dyDescent="0.25">
      <c r="A1986" s="23">
        <v>1985</v>
      </c>
      <c r="B1986" s="24">
        <v>0.11931569</v>
      </c>
      <c r="C1986" s="24">
        <v>0.14110963999999998</v>
      </c>
      <c r="D1986" s="24">
        <v>0.15513889</v>
      </c>
      <c r="E1986" s="24">
        <v>0.17369537000000002</v>
      </c>
      <c r="F1986" s="24">
        <v>0.19873028999999998</v>
      </c>
      <c r="G1986" s="24">
        <v>0.40935752999999997</v>
      </c>
      <c r="H1986" s="24">
        <v>0.91763262999999995</v>
      </c>
      <c r="I1986" s="24">
        <v>8.9700580000000002E-2</v>
      </c>
    </row>
    <row r="1987" spans="1:9" ht="15.75" customHeight="1" x14ac:dyDescent="0.25">
      <c r="A1987" s="25">
        <v>1986</v>
      </c>
      <c r="B1987" s="26">
        <v>0.11932117</v>
      </c>
      <c r="C1987" s="26">
        <v>0.14113042000000001</v>
      </c>
      <c r="D1987" s="26">
        <v>0.15516222000000002</v>
      </c>
      <c r="E1987" s="26">
        <v>0.17372034</v>
      </c>
      <c r="F1987" s="26">
        <v>0.1987623</v>
      </c>
      <c r="G1987" s="26">
        <v>0.40943536999999997</v>
      </c>
      <c r="H1987" s="26">
        <v>0.91788466000000002</v>
      </c>
      <c r="I1987" s="26">
        <v>8.9699050000000002E-2</v>
      </c>
    </row>
    <row r="1988" spans="1:9" ht="15.75" customHeight="1" x14ac:dyDescent="0.25">
      <c r="A1988" s="23">
        <v>1987</v>
      </c>
      <c r="B1988" s="24">
        <v>0.11932665999999999</v>
      </c>
      <c r="C1988" s="24">
        <v>0.14115121</v>
      </c>
      <c r="D1988" s="24">
        <v>0.15518555000000001</v>
      </c>
      <c r="E1988" s="24">
        <v>0.17374531999999998</v>
      </c>
      <c r="F1988" s="24">
        <v>0.19879431</v>
      </c>
      <c r="G1988" s="24">
        <v>0.40951321999999996</v>
      </c>
      <c r="H1988" s="24">
        <v>0.91813677999999999</v>
      </c>
      <c r="I1988" s="24">
        <v>8.9697520000000003E-2</v>
      </c>
    </row>
    <row r="1989" spans="1:9" ht="15.75" customHeight="1" x14ac:dyDescent="0.25">
      <c r="A1989" s="25">
        <v>1988</v>
      </c>
      <c r="B1989" s="26">
        <v>0.11933215000000001</v>
      </c>
      <c r="C1989" s="26">
        <v>0.14117199</v>
      </c>
      <c r="D1989" s="26">
        <v>0.15520889000000002</v>
      </c>
      <c r="E1989" s="26">
        <v>0.17377030999999998</v>
      </c>
      <c r="F1989" s="26">
        <v>0.19882633999999999</v>
      </c>
      <c r="G1989" s="26">
        <v>0.40959110000000004</v>
      </c>
      <c r="H1989" s="26">
        <v>0.91838897000000008</v>
      </c>
      <c r="I1989" s="26">
        <v>8.9695990000000003E-2</v>
      </c>
    </row>
    <row r="1990" spans="1:9" ht="15.75" customHeight="1" x14ac:dyDescent="0.25">
      <c r="A1990" s="23">
        <v>1989</v>
      </c>
      <c r="B1990" s="24">
        <v>0.11933764999999999</v>
      </c>
      <c r="C1990" s="24">
        <v>0.14119277999999999</v>
      </c>
      <c r="D1990" s="24">
        <v>0.15523223</v>
      </c>
      <c r="E1990" s="24">
        <v>0.17379529999999999</v>
      </c>
      <c r="F1990" s="24">
        <v>0.19885838</v>
      </c>
      <c r="G1990" s="24">
        <v>0.40966900000000001</v>
      </c>
      <c r="H1990" s="24">
        <v>0.91864124999999996</v>
      </c>
      <c r="I1990" s="24">
        <v>8.9694470000000012E-2</v>
      </c>
    </row>
    <row r="1991" spans="1:9" ht="15.75" customHeight="1" x14ac:dyDescent="0.25">
      <c r="A1991" s="25">
        <v>1990</v>
      </c>
      <c r="B1991" s="26">
        <v>0.11934316</v>
      </c>
      <c r="C1991" s="26">
        <v>0.14121356000000002</v>
      </c>
      <c r="D1991" s="26">
        <v>0.15525558</v>
      </c>
      <c r="E1991" s="26">
        <v>0.17382031000000001</v>
      </c>
      <c r="F1991" s="26">
        <v>0.19889043999999997</v>
      </c>
      <c r="G1991" s="26">
        <v>0.40974693000000001</v>
      </c>
      <c r="H1991" s="26">
        <v>0.91889362000000008</v>
      </c>
      <c r="I1991" s="26">
        <v>8.9692960000000002E-2</v>
      </c>
    </row>
    <row r="1992" spans="1:9" ht="15.75" customHeight="1" x14ac:dyDescent="0.25">
      <c r="A1992" s="23">
        <v>1991</v>
      </c>
      <c r="B1992" s="24">
        <v>0.11934868</v>
      </c>
      <c r="C1992" s="24">
        <v>0.14123435000000001</v>
      </c>
      <c r="D1992" s="24">
        <v>0.15527893000000001</v>
      </c>
      <c r="E1992" s="24">
        <v>0.17384532</v>
      </c>
      <c r="F1992" s="24">
        <v>0.19892251000000002</v>
      </c>
      <c r="G1992" s="24">
        <v>0.40982487999999995</v>
      </c>
      <c r="H1992" s="24">
        <v>0.9191460600000001</v>
      </c>
      <c r="I1992" s="24">
        <v>8.9691439999999997E-2</v>
      </c>
    </row>
    <row r="1993" spans="1:9" ht="15.75" customHeight="1" x14ac:dyDescent="0.25">
      <c r="A1993" s="25">
        <v>1992</v>
      </c>
      <c r="B1993" s="26">
        <v>0.11935421</v>
      </c>
      <c r="C1993" s="26">
        <v>0.14125514</v>
      </c>
      <c r="D1993" s="26">
        <v>0.15530229000000001</v>
      </c>
      <c r="E1993" s="26">
        <v>0.17387034000000001</v>
      </c>
      <c r="F1993" s="26">
        <v>0.19895458999999999</v>
      </c>
      <c r="G1993" s="26">
        <v>0.40990285999999998</v>
      </c>
      <c r="H1993" s="26">
        <v>0.91939859999999995</v>
      </c>
      <c r="I1993" s="26">
        <v>8.9689929999999987E-2</v>
      </c>
    </row>
    <row r="1994" spans="1:9" ht="15.75" customHeight="1" x14ac:dyDescent="0.25">
      <c r="A1994" s="23">
        <v>1993</v>
      </c>
      <c r="B1994" s="24">
        <v>0.11935973999999999</v>
      </c>
      <c r="C1994" s="24">
        <v>0.14127592</v>
      </c>
      <c r="D1994" s="24">
        <v>0.15532566</v>
      </c>
      <c r="E1994" s="24">
        <v>0.17389536999999999</v>
      </c>
      <c r="F1994" s="24">
        <v>0.19898669000000002</v>
      </c>
      <c r="G1994" s="24">
        <v>0.40998086</v>
      </c>
      <c r="H1994" s="24">
        <v>0.91965123000000004</v>
      </c>
      <c r="I1994" s="24">
        <v>8.9688420000000005E-2</v>
      </c>
    </row>
    <row r="1995" spans="1:9" ht="15.75" customHeight="1" x14ac:dyDescent="0.25">
      <c r="A1995" s="25">
        <v>1994</v>
      </c>
      <c r="B1995" s="26">
        <v>0.11936529999999999</v>
      </c>
      <c r="C1995" s="26">
        <v>0.14129670999999999</v>
      </c>
      <c r="D1995" s="26">
        <v>0.15534903</v>
      </c>
      <c r="E1995" s="26">
        <v>0.17392041</v>
      </c>
      <c r="F1995" s="26">
        <v>0.1990188</v>
      </c>
      <c r="G1995" s="26">
        <v>0.41005888000000001</v>
      </c>
      <c r="H1995" s="26">
        <v>0.91990393999999998</v>
      </c>
      <c r="I1995" s="26">
        <v>8.9686920000000003E-2</v>
      </c>
    </row>
    <row r="1996" spans="1:9" ht="15.75" customHeight="1" x14ac:dyDescent="0.25">
      <c r="A1996" s="23">
        <v>1995</v>
      </c>
      <c r="B1996" s="24">
        <v>0.11937086000000001</v>
      </c>
      <c r="C1996" s="24">
        <v>0.14131748999999999</v>
      </c>
      <c r="D1996" s="24">
        <v>0.15537239999999999</v>
      </c>
      <c r="E1996" s="24">
        <v>0.17394546</v>
      </c>
      <c r="F1996" s="24">
        <v>0.19905093000000001</v>
      </c>
      <c r="G1996" s="24">
        <v>0.41013693000000001</v>
      </c>
      <c r="H1996" s="24">
        <v>0.92015674999999997</v>
      </c>
      <c r="I1996" s="24">
        <v>8.9685419999999988E-2</v>
      </c>
    </row>
    <row r="1997" spans="1:9" ht="15.75" customHeight="1" x14ac:dyDescent="0.25">
      <c r="A1997" s="25">
        <v>1996</v>
      </c>
      <c r="B1997" s="26">
        <v>0.11937644</v>
      </c>
      <c r="C1997" s="26">
        <v>0.14133827999999998</v>
      </c>
      <c r="D1997" s="26">
        <v>0.15539578000000001</v>
      </c>
      <c r="E1997" s="26">
        <v>0.17397051999999999</v>
      </c>
      <c r="F1997" s="26">
        <v>0.19908308000000002</v>
      </c>
      <c r="G1997" s="26">
        <v>0.41021500999999999</v>
      </c>
      <c r="H1997" s="26">
        <v>0.92040964999999997</v>
      </c>
      <c r="I1997" s="26">
        <v>8.968392E-2</v>
      </c>
    </row>
    <row r="1998" spans="1:9" ht="15.75" customHeight="1" x14ac:dyDescent="0.25">
      <c r="A1998" s="23">
        <v>1997</v>
      </c>
      <c r="B1998" s="24">
        <v>0.11938203</v>
      </c>
      <c r="C1998" s="24">
        <v>0.14135906000000001</v>
      </c>
      <c r="D1998" s="24">
        <v>0.15541917</v>
      </c>
      <c r="E1998" s="24">
        <v>0.17399557999999998</v>
      </c>
      <c r="F1998" s="24">
        <v>0.19911524</v>
      </c>
      <c r="G1998" s="24">
        <v>0.41029311999999996</v>
      </c>
      <c r="H1998" s="24">
        <v>0.92066265000000003</v>
      </c>
      <c r="I1998" s="24">
        <v>8.9682419999999999E-2</v>
      </c>
    </row>
    <row r="1999" spans="1:9" ht="15.75" customHeight="1" x14ac:dyDescent="0.25">
      <c r="A1999" s="25">
        <v>1998</v>
      </c>
      <c r="B1999" s="26">
        <v>0.11938764</v>
      </c>
      <c r="C1999" s="26">
        <v>0.14137985</v>
      </c>
      <c r="D1999" s="26">
        <v>0.15544256000000001</v>
      </c>
      <c r="E1999" s="26">
        <v>0.17402066000000002</v>
      </c>
      <c r="F1999" s="26">
        <v>0.19914741</v>
      </c>
      <c r="G1999" s="26">
        <v>0.41037125000000002</v>
      </c>
      <c r="H1999" s="26">
        <v>0.92091573999999998</v>
      </c>
      <c r="I1999" s="26">
        <v>8.9680929999999992E-2</v>
      </c>
    </row>
    <row r="2000" spans="1:9" ht="15.75" customHeight="1" x14ac:dyDescent="0.25">
      <c r="A2000" s="23">
        <v>1999</v>
      </c>
      <c r="B2000" s="24">
        <v>0.11939327000000001</v>
      </c>
      <c r="C2000" s="24">
        <v>0.14140063999999999</v>
      </c>
      <c r="D2000" s="24">
        <v>0.15546594999999999</v>
      </c>
      <c r="E2000" s="24">
        <v>0.17404575</v>
      </c>
      <c r="F2000" s="24">
        <v>0.19917960999999998</v>
      </c>
      <c r="G2000" s="24">
        <v>0.41044941000000001</v>
      </c>
      <c r="H2000" s="24">
        <v>0.92116893</v>
      </c>
      <c r="I2000" s="24">
        <v>8.9679439999999999E-2</v>
      </c>
    </row>
    <row r="2001" spans="1:9" ht="15.75" customHeight="1" x14ac:dyDescent="0.25">
      <c r="A2001" s="25">
        <v>2000</v>
      </c>
      <c r="B2001" s="26">
        <v>0.11939891</v>
      </c>
      <c r="C2001" s="26">
        <v>0.14142141999999999</v>
      </c>
      <c r="D2001" s="26">
        <v>0.15548935</v>
      </c>
      <c r="E2001" s="26">
        <v>0.17407084</v>
      </c>
      <c r="F2001" s="26">
        <v>0.19921182000000001</v>
      </c>
      <c r="G2001" s="26">
        <v>0.41052759999999999</v>
      </c>
      <c r="H2001" s="26">
        <v>0.92142222000000007</v>
      </c>
      <c r="I2001" s="26">
        <v>8.9677960000000001E-2</v>
      </c>
    </row>
    <row r="2002" spans="1:9" ht="15.75" customHeight="1" x14ac:dyDescent="0.25">
      <c r="A2002" s="23">
        <v>2001</v>
      </c>
      <c r="B2002" s="24">
        <v>0.11940458</v>
      </c>
      <c r="C2002" s="24">
        <v>0.14144221000000001</v>
      </c>
      <c r="D2002" s="24">
        <v>0.15551276</v>
      </c>
      <c r="E2002" s="24">
        <v>0.17409595</v>
      </c>
      <c r="F2002" s="24">
        <v>0.19924405000000001</v>
      </c>
      <c r="G2002" s="24">
        <v>0.41060583</v>
      </c>
      <c r="H2002" s="24">
        <v>0.92167561000000009</v>
      </c>
      <c r="I2002" s="24">
        <v>8.9676480000000003E-2</v>
      </c>
    </row>
    <row r="2003" spans="1:9" ht="15.75" customHeight="1" x14ac:dyDescent="0.25">
      <c r="A2003" s="25">
        <v>2002</v>
      </c>
      <c r="B2003" s="26">
        <v>0.11941027</v>
      </c>
      <c r="C2003" s="26">
        <v>0.14146299000000001</v>
      </c>
      <c r="D2003" s="26">
        <v>0.15553617</v>
      </c>
      <c r="E2003" s="26">
        <v>0.17412106000000002</v>
      </c>
      <c r="F2003" s="26">
        <v>0.19927630000000002</v>
      </c>
      <c r="G2003" s="26">
        <v>0.41068408000000001</v>
      </c>
      <c r="H2003" s="26">
        <v>0.92192909999999995</v>
      </c>
      <c r="I2003" s="26">
        <v>8.9674999999999991E-2</v>
      </c>
    </row>
    <row r="2004" spans="1:9" ht="15.75" customHeight="1" x14ac:dyDescent="0.25">
      <c r="A2004" s="23">
        <v>2003</v>
      </c>
      <c r="B2004" s="24">
        <v>0.11941598</v>
      </c>
      <c r="C2004" s="24">
        <v>0.14148378</v>
      </c>
      <c r="D2004" s="24">
        <v>0.15555958</v>
      </c>
      <c r="E2004" s="24">
        <v>0.17414618000000001</v>
      </c>
      <c r="F2004" s="24">
        <v>0.19930856</v>
      </c>
      <c r="G2004" s="24">
        <v>0.41076235999999999</v>
      </c>
      <c r="H2004" s="24">
        <v>0.92218269000000008</v>
      </c>
      <c r="I2004" s="24">
        <v>8.9673520000000007E-2</v>
      </c>
    </row>
    <row r="2005" spans="1:9" ht="15.75" customHeight="1" x14ac:dyDescent="0.25">
      <c r="A2005" s="25">
        <v>2004</v>
      </c>
      <c r="B2005" s="26">
        <v>0.11942171</v>
      </c>
      <c r="C2005" s="26">
        <v>0.14150456</v>
      </c>
      <c r="D2005" s="26">
        <v>0.155583</v>
      </c>
      <c r="E2005" s="26">
        <v>0.17417131999999999</v>
      </c>
      <c r="F2005" s="26">
        <v>0.19934083999999999</v>
      </c>
      <c r="G2005" s="26">
        <v>0.41084066999999996</v>
      </c>
      <c r="H2005" s="26">
        <v>0.92243638999999999</v>
      </c>
      <c r="I2005" s="26">
        <v>8.9672050000000003E-2</v>
      </c>
    </row>
    <row r="2006" spans="1:9" ht="15.75" customHeight="1" x14ac:dyDescent="0.25">
      <c r="A2006" s="23">
        <v>2005</v>
      </c>
      <c r="B2006" s="24">
        <v>0.11942746</v>
      </c>
      <c r="C2006" s="24">
        <v>0.14152534999999999</v>
      </c>
      <c r="D2006" s="24">
        <v>0.15560642</v>
      </c>
      <c r="E2006" s="24">
        <v>0.17419646</v>
      </c>
      <c r="F2006" s="24">
        <v>0.19937315000000003</v>
      </c>
      <c r="G2006" s="24">
        <v>0.41091900999999997</v>
      </c>
      <c r="H2006" s="24">
        <v>0.92269020000000002</v>
      </c>
      <c r="I2006" s="24">
        <v>8.967058E-2</v>
      </c>
    </row>
    <row r="2007" spans="1:9" ht="15.75" customHeight="1" x14ac:dyDescent="0.25">
      <c r="A2007" s="25">
        <v>2006</v>
      </c>
      <c r="B2007" s="26">
        <v>0.11943324000000001</v>
      </c>
      <c r="C2007" s="26">
        <v>0.14154612999999999</v>
      </c>
      <c r="D2007" s="26">
        <v>0.15562984999999999</v>
      </c>
      <c r="E2007" s="26">
        <v>0.17422161999999999</v>
      </c>
      <c r="F2007" s="26">
        <v>0.19940546999999997</v>
      </c>
      <c r="G2007" s="26">
        <v>0.41099739000000002</v>
      </c>
      <c r="H2007" s="26">
        <v>0.92294410999999998</v>
      </c>
      <c r="I2007" s="26">
        <v>8.9669120000000005E-2</v>
      </c>
    </row>
    <row r="2008" spans="1:9" ht="15.75" customHeight="1" x14ac:dyDescent="0.25">
      <c r="A2008" s="23">
        <v>2007</v>
      </c>
      <c r="B2008" s="24">
        <v>0.11943905</v>
      </c>
      <c r="C2008" s="24">
        <v>0.14156691999999998</v>
      </c>
      <c r="D2008" s="24">
        <v>0.15565328</v>
      </c>
      <c r="E2008" s="24">
        <v>0.17424677999999999</v>
      </c>
      <c r="F2008" s="24">
        <v>0.19943781000000002</v>
      </c>
      <c r="G2008" s="24">
        <v>0.41107579999999999</v>
      </c>
      <c r="H2008" s="24">
        <v>0.92319812999999995</v>
      </c>
      <c r="I2008" s="24">
        <v>8.9667659999999996E-2</v>
      </c>
    </row>
    <row r="2009" spans="1:9" ht="15.75" customHeight="1" x14ac:dyDescent="0.25">
      <c r="A2009" s="25">
        <v>2008</v>
      </c>
      <c r="B2009" s="26">
        <v>0.11944488</v>
      </c>
      <c r="C2009" s="26">
        <v>0.14158771000000001</v>
      </c>
      <c r="D2009" s="26">
        <v>0.15567671</v>
      </c>
      <c r="E2009" s="26">
        <v>0.17427195000000001</v>
      </c>
      <c r="F2009" s="26">
        <v>0.19947017</v>
      </c>
      <c r="G2009" s="26">
        <v>0.41115423999999995</v>
      </c>
      <c r="H2009" s="26">
        <v>0.92345225999999991</v>
      </c>
      <c r="I2009" s="26">
        <v>8.9666200000000001E-2</v>
      </c>
    </row>
    <row r="2010" spans="1:9" ht="15.75" customHeight="1" x14ac:dyDescent="0.25">
      <c r="A2010" s="23">
        <v>2009</v>
      </c>
      <c r="B2010" s="24">
        <v>0.11945074999999999</v>
      </c>
      <c r="C2010" s="24">
        <v>0.14160849</v>
      </c>
      <c r="D2010" s="24">
        <v>0.15570015000000001</v>
      </c>
      <c r="E2010" s="24">
        <v>0.17429714000000002</v>
      </c>
      <c r="F2010" s="24">
        <v>0.19950254999999997</v>
      </c>
      <c r="G2010" s="24">
        <v>0.41123272</v>
      </c>
      <c r="H2010" s="24">
        <v>0.92370650999999993</v>
      </c>
      <c r="I2010" s="24">
        <v>8.9664739999999993E-2</v>
      </c>
    </row>
    <row r="2011" spans="1:9" ht="15.75" customHeight="1" x14ac:dyDescent="0.25">
      <c r="A2011" s="25">
        <v>2010</v>
      </c>
      <c r="B2011" s="26">
        <v>0.11945664</v>
      </c>
      <c r="C2011" s="26">
        <v>0.14162928</v>
      </c>
      <c r="D2011" s="26">
        <v>0.15572359</v>
      </c>
      <c r="E2011" s="26">
        <v>0.17432233</v>
      </c>
      <c r="F2011" s="26">
        <v>0.19953494999999999</v>
      </c>
      <c r="G2011" s="26">
        <v>0.41131123000000003</v>
      </c>
      <c r="H2011" s="26">
        <v>0.92396085999999999</v>
      </c>
      <c r="I2011" s="26">
        <v>8.9663290000000007E-2</v>
      </c>
    </row>
    <row r="2012" spans="1:9" ht="15.75" customHeight="1" x14ac:dyDescent="0.25">
      <c r="A2012" s="23">
        <v>2011</v>
      </c>
      <c r="B2012" s="24">
        <v>0.11946256</v>
      </c>
      <c r="C2012" s="24">
        <v>0.14165005999999999</v>
      </c>
      <c r="D2012" s="24">
        <v>0.15574703000000001</v>
      </c>
      <c r="E2012" s="24">
        <v>0.17434754000000002</v>
      </c>
      <c r="F2012" s="24">
        <v>0.19956736999999999</v>
      </c>
      <c r="G2012" s="24">
        <v>0.41138976999999999</v>
      </c>
      <c r="H2012" s="24">
        <v>0.92421533999999994</v>
      </c>
      <c r="I2012" s="24">
        <v>8.9661840000000007E-2</v>
      </c>
    </row>
    <row r="2013" spans="1:9" ht="15.75" customHeight="1" x14ac:dyDescent="0.25">
      <c r="A2013" s="25">
        <v>2012</v>
      </c>
      <c r="B2013" s="26">
        <v>0.11946851</v>
      </c>
      <c r="C2013" s="26">
        <v>0.14167085000000001</v>
      </c>
      <c r="D2013" s="26">
        <v>0.15577047999999999</v>
      </c>
      <c r="E2013" s="26">
        <v>0.17437276000000002</v>
      </c>
      <c r="F2013" s="26">
        <v>0.19959980999999999</v>
      </c>
      <c r="G2013" s="26">
        <v>0.41146835000000004</v>
      </c>
      <c r="H2013" s="26">
        <v>0.92446991999999995</v>
      </c>
      <c r="I2013" s="26">
        <v>8.9660400000000001E-2</v>
      </c>
    </row>
    <row r="2014" spans="1:9" ht="15.75" customHeight="1" x14ac:dyDescent="0.25">
      <c r="A2014" s="23">
        <v>2013</v>
      </c>
      <c r="B2014" s="24">
        <v>0.11948411</v>
      </c>
      <c r="C2014" s="24">
        <v>0.14169162999999999</v>
      </c>
      <c r="D2014" s="24">
        <v>0.15579393</v>
      </c>
      <c r="E2014" s="24">
        <v>0.17439798000000001</v>
      </c>
      <c r="F2014" s="24">
        <v>0.19963228</v>
      </c>
      <c r="G2014" s="24">
        <v>0.41154697000000001</v>
      </c>
      <c r="H2014" s="24">
        <v>0.92472463000000005</v>
      </c>
      <c r="I2014" s="24">
        <v>8.9658950000000001E-2</v>
      </c>
    </row>
    <row r="2015" spans="1:9" ht="15.75" customHeight="1" x14ac:dyDescent="0.25">
      <c r="A2015" s="25">
        <v>2014</v>
      </c>
      <c r="B2015" s="26">
        <v>0.11949981</v>
      </c>
      <c r="C2015" s="26">
        <v>0.14171242000000001</v>
      </c>
      <c r="D2015" s="26">
        <v>0.15581739</v>
      </c>
      <c r="E2015" s="26">
        <v>0.17442322000000002</v>
      </c>
      <c r="F2015" s="26">
        <v>0.19966477000000002</v>
      </c>
      <c r="G2015" s="26">
        <v>0.41162562000000003</v>
      </c>
      <c r="H2015" s="26">
        <v>0.92497945000000004</v>
      </c>
      <c r="I2015" s="26">
        <v>8.9657520000000004E-2</v>
      </c>
    </row>
    <row r="2016" spans="1:9" ht="15.75" customHeight="1" x14ac:dyDescent="0.25">
      <c r="A2016" s="23">
        <v>2015</v>
      </c>
      <c r="B2016" s="24">
        <v>0.11951560999999999</v>
      </c>
      <c r="C2016" s="24">
        <v>0.14173321</v>
      </c>
      <c r="D2016" s="24">
        <v>0.15584085</v>
      </c>
      <c r="E2016" s="24">
        <v>0.17444846999999999</v>
      </c>
      <c r="F2016" s="24">
        <v>0.19969726999999998</v>
      </c>
      <c r="G2016" s="24">
        <v>0.41170431000000002</v>
      </c>
      <c r="H2016" s="24">
        <v>0.9252343999999999</v>
      </c>
      <c r="I2016" s="24">
        <v>8.9656079999999999E-2</v>
      </c>
    </row>
    <row r="2017" spans="1:9" ht="15.75" customHeight="1" x14ac:dyDescent="0.25">
      <c r="A2017" s="25">
        <v>2016</v>
      </c>
      <c r="B2017" s="26">
        <v>0.11953151999999999</v>
      </c>
      <c r="C2017" s="26">
        <v>0.14175399</v>
      </c>
      <c r="D2017" s="26">
        <v>0.15586431000000001</v>
      </c>
      <c r="E2017" s="26">
        <v>0.17447372999999999</v>
      </c>
      <c r="F2017" s="26">
        <v>0.19972981000000001</v>
      </c>
      <c r="G2017" s="26">
        <v>0.41178303999999999</v>
      </c>
      <c r="H2017" s="26">
        <v>0.92548945999999999</v>
      </c>
      <c r="I2017" s="26">
        <v>8.9654650000000002E-2</v>
      </c>
    </row>
    <row r="2018" spans="1:9" ht="15.75" customHeight="1" x14ac:dyDescent="0.25">
      <c r="A2018" s="23">
        <v>2017</v>
      </c>
      <c r="B2018" s="24">
        <v>0.11954751999999999</v>
      </c>
      <c r="C2018" s="24">
        <v>0.14177478000000002</v>
      </c>
      <c r="D2018" s="24">
        <v>0.15588778</v>
      </c>
      <c r="E2018" s="24">
        <v>0.17449899999999999</v>
      </c>
      <c r="F2018" s="24">
        <v>0.19976236</v>
      </c>
      <c r="G2018" s="24">
        <v>0.4118618</v>
      </c>
      <c r="H2018" s="24">
        <v>0.92574465000000006</v>
      </c>
      <c r="I2018" s="24">
        <v>8.9653220000000006E-2</v>
      </c>
    </row>
    <row r="2019" spans="1:9" ht="15.75" customHeight="1" x14ac:dyDescent="0.25">
      <c r="A2019" s="25">
        <v>2018</v>
      </c>
      <c r="B2019" s="26">
        <v>0.11956362999999999</v>
      </c>
      <c r="C2019" s="26">
        <v>0.14179555999999999</v>
      </c>
      <c r="D2019" s="26">
        <v>0.15591124000000001</v>
      </c>
      <c r="E2019" s="26">
        <v>0.17452428</v>
      </c>
      <c r="F2019" s="26">
        <v>0.19979493999999998</v>
      </c>
      <c r="G2019" s="26">
        <v>0.41194060999999998</v>
      </c>
      <c r="H2019" s="26">
        <v>0.92599997000000001</v>
      </c>
      <c r="I2019" s="26">
        <v>8.9651789999999995E-2</v>
      </c>
    </row>
    <row r="2020" spans="1:9" ht="15.75" customHeight="1" x14ac:dyDescent="0.25">
      <c r="A2020" s="23">
        <v>2019</v>
      </c>
      <c r="B2020" s="24">
        <v>0.11957983999999999</v>
      </c>
      <c r="C2020" s="24">
        <v>0.14181635000000001</v>
      </c>
      <c r="D2020" s="24">
        <v>0.15593471</v>
      </c>
      <c r="E2020" s="24">
        <v>0.17454957000000001</v>
      </c>
      <c r="F2020" s="24">
        <v>0.19982754</v>
      </c>
      <c r="G2020" s="24">
        <v>0.41201945000000001</v>
      </c>
      <c r="H2020" s="24">
        <v>0.92625541</v>
      </c>
      <c r="I2020" s="24">
        <v>8.9650370000000007E-2</v>
      </c>
    </row>
    <row r="2021" spans="1:9" ht="15.75" customHeight="1" x14ac:dyDescent="0.25">
      <c r="A2021" s="25">
        <v>2020</v>
      </c>
      <c r="B2021" s="26">
        <v>0.11959615</v>
      </c>
      <c r="C2021" s="26">
        <v>0.14183712999999998</v>
      </c>
      <c r="D2021" s="26">
        <v>0.15595819</v>
      </c>
      <c r="E2021" s="26">
        <v>0.17457486999999999</v>
      </c>
      <c r="F2021" s="26">
        <v>0.19986015999999998</v>
      </c>
      <c r="G2021" s="26">
        <v>0.41209833000000001</v>
      </c>
      <c r="H2021" s="26">
        <v>0.9265109800000001</v>
      </c>
      <c r="I2021" s="26">
        <v>8.9648950000000005E-2</v>
      </c>
    </row>
    <row r="2022" spans="1:9" ht="15.75" customHeight="1" x14ac:dyDescent="0.25">
      <c r="A2022" s="23">
        <v>2021</v>
      </c>
      <c r="B2022" s="24">
        <v>0.11961255</v>
      </c>
      <c r="C2022" s="24">
        <v>0.14185792</v>
      </c>
      <c r="D2022" s="24">
        <v>0.15598166000000002</v>
      </c>
      <c r="E2022" s="24">
        <v>0.17460018999999999</v>
      </c>
      <c r="F2022" s="24">
        <v>0.19989280999999998</v>
      </c>
      <c r="G2022" s="24">
        <v>0.41217725</v>
      </c>
      <c r="H2022" s="24">
        <v>0.9267666699999999</v>
      </c>
      <c r="I2022" s="24">
        <v>8.9647530000000003E-2</v>
      </c>
    </row>
    <row r="2023" spans="1:9" ht="15.75" customHeight="1" x14ac:dyDescent="0.25">
      <c r="A2023" s="25">
        <v>2022</v>
      </c>
      <c r="B2023" s="26">
        <v>0.11962906000000001</v>
      </c>
      <c r="C2023" s="26">
        <v>0.14187870999999999</v>
      </c>
      <c r="D2023" s="26">
        <v>0.15600514000000001</v>
      </c>
      <c r="E2023" s="26">
        <v>0.17462551000000001</v>
      </c>
      <c r="F2023" s="26">
        <v>0.19992547999999999</v>
      </c>
      <c r="G2023" s="26">
        <v>0.41225622000000001</v>
      </c>
      <c r="H2023" s="26">
        <v>0.92702250000000008</v>
      </c>
      <c r="I2023" s="26">
        <v>8.964612000000001E-2</v>
      </c>
    </row>
    <row r="2024" spans="1:9" ht="15.75" customHeight="1" x14ac:dyDescent="0.25">
      <c r="A2024" s="23">
        <v>2023</v>
      </c>
      <c r="B2024" s="24">
        <v>0.11964566</v>
      </c>
      <c r="C2024" s="24">
        <v>0.14189949000000002</v>
      </c>
      <c r="D2024" s="24">
        <v>0.15602862000000001</v>
      </c>
      <c r="E2024" s="24">
        <v>0.17465085</v>
      </c>
      <c r="F2024" s="24">
        <v>0.19995817999999999</v>
      </c>
      <c r="G2024" s="24">
        <v>0.41233522</v>
      </c>
      <c r="H2024" s="24">
        <v>0.92727846000000003</v>
      </c>
      <c r="I2024" s="24">
        <v>8.9644710000000002E-2</v>
      </c>
    </row>
    <row r="2025" spans="1:9" ht="15.75" customHeight="1" x14ac:dyDescent="0.25">
      <c r="A2025" s="25">
        <v>2024</v>
      </c>
      <c r="B2025" s="26">
        <v>0.11966234999999999</v>
      </c>
      <c r="C2025" s="26">
        <v>0.14192028000000001</v>
      </c>
      <c r="D2025" s="26">
        <v>0.15605210999999999</v>
      </c>
      <c r="E2025" s="26">
        <v>0.1746762</v>
      </c>
      <c r="F2025" s="26">
        <v>0.19999090999999999</v>
      </c>
      <c r="G2025" s="26">
        <v>0.41241427000000003</v>
      </c>
      <c r="H2025" s="26">
        <v>0.92753455000000007</v>
      </c>
      <c r="I2025" s="26">
        <v>8.9643300000000009E-2</v>
      </c>
    </row>
    <row r="2026" spans="1:9" ht="15.75" customHeight="1" x14ac:dyDescent="0.25">
      <c r="A2026" s="23">
        <v>2025</v>
      </c>
      <c r="B2026" s="24">
        <v>0.11967914</v>
      </c>
      <c r="C2026" s="24">
        <v>0.14194106000000001</v>
      </c>
      <c r="D2026" s="24">
        <v>0.15607559000000001</v>
      </c>
      <c r="E2026" s="24">
        <v>0.17470156000000001</v>
      </c>
      <c r="F2026" s="24">
        <v>0.20002365</v>
      </c>
      <c r="G2026" s="24">
        <v>0.41249335999999998</v>
      </c>
      <c r="H2026" s="24">
        <v>0.92779078000000004</v>
      </c>
      <c r="I2026" s="24">
        <v>8.9641899999999997E-2</v>
      </c>
    </row>
    <row r="2027" spans="1:9" ht="15.75" customHeight="1" x14ac:dyDescent="0.25">
      <c r="A2027" s="25">
        <v>2026</v>
      </c>
      <c r="B2027" s="26">
        <v>0.11969602999999999</v>
      </c>
      <c r="C2027" s="26">
        <v>0.14196185</v>
      </c>
      <c r="D2027" s="26">
        <v>0.15609908</v>
      </c>
      <c r="E2027" s="26">
        <v>0.17472693</v>
      </c>
      <c r="F2027" s="26">
        <v>0.20005642999999998</v>
      </c>
      <c r="G2027" s="26">
        <v>0.41257249000000001</v>
      </c>
      <c r="H2027" s="26">
        <v>0.92804713999999999</v>
      </c>
      <c r="I2027" s="26">
        <v>8.9640499999999998E-2</v>
      </c>
    </row>
    <row r="2028" spans="1:9" ht="15.75" customHeight="1" x14ac:dyDescent="0.25">
      <c r="A2028" s="23">
        <v>2027</v>
      </c>
      <c r="B2028" s="24">
        <v>0.11971301000000001</v>
      </c>
      <c r="C2028" s="24">
        <v>0.14198263</v>
      </c>
      <c r="D2028" s="24">
        <v>0.15612256999999999</v>
      </c>
      <c r="E2028" s="24">
        <v>0.17475231999999999</v>
      </c>
      <c r="F2028" s="24">
        <v>0.20008923000000001</v>
      </c>
      <c r="G2028" s="24">
        <v>0.41265166999999997</v>
      </c>
      <c r="H2028" s="24">
        <v>0.92830363999999999</v>
      </c>
      <c r="I2028" s="24">
        <v>8.9639099999999999E-2</v>
      </c>
    </row>
    <row r="2029" spans="1:9" ht="15.75" customHeight="1" x14ac:dyDescent="0.25">
      <c r="A2029" s="25">
        <v>2028</v>
      </c>
      <c r="B2029" s="26">
        <v>0.11973008</v>
      </c>
      <c r="C2029" s="26">
        <v>0.14200341999999999</v>
      </c>
      <c r="D2029" s="26">
        <v>0.15614606</v>
      </c>
      <c r="E2029" s="26">
        <v>0.17477771</v>
      </c>
      <c r="F2029" s="26">
        <v>0.20012205999999999</v>
      </c>
      <c r="G2029" s="26">
        <v>0.41273088999999996</v>
      </c>
      <c r="H2029" s="26">
        <v>0.9285602799999999</v>
      </c>
      <c r="I2029" s="26">
        <v>8.9637709999999995E-2</v>
      </c>
    </row>
    <row r="2030" spans="1:9" ht="15.75" customHeight="1" x14ac:dyDescent="0.25">
      <c r="A2030" s="23">
        <v>2029</v>
      </c>
      <c r="B2030" s="24">
        <v>0.11974724</v>
      </c>
      <c r="C2030" s="24">
        <v>0.14202420999999998</v>
      </c>
      <c r="D2030" s="24">
        <v>0.15616955000000002</v>
      </c>
      <c r="E2030" s="24">
        <v>0.17480312000000001</v>
      </c>
      <c r="F2030" s="24">
        <v>0.20015491000000002</v>
      </c>
      <c r="G2030" s="24">
        <v>0.41281014999999999</v>
      </c>
      <c r="H2030" s="24">
        <v>0.92881705999999997</v>
      </c>
      <c r="I2030" s="24">
        <v>8.9636320000000005E-2</v>
      </c>
    </row>
    <row r="2031" spans="1:9" ht="15.75" customHeight="1" x14ac:dyDescent="0.25">
      <c r="A2031" s="25">
        <v>2030</v>
      </c>
      <c r="B2031" s="26">
        <v>0.11976449</v>
      </c>
      <c r="C2031" s="26">
        <v>0.14204499000000001</v>
      </c>
      <c r="D2031" s="26">
        <v>0.15619305</v>
      </c>
      <c r="E2031" s="26">
        <v>0.17482854</v>
      </c>
      <c r="F2031" s="26">
        <v>0.20018778999999998</v>
      </c>
      <c r="G2031" s="26">
        <v>0.41288946000000004</v>
      </c>
      <c r="H2031" s="26">
        <v>0.92907399000000002</v>
      </c>
      <c r="I2031" s="26">
        <v>8.9634930000000002E-2</v>
      </c>
    </row>
    <row r="2032" spans="1:9" ht="15.75" customHeight="1" x14ac:dyDescent="0.25">
      <c r="A2032" s="23">
        <v>2031</v>
      </c>
      <c r="B2032" s="24">
        <v>0.11978184</v>
      </c>
      <c r="C2032" s="24">
        <v>0.14206578</v>
      </c>
      <c r="D2032" s="24">
        <v>0.15621655000000001</v>
      </c>
      <c r="E2032" s="24">
        <v>0.17485397999999999</v>
      </c>
      <c r="F2032" s="24">
        <v>0.2002207</v>
      </c>
      <c r="G2032" s="24">
        <v>0.41296880999999996</v>
      </c>
      <c r="H2032" s="24">
        <v>0.92933104999999994</v>
      </c>
      <c r="I2032" s="24">
        <v>8.9633540000000012E-2</v>
      </c>
    </row>
    <row r="2033" spans="1:9" ht="15.75" customHeight="1" x14ac:dyDescent="0.25">
      <c r="A2033" s="25">
        <v>2032</v>
      </c>
      <c r="B2033" s="26">
        <v>0.11979927</v>
      </c>
      <c r="C2033" s="26">
        <v>0.14208656</v>
      </c>
      <c r="D2033" s="26">
        <v>0.15624004</v>
      </c>
      <c r="E2033" s="26">
        <v>0.17487942000000001</v>
      </c>
      <c r="F2033" s="26">
        <v>0.20025364000000001</v>
      </c>
      <c r="G2033" s="26">
        <v>0.41304820999999997</v>
      </c>
      <c r="H2033" s="26">
        <v>0.92958826000000006</v>
      </c>
      <c r="I2033" s="26">
        <v>8.9632159999999989E-2</v>
      </c>
    </row>
    <row r="2034" spans="1:9" ht="15.75" customHeight="1" x14ac:dyDescent="0.25">
      <c r="A2034" s="23">
        <v>2033</v>
      </c>
      <c r="B2034" s="24">
        <v>0.11981678999999999</v>
      </c>
      <c r="C2034" s="24">
        <v>0.14210734999999999</v>
      </c>
      <c r="D2034" s="24">
        <v>0.15626353999999998</v>
      </c>
      <c r="E2034" s="24">
        <v>0.17490487999999998</v>
      </c>
      <c r="F2034" s="24">
        <v>0.20028659999999998</v>
      </c>
      <c r="G2034" s="24">
        <v>0.41312766000000001</v>
      </c>
      <c r="H2034" s="24">
        <v>0.92984561999999993</v>
      </c>
      <c r="I2034" s="24">
        <v>8.9630790000000002E-2</v>
      </c>
    </row>
    <row r="2035" spans="1:9" ht="15.75" customHeight="1" x14ac:dyDescent="0.25">
      <c r="A2035" s="25">
        <v>2034</v>
      </c>
      <c r="B2035" s="26">
        <v>0.11983439000000001</v>
      </c>
      <c r="C2035" s="26">
        <v>0.14212813000000002</v>
      </c>
      <c r="D2035" s="26">
        <v>0.15628705000000001</v>
      </c>
      <c r="E2035" s="26">
        <v>0.17493034999999998</v>
      </c>
      <c r="F2035" s="26">
        <v>0.20031960000000001</v>
      </c>
      <c r="G2035" s="26">
        <v>0.41320715999999996</v>
      </c>
      <c r="H2035" s="26">
        <v>0.93010311999999995</v>
      </c>
      <c r="I2035" s="26">
        <v>8.9629410000000007E-2</v>
      </c>
    </row>
    <row r="2036" spans="1:9" ht="15.75" customHeight="1" x14ac:dyDescent="0.25">
      <c r="A2036" s="23">
        <v>2035</v>
      </c>
      <c r="B2036" s="24">
        <v>0.11985208999999999</v>
      </c>
      <c r="C2036" s="24">
        <v>0.14214892000000001</v>
      </c>
      <c r="D2036" s="24">
        <v>0.15631054999999999</v>
      </c>
      <c r="E2036" s="24">
        <v>0.17495583000000001</v>
      </c>
      <c r="F2036" s="24">
        <v>0.20035261999999998</v>
      </c>
      <c r="G2036" s="24">
        <v>0.41328670000000001</v>
      </c>
      <c r="H2036" s="24">
        <v>0.93036078</v>
      </c>
      <c r="I2036" s="24">
        <v>8.9628040000000006E-2</v>
      </c>
    </row>
    <row r="2037" spans="1:9" ht="15.75" customHeight="1" x14ac:dyDescent="0.25">
      <c r="A2037" s="25">
        <v>2036</v>
      </c>
      <c r="B2037" s="26">
        <v>0.11986985999999999</v>
      </c>
      <c r="C2037" s="26">
        <v>0.14216971</v>
      </c>
      <c r="D2037" s="26">
        <v>0.15633405</v>
      </c>
      <c r="E2037" s="26">
        <v>0.17498132999999999</v>
      </c>
      <c r="F2037" s="26">
        <v>0.20038567000000002</v>
      </c>
      <c r="G2037" s="26">
        <v>0.41336629000000003</v>
      </c>
      <c r="H2037" s="26">
        <v>0.93061857999999997</v>
      </c>
      <c r="I2037" s="26">
        <v>8.9626669999999992E-2</v>
      </c>
    </row>
    <row r="2038" spans="1:9" ht="15.75" customHeight="1" x14ac:dyDescent="0.25">
      <c r="A2038" s="23">
        <v>2037</v>
      </c>
      <c r="B2038" s="24">
        <v>0.11988773</v>
      </c>
      <c r="C2038" s="24">
        <v>0.14219049</v>
      </c>
      <c r="D2038" s="24">
        <v>0.15635756000000001</v>
      </c>
      <c r="E2038" s="24">
        <v>0.17500682999999997</v>
      </c>
      <c r="F2038" s="24">
        <v>0.20041875000000001</v>
      </c>
      <c r="G2038" s="24">
        <v>0.41344593000000002</v>
      </c>
      <c r="H2038" s="24">
        <v>0.93087653000000004</v>
      </c>
      <c r="I2038" s="24">
        <v>8.962531E-2</v>
      </c>
    </row>
    <row r="2039" spans="1:9" ht="15.75" customHeight="1" x14ac:dyDescent="0.25">
      <c r="A2039" s="25">
        <v>2038</v>
      </c>
      <c r="B2039" s="26">
        <v>0.11990567000000001</v>
      </c>
      <c r="C2039" s="26">
        <v>0.14221128</v>
      </c>
      <c r="D2039" s="26">
        <v>0.15638106000000002</v>
      </c>
      <c r="E2039" s="26">
        <v>0.17503236</v>
      </c>
      <c r="F2039" s="26">
        <v>0.20045186000000001</v>
      </c>
      <c r="G2039" s="26">
        <v>0.41352561999999998</v>
      </c>
      <c r="H2039" s="26">
        <v>0.9311346399999999</v>
      </c>
      <c r="I2039" s="26">
        <v>8.9623939999999999E-2</v>
      </c>
    </row>
    <row r="2040" spans="1:9" ht="15.75" customHeight="1" x14ac:dyDescent="0.25">
      <c r="A2040" s="23">
        <v>2039</v>
      </c>
      <c r="B2040" s="24">
        <v>0.11992369999999999</v>
      </c>
      <c r="C2040" s="24">
        <v>0.14223205999999999</v>
      </c>
      <c r="D2040" s="24">
        <v>0.15640456999999999</v>
      </c>
      <c r="E2040" s="24">
        <v>0.17505788999999999</v>
      </c>
      <c r="F2040" s="24">
        <v>0.200485</v>
      </c>
      <c r="G2040" s="24">
        <v>0.41360536000000003</v>
      </c>
      <c r="H2040" s="24">
        <v>0.93139291000000002</v>
      </c>
      <c r="I2040" s="24">
        <v>8.9622590000000002E-2</v>
      </c>
    </row>
    <row r="2041" spans="1:9" ht="15.75" customHeight="1" x14ac:dyDescent="0.25">
      <c r="A2041" s="25">
        <v>2040</v>
      </c>
      <c r="B2041" s="26">
        <v>0.11994181</v>
      </c>
      <c r="C2041" s="26">
        <v>0.14225284999999999</v>
      </c>
      <c r="D2041" s="26">
        <v>0.15642808</v>
      </c>
      <c r="E2041" s="26">
        <v>0.17508344000000001</v>
      </c>
      <c r="F2041" s="26">
        <v>0.20051818000000002</v>
      </c>
      <c r="G2041" s="26">
        <v>0.41368513999999995</v>
      </c>
      <c r="H2041" s="26">
        <v>0.93165133</v>
      </c>
      <c r="I2041" s="26">
        <v>8.9621229999999996E-2</v>
      </c>
    </row>
    <row r="2042" spans="1:9" ht="15.75" customHeight="1" x14ac:dyDescent="0.25">
      <c r="A2042" s="23">
        <v>2041</v>
      </c>
      <c r="B2042" s="24">
        <v>0.11996000000000001</v>
      </c>
      <c r="C2042" s="24">
        <v>0.14227363000000001</v>
      </c>
      <c r="D2042" s="24">
        <v>0.15645158000000001</v>
      </c>
      <c r="E2042" s="24">
        <v>0.17510899999999999</v>
      </c>
      <c r="F2042" s="24">
        <v>0.20055138</v>
      </c>
      <c r="G2042" s="24">
        <v>0.41376498</v>
      </c>
      <c r="H2042" s="24">
        <v>0.93190989999999996</v>
      </c>
      <c r="I2042" s="24">
        <v>8.9619879999999999E-2</v>
      </c>
    </row>
    <row r="2043" spans="1:9" ht="15.75" customHeight="1" x14ac:dyDescent="0.25">
      <c r="A2043" s="25">
        <v>2042</v>
      </c>
      <c r="B2043" s="26">
        <v>0.11997828000000001</v>
      </c>
      <c r="C2043" s="26">
        <v>0.14229442</v>
      </c>
      <c r="D2043" s="26">
        <v>0.15647508999999998</v>
      </c>
      <c r="E2043" s="26">
        <v>0.17513456999999999</v>
      </c>
      <c r="F2043" s="26">
        <v>0.20058461000000002</v>
      </c>
      <c r="G2043" s="26">
        <v>0.41384487999999997</v>
      </c>
      <c r="H2043" s="26">
        <v>0.93216863999999999</v>
      </c>
      <c r="I2043" s="26">
        <v>8.9618530000000002E-2</v>
      </c>
    </row>
    <row r="2044" spans="1:9" ht="15.75" customHeight="1" x14ac:dyDescent="0.25">
      <c r="A2044" s="23">
        <v>2043</v>
      </c>
      <c r="B2044" s="24">
        <v>0.11999662999999999</v>
      </c>
      <c r="C2044" s="24">
        <v>0.14231521</v>
      </c>
      <c r="D2044" s="24">
        <v>0.15649860000000002</v>
      </c>
      <c r="E2044" s="24">
        <v>0.17516016000000001</v>
      </c>
      <c r="F2044" s="24">
        <v>0.20061788</v>
      </c>
      <c r="G2044" s="24">
        <v>0.41392482000000003</v>
      </c>
      <c r="H2044" s="24">
        <v>0.93242754000000005</v>
      </c>
      <c r="I2044" s="24">
        <v>8.9617179999999991E-2</v>
      </c>
    </row>
    <row r="2045" spans="1:9" ht="15.75" customHeight="1" x14ac:dyDescent="0.25">
      <c r="A2045" s="25">
        <v>2044</v>
      </c>
      <c r="B2045" s="26">
        <v>0.12001505999999999</v>
      </c>
      <c r="C2045" s="26">
        <v>0.14233599</v>
      </c>
      <c r="D2045" s="26">
        <v>0.15652210999999999</v>
      </c>
      <c r="E2045" s="26">
        <v>0.17518576</v>
      </c>
      <c r="F2045" s="26">
        <v>0.20065117999999998</v>
      </c>
      <c r="G2045" s="26">
        <v>0.41400481</v>
      </c>
      <c r="H2045" s="26">
        <v>0.93268658999999998</v>
      </c>
      <c r="I2045" s="26">
        <v>8.9615840000000002E-2</v>
      </c>
    </row>
    <row r="2046" spans="1:9" ht="15.75" customHeight="1" x14ac:dyDescent="0.25">
      <c r="A2046" s="23">
        <v>2045</v>
      </c>
      <c r="B2046" s="24">
        <v>0.12003356999999999</v>
      </c>
      <c r="C2046" s="24">
        <v>0.14235677999999999</v>
      </c>
      <c r="D2046" s="24">
        <v>0.15654562</v>
      </c>
      <c r="E2046" s="24">
        <v>0.17521137000000001</v>
      </c>
      <c r="F2046" s="24">
        <v>0.20068450999999998</v>
      </c>
      <c r="G2046" s="24">
        <v>0.41408486000000005</v>
      </c>
      <c r="H2046" s="24">
        <v>0.93294582000000004</v>
      </c>
      <c r="I2046" s="24">
        <v>8.9614499999999986E-2</v>
      </c>
    </row>
    <row r="2047" spans="1:9" ht="15.75" customHeight="1" x14ac:dyDescent="0.25">
      <c r="A2047" s="25">
        <v>2046</v>
      </c>
      <c r="B2047" s="26">
        <v>0.12005215</v>
      </c>
      <c r="C2047" s="26">
        <v>0.14237755999999999</v>
      </c>
      <c r="D2047" s="26">
        <v>0.15656913</v>
      </c>
      <c r="E2047" s="26">
        <v>0.175237</v>
      </c>
      <c r="F2047" s="26">
        <v>0.20071786999999999</v>
      </c>
      <c r="G2047" s="26">
        <v>0.41416497000000002</v>
      </c>
      <c r="H2047" s="26">
        <v>0.93320520000000007</v>
      </c>
      <c r="I2047" s="26">
        <v>8.9613159999999997E-2</v>
      </c>
    </row>
    <row r="2048" spans="1:9" ht="15.75" customHeight="1" x14ac:dyDescent="0.25">
      <c r="A2048" s="23">
        <v>2047</v>
      </c>
      <c r="B2048" s="24">
        <v>0.12007081</v>
      </c>
      <c r="C2048" s="24">
        <v>0.14239835000000001</v>
      </c>
      <c r="D2048" s="24">
        <v>0.15659264000000001</v>
      </c>
      <c r="E2048" s="24">
        <v>0.17526264000000003</v>
      </c>
      <c r="F2048" s="24">
        <v>0.20075126000000001</v>
      </c>
      <c r="G2048" s="24">
        <v>0.41424512000000002</v>
      </c>
      <c r="H2048" s="24">
        <v>0.93346476</v>
      </c>
      <c r="I2048" s="24">
        <v>8.9611830000000003E-2</v>
      </c>
    </row>
    <row r="2049" spans="1:9" ht="15.75" customHeight="1" x14ac:dyDescent="0.25">
      <c r="A2049" s="25">
        <v>2048</v>
      </c>
      <c r="B2049" s="26">
        <v>0.12008955</v>
      </c>
      <c r="C2049" s="26">
        <v>0.14241913</v>
      </c>
      <c r="D2049" s="26">
        <v>0.15661614999999998</v>
      </c>
      <c r="E2049" s="26">
        <v>0.17528829000000001</v>
      </c>
      <c r="F2049" s="26">
        <v>0.20078468999999999</v>
      </c>
      <c r="G2049" s="26">
        <v>0.41432533999999999</v>
      </c>
      <c r="H2049" s="26">
        <v>0.93372448000000008</v>
      </c>
      <c r="I2049" s="26">
        <v>8.9610499999999996E-2</v>
      </c>
    </row>
    <row r="2050" spans="1:9" ht="15.75" customHeight="1" x14ac:dyDescent="0.25">
      <c r="A2050" s="23">
        <v>2049</v>
      </c>
      <c r="B2050" s="24">
        <v>0.12010835</v>
      </c>
      <c r="C2050" s="24">
        <v>0.14243992</v>
      </c>
      <c r="D2050" s="24">
        <v>0.15663966000000001</v>
      </c>
      <c r="E2050" s="24">
        <v>0.17531396000000002</v>
      </c>
      <c r="F2050" s="24">
        <v>0.20081815</v>
      </c>
      <c r="G2050" s="24">
        <v>0.41440559999999999</v>
      </c>
      <c r="H2050" s="24">
        <v>0.93398436000000007</v>
      </c>
      <c r="I2050" s="24">
        <v>8.9609170000000002E-2</v>
      </c>
    </row>
    <row r="2051" spans="1:9" ht="15.75" customHeight="1" x14ac:dyDescent="0.25">
      <c r="A2051" s="25">
        <v>2050</v>
      </c>
      <c r="B2051" s="26">
        <v>0.12012724000000001</v>
      </c>
      <c r="C2051" s="26">
        <v>0.14246071000000002</v>
      </c>
      <c r="D2051" s="26">
        <v>0.15666316999999999</v>
      </c>
      <c r="E2051" s="26">
        <v>0.17533964000000002</v>
      </c>
      <c r="F2051" s="26">
        <v>0.20085164999999999</v>
      </c>
      <c r="G2051" s="26">
        <v>0.41448593</v>
      </c>
      <c r="H2051" s="26">
        <v>0.93424441999999996</v>
      </c>
      <c r="I2051" s="26">
        <v>8.9607849999999989E-2</v>
      </c>
    </row>
    <row r="2052" spans="1:9" ht="15.75" customHeight="1" x14ac:dyDescent="0.25">
      <c r="A2052" s="23">
        <v>2051</v>
      </c>
      <c r="B2052" s="24">
        <v>0.12014619</v>
      </c>
      <c r="C2052" s="24">
        <v>0.14248148999999999</v>
      </c>
      <c r="D2052" s="24">
        <v>0.15668667999999999</v>
      </c>
      <c r="E2052" s="24">
        <v>0.17536534000000001</v>
      </c>
      <c r="F2052" s="24">
        <v>0.20088518</v>
      </c>
      <c r="G2052" s="24">
        <v>0.41456629999999994</v>
      </c>
      <c r="H2052" s="24">
        <v>0.9345046600000001</v>
      </c>
      <c r="I2052" s="24">
        <v>8.9606530000000004E-2</v>
      </c>
    </row>
    <row r="2053" spans="1:9" ht="15.75" customHeight="1" x14ac:dyDescent="0.25">
      <c r="A2053" s="25">
        <v>2052</v>
      </c>
      <c r="B2053" s="26">
        <v>0.12016522</v>
      </c>
      <c r="C2053" s="26">
        <v>0.14250228000000001</v>
      </c>
      <c r="D2053" s="26">
        <v>0.15671018</v>
      </c>
      <c r="E2053" s="26">
        <v>0.17539104999999999</v>
      </c>
      <c r="F2053" s="26">
        <v>0.20091874000000001</v>
      </c>
      <c r="G2053" s="26">
        <v>0.41464674000000001</v>
      </c>
      <c r="H2053" s="26">
        <v>0.93476506000000004</v>
      </c>
      <c r="I2053" s="26">
        <v>8.9605210000000005E-2</v>
      </c>
    </row>
    <row r="2054" spans="1:9" ht="15.75" customHeight="1" x14ac:dyDescent="0.25">
      <c r="A2054" s="23">
        <v>2053</v>
      </c>
      <c r="B2054" s="24">
        <v>0.12018432000000001</v>
      </c>
      <c r="C2054" s="24">
        <v>0.14252306000000001</v>
      </c>
      <c r="D2054" s="24">
        <v>0.15673368999999998</v>
      </c>
      <c r="E2054" s="24">
        <v>0.17541677</v>
      </c>
      <c r="F2054" s="24">
        <v>0.20095234000000001</v>
      </c>
      <c r="G2054" s="24">
        <v>0.41472723</v>
      </c>
      <c r="H2054" s="24">
        <v>0.9350256400000001</v>
      </c>
      <c r="I2054" s="24">
        <v>8.96039E-2</v>
      </c>
    </row>
    <row r="2055" spans="1:9" ht="15.75" customHeight="1" x14ac:dyDescent="0.25">
      <c r="A2055" s="25">
        <v>2054</v>
      </c>
      <c r="B2055" s="26">
        <v>0.12020348</v>
      </c>
      <c r="C2055" s="26">
        <v>0.14254385</v>
      </c>
      <c r="D2055" s="26">
        <v>0.15675720000000001</v>
      </c>
      <c r="E2055" s="26">
        <v>0.17544251</v>
      </c>
      <c r="F2055" s="26">
        <v>0.20098597999999998</v>
      </c>
      <c r="G2055" s="26">
        <v>0.41480778000000001</v>
      </c>
      <c r="H2055" s="26">
        <v>0.93528639999999996</v>
      </c>
      <c r="I2055" s="26">
        <v>8.960259000000001E-2</v>
      </c>
    </row>
    <row r="2056" spans="1:9" ht="15.75" customHeight="1" x14ac:dyDescent="0.25">
      <c r="A2056" s="23">
        <v>2055</v>
      </c>
      <c r="B2056" s="24">
        <v>0.12022271999999999</v>
      </c>
      <c r="C2056" s="24">
        <v>0.14256463</v>
      </c>
      <c r="D2056" s="24">
        <v>0.15678070999999999</v>
      </c>
      <c r="E2056" s="24">
        <v>0.17546825999999999</v>
      </c>
      <c r="F2056" s="24">
        <v>0.20101964999999999</v>
      </c>
      <c r="G2056" s="24">
        <v>0.41488839</v>
      </c>
      <c r="H2056" s="24">
        <v>0.93554733000000001</v>
      </c>
      <c r="I2056" s="24">
        <v>8.9601279999999991E-2</v>
      </c>
    </row>
    <row r="2057" spans="1:9" ht="15.75" customHeight="1" x14ac:dyDescent="0.25">
      <c r="A2057" s="25">
        <v>2056</v>
      </c>
      <c r="B2057" s="26">
        <v>0.12024202000000001</v>
      </c>
      <c r="C2057" s="26">
        <v>0.14258541999999999</v>
      </c>
      <c r="D2057" s="26">
        <v>0.15680421</v>
      </c>
      <c r="E2057" s="26">
        <v>0.17549403000000002</v>
      </c>
      <c r="F2057" s="26">
        <v>0.20105336000000001</v>
      </c>
      <c r="G2057" s="26">
        <v>0.41496906</v>
      </c>
      <c r="H2057" s="26">
        <v>0.93580843999999996</v>
      </c>
      <c r="I2057" s="26">
        <v>8.959998000000001E-2</v>
      </c>
    </row>
    <row r="2058" spans="1:9" ht="15.75" customHeight="1" x14ac:dyDescent="0.25">
      <c r="A2058" s="23">
        <v>2057</v>
      </c>
      <c r="B2058" s="24">
        <v>0.12026139000000001</v>
      </c>
      <c r="C2058" s="24">
        <v>0.14260621000000001</v>
      </c>
      <c r="D2058" s="24">
        <v>0.15682772</v>
      </c>
      <c r="E2058" s="24">
        <v>0.17551981000000003</v>
      </c>
      <c r="F2058" s="24">
        <v>0.20108709999999999</v>
      </c>
      <c r="G2058" s="24">
        <v>0.41504978999999997</v>
      </c>
      <c r="H2058" s="24">
        <v>0.93606973999999998</v>
      </c>
      <c r="I2058" s="24">
        <v>8.9598669999999991E-2</v>
      </c>
    </row>
    <row r="2059" spans="1:9" ht="15.75" customHeight="1" x14ac:dyDescent="0.25">
      <c r="A2059" s="25">
        <v>2058</v>
      </c>
      <c r="B2059" s="26">
        <v>0.12028083000000001</v>
      </c>
      <c r="C2059" s="26">
        <v>0.14262699000000001</v>
      </c>
      <c r="D2059" s="26">
        <v>0.15685121999999999</v>
      </c>
      <c r="E2059" s="26">
        <v>0.17554560999999999</v>
      </c>
      <c r="F2059" s="26">
        <v>0.20112088</v>
      </c>
      <c r="G2059" s="26">
        <v>0.41513058000000003</v>
      </c>
      <c r="H2059" s="26">
        <v>0.93633121000000008</v>
      </c>
      <c r="I2059" s="26">
        <v>8.9597380000000004E-2</v>
      </c>
    </row>
    <row r="2060" spans="1:9" ht="15.75" customHeight="1" x14ac:dyDescent="0.25">
      <c r="A2060" s="23">
        <v>2059</v>
      </c>
      <c r="B2060" s="24">
        <v>0.12030033</v>
      </c>
      <c r="C2060" s="24">
        <v>0.14264778</v>
      </c>
      <c r="D2060" s="24">
        <v>0.15687472</v>
      </c>
      <c r="E2060" s="24">
        <v>0.17557141999999998</v>
      </c>
      <c r="F2060" s="24">
        <v>0.20115469</v>
      </c>
      <c r="G2060" s="24">
        <v>0.41521143000000005</v>
      </c>
      <c r="H2060" s="24">
        <v>0.93659287000000002</v>
      </c>
      <c r="I2060" s="24">
        <v>8.9596079999999995E-2</v>
      </c>
    </row>
    <row r="2061" spans="1:9" ht="15.75" customHeight="1" x14ac:dyDescent="0.25">
      <c r="A2061" s="25">
        <v>2060</v>
      </c>
      <c r="B2061" s="26">
        <v>0.12031990000000001</v>
      </c>
      <c r="C2061" s="26">
        <v>0.14266856</v>
      </c>
      <c r="D2061" s="26">
        <v>0.15689822</v>
      </c>
      <c r="E2061" s="26">
        <v>0.17559723999999999</v>
      </c>
      <c r="F2061" s="26">
        <v>0.20118854999999999</v>
      </c>
      <c r="G2061" s="26">
        <v>0.41529234000000004</v>
      </c>
      <c r="H2061" s="26">
        <v>0.93685471000000009</v>
      </c>
      <c r="I2061" s="26">
        <v>8.9594789999999994E-2</v>
      </c>
    </row>
    <row r="2062" spans="1:9" ht="15.75" customHeight="1" x14ac:dyDescent="0.25">
      <c r="A2062" s="23">
        <v>2061</v>
      </c>
      <c r="B2062" s="24">
        <v>0.12033953</v>
      </c>
      <c r="C2062" s="24">
        <v>0.14268935000000002</v>
      </c>
      <c r="D2062" s="24">
        <v>0.15692171999999999</v>
      </c>
      <c r="E2062" s="24">
        <v>0.17562308000000001</v>
      </c>
      <c r="F2062" s="24">
        <v>0.20122243999999997</v>
      </c>
      <c r="G2062" s="24">
        <v>0.41537331</v>
      </c>
      <c r="H2062" s="24">
        <v>0.93711674</v>
      </c>
      <c r="I2062" s="24">
        <v>8.9593500000000006E-2</v>
      </c>
    </row>
    <row r="2063" spans="1:9" ht="15.75" customHeight="1" x14ac:dyDescent="0.25">
      <c r="A2063" s="25">
        <v>2062</v>
      </c>
      <c r="B2063" s="26">
        <v>0.12035921999999999</v>
      </c>
      <c r="C2063" s="26">
        <v>0.14271012999999999</v>
      </c>
      <c r="D2063" s="26">
        <v>0.15694522</v>
      </c>
      <c r="E2063" s="26">
        <v>0.17564893999999998</v>
      </c>
      <c r="F2063" s="26">
        <v>0.20125637000000002</v>
      </c>
      <c r="G2063" s="26">
        <v>0.41545433999999998</v>
      </c>
      <c r="H2063" s="26">
        <v>0.93737896000000009</v>
      </c>
      <c r="I2063" s="26">
        <v>8.9592209999999992E-2</v>
      </c>
    </row>
    <row r="2064" spans="1:9" ht="15.75" customHeight="1" x14ac:dyDescent="0.25">
      <c r="A2064" s="23">
        <v>2063</v>
      </c>
      <c r="B2064" s="24">
        <v>0.12037898</v>
      </c>
      <c r="C2064" s="24">
        <v>0.14273092000000001</v>
      </c>
      <c r="D2064" s="24">
        <v>0.15696872000000001</v>
      </c>
      <c r="E2064" s="24">
        <v>0.17567481000000001</v>
      </c>
      <c r="F2064" s="24">
        <v>0.20129032999999999</v>
      </c>
      <c r="G2064" s="24">
        <v>0.41553544000000003</v>
      </c>
      <c r="H2064" s="24">
        <v>0.93764135999999998</v>
      </c>
      <c r="I2064" s="24">
        <v>8.9590929999999999E-2</v>
      </c>
    </row>
    <row r="2065" spans="1:9" ht="15.75" customHeight="1" x14ac:dyDescent="0.25">
      <c r="A2065" s="25">
        <v>2064</v>
      </c>
      <c r="B2065" s="26">
        <v>0.12039879000000001</v>
      </c>
      <c r="C2065" s="26">
        <v>0.14275171</v>
      </c>
      <c r="D2065" s="26">
        <v>0.15699220999999999</v>
      </c>
      <c r="E2065" s="26">
        <v>0.17570070000000002</v>
      </c>
      <c r="F2065" s="26">
        <v>0.20132433999999999</v>
      </c>
      <c r="G2065" s="26">
        <v>0.41561660000000006</v>
      </c>
      <c r="H2065" s="26">
        <v>0.93790395999999998</v>
      </c>
      <c r="I2065" s="26">
        <v>8.9589649999999993E-2</v>
      </c>
    </row>
    <row r="2066" spans="1:9" ht="15.75" customHeight="1" x14ac:dyDescent="0.25">
      <c r="A2066" s="23">
        <v>2065</v>
      </c>
      <c r="B2066" s="24">
        <v>0.12041867000000001</v>
      </c>
      <c r="C2066" s="24">
        <v>0.14277249</v>
      </c>
      <c r="D2066" s="24">
        <v>0.15701571</v>
      </c>
      <c r="E2066" s="24">
        <v>0.17572659999999998</v>
      </c>
      <c r="F2066" s="24">
        <v>0.20135839</v>
      </c>
      <c r="G2066" s="24">
        <v>0.41569781999999994</v>
      </c>
      <c r="H2066" s="24">
        <v>0.93816675000000005</v>
      </c>
      <c r="I2066" s="24">
        <v>8.9588379999999995E-2</v>
      </c>
    </row>
    <row r="2067" spans="1:9" ht="15.75" customHeight="1" x14ac:dyDescent="0.25">
      <c r="A2067" s="25">
        <v>2066</v>
      </c>
      <c r="B2067" s="26">
        <v>0.12043861</v>
      </c>
      <c r="C2067" s="26">
        <v>0.14279327999999999</v>
      </c>
      <c r="D2067" s="26">
        <v>0.15703919999999999</v>
      </c>
      <c r="E2067" s="26">
        <v>0.17575251000000003</v>
      </c>
      <c r="F2067" s="26">
        <v>0.20139247000000002</v>
      </c>
      <c r="G2067" s="26">
        <v>0.41577911000000001</v>
      </c>
      <c r="H2067" s="26">
        <v>0.93842972999999996</v>
      </c>
      <c r="I2067" s="26">
        <v>8.9587100000000003E-2</v>
      </c>
    </row>
    <row r="2068" spans="1:9" ht="15.75" customHeight="1" x14ac:dyDescent="0.25">
      <c r="A2068" s="23">
        <v>2067</v>
      </c>
      <c r="B2068" s="24">
        <v>0.1204586</v>
      </c>
      <c r="C2068" s="24">
        <v>0.14281405999999999</v>
      </c>
      <c r="D2068" s="24">
        <v>0.15706269</v>
      </c>
      <c r="E2068" s="24">
        <v>0.17577843999999998</v>
      </c>
      <c r="F2068" s="24">
        <v>0.20142658999999999</v>
      </c>
      <c r="G2068" s="24">
        <v>0.41586046999999998</v>
      </c>
      <c r="H2068" s="24">
        <v>0.93869290999999999</v>
      </c>
      <c r="I2068" s="24">
        <v>8.9585830000000005E-2</v>
      </c>
    </row>
    <row r="2069" spans="1:9" ht="15.75" customHeight="1" x14ac:dyDescent="0.25">
      <c r="A2069" s="25">
        <v>2068</v>
      </c>
      <c r="B2069" s="26">
        <v>0.12047864999999999</v>
      </c>
      <c r="C2069" s="26">
        <v>0.14283485000000001</v>
      </c>
      <c r="D2069" s="26">
        <v>0.15708617999999999</v>
      </c>
      <c r="E2069" s="26">
        <v>0.17580438999999998</v>
      </c>
      <c r="F2069" s="26">
        <v>0.20146076000000002</v>
      </c>
      <c r="G2069" s="26">
        <v>0.41594188999999998</v>
      </c>
      <c r="H2069" s="26">
        <v>0.93895627999999998</v>
      </c>
      <c r="I2069" s="26">
        <v>8.9584569999999988E-2</v>
      </c>
    </row>
    <row r="2070" spans="1:9" ht="15.75" customHeight="1" x14ac:dyDescent="0.25">
      <c r="A2070" s="23">
        <v>2069</v>
      </c>
      <c r="B2070" s="24">
        <v>0.12049876</v>
      </c>
      <c r="C2070" s="24">
        <v>0.14285563000000001</v>
      </c>
      <c r="D2070" s="24">
        <v>0.15710966000000001</v>
      </c>
      <c r="E2070" s="24">
        <v>0.17583035</v>
      </c>
      <c r="F2070" s="24">
        <v>0.20149496</v>
      </c>
      <c r="G2070" s="24">
        <v>0.41602337</v>
      </c>
      <c r="H2070" s="24">
        <v>0.93921985000000008</v>
      </c>
      <c r="I2070" s="24">
        <v>8.9583300000000005E-2</v>
      </c>
    </row>
    <row r="2071" spans="1:9" ht="15.75" customHeight="1" x14ac:dyDescent="0.25">
      <c r="A2071" s="25">
        <v>2070</v>
      </c>
      <c r="B2071" s="26">
        <v>0.12051893</v>
      </c>
      <c r="C2071" s="26">
        <v>0.14287642</v>
      </c>
      <c r="D2071" s="26">
        <v>0.15713315</v>
      </c>
      <c r="E2071" s="26">
        <v>0.17585633000000001</v>
      </c>
      <c r="F2071" s="26">
        <v>0.20152920999999999</v>
      </c>
      <c r="G2071" s="26">
        <v>0.41610491999999999</v>
      </c>
      <c r="H2071" s="26">
        <v>0.93948362000000007</v>
      </c>
      <c r="I2071" s="26">
        <v>8.9582040000000002E-2</v>
      </c>
    </row>
    <row r="2072" spans="1:9" ht="15.75" customHeight="1" x14ac:dyDescent="0.25">
      <c r="A2072" s="23">
        <v>2071</v>
      </c>
      <c r="B2072" s="24">
        <v>0.12053915</v>
      </c>
      <c r="C2072" s="24">
        <v>0.1428972</v>
      </c>
      <c r="D2072" s="24">
        <v>0.15715662999999999</v>
      </c>
      <c r="E2072" s="24">
        <v>0.17588232999999998</v>
      </c>
      <c r="F2072" s="24">
        <v>0.20156348999999998</v>
      </c>
      <c r="G2072" s="24">
        <v>0.41618653999999999</v>
      </c>
      <c r="H2072" s="24">
        <v>0.93974759000000008</v>
      </c>
      <c r="I2072" s="24">
        <v>8.9580779999999999E-2</v>
      </c>
    </row>
    <row r="2073" spans="1:9" ht="15.75" customHeight="1" x14ac:dyDescent="0.25">
      <c r="A2073" s="25">
        <v>2072</v>
      </c>
      <c r="B2073" s="26">
        <v>0.12055942</v>
      </c>
      <c r="C2073" s="26">
        <v>0.14291798999999999</v>
      </c>
      <c r="D2073" s="26">
        <v>0.15718011000000001</v>
      </c>
      <c r="E2073" s="26">
        <v>0.17590834</v>
      </c>
      <c r="F2073" s="26">
        <v>0.20159782000000001</v>
      </c>
      <c r="G2073" s="26">
        <v>0.41626823000000002</v>
      </c>
      <c r="H2073" s="26">
        <v>0.94001175999999997</v>
      </c>
      <c r="I2073" s="26">
        <v>8.9579530000000004E-2</v>
      </c>
    </row>
    <row r="2074" spans="1:9" ht="15.75" customHeight="1" x14ac:dyDescent="0.25">
      <c r="A2074" s="23">
        <v>2073</v>
      </c>
      <c r="B2074" s="24">
        <v>0.12057975000000001</v>
      </c>
      <c r="C2074" s="24">
        <v>0.14293877999999999</v>
      </c>
      <c r="D2074" s="24">
        <v>0.15720357999999998</v>
      </c>
      <c r="E2074" s="24">
        <v>0.17593436000000001</v>
      </c>
      <c r="F2074" s="24">
        <v>0.20163219000000002</v>
      </c>
      <c r="G2074" s="24">
        <v>0.41634998000000001</v>
      </c>
      <c r="H2074" s="24">
        <v>0.94027612999999999</v>
      </c>
      <c r="I2074" s="24">
        <v>8.9578279999999996E-2</v>
      </c>
    </row>
    <row r="2075" spans="1:9" ht="15.75" customHeight="1" x14ac:dyDescent="0.25">
      <c r="A2075" s="25">
        <v>2074</v>
      </c>
      <c r="B2075" s="26">
        <v>0.12060013</v>
      </c>
      <c r="C2075" s="26">
        <v>0.14295956000000001</v>
      </c>
      <c r="D2075" s="26">
        <v>0.15722706</v>
      </c>
      <c r="E2075" s="26">
        <v>0.17596040999999998</v>
      </c>
      <c r="F2075" s="26">
        <v>0.2016666</v>
      </c>
      <c r="G2075" s="26">
        <v>0.41643180000000002</v>
      </c>
      <c r="H2075" s="26">
        <v>0.94054070999999995</v>
      </c>
      <c r="I2075" s="26">
        <v>8.9577030000000002E-2</v>
      </c>
    </row>
    <row r="2076" spans="1:9" ht="15.75" customHeight="1" x14ac:dyDescent="0.25">
      <c r="A2076" s="23">
        <v>2075</v>
      </c>
      <c r="B2076" s="24">
        <v>0.12062056</v>
      </c>
      <c r="C2076" s="24">
        <v>0.14298035000000001</v>
      </c>
      <c r="D2076" s="24">
        <v>0.15725053</v>
      </c>
      <c r="E2076" s="24">
        <v>0.17598645999999998</v>
      </c>
      <c r="F2076" s="24">
        <v>0.20170104999999999</v>
      </c>
      <c r="G2076" s="24">
        <v>0.41651369000000005</v>
      </c>
      <c r="H2076" s="24">
        <v>0.94080550000000007</v>
      </c>
      <c r="I2076" s="24">
        <v>8.9575779999999994E-2</v>
      </c>
    </row>
    <row r="2077" spans="1:9" ht="15.75" customHeight="1" x14ac:dyDescent="0.25">
      <c r="A2077" s="25">
        <v>2076</v>
      </c>
      <c r="B2077" s="26">
        <v>0.12064104</v>
      </c>
      <c r="C2077" s="26">
        <v>0.14300113</v>
      </c>
      <c r="D2077" s="26">
        <v>0.157274</v>
      </c>
      <c r="E2077" s="26">
        <v>0.17601254</v>
      </c>
      <c r="F2077" s="26">
        <v>0.20173555000000001</v>
      </c>
      <c r="G2077" s="26">
        <v>0.41659565999999998</v>
      </c>
      <c r="H2077" s="26">
        <v>0.94107048999999998</v>
      </c>
      <c r="I2077" s="26">
        <v>8.9574540000000008E-2</v>
      </c>
    </row>
    <row r="2078" spans="1:9" ht="15.75" customHeight="1" x14ac:dyDescent="0.25">
      <c r="A2078" s="23">
        <v>2077</v>
      </c>
      <c r="B2078" s="24">
        <v>0.12066157000000001</v>
      </c>
      <c r="C2078" s="24">
        <v>0.14302192</v>
      </c>
      <c r="D2078" s="24">
        <v>0.15729746</v>
      </c>
      <c r="E2078" s="24">
        <v>0.17603863</v>
      </c>
      <c r="F2078" s="24">
        <v>0.20177008000000002</v>
      </c>
      <c r="G2078" s="24">
        <v>0.41667768999999999</v>
      </c>
      <c r="H2078" s="24">
        <v>0.94133570000000011</v>
      </c>
      <c r="I2078" s="24">
        <v>8.9573300000000008E-2</v>
      </c>
    </row>
    <row r="2079" spans="1:9" ht="15.75" customHeight="1" x14ac:dyDescent="0.25">
      <c r="A2079" s="25">
        <v>2078</v>
      </c>
      <c r="B2079" s="26">
        <v>0.12068215</v>
      </c>
      <c r="C2079" s="26">
        <v>0.14304269999999999</v>
      </c>
      <c r="D2079" s="26">
        <v>0.15732092</v>
      </c>
      <c r="E2079" s="26">
        <v>0.17606474</v>
      </c>
      <c r="F2079" s="26">
        <v>0.20180466999999999</v>
      </c>
      <c r="G2079" s="26">
        <v>0.41675978999999996</v>
      </c>
      <c r="H2079" s="26">
        <v>0.94160111000000002</v>
      </c>
      <c r="I2079" s="26">
        <v>8.9572070000000004E-2</v>
      </c>
    </row>
    <row r="2080" spans="1:9" ht="15.75" customHeight="1" x14ac:dyDescent="0.25">
      <c r="A2080" s="23">
        <v>2079</v>
      </c>
      <c r="B2080" s="24">
        <v>0.12070278</v>
      </c>
      <c r="C2080" s="24">
        <v>0.14306349000000002</v>
      </c>
      <c r="D2080" s="24">
        <v>0.15734438000000001</v>
      </c>
      <c r="E2080" s="24">
        <v>0.17609086000000002</v>
      </c>
      <c r="F2080" s="24">
        <v>0.20183929</v>
      </c>
      <c r="G2080" s="24">
        <v>0.41684196000000001</v>
      </c>
      <c r="H2080" s="24">
        <v>0.94186672999999999</v>
      </c>
      <c r="I2080" s="24">
        <v>8.9570839999999999E-2</v>
      </c>
    </row>
    <row r="2081" spans="1:9" ht="15.75" customHeight="1" x14ac:dyDescent="0.25">
      <c r="A2081" s="25">
        <v>2080</v>
      </c>
      <c r="B2081" s="26">
        <v>0.12072345999999999</v>
      </c>
      <c r="C2081" s="26">
        <v>0.14308427999999998</v>
      </c>
      <c r="D2081" s="26">
        <v>0.15736784000000001</v>
      </c>
      <c r="E2081" s="26">
        <v>0.176117</v>
      </c>
      <c r="F2081" s="26">
        <v>0.20187395999999999</v>
      </c>
      <c r="G2081" s="26">
        <v>0.41692421000000002</v>
      </c>
      <c r="H2081" s="26">
        <v>0.94213256999999995</v>
      </c>
      <c r="I2081" s="26">
        <v>8.9569609999999994E-2</v>
      </c>
    </row>
    <row r="2082" spans="1:9" ht="15.75" customHeight="1" x14ac:dyDescent="0.25">
      <c r="A2082" s="23">
        <v>2081</v>
      </c>
      <c r="B2082" s="24">
        <v>0.12074417999999999</v>
      </c>
      <c r="C2082" s="24">
        <v>0.14310506000000001</v>
      </c>
      <c r="D2082" s="24">
        <v>0.15739128999999999</v>
      </c>
      <c r="E2082" s="24">
        <v>0.17614315999999999</v>
      </c>
      <c r="F2082" s="24">
        <v>0.20190867000000001</v>
      </c>
      <c r="G2082" s="24">
        <v>0.41700653000000004</v>
      </c>
      <c r="H2082" s="24">
        <v>0.94239863000000001</v>
      </c>
      <c r="I2082" s="24">
        <v>8.9568379999999989E-2</v>
      </c>
    </row>
    <row r="2083" spans="1:9" ht="15.75" customHeight="1" x14ac:dyDescent="0.25">
      <c r="A2083" s="25">
        <v>2082</v>
      </c>
      <c r="B2083" s="26">
        <v>0.12076494</v>
      </c>
      <c r="C2083" s="26">
        <v>0.14312585</v>
      </c>
      <c r="D2083" s="26">
        <v>0.15741474</v>
      </c>
      <c r="E2083" s="26">
        <v>0.17616932999999999</v>
      </c>
      <c r="F2083" s="26">
        <v>0.20194343000000001</v>
      </c>
      <c r="G2083" s="26">
        <v>0.41708891999999997</v>
      </c>
      <c r="H2083" s="26">
        <v>0.94266489000000009</v>
      </c>
      <c r="I2083" s="26">
        <v>8.9567160000000007E-2</v>
      </c>
    </row>
    <row r="2084" spans="1:9" ht="15.75" customHeight="1" x14ac:dyDescent="0.25">
      <c r="A2084" s="23">
        <v>2083</v>
      </c>
      <c r="B2084" s="24">
        <v>0.12078576000000001</v>
      </c>
      <c r="C2084" s="24">
        <v>0.14314663</v>
      </c>
      <c r="D2084" s="24">
        <v>0.15743819000000001</v>
      </c>
      <c r="E2084" s="24">
        <v>0.17619551999999999</v>
      </c>
      <c r="F2084" s="24">
        <v>0.20197824</v>
      </c>
      <c r="G2084" s="24">
        <v>0.41717139000000003</v>
      </c>
      <c r="H2084" s="24">
        <v>0.94293137999999999</v>
      </c>
      <c r="I2084" s="24">
        <v>8.9565940000000011E-2</v>
      </c>
    </row>
    <row r="2085" spans="1:9" ht="15.75" customHeight="1" x14ac:dyDescent="0.25">
      <c r="A2085" s="25">
        <v>2084</v>
      </c>
      <c r="B2085" s="26">
        <v>0.12080660999999999</v>
      </c>
      <c r="C2085" s="26">
        <v>0.14316741999999999</v>
      </c>
      <c r="D2085" s="26">
        <v>0.15746162999999999</v>
      </c>
      <c r="E2085" s="26">
        <v>0.17622172999999999</v>
      </c>
      <c r="F2085" s="26">
        <v>0.20201308999999998</v>
      </c>
      <c r="G2085" s="26">
        <v>0.41725392</v>
      </c>
      <c r="H2085" s="26">
        <v>0.9431980900000001</v>
      </c>
      <c r="I2085" s="26">
        <v>8.956472E-2</v>
      </c>
    </row>
    <row r="2086" spans="1:9" ht="15.75" customHeight="1" x14ac:dyDescent="0.25">
      <c r="A2086" s="23">
        <v>2085</v>
      </c>
      <c r="B2086" s="24">
        <v>0.12082751</v>
      </c>
      <c r="C2086" s="24">
        <v>0.14318820000000002</v>
      </c>
      <c r="D2086" s="24">
        <v>0.15748507</v>
      </c>
      <c r="E2086" s="24">
        <v>0.17624794999999999</v>
      </c>
      <c r="F2086" s="24">
        <v>0.20204798000000002</v>
      </c>
      <c r="G2086" s="24">
        <v>0.41733654000000003</v>
      </c>
      <c r="H2086" s="24">
        <v>0.94346501000000005</v>
      </c>
      <c r="I2086" s="24">
        <v>8.9563509999999999E-2</v>
      </c>
    </row>
    <row r="2087" spans="1:9" ht="15.75" customHeight="1" x14ac:dyDescent="0.25">
      <c r="A2087" s="25">
        <v>2086</v>
      </c>
      <c r="B2087" s="26">
        <v>0.12084845</v>
      </c>
      <c r="C2087" s="26">
        <v>0.14320899000000001</v>
      </c>
      <c r="D2087" s="26">
        <v>0.1575085</v>
      </c>
      <c r="E2087" s="26">
        <v>0.17627419</v>
      </c>
      <c r="F2087" s="26">
        <v>0.20208292</v>
      </c>
      <c r="G2087" s="26">
        <v>0.41741922999999997</v>
      </c>
      <c r="H2087" s="26">
        <v>0.94373216000000004</v>
      </c>
      <c r="I2087" s="26">
        <v>8.9562299999999997E-2</v>
      </c>
    </row>
    <row r="2088" spans="1:9" ht="15.75" customHeight="1" x14ac:dyDescent="0.25">
      <c r="A2088" s="23">
        <v>2087</v>
      </c>
      <c r="B2088" s="24">
        <v>0.12086943</v>
      </c>
      <c r="C2088" s="24">
        <v>0.14322978</v>
      </c>
      <c r="D2088" s="24">
        <v>0.15753192999999999</v>
      </c>
      <c r="E2088" s="24">
        <v>0.17630045</v>
      </c>
      <c r="F2088" s="24">
        <v>0.20211791000000001</v>
      </c>
      <c r="G2088" s="24">
        <v>0.41750199000000005</v>
      </c>
      <c r="H2088" s="24">
        <v>0.94399953999999997</v>
      </c>
      <c r="I2088" s="24">
        <v>8.9561089999999996E-2</v>
      </c>
    </row>
    <row r="2089" spans="1:9" ht="15.75" customHeight="1" x14ac:dyDescent="0.25">
      <c r="A2089" s="25">
        <v>2088</v>
      </c>
      <c r="B2089" s="26">
        <v>0.12089045000000001</v>
      </c>
      <c r="C2089" s="26">
        <v>0.14325056</v>
      </c>
      <c r="D2089" s="26">
        <v>0.15755536000000001</v>
      </c>
      <c r="E2089" s="26">
        <v>0.17632673000000001</v>
      </c>
      <c r="F2089" s="26">
        <v>0.20215294</v>
      </c>
      <c r="G2089" s="26">
        <v>0.41758482999999996</v>
      </c>
      <c r="H2089" s="26">
        <v>0.94426713000000007</v>
      </c>
      <c r="I2089" s="26">
        <v>8.9559879999999994E-2</v>
      </c>
    </row>
    <row r="2090" spans="1:9" ht="15.75" customHeight="1" x14ac:dyDescent="0.25">
      <c r="A2090" s="23">
        <v>2089</v>
      </c>
      <c r="B2090" s="24">
        <v>0.12091151999999999</v>
      </c>
      <c r="C2090" s="24">
        <v>0.14327134999999999</v>
      </c>
      <c r="D2090" s="24">
        <v>0.15757878</v>
      </c>
      <c r="E2090" s="24">
        <v>0.17635302</v>
      </c>
      <c r="F2090" s="24">
        <v>0.20218802</v>
      </c>
      <c r="G2090" s="24">
        <v>0.41766775</v>
      </c>
      <c r="H2090" s="24">
        <v>0.94453496000000003</v>
      </c>
      <c r="I2090" s="24">
        <v>8.9558680000000002E-2</v>
      </c>
    </row>
    <row r="2091" spans="1:9" ht="15.75" customHeight="1" x14ac:dyDescent="0.25">
      <c r="A2091" s="25">
        <v>2090</v>
      </c>
      <c r="B2091" s="26">
        <v>0.12093261999999999</v>
      </c>
      <c r="C2091" s="26">
        <v>0.14329212999999999</v>
      </c>
      <c r="D2091" s="26">
        <v>0.1576022</v>
      </c>
      <c r="E2091" s="26">
        <v>0.17637933</v>
      </c>
      <c r="F2091" s="26">
        <v>0.20222314999999999</v>
      </c>
      <c r="G2091" s="26">
        <v>0.41775073999999995</v>
      </c>
      <c r="H2091" s="26">
        <v>0.94480301</v>
      </c>
      <c r="I2091" s="26">
        <v>8.9557479999999995E-2</v>
      </c>
    </row>
    <row r="2092" spans="1:9" ht="15.75" customHeight="1" x14ac:dyDescent="0.25">
      <c r="A2092" s="23">
        <v>2091</v>
      </c>
      <c r="B2092" s="24">
        <v>0.12095375000000001</v>
      </c>
      <c r="C2092" s="24">
        <v>0.14331291999999998</v>
      </c>
      <c r="D2092" s="24">
        <v>0.15762561</v>
      </c>
      <c r="E2092" s="24">
        <v>0.17640565999999999</v>
      </c>
      <c r="F2092" s="24">
        <v>0.20225831999999999</v>
      </c>
      <c r="G2092" s="24">
        <v>0.41783382000000002</v>
      </c>
      <c r="H2092" s="24">
        <v>0.94507129000000001</v>
      </c>
      <c r="I2092" s="24">
        <v>8.9556289999999997E-2</v>
      </c>
    </row>
    <row r="2093" spans="1:9" ht="15.75" customHeight="1" x14ac:dyDescent="0.25">
      <c r="A2093" s="25">
        <v>2092</v>
      </c>
      <c r="B2093" s="26">
        <v>0.12097492999999999</v>
      </c>
      <c r="C2093" s="26">
        <v>0.14333370000000001</v>
      </c>
      <c r="D2093" s="26">
        <v>0.15764902</v>
      </c>
      <c r="E2093" s="26">
        <v>0.17643201</v>
      </c>
      <c r="F2093" s="26">
        <v>0.20229355000000002</v>
      </c>
      <c r="G2093" s="26">
        <v>0.41791697</v>
      </c>
      <c r="H2093" s="26">
        <v>0.94533979999999995</v>
      </c>
      <c r="I2093" s="26">
        <v>8.9555099999999999E-2</v>
      </c>
    </row>
    <row r="2094" spans="1:9" ht="15.75" customHeight="1" x14ac:dyDescent="0.25">
      <c r="A2094" s="23">
        <v>2093</v>
      </c>
      <c r="B2094" s="24">
        <v>0.12099614</v>
      </c>
      <c r="C2094" s="24">
        <v>0.14335449</v>
      </c>
      <c r="D2094" s="24">
        <v>0.15767243</v>
      </c>
      <c r="E2094" s="24">
        <v>0.17645837</v>
      </c>
      <c r="F2094" s="24">
        <v>0.20232881999999999</v>
      </c>
      <c r="G2094" s="24">
        <v>0.41800020000000004</v>
      </c>
      <c r="H2094" s="24">
        <v>0.94560854000000005</v>
      </c>
      <c r="I2094" s="24">
        <v>8.955391E-2</v>
      </c>
    </row>
    <row r="2095" spans="1:9" ht="15.75" customHeight="1" x14ac:dyDescent="0.25">
      <c r="A2095" s="25">
        <v>2094</v>
      </c>
      <c r="B2095" s="26">
        <v>0.12101737999999999</v>
      </c>
      <c r="C2095" s="26">
        <v>0.14337527999999999</v>
      </c>
      <c r="D2095" s="26">
        <v>0.15769583000000001</v>
      </c>
      <c r="E2095" s="26">
        <v>0.17648475000000002</v>
      </c>
      <c r="F2095" s="26">
        <v>0.20236414</v>
      </c>
      <c r="G2095" s="26">
        <v>0.4180835</v>
      </c>
      <c r="H2095" s="26">
        <v>0.94587750999999998</v>
      </c>
      <c r="I2095" s="26">
        <v>8.9552720000000002E-2</v>
      </c>
    </row>
    <row r="2096" spans="1:9" ht="15.75" customHeight="1" x14ac:dyDescent="0.25">
      <c r="A2096" s="23">
        <v>2095</v>
      </c>
      <c r="B2096" s="24">
        <v>0.12103866000000001</v>
      </c>
      <c r="C2096" s="24">
        <v>0.14339605999999999</v>
      </c>
      <c r="D2096" s="24">
        <v>0.15771921999999999</v>
      </c>
      <c r="E2096" s="24">
        <v>0.17651115000000001</v>
      </c>
      <c r="F2096" s="24">
        <v>0.20239951</v>
      </c>
      <c r="G2096" s="24">
        <v>0.41816688999999996</v>
      </c>
      <c r="H2096" s="24">
        <v>0.94614672999999994</v>
      </c>
      <c r="I2096" s="24">
        <v>8.9551539999999999E-2</v>
      </c>
    </row>
    <row r="2097" spans="1:9" ht="15.75" customHeight="1" x14ac:dyDescent="0.25">
      <c r="A2097" s="25">
        <v>2096</v>
      </c>
      <c r="B2097" s="26">
        <v>0.12105997</v>
      </c>
      <c r="C2097" s="26">
        <v>0.14341685000000001</v>
      </c>
      <c r="D2097" s="26">
        <v>0.15774261000000001</v>
      </c>
      <c r="E2097" s="26">
        <v>0.17653756999999998</v>
      </c>
      <c r="F2097" s="26">
        <v>0.20243493000000001</v>
      </c>
      <c r="G2097" s="26">
        <v>0.41825035999999999</v>
      </c>
      <c r="H2097" s="26">
        <v>0.94641617</v>
      </c>
      <c r="I2097" s="26">
        <v>8.9550359999999996E-2</v>
      </c>
    </row>
    <row r="2098" spans="1:9" ht="15.75" customHeight="1" x14ac:dyDescent="0.25">
      <c r="A2098" s="23">
        <v>2097</v>
      </c>
      <c r="B2098" s="24">
        <v>0.12108131999999999</v>
      </c>
      <c r="C2098" s="24">
        <v>0.14343762999999998</v>
      </c>
      <c r="D2098" s="24">
        <v>0.15776599999999999</v>
      </c>
      <c r="E2098" s="24">
        <v>0.17656400000000003</v>
      </c>
      <c r="F2098" s="24">
        <v>0.20247039999999999</v>
      </c>
      <c r="G2098" s="24">
        <v>0.41833390999999998</v>
      </c>
      <c r="H2098" s="24">
        <v>0.9466858600000001</v>
      </c>
      <c r="I2098" s="24">
        <v>8.9549179999999992E-2</v>
      </c>
    </row>
    <row r="2099" spans="1:9" ht="15.75" customHeight="1" x14ac:dyDescent="0.25">
      <c r="A2099" s="25">
        <v>2098</v>
      </c>
      <c r="B2099" s="26">
        <v>0.12110269000000001</v>
      </c>
      <c r="C2099" s="26">
        <v>0.14345842</v>
      </c>
      <c r="D2099" s="26">
        <v>0.15778938000000001</v>
      </c>
      <c r="E2099" s="26">
        <v>0.17659044999999998</v>
      </c>
      <c r="F2099" s="26">
        <v>0.20250592000000001</v>
      </c>
      <c r="G2099" s="26">
        <v>0.41841754999999997</v>
      </c>
      <c r="H2099" s="26">
        <v>0.94695578000000002</v>
      </c>
      <c r="I2099" s="26">
        <v>8.9548009999999997E-2</v>
      </c>
    </row>
    <row r="2100" spans="1:9" ht="15.75" customHeight="1" x14ac:dyDescent="0.25">
      <c r="A2100" s="23">
        <v>2099</v>
      </c>
      <c r="B2100" s="24">
        <v>0.12112410000000001</v>
      </c>
      <c r="C2100" s="24">
        <v>0.1434792</v>
      </c>
      <c r="D2100" s="24">
        <v>0.15781276</v>
      </c>
      <c r="E2100" s="24">
        <v>0.17661693000000001</v>
      </c>
      <c r="F2100" s="24">
        <v>0.20254148</v>
      </c>
      <c r="G2100" s="24">
        <v>0.41850126000000004</v>
      </c>
      <c r="H2100" s="24">
        <v>0.94722594000000004</v>
      </c>
      <c r="I2100" s="24">
        <v>8.9546840000000003E-2</v>
      </c>
    </row>
    <row r="2101" spans="1:9" ht="15.75" customHeight="1" x14ac:dyDescent="0.25">
      <c r="A2101" s="25">
        <v>2100</v>
      </c>
      <c r="B2101" s="26">
        <v>0.12114554</v>
      </c>
      <c r="C2101" s="26">
        <v>0.14349998999999999</v>
      </c>
      <c r="D2101" s="26">
        <v>0.15783613000000002</v>
      </c>
      <c r="E2101" s="26">
        <v>0.17664342000000002</v>
      </c>
      <c r="F2101" s="26">
        <v>0.20257709999999998</v>
      </c>
      <c r="G2101" s="26">
        <v>0.41858506000000001</v>
      </c>
      <c r="H2101" s="26">
        <v>0.94749634999999999</v>
      </c>
      <c r="I2101" s="26">
        <v>8.9545670000000008E-2</v>
      </c>
    </row>
    <row r="2102" spans="1:9" ht="15.75" customHeight="1" x14ac:dyDescent="0.25">
      <c r="A2102" s="23">
        <v>2101</v>
      </c>
      <c r="B2102" s="24">
        <v>0.121167</v>
      </c>
      <c r="C2102" s="24">
        <v>0.14352078000000001</v>
      </c>
      <c r="D2102" s="24">
        <v>0.15785948999999999</v>
      </c>
      <c r="E2102" s="24">
        <v>0.17666992000000001</v>
      </c>
      <c r="F2102" s="24">
        <v>0.20261277</v>
      </c>
      <c r="G2102" s="24">
        <v>0.41866894000000004</v>
      </c>
      <c r="H2102" s="24">
        <v>0.94776700000000003</v>
      </c>
      <c r="I2102" s="24">
        <v>8.9544499999999999E-2</v>
      </c>
    </row>
    <row r="2103" spans="1:9" ht="15.75" customHeight="1" x14ac:dyDescent="0.25">
      <c r="A2103" s="25">
        <v>2102</v>
      </c>
      <c r="B2103" s="26">
        <v>0.1211885</v>
      </c>
      <c r="C2103" s="26">
        <v>0.14354155999999998</v>
      </c>
      <c r="D2103" s="26">
        <v>0.15788284999999999</v>
      </c>
      <c r="E2103" s="26">
        <v>0.17669645</v>
      </c>
      <c r="F2103" s="26">
        <v>0.20264849999999998</v>
      </c>
      <c r="G2103" s="26">
        <v>0.41875289999999998</v>
      </c>
      <c r="H2103" s="26">
        <v>0.94803788999999994</v>
      </c>
      <c r="I2103" s="26">
        <v>8.9543339999999999E-2</v>
      </c>
    </row>
    <row r="2104" spans="1:9" ht="15.75" customHeight="1" x14ac:dyDescent="0.25">
      <c r="A2104" s="23">
        <v>2103</v>
      </c>
      <c r="B2104" s="24">
        <v>0.12121002</v>
      </c>
      <c r="C2104" s="24">
        <v>0.14356235000000001</v>
      </c>
      <c r="D2104" s="24">
        <v>0.15790620999999999</v>
      </c>
      <c r="E2104" s="24">
        <v>0.17672299999999999</v>
      </c>
      <c r="F2104" s="24">
        <v>0.20268427</v>
      </c>
      <c r="G2104" s="24">
        <v>0.41883695000000004</v>
      </c>
      <c r="H2104" s="24">
        <v>0.94830903000000011</v>
      </c>
      <c r="I2104" s="24">
        <v>8.9542179999999985E-2</v>
      </c>
    </row>
    <row r="2105" spans="1:9" ht="15.75" customHeight="1" x14ac:dyDescent="0.25">
      <c r="A2105" s="25">
        <v>2104</v>
      </c>
      <c r="B2105" s="26">
        <v>0.12123157000000001</v>
      </c>
      <c r="C2105" s="26">
        <v>0.14358313</v>
      </c>
      <c r="D2105" s="26">
        <v>0.15792956</v>
      </c>
      <c r="E2105" s="26">
        <v>0.17674956000000003</v>
      </c>
      <c r="F2105" s="26">
        <v>0.20272010000000001</v>
      </c>
      <c r="G2105" s="26">
        <v>0.41892108</v>
      </c>
      <c r="H2105" s="26">
        <v>0.94858041999999998</v>
      </c>
      <c r="I2105" s="26">
        <v>8.9541029999999994E-2</v>
      </c>
    </row>
    <row r="2106" spans="1:9" ht="15.75" customHeight="1" x14ac:dyDescent="0.25">
      <c r="A2106" s="23">
        <v>2105</v>
      </c>
      <c r="B2106" s="24">
        <v>0.12125314</v>
      </c>
      <c r="C2106" s="24">
        <v>0.14360392</v>
      </c>
      <c r="D2106" s="24">
        <v>0.15795290000000001</v>
      </c>
      <c r="E2106" s="24">
        <v>0.17677613999999997</v>
      </c>
      <c r="F2106" s="24">
        <v>0.20275597000000001</v>
      </c>
      <c r="G2106" s="24">
        <v>0.41900530000000002</v>
      </c>
      <c r="H2106" s="24">
        <v>0.94885206</v>
      </c>
      <c r="I2106" s="24">
        <v>8.9539880000000002E-2</v>
      </c>
    </row>
    <row r="2107" spans="1:9" ht="15.75" customHeight="1" x14ac:dyDescent="0.25">
      <c r="A2107" s="25">
        <v>2106</v>
      </c>
      <c r="B2107" s="26">
        <v>0.12127473999999999</v>
      </c>
      <c r="C2107" s="26">
        <v>0.14362469999999999</v>
      </c>
      <c r="D2107" s="26">
        <v>0.15797624000000002</v>
      </c>
      <c r="E2107" s="26">
        <v>0.17680275000000001</v>
      </c>
      <c r="F2107" s="26">
        <v>0.20279191000000002</v>
      </c>
      <c r="G2107" s="26">
        <v>0.41908960000000001</v>
      </c>
      <c r="H2107" s="26">
        <v>0.94912395000000005</v>
      </c>
      <c r="I2107" s="26">
        <v>8.9538729999999997E-2</v>
      </c>
    </row>
    <row r="2108" spans="1:9" ht="15.75" customHeight="1" x14ac:dyDescent="0.25">
      <c r="A2108" s="23">
        <v>2107</v>
      </c>
      <c r="B2108" s="24">
        <v>0.12129635999999999</v>
      </c>
      <c r="C2108" s="24">
        <v>0.14364549000000001</v>
      </c>
      <c r="D2108" s="24">
        <v>0.15799956999999998</v>
      </c>
      <c r="E2108" s="24">
        <v>0.17682936999999999</v>
      </c>
      <c r="F2108" s="24">
        <v>0.20282789000000001</v>
      </c>
      <c r="G2108" s="24">
        <v>0.41917399000000005</v>
      </c>
      <c r="H2108" s="24">
        <v>0.94939609000000003</v>
      </c>
      <c r="I2108" s="24">
        <v>8.9537580000000005E-2</v>
      </c>
    </row>
    <row r="2109" spans="1:9" ht="15.75" customHeight="1" x14ac:dyDescent="0.25">
      <c r="A2109" s="25">
        <v>2108</v>
      </c>
      <c r="B2109" s="26">
        <v>0.121318</v>
      </c>
      <c r="C2109" s="26">
        <v>0.14366628000000001</v>
      </c>
      <c r="D2109" s="26">
        <v>0.15802289999999999</v>
      </c>
      <c r="E2109" s="26">
        <v>0.17685600999999998</v>
      </c>
      <c r="F2109" s="26">
        <v>0.20286393</v>
      </c>
      <c r="G2109" s="26">
        <v>0.41925846999999999</v>
      </c>
      <c r="H2109" s="26">
        <v>0.94966848000000004</v>
      </c>
      <c r="I2109" s="26">
        <v>8.9536440000000009E-2</v>
      </c>
    </row>
    <row r="2110" spans="1:9" ht="15.75" customHeight="1" x14ac:dyDescent="0.25">
      <c r="A2110" s="23">
        <v>2109</v>
      </c>
      <c r="B2110" s="24">
        <v>0.12133967</v>
      </c>
      <c r="C2110" s="24">
        <v>0.14368706000000001</v>
      </c>
      <c r="D2110" s="24">
        <v>0.15804622000000002</v>
      </c>
      <c r="E2110" s="24">
        <v>0.17688266</v>
      </c>
      <c r="F2110" s="24">
        <v>0.20290002000000001</v>
      </c>
      <c r="G2110" s="24">
        <v>0.41934303000000001</v>
      </c>
      <c r="H2110" s="24">
        <v>0.94994113000000002</v>
      </c>
      <c r="I2110" s="24">
        <v>8.9535300000000012E-2</v>
      </c>
    </row>
    <row r="2111" spans="1:9" ht="15.75" customHeight="1" x14ac:dyDescent="0.25">
      <c r="A2111" s="25">
        <v>2110</v>
      </c>
      <c r="B2111" s="26">
        <v>0.12136136</v>
      </c>
      <c r="C2111" s="26">
        <v>0.14370785</v>
      </c>
      <c r="D2111" s="26">
        <v>0.15806953000000001</v>
      </c>
      <c r="E2111" s="26">
        <v>0.17690934</v>
      </c>
      <c r="F2111" s="26">
        <v>0.20293616</v>
      </c>
      <c r="G2111" s="26">
        <v>0.41942768999999996</v>
      </c>
      <c r="H2111" s="26">
        <v>0.95021403000000004</v>
      </c>
      <c r="I2111" s="26">
        <v>8.9534160000000002E-2</v>
      </c>
    </row>
    <row r="2112" spans="1:9" ht="15.75" customHeight="1" x14ac:dyDescent="0.25">
      <c r="A2112" s="23">
        <v>2111</v>
      </c>
      <c r="B2112" s="24">
        <v>0.12138306</v>
      </c>
      <c r="C2112" s="24">
        <v>0.14372863</v>
      </c>
      <c r="D2112" s="24">
        <v>0.15809284000000001</v>
      </c>
      <c r="E2112" s="24">
        <v>0.17693604000000002</v>
      </c>
      <c r="F2112" s="24">
        <v>0.20297236000000002</v>
      </c>
      <c r="G2112" s="24">
        <v>0.41951242999999999</v>
      </c>
      <c r="H2112" s="24">
        <v>0.95048719999999998</v>
      </c>
      <c r="I2112" s="24">
        <v>8.953303E-2</v>
      </c>
    </row>
    <row r="2113" spans="1:9" ht="15.75" customHeight="1" x14ac:dyDescent="0.25">
      <c r="A2113" s="25">
        <v>2112</v>
      </c>
      <c r="B2113" s="26">
        <v>0.12140478999999998</v>
      </c>
      <c r="C2113" s="26">
        <v>0.14374942000000002</v>
      </c>
      <c r="D2113" s="26">
        <v>0.15811614000000002</v>
      </c>
      <c r="E2113" s="26">
        <v>0.17696276</v>
      </c>
      <c r="F2113" s="26">
        <v>0.20300861999999997</v>
      </c>
      <c r="G2113" s="26">
        <v>0.41959726000000003</v>
      </c>
      <c r="H2113" s="26">
        <v>0.95076061999999995</v>
      </c>
      <c r="I2113" s="26">
        <v>8.9531899999999998E-2</v>
      </c>
    </row>
    <row r="2114" spans="1:9" ht="15.75" customHeight="1" x14ac:dyDescent="0.25">
      <c r="A2114" s="23">
        <v>2113</v>
      </c>
      <c r="B2114" s="24">
        <v>0.12142654</v>
      </c>
      <c r="C2114" s="24">
        <v>0.14377019999999999</v>
      </c>
      <c r="D2114" s="24">
        <v>0.15813943</v>
      </c>
      <c r="E2114" s="24">
        <v>0.17698949</v>
      </c>
      <c r="F2114" s="24">
        <v>0.20304493000000001</v>
      </c>
      <c r="G2114" s="24">
        <v>0.41968218000000002</v>
      </c>
      <c r="H2114" s="24">
        <v>0.9510343</v>
      </c>
      <c r="I2114" s="24">
        <v>8.953077000000001E-2</v>
      </c>
    </row>
    <row r="2115" spans="1:9" ht="15.75" customHeight="1" x14ac:dyDescent="0.25">
      <c r="A2115" s="25">
        <v>2114</v>
      </c>
      <c r="B2115" s="26">
        <v>0.12144830000000001</v>
      </c>
      <c r="C2115" s="26">
        <v>0.14379099000000001</v>
      </c>
      <c r="D2115" s="26">
        <v>0.15816272000000001</v>
      </c>
      <c r="E2115" s="26">
        <v>0.17701624999999999</v>
      </c>
      <c r="F2115" s="26">
        <v>0.20308129</v>
      </c>
      <c r="G2115" s="26">
        <v>0.41976719000000001</v>
      </c>
      <c r="H2115" s="26">
        <v>0.95130824000000003</v>
      </c>
      <c r="I2115" s="26">
        <v>8.9529639999999994E-2</v>
      </c>
    </row>
    <row r="2116" spans="1:9" ht="15.75" customHeight="1" x14ac:dyDescent="0.25">
      <c r="A2116" s="23">
        <v>2115</v>
      </c>
      <c r="B2116" s="24">
        <v>0.12147007999999999</v>
      </c>
      <c r="C2116" s="24">
        <v>0.14381178</v>
      </c>
      <c r="D2116" s="24">
        <v>0.15818599999999999</v>
      </c>
      <c r="E2116" s="24">
        <v>0.17704302</v>
      </c>
      <c r="F2116" s="24">
        <v>0.20311771000000001</v>
      </c>
      <c r="G2116" s="24">
        <v>0.41985228999999996</v>
      </c>
      <c r="H2116" s="24">
        <v>0.95158244999999997</v>
      </c>
      <c r="I2116" s="24">
        <v>8.952852E-2</v>
      </c>
    </row>
    <row r="2117" spans="1:9" ht="15.75" customHeight="1" x14ac:dyDescent="0.25">
      <c r="A2117" s="25">
        <v>2116</v>
      </c>
      <c r="B2117" s="26">
        <v>0.12149187</v>
      </c>
      <c r="C2117" s="26">
        <v>0.14383256</v>
      </c>
      <c r="D2117" s="26">
        <v>0.15820926999999999</v>
      </c>
      <c r="E2117" s="26">
        <v>0.17706981999999999</v>
      </c>
      <c r="F2117" s="26">
        <v>0.20315418999999998</v>
      </c>
      <c r="G2117" s="26">
        <v>0.41993747999999997</v>
      </c>
      <c r="H2117" s="26">
        <v>0.95185692</v>
      </c>
      <c r="I2117" s="26">
        <v>8.9527400000000007E-2</v>
      </c>
    </row>
    <row r="2118" spans="1:9" ht="15.75" customHeight="1" x14ac:dyDescent="0.25">
      <c r="A2118" s="23">
        <v>2117</v>
      </c>
      <c r="B2118" s="24">
        <v>0.12151368</v>
      </c>
      <c r="C2118" s="24">
        <v>0.14385334999999999</v>
      </c>
      <c r="D2118" s="24">
        <v>0.15823254</v>
      </c>
      <c r="E2118" s="24">
        <v>0.17709662999999998</v>
      </c>
      <c r="F2118" s="24">
        <v>0.20319071999999999</v>
      </c>
      <c r="G2118" s="24">
        <v>0.42002276</v>
      </c>
      <c r="H2118" s="24">
        <v>0.95213166000000005</v>
      </c>
      <c r="I2118" s="24">
        <v>8.9526289999999994E-2</v>
      </c>
    </row>
    <row r="2119" spans="1:9" ht="15.75" customHeight="1" x14ac:dyDescent="0.25">
      <c r="A2119" s="25">
        <v>2118</v>
      </c>
      <c r="B2119" s="26">
        <v>0.12153551</v>
      </c>
      <c r="C2119" s="26">
        <v>0.14387413000000002</v>
      </c>
      <c r="D2119" s="26">
        <v>0.1582558</v>
      </c>
      <c r="E2119" s="26">
        <v>0.17712347000000001</v>
      </c>
      <c r="F2119" s="26">
        <v>0.20322731000000002</v>
      </c>
      <c r="G2119" s="26">
        <v>0.42010814000000002</v>
      </c>
      <c r="H2119" s="26">
        <v>0.95240666000000007</v>
      </c>
      <c r="I2119" s="26">
        <v>8.9525170000000001E-2</v>
      </c>
    </row>
    <row r="2120" spans="1:9" ht="15.75" customHeight="1" x14ac:dyDescent="0.25">
      <c r="A2120" s="23">
        <v>2119</v>
      </c>
      <c r="B2120" s="24">
        <v>0.12155734999999999</v>
      </c>
      <c r="C2120" s="24">
        <v>0.14389492000000001</v>
      </c>
      <c r="D2120" s="24">
        <v>0.15827906</v>
      </c>
      <c r="E2120" s="24">
        <v>0.17715032</v>
      </c>
      <c r="F2120" s="24">
        <v>0.20326395999999999</v>
      </c>
      <c r="G2120" s="24">
        <v>0.42019361000000005</v>
      </c>
      <c r="H2120" s="24">
        <v>0.95268193999999995</v>
      </c>
      <c r="I2120" s="24">
        <v>8.9524060000000003E-2</v>
      </c>
    </row>
    <row r="2121" spans="1:9" ht="15.75" customHeight="1" x14ac:dyDescent="0.25">
      <c r="A2121" s="25">
        <v>2120</v>
      </c>
      <c r="B2121" s="26">
        <v>0.12157920000000001</v>
      </c>
      <c r="C2121" s="26">
        <v>0.14391570000000001</v>
      </c>
      <c r="D2121" s="26">
        <v>0.15830230000000001</v>
      </c>
      <c r="E2121" s="26">
        <v>0.17717720000000001</v>
      </c>
      <c r="F2121" s="26">
        <v>0.20330065999999999</v>
      </c>
      <c r="G2121" s="26">
        <v>0.42027917000000004</v>
      </c>
      <c r="H2121" s="26">
        <v>0.95295748999999996</v>
      </c>
      <c r="I2121" s="26">
        <v>8.9522959999999999E-2</v>
      </c>
    </row>
    <row r="2122" spans="1:9" ht="15.75" customHeight="1" x14ac:dyDescent="0.25">
      <c r="A2122" s="23">
        <v>2121</v>
      </c>
      <c r="B2122" s="24">
        <v>0.12160106000000001</v>
      </c>
      <c r="C2122" s="24">
        <v>0.14393649</v>
      </c>
      <c r="D2122" s="24">
        <v>0.15832553999999999</v>
      </c>
      <c r="E2122" s="24">
        <v>0.17720409000000001</v>
      </c>
      <c r="F2122" s="24">
        <v>0.20333742000000002</v>
      </c>
      <c r="G2122" s="24">
        <v>0.42036482999999997</v>
      </c>
      <c r="H2122" s="24">
        <v>0.95323329999999995</v>
      </c>
      <c r="I2122" s="24">
        <v>8.952185E-2</v>
      </c>
    </row>
    <row r="2123" spans="1:9" ht="15.75" customHeight="1" x14ac:dyDescent="0.25">
      <c r="A2123" s="25">
        <v>2122</v>
      </c>
      <c r="B2123" s="26">
        <v>0.12162293</v>
      </c>
      <c r="C2123" s="26">
        <v>0.14395727999999999</v>
      </c>
      <c r="D2123" s="26">
        <v>0.15834877</v>
      </c>
      <c r="E2123" s="26">
        <v>0.17723100999999999</v>
      </c>
      <c r="F2123" s="26">
        <v>0.20337423999999998</v>
      </c>
      <c r="G2123" s="26">
        <v>0.42045057999999996</v>
      </c>
      <c r="H2123" s="26">
        <v>0.95350939000000001</v>
      </c>
      <c r="I2123" s="26">
        <v>8.952075000000001E-2</v>
      </c>
    </row>
    <row r="2124" spans="1:9" ht="15.75" customHeight="1" x14ac:dyDescent="0.25">
      <c r="A2124" s="23">
        <v>2123</v>
      </c>
      <c r="B2124" s="24">
        <v>0.12164482</v>
      </c>
      <c r="C2124" s="24">
        <v>0.14397805999999999</v>
      </c>
      <c r="D2124" s="24">
        <v>0.15837199999999999</v>
      </c>
      <c r="E2124" s="24">
        <v>0.17725795000000003</v>
      </c>
      <c r="F2124" s="24">
        <v>0.20341112</v>
      </c>
      <c r="G2124" s="24">
        <v>0.42053642000000002</v>
      </c>
      <c r="H2124" s="24">
        <v>0.95378575999999993</v>
      </c>
      <c r="I2124" s="24">
        <v>8.9519660000000001E-2</v>
      </c>
    </row>
    <row r="2125" spans="1:9" ht="15.75" customHeight="1" x14ac:dyDescent="0.25">
      <c r="A2125" s="25">
        <v>2124</v>
      </c>
      <c r="B2125" s="26">
        <v>0.12166671</v>
      </c>
      <c r="C2125" s="26">
        <v>0.14399884999999998</v>
      </c>
      <c r="D2125" s="26">
        <v>0.15839521000000001</v>
      </c>
      <c r="E2125" s="26">
        <v>0.1772849</v>
      </c>
      <c r="F2125" s="26">
        <v>0.20344805999999999</v>
      </c>
      <c r="G2125" s="26">
        <v>0.42062237000000002</v>
      </c>
      <c r="H2125" s="26">
        <v>0.95406239999999998</v>
      </c>
      <c r="I2125" s="26">
        <v>8.9518559999999997E-2</v>
      </c>
    </row>
    <row r="2126" spans="1:9" ht="15.75" customHeight="1" x14ac:dyDescent="0.25">
      <c r="A2126" s="23">
        <v>2125</v>
      </c>
      <c r="B2126" s="24">
        <v>0.12168861</v>
      </c>
      <c r="C2126" s="24">
        <v>0.14401963000000001</v>
      </c>
      <c r="D2126" s="24">
        <v>0.15841842</v>
      </c>
      <c r="E2126" s="24">
        <v>0.17731188000000001</v>
      </c>
      <c r="F2126" s="24">
        <v>0.20348506</v>
      </c>
      <c r="G2126" s="24">
        <v>0.42070839999999998</v>
      </c>
      <c r="H2126" s="24">
        <v>0.95433931999999999</v>
      </c>
      <c r="I2126" s="24">
        <v>8.9517469999999988E-2</v>
      </c>
    </row>
    <row r="2127" spans="1:9" ht="15.75" customHeight="1" x14ac:dyDescent="0.25">
      <c r="A2127" s="25">
        <v>2126</v>
      </c>
      <c r="B2127" s="26">
        <v>0.12171051999999999</v>
      </c>
      <c r="C2127" s="26">
        <v>0.14404042</v>
      </c>
      <c r="D2127" s="26">
        <v>0.15844162000000001</v>
      </c>
      <c r="E2127" s="26">
        <v>0.17733888</v>
      </c>
      <c r="F2127" s="26">
        <v>0.20352211000000001</v>
      </c>
      <c r="G2127" s="26">
        <v>0.42079453999999999</v>
      </c>
      <c r="H2127" s="26">
        <v>0.95461651999999997</v>
      </c>
      <c r="I2127" s="26">
        <v>8.9516380000000007E-2</v>
      </c>
    </row>
    <row r="2128" spans="1:9" ht="15.75" customHeight="1" x14ac:dyDescent="0.25">
      <c r="A2128" s="23">
        <v>2127</v>
      </c>
      <c r="B2128" s="24">
        <v>0.12173242999999999</v>
      </c>
      <c r="C2128" s="24">
        <v>0.1440612</v>
      </c>
      <c r="D2128" s="24">
        <v>0.15846481000000001</v>
      </c>
      <c r="E2128" s="24">
        <v>0.17736589999999999</v>
      </c>
      <c r="F2128" s="24">
        <v>0.20355923000000001</v>
      </c>
      <c r="G2128" s="24">
        <v>0.42088076999999996</v>
      </c>
      <c r="H2128" s="24">
        <v>0.95489400000000002</v>
      </c>
      <c r="I2128" s="24">
        <v>8.9515300000000006E-2</v>
      </c>
    </row>
    <row r="2129" spans="1:9" ht="15.75" customHeight="1" x14ac:dyDescent="0.25">
      <c r="A2129" s="25">
        <v>2128</v>
      </c>
      <c r="B2129" s="26">
        <v>0.12175435</v>
      </c>
      <c r="C2129" s="26">
        <v>0.14408198999999999</v>
      </c>
      <c r="D2129" s="26">
        <v>0.15848800000000002</v>
      </c>
      <c r="E2129" s="26">
        <v>0.17739293</v>
      </c>
      <c r="F2129" s="26">
        <v>0.20359639999999998</v>
      </c>
      <c r="G2129" s="26">
        <v>0.42096710000000004</v>
      </c>
      <c r="H2129" s="26">
        <v>0.95517176000000004</v>
      </c>
      <c r="I2129" s="26">
        <v>8.9514209999999997E-2</v>
      </c>
    </row>
    <row r="2130" spans="1:9" ht="15.75" customHeight="1" x14ac:dyDescent="0.25">
      <c r="A2130" s="23">
        <v>2129</v>
      </c>
      <c r="B2130" s="24">
        <v>0.12177626999999999</v>
      </c>
      <c r="C2130" s="24">
        <v>0.14410277999999999</v>
      </c>
      <c r="D2130" s="24">
        <v>0.15851118</v>
      </c>
      <c r="E2130" s="24">
        <v>0.17741999</v>
      </c>
      <c r="F2130" s="24">
        <v>0.20363364</v>
      </c>
      <c r="G2130" s="24">
        <v>0.42105352000000001</v>
      </c>
      <c r="H2130" s="24">
        <v>0.95544981000000007</v>
      </c>
      <c r="I2130" s="24">
        <v>8.951313000000001E-2</v>
      </c>
    </row>
    <row r="2131" spans="1:9" ht="15.75" customHeight="1" x14ac:dyDescent="0.25">
      <c r="A2131" s="25">
        <v>2130</v>
      </c>
      <c r="B2131" s="26">
        <v>0.1217982</v>
      </c>
      <c r="C2131" s="26">
        <v>0.14412356000000001</v>
      </c>
      <c r="D2131" s="26">
        <v>0.15853434999999999</v>
      </c>
      <c r="E2131" s="26">
        <v>0.17744706999999998</v>
      </c>
      <c r="F2131" s="26">
        <v>0.20367094000000002</v>
      </c>
      <c r="G2131" s="26">
        <v>0.42114004999999999</v>
      </c>
      <c r="H2131" s="26">
        <v>0.95572813999999995</v>
      </c>
      <c r="I2131" s="26">
        <v>8.9512060000000004E-2</v>
      </c>
    </row>
    <row r="2132" spans="1:9" ht="15.75" customHeight="1" x14ac:dyDescent="0.25">
      <c r="A2132" s="23">
        <v>2131</v>
      </c>
      <c r="B2132" s="24">
        <v>0.12182013</v>
      </c>
      <c r="C2132" s="24">
        <v>0.14414435</v>
      </c>
      <c r="D2132" s="24">
        <v>0.15855750999999998</v>
      </c>
      <c r="E2132" s="24">
        <v>0.17747418000000001</v>
      </c>
      <c r="F2132" s="24">
        <v>0.20370829000000001</v>
      </c>
      <c r="G2132" s="24">
        <v>0.42122667000000003</v>
      </c>
      <c r="H2132" s="24">
        <v>0.95600674999999991</v>
      </c>
      <c r="I2132" s="24">
        <v>8.9510980000000004E-2</v>
      </c>
    </row>
    <row r="2133" spans="1:9" ht="15.75" customHeight="1" x14ac:dyDescent="0.25">
      <c r="A2133" s="25">
        <v>2132</v>
      </c>
      <c r="B2133" s="26">
        <v>0.12184206</v>
      </c>
      <c r="C2133" s="26">
        <v>0.14416513</v>
      </c>
      <c r="D2133" s="26">
        <v>0.15858066000000001</v>
      </c>
      <c r="E2133" s="26">
        <v>0.17750129999999997</v>
      </c>
      <c r="F2133" s="26">
        <v>0.20374571</v>
      </c>
      <c r="G2133" s="26">
        <v>0.4213134</v>
      </c>
      <c r="H2133" s="26">
        <v>0.95628566000000004</v>
      </c>
      <c r="I2133" s="26">
        <v>8.9509909999999998E-2</v>
      </c>
    </row>
    <row r="2134" spans="1:9" ht="15.75" customHeight="1" x14ac:dyDescent="0.25">
      <c r="A2134" s="23">
        <v>2133</v>
      </c>
      <c r="B2134" s="24">
        <v>0.12186400000000001</v>
      </c>
      <c r="C2134" s="24">
        <v>0.14418592</v>
      </c>
      <c r="D2134" s="24">
        <v>0.15860379999999999</v>
      </c>
      <c r="E2134" s="24">
        <v>0.17752844000000001</v>
      </c>
      <c r="F2134" s="24">
        <v>0.20378319</v>
      </c>
      <c r="G2134" s="24">
        <v>0.42140021999999999</v>
      </c>
      <c r="H2134" s="24">
        <v>0.95656485000000002</v>
      </c>
      <c r="I2134" s="24">
        <v>8.9508850000000001E-2</v>
      </c>
    </row>
    <row r="2135" spans="1:9" ht="15.75" customHeight="1" x14ac:dyDescent="0.25">
      <c r="A2135" s="25">
        <v>2134</v>
      </c>
      <c r="B2135" s="26">
        <v>0.12188592999999999</v>
      </c>
      <c r="C2135" s="26">
        <v>0.14420669999999999</v>
      </c>
      <c r="D2135" s="26">
        <v>0.15862693999999999</v>
      </c>
      <c r="E2135" s="26">
        <v>0.17755561</v>
      </c>
      <c r="F2135" s="26">
        <v>0.20382074</v>
      </c>
      <c r="G2135" s="26">
        <v>0.42148715000000003</v>
      </c>
      <c r="H2135" s="26">
        <v>0.95684433999999996</v>
      </c>
      <c r="I2135" s="26">
        <v>8.9507779999999995E-2</v>
      </c>
    </row>
    <row r="2136" spans="1:9" ht="15.75" customHeight="1" x14ac:dyDescent="0.25">
      <c r="A2136" s="23">
        <v>2135</v>
      </c>
      <c r="B2136" s="24">
        <v>0.12190785999999999</v>
      </c>
      <c r="C2136" s="24">
        <v>0.14422748999999999</v>
      </c>
      <c r="D2136" s="24">
        <v>0.15865005999999998</v>
      </c>
      <c r="E2136" s="24">
        <v>0.17758279999999999</v>
      </c>
      <c r="F2136" s="24">
        <v>0.20385834</v>
      </c>
      <c r="G2136" s="24">
        <v>0.42157418000000002</v>
      </c>
      <c r="H2136" s="24">
        <v>0.95712411000000008</v>
      </c>
      <c r="I2136" s="24">
        <v>8.9506720000000012E-2</v>
      </c>
    </row>
    <row r="2137" spans="1:9" ht="15.75" customHeight="1" x14ac:dyDescent="0.25">
      <c r="A2137" s="25">
        <v>2136</v>
      </c>
      <c r="B2137" s="26">
        <v>0.1219298</v>
      </c>
      <c r="C2137" s="26">
        <v>0.14424828000000001</v>
      </c>
      <c r="D2137" s="26">
        <v>0.15867318</v>
      </c>
      <c r="E2137" s="26">
        <v>0.17761001000000001</v>
      </c>
      <c r="F2137" s="26">
        <v>0.20389600999999999</v>
      </c>
      <c r="G2137" s="26">
        <v>0.42166131000000001</v>
      </c>
      <c r="H2137" s="26">
        <v>0.95740418000000005</v>
      </c>
      <c r="I2137" s="26">
        <v>8.9505660000000001E-2</v>
      </c>
    </row>
    <row r="2138" spans="1:9" ht="15.75" customHeight="1" x14ac:dyDescent="0.25">
      <c r="A2138" s="23">
        <v>2137</v>
      </c>
      <c r="B2138" s="24">
        <v>0.12195173000000001</v>
      </c>
      <c r="C2138" s="24">
        <v>0.14426906</v>
      </c>
      <c r="D2138" s="24">
        <v>0.15869628999999999</v>
      </c>
      <c r="E2138" s="24">
        <v>0.17763724</v>
      </c>
      <c r="F2138" s="24">
        <v>0.20393374</v>
      </c>
      <c r="G2138" s="24">
        <v>0.42174854000000006</v>
      </c>
      <c r="H2138" s="24">
        <v>0.95768454000000003</v>
      </c>
      <c r="I2138" s="24">
        <v>8.9504610000000012E-2</v>
      </c>
    </row>
    <row r="2139" spans="1:9" ht="15.75" customHeight="1" x14ac:dyDescent="0.25">
      <c r="A2139" s="25">
        <v>2138</v>
      </c>
      <c r="B2139" s="26">
        <v>0.12197364999999999</v>
      </c>
      <c r="C2139" s="26">
        <v>0.14428985</v>
      </c>
      <c r="D2139" s="26">
        <v>0.15871938999999999</v>
      </c>
      <c r="E2139" s="26">
        <v>0.17766449000000001</v>
      </c>
      <c r="F2139" s="26">
        <v>0.20397154000000001</v>
      </c>
      <c r="G2139" s="26">
        <v>0.42183587</v>
      </c>
      <c r="H2139" s="26">
        <v>0.95796519999999996</v>
      </c>
      <c r="I2139" s="26">
        <v>8.9503550000000001E-2</v>
      </c>
    </row>
    <row r="2140" spans="1:9" ht="15.75" customHeight="1" x14ac:dyDescent="0.25">
      <c r="A2140" s="23">
        <v>2139</v>
      </c>
      <c r="B2140" s="24">
        <v>0.12199557</v>
      </c>
      <c r="C2140" s="24">
        <v>0.14431063</v>
      </c>
      <c r="D2140" s="24">
        <v>0.15874247999999999</v>
      </c>
      <c r="E2140" s="24">
        <v>0.17769176</v>
      </c>
      <c r="F2140" s="24">
        <v>0.20400939999999998</v>
      </c>
      <c r="G2140" s="24">
        <v>0.42192331000000005</v>
      </c>
      <c r="H2140" s="24">
        <v>0.95824616000000007</v>
      </c>
      <c r="I2140" s="24">
        <v>8.9502499999999999E-2</v>
      </c>
    </row>
    <row r="2141" spans="1:9" ht="15.75" customHeight="1" x14ac:dyDescent="0.25">
      <c r="A2141" s="25">
        <v>2140</v>
      </c>
      <c r="B2141" s="26">
        <v>0.12201748999999999</v>
      </c>
      <c r="C2141" s="26">
        <v>0.14433141999999999</v>
      </c>
      <c r="D2141" s="26">
        <v>0.15876556</v>
      </c>
      <c r="E2141" s="26">
        <v>0.17771906000000001</v>
      </c>
      <c r="F2141" s="26">
        <v>0.20404732</v>
      </c>
      <c r="G2141" s="26">
        <v>0.42201084999999999</v>
      </c>
      <c r="H2141" s="26">
        <v>0.95852742000000002</v>
      </c>
      <c r="I2141" s="26">
        <v>8.9501460000000005E-2</v>
      </c>
    </row>
    <row r="2142" spans="1:9" ht="15.75" customHeight="1" x14ac:dyDescent="0.25">
      <c r="A2142" s="23">
        <v>2141</v>
      </c>
      <c r="B2142" s="24">
        <v>0.12203939999999999</v>
      </c>
      <c r="C2142" s="24">
        <v>0.14435219999999999</v>
      </c>
      <c r="D2142" s="24">
        <v>0.15878864000000001</v>
      </c>
      <c r="E2142" s="24">
        <v>0.17774637999999998</v>
      </c>
      <c r="F2142" s="24">
        <v>0.20408530999999999</v>
      </c>
      <c r="G2142" s="24">
        <v>0.42209850000000004</v>
      </c>
      <c r="H2142" s="24">
        <v>0.95880898000000003</v>
      </c>
      <c r="I2142" s="24">
        <v>8.9500410000000002E-2</v>
      </c>
    </row>
    <row r="2143" spans="1:9" ht="15.75" customHeight="1" x14ac:dyDescent="0.25">
      <c r="A2143" s="25">
        <v>2142</v>
      </c>
      <c r="B2143" s="26">
        <v>0.12206130999999999</v>
      </c>
      <c r="C2143" s="26">
        <v>0.14437299000000001</v>
      </c>
      <c r="D2143" s="26">
        <v>0.1588117</v>
      </c>
      <c r="E2143" s="26">
        <v>0.17777370999999997</v>
      </c>
      <c r="F2143" s="26">
        <v>0.20412336</v>
      </c>
      <c r="G2143" s="26">
        <v>0.42218625000000004</v>
      </c>
      <c r="H2143" s="26">
        <v>0.95909084000000011</v>
      </c>
      <c r="I2143" s="26">
        <v>8.9499370000000009E-2</v>
      </c>
    </row>
    <row r="2144" spans="1:9" ht="15.75" customHeight="1" x14ac:dyDescent="0.25">
      <c r="A2144" s="23">
        <v>2143</v>
      </c>
      <c r="B2144" s="24">
        <v>0.12208321</v>
      </c>
      <c r="C2144" s="24">
        <v>0.14439377</v>
      </c>
      <c r="D2144" s="24">
        <v>0.15883475</v>
      </c>
      <c r="E2144" s="24">
        <v>0.17780107999999997</v>
      </c>
      <c r="F2144" s="24">
        <v>0.20416148000000001</v>
      </c>
      <c r="G2144" s="24">
        <v>0.42227410999999998</v>
      </c>
      <c r="H2144" s="24">
        <v>0.95937299999999992</v>
      </c>
      <c r="I2144" s="24">
        <v>8.9498330000000001E-2</v>
      </c>
    </row>
    <row r="2145" spans="1:9" ht="15.75" customHeight="1" x14ac:dyDescent="0.25">
      <c r="A2145" s="25">
        <v>2144</v>
      </c>
      <c r="B2145" s="26">
        <v>0.12210509</v>
      </c>
      <c r="C2145" s="26">
        <v>0.14441456</v>
      </c>
      <c r="D2145" s="26">
        <v>0.15885779999999999</v>
      </c>
      <c r="E2145" s="26">
        <v>0.17782845999999999</v>
      </c>
      <c r="F2145" s="26">
        <v>0.20419965999999998</v>
      </c>
      <c r="G2145" s="26">
        <v>0.42236207999999997</v>
      </c>
      <c r="H2145" s="26">
        <v>0.95965546999999995</v>
      </c>
      <c r="I2145" s="26">
        <v>8.9497300000000002E-2</v>
      </c>
    </row>
    <row r="2146" spans="1:9" ht="15.75" customHeight="1" x14ac:dyDescent="0.25">
      <c r="A2146" s="23">
        <v>2145</v>
      </c>
      <c r="B2146" s="24">
        <v>0.12212697</v>
      </c>
      <c r="C2146" s="24">
        <v>0.14443535000000002</v>
      </c>
      <c r="D2146" s="24">
        <v>0.15888083</v>
      </c>
      <c r="E2146" s="24">
        <v>0.17785587</v>
      </c>
      <c r="F2146" s="24">
        <v>0.20423791000000002</v>
      </c>
      <c r="G2146" s="24">
        <v>0.42245015000000002</v>
      </c>
      <c r="H2146" s="24">
        <v>0.95993824000000005</v>
      </c>
      <c r="I2146" s="24">
        <v>8.9496269999999989E-2</v>
      </c>
    </row>
    <row r="2147" spans="1:9" ht="15.75" customHeight="1" x14ac:dyDescent="0.25">
      <c r="A2147" s="25">
        <v>2146</v>
      </c>
      <c r="B2147" s="26">
        <v>0.12214883999999999</v>
      </c>
      <c r="C2147" s="26">
        <v>0.14445612999999999</v>
      </c>
      <c r="D2147" s="26">
        <v>0.15890386000000001</v>
      </c>
      <c r="E2147" s="26">
        <v>0.17788329999999999</v>
      </c>
      <c r="F2147" s="26">
        <v>0.20427622000000001</v>
      </c>
      <c r="G2147" s="26">
        <v>0.42253833000000002</v>
      </c>
      <c r="H2147" s="26">
        <v>0.96022132999999998</v>
      </c>
      <c r="I2147" s="26">
        <v>8.9495240000000004E-2</v>
      </c>
    </row>
    <row r="2148" spans="1:9" ht="15.75" customHeight="1" x14ac:dyDescent="0.25">
      <c r="A2148" s="23">
        <v>2147</v>
      </c>
      <c r="B2148" s="24">
        <v>0.12217069999999999</v>
      </c>
      <c r="C2148" s="24">
        <v>0.14447692000000001</v>
      </c>
      <c r="D2148" s="24">
        <v>0.15892687</v>
      </c>
      <c r="E2148" s="24">
        <v>0.17791075000000001</v>
      </c>
      <c r="F2148" s="24">
        <v>0.20431460999999998</v>
      </c>
      <c r="G2148" s="24">
        <v>0.42262661000000001</v>
      </c>
      <c r="H2148" s="24">
        <v>0.96050471999999998</v>
      </c>
      <c r="I2148" s="24">
        <v>8.9494209999999991E-2</v>
      </c>
    </row>
    <row r="2149" spans="1:9" ht="15.75" customHeight="1" x14ac:dyDescent="0.25">
      <c r="A2149" s="25">
        <v>2148</v>
      </c>
      <c r="B2149" s="26">
        <v>0.12219255000000001</v>
      </c>
      <c r="C2149" s="26">
        <v>0.14449769999999998</v>
      </c>
      <c r="D2149" s="26">
        <v>0.15894987999999999</v>
      </c>
      <c r="E2149" s="26">
        <v>0.17793821999999998</v>
      </c>
      <c r="F2149" s="26">
        <v>0.20435305000000001</v>
      </c>
      <c r="G2149" s="26">
        <v>0.42271501</v>
      </c>
      <c r="H2149" s="26">
        <v>0.96078841999999998</v>
      </c>
      <c r="I2149" s="26">
        <v>8.9493189999999986E-2</v>
      </c>
    </row>
    <row r="2150" spans="1:9" ht="15.75" customHeight="1" x14ac:dyDescent="0.25">
      <c r="A2150" s="23">
        <v>2149</v>
      </c>
      <c r="B2150" s="24">
        <v>0.12221438</v>
      </c>
      <c r="C2150" s="24">
        <v>0.14451849</v>
      </c>
      <c r="D2150" s="24">
        <v>0.15897287000000002</v>
      </c>
      <c r="E2150" s="24">
        <v>0.17796572000000002</v>
      </c>
      <c r="F2150" s="24">
        <v>0.20439157000000002</v>
      </c>
      <c r="G2150" s="24">
        <v>0.42280351000000005</v>
      </c>
      <c r="H2150" s="24">
        <v>0.96107242999999998</v>
      </c>
      <c r="I2150" s="24">
        <v>8.949217000000001E-2</v>
      </c>
    </row>
    <row r="2151" spans="1:9" ht="15.75" customHeight="1" x14ac:dyDescent="0.25">
      <c r="A2151" s="25">
        <v>2150</v>
      </c>
      <c r="B2151" s="26">
        <v>0.1222362</v>
      </c>
      <c r="C2151" s="26">
        <v>0.14453927</v>
      </c>
      <c r="D2151" s="26">
        <v>0.15899585999999999</v>
      </c>
      <c r="E2151" s="26">
        <v>0.17799324</v>
      </c>
      <c r="F2151" s="26">
        <v>0.20443014999999998</v>
      </c>
      <c r="G2151" s="26">
        <v>0.42289211999999998</v>
      </c>
      <c r="H2151" s="26">
        <v>0.96135676000000003</v>
      </c>
      <c r="I2151" s="26">
        <v>8.9491150000000005E-2</v>
      </c>
    </row>
    <row r="2152" spans="1:9" ht="15.75" customHeight="1" x14ac:dyDescent="0.25">
      <c r="A2152" s="23">
        <v>2151</v>
      </c>
      <c r="B2152" s="24">
        <v>0.12225801</v>
      </c>
      <c r="C2152" s="24">
        <v>0.14456005999999999</v>
      </c>
      <c r="D2152" s="24">
        <v>0.15901883</v>
      </c>
      <c r="E2152" s="24">
        <v>0.17802078000000002</v>
      </c>
      <c r="F2152" s="24">
        <v>0.20446880000000001</v>
      </c>
      <c r="G2152" s="24">
        <v>0.42298085000000002</v>
      </c>
      <c r="H2152" s="24">
        <v>0.96164139999999998</v>
      </c>
      <c r="I2152" s="24">
        <v>8.9490139999999996E-2</v>
      </c>
    </row>
    <row r="2153" spans="1:9" ht="15.75" customHeight="1" x14ac:dyDescent="0.25">
      <c r="A2153" s="25">
        <v>2152</v>
      </c>
      <c r="B2153" s="26">
        <v>0.12227980000000001</v>
      </c>
      <c r="C2153" s="26">
        <v>0.14458085000000001</v>
      </c>
      <c r="D2153" s="26">
        <v>0.15904178999999999</v>
      </c>
      <c r="E2153" s="26">
        <v>0.17804834</v>
      </c>
      <c r="F2153" s="26">
        <v>0.20450752000000003</v>
      </c>
      <c r="G2153" s="26">
        <v>0.42306968</v>
      </c>
      <c r="H2153" s="26">
        <v>0.96192635999999998</v>
      </c>
      <c r="I2153" s="26">
        <v>8.9489129999999986E-2</v>
      </c>
    </row>
    <row r="2154" spans="1:9" ht="15.75" customHeight="1" x14ac:dyDescent="0.25">
      <c r="A2154" s="23">
        <v>2153</v>
      </c>
      <c r="B2154" s="24">
        <v>0.12230157</v>
      </c>
      <c r="C2154" s="24">
        <v>0.14460163000000001</v>
      </c>
      <c r="D2154" s="24">
        <v>0.15906475</v>
      </c>
      <c r="E2154" s="24">
        <v>0.17807592999999999</v>
      </c>
      <c r="F2154" s="24">
        <v>0.20454630999999998</v>
      </c>
      <c r="G2154" s="24">
        <v>0.42315862999999998</v>
      </c>
      <c r="H2154" s="24">
        <v>0.96221164000000003</v>
      </c>
      <c r="I2154" s="24">
        <v>8.9488120000000004E-2</v>
      </c>
    </row>
    <row r="2155" spans="1:9" ht="15.75" customHeight="1" x14ac:dyDescent="0.25">
      <c r="A2155" s="25">
        <v>2154</v>
      </c>
      <c r="B2155" s="26">
        <v>0.12232333000000001</v>
      </c>
      <c r="C2155" s="26">
        <v>0.14462242</v>
      </c>
      <c r="D2155" s="26">
        <v>0.15908769</v>
      </c>
      <c r="E2155" s="26">
        <v>0.17810354</v>
      </c>
      <c r="F2155" s="26">
        <v>0.20458515999999999</v>
      </c>
      <c r="G2155" s="26">
        <v>0.42324768000000001</v>
      </c>
      <c r="H2155" s="26">
        <v>0.96249724000000003</v>
      </c>
      <c r="I2155" s="26">
        <v>8.9487120000000003E-2</v>
      </c>
    </row>
    <row r="2156" spans="1:9" ht="15.75" customHeight="1" x14ac:dyDescent="0.25">
      <c r="A2156" s="23">
        <v>2155</v>
      </c>
      <c r="B2156" s="24">
        <v>0.12234507</v>
      </c>
      <c r="C2156" s="24">
        <v>0.1446432</v>
      </c>
      <c r="D2156" s="24">
        <v>0.15911061999999998</v>
      </c>
      <c r="E2156" s="24">
        <v>0.17813118</v>
      </c>
      <c r="F2156" s="24">
        <v>0.20462409000000001</v>
      </c>
      <c r="G2156" s="24">
        <v>0.42333685000000004</v>
      </c>
      <c r="H2156" s="24">
        <v>0.96278315000000003</v>
      </c>
      <c r="I2156" s="24">
        <v>8.9486120000000002E-2</v>
      </c>
    </row>
    <row r="2157" spans="1:9" ht="15.75" customHeight="1" x14ac:dyDescent="0.25">
      <c r="A2157" s="25">
        <v>2156</v>
      </c>
      <c r="B2157" s="26">
        <v>0.12236679</v>
      </c>
      <c r="C2157" s="26">
        <v>0.14466398999999999</v>
      </c>
      <c r="D2157" s="26">
        <v>0.15913353999999999</v>
      </c>
      <c r="E2157" s="26">
        <v>0.17815882999999999</v>
      </c>
      <c r="F2157" s="26">
        <v>0.20466308000000002</v>
      </c>
      <c r="G2157" s="26">
        <v>0.42342613000000001</v>
      </c>
      <c r="H2157" s="26">
        <v>0.96306939000000003</v>
      </c>
      <c r="I2157" s="26">
        <v>8.9485119999999987E-2</v>
      </c>
    </row>
    <row r="2158" spans="1:9" ht="15.75" customHeight="1" x14ac:dyDescent="0.25">
      <c r="A2158" s="23">
        <v>2157</v>
      </c>
      <c r="B2158" s="24">
        <v>0.12238849</v>
      </c>
      <c r="C2158" s="24">
        <v>0.14468476999999999</v>
      </c>
      <c r="D2158" s="24">
        <v>0.15915646</v>
      </c>
      <c r="E2158" s="24">
        <v>0.17818652000000001</v>
      </c>
      <c r="F2158" s="24">
        <v>0.20470215</v>
      </c>
      <c r="G2158" s="24">
        <v>0.42351553000000003</v>
      </c>
      <c r="H2158" s="24">
        <v>0.96335594999999996</v>
      </c>
      <c r="I2158" s="24">
        <v>8.948412E-2</v>
      </c>
    </row>
    <row r="2159" spans="1:9" ht="15.75" customHeight="1" x14ac:dyDescent="0.25">
      <c r="A2159" s="25">
        <v>2158</v>
      </c>
      <c r="B2159" s="26">
        <v>0.12241017</v>
      </c>
      <c r="C2159" s="26">
        <v>0.14470556000000001</v>
      </c>
      <c r="D2159" s="26">
        <v>0.15917935999999999</v>
      </c>
      <c r="E2159" s="26">
        <v>0.17821421999999998</v>
      </c>
      <c r="F2159" s="26">
        <v>0.20474128</v>
      </c>
      <c r="G2159" s="26">
        <v>0.42360503999999999</v>
      </c>
      <c r="H2159" s="26">
        <v>0.96364284</v>
      </c>
      <c r="I2159" s="26">
        <v>8.9483130000000008E-2</v>
      </c>
    </row>
    <row r="2160" spans="1:9" ht="15.75" customHeight="1" x14ac:dyDescent="0.25">
      <c r="A2160" s="23">
        <v>2159</v>
      </c>
      <c r="B2160" s="24">
        <v>0.12243183000000001</v>
      </c>
      <c r="C2160" s="24">
        <v>0.14472635</v>
      </c>
      <c r="D2160" s="24">
        <v>0.15920223999999999</v>
      </c>
      <c r="E2160" s="24">
        <v>0.17824194999999998</v>
      </c>
      <c r="F2160" s="24">
        <v>0.20478048999999998</v>
      </c>
      <c r="G2160" s="24">
        <v>0.42369466</v>
      </c>
      <c r="H2160" s="24">
        <v>0.96393004999999998</v>
      </c>
      <c r="I2160" s="24">
        <v>8.9482140000000002E-2</v>
      </c>
    </row>
    <row r="2161" spans="1:9" ht="15.75" customHeight="1" x14ac:dyDescent="0.25">
      <c r="A2161" s="25">
        <v>2160</v>
      </c>
      <c r="B2161" s="26">
        <v>0.12245347000000001</v>
      </c>
      <c r="C2161" s="26">
        <v>0.14474713</v>
      </c>
      <c r="D2161" s="26">
        <v>0.15922512</v>
      </c>
      <c r="E2161" s="26">
        <v>0.1782697</v>
      </c>
      <c r="F2161" s="26">
        <v>0.20481977000000001</v>
      </c>
      <c r="G2161" s="26">
        <v>0.42378439999999995</v>
      </c>
      <c r="H2161" s="26">
        <v>0.96421758999999996</v>
      </c>
      <c r="I2161" s="26">
        <v>8.9481149999999995E-2</v>
      </c>
    </row>
    <row r="2162" spans="1:9" ht="15.75" customHeight="1" x14ac:dyDescent="0.25">
      <c r="A2162" s="23">
        <v>2161</v>
      </c>
      <c r="B2162" s="24">
        <v>0.12247508</v>
      </c>
      <c r="C2162" s="24">
        <v>0.14476791999999999</v>
      </c>
      <c r="D2162" s="24">
        <v>0.15924799000000001</v>
      </c>
      <c r="E2162" s="24">
        <v>0.17829747000000001</v>
      </c>
      <c r="F2162" s="24">
        <v>0.20485911000000001</v>
      </c>
      <c r="G2162" s="24">
        <v>0.42387425000000001</v>
      </c>
      <c r="H2162" s="24">
        <v>0.96450546000000004</v>
      </c>
      <c r="I2162" s="24">
        <v>8.9480169999999998E-2</v>
      </c>
    </row>
    <row r="2163" spans="1:9" ht="15.75" customHeight="1" x14ac:dyDescent="0.25">
      <c r="A2163" s="25">
        <v>2162</v>
      </c>
      <c r="B2163" s="26">
        <v>0.12249667</v>
      </c>
      <c r="C2163" s="26">
        <v>0.14478869999999999</v>
      </c>
      <c r="D2163" s="26">
        <v>0.15927084</v>
      </c>
      <c r="E2163" s="26">
        <v>0.17832526999999998</v>
      </c>
      <c r="F2163" s="26">
        <v>0.20489853</v>
      </c>
      <c r="G2163" s="26">
        <v>0.42396422</v>
      </c>
      <c r="H2163" s="26">
        <v>0.96479366999999994</v>
      </c>
      <c r="I2163" s="26">
        <v>8.9479179999999992E-2</v>
      </c>
    </row>
    <row r="2164" spans="1:9" ht="15.75" customHeight="1" x14ac:dyDescent="0.25">
      <c r="A2164" s="23">
        <v>2163</v>
      </c>
      <c r="B2164" s="24">
        <v>0.12251823999999999</v>
      </c>
      <c r="C2164" s="24">
        <v>0.14480949000000001</v>
      </c>
      <c r="D2164" s="24">
        <v>0.15929368999999999</v>
      </c>
      <c r="E2164" s="24">
        <v>0.17835309999999999</v>
      </c>
      <c r="F2164" s="24">
        <v>0.20493802</v>
      </c>
      <c r="G2164" s="24">
        <v>0.42405430000000005</v>
      </c>
      <c r="H2164" s="24">
        <v>0.96508219999999989</v>
      </c>
      <c r="I2164" s="24">
        <v>8.9478209999999989E-2</v>
      </c>
    </row>
    <row r="2165" spans="1:9" ht="15.75" customHeight="1" x14ac:dyDescent="0.25">
      <c r="A2165" s="25">
        <v>2164</v>
      </c>
      <c r="B2165" s="26">
        <v>0.12253977000000001</v>
      </c>
      <c r="C2165" s="26">
        <v>0.14483027000000001</v>
      </c>
      <c r="D2165" s="26">
        <v>0.15931651999999999</v>
      </c>
      <c r="E2165" s="26">
        <v>0.17838094000000002</v>
      </c>
      <c r="F2165" s="26">
        <v>0.20497758999999999</v>
      </c>
      <c r="G2165" s="26">
        <v>0.42414450999999997</v>
      </c>
      <c r="H2165" s="26">
        <v>0.96537105999999995</v>
      </c>
      <c r="I2165" s="26">
        <v>8.9477230000000005E-2</v>
      </c>
    </row>
    <row r="2166" spans="1:9" ht="15.75" customHeight="1" x14ac:dyDescent="0.25">
      <c r="A2166" s="23">
        <v>2165</v>
      </c>
      <c r="B2166" s="24">
        <v>0.12256128999999999</v>
      </c>
      <c r="C2166" s="24">
        <v>0.14485106</v>
      </c>
      <c r="D2166" s="24">
        <v>0.15933934</v>
      </c>
      <c r="E2166" s="24">
        <v>0.17840882</v>
      </c>
      <c r="F2166" s="24">
        <v>0.20501722</v>
      </c>
      <c r="G2166" s="24">
        <v>0.42423482999999995</v>
      </c>
      <c r="H2166" s="24">
        <v>0.9656602700000001</v>
      </c>
      <c r="I2166" s="24">
        <v>8.9476260000000002E-2</v>
      </c>
    </row>
    <row r="2167" spans="1:9" ht="15.75" customHeight="1" x14ac:dyDescent="0.25">
      <c r="A2167" s="25">
        <v>2166</v>
      </c>
      <c r="B2167" s="26">
        <v>0.12258276999999999</v>
      </c>
      <c r="C2167" s="26">
        <v>0.14487185</v>
      </c>
      <c r="D2167" s="26">
        <v>0.15936215000000001</v>
      </c>
      <c r="E2167" s="26">
        <v>0.17843671</v>
      </c>
      <c r="F2167" s="26">
        <v>0.20505693</v>
      </c>
      <c r="G2167" s="26">
        <v>0.42432526999999998</v>
      </c>
      <c r="H2167" s="26">
        <v>0.96594980000000008</v>
      </c>
      <c r="I2167" s="26">
        <v>8.9475289999999999E-2</v>
      </c>
    </row>
    <row r="2168" spans="1:9" ht="15.75" customHeight="1" x14ac:dyDescent="0.25">
      <c r="A2168" s="23">
        <v>2167</v>
      </c>
      <c r="B2168" s="24">
        <v>0.12260422999999999</v>
      </c>
      <c r="C2168" s="24">
        <v>0.14489262999999999</v>
      </c>
      <c r="D2168" s="24">
        <v>0.15938495</v>
      </c>
      <c r="E2168" s="24">
        <v>0.17846463000000001</v>
      </c>
      <c r="F2168" s="24">
        <v>0.20509671000000002</v>
      </c>
      <c r="G2168" s="24">
        <v>0.42441581999999994</v>
      </c>
      <c r="H2168" s="24">
        <v>0.96623968000000005</v>
      </c>
      <c r="I2168" s="24">
        <v>8.9474319999999996E-2</v>
      </c>
    </row>
    <row r="2169" spans="1:9" ht="15.75" customHeight="1" x14ac:dyDescent="0.25">
      <c r="A2169" s="25">
        <v>2168</v>
      </c>
      <c r="B2169" s="26">
        <v>0.12262565</v>
      </c>
      <c r="C2169" s="26">
        <v>0.14491341999999999</v>
      </c>
      <c r="D2169" s="26">
        <v>0.15940773</v>
      </c>
      <c r="E2169" s="26">
        <v>0.17849257000000002</v>
      </c>
      <c r="F2169" s="26">
        <v>0.20513656999999999</v>
      </c>
      <c r="G2169" s="26">
        <v>0.42450650000000001</v>
      </c>
      <c r="H2169" s="26">
        <v>0.96652989</v>
      </c>
      <c r="I2169" s="26">
        <v>8.9473360000000002E-2</v>
      </c>
    </row>
    <row r="2170" spans="1:9" ht="15.75" customHeight="1" x14ac:dyDescent="0.25">
      <c r="A2170" s="23">
        <v>2169</v>
      </c>
      <c r="B2170" s="24">
        <v>0.12264704999999999</v>
      </c>
      <c r="C2170" s="24">
        <v>0.14493420000000001</v>
      </c>
      <c r="D2170" s="24">
        <v>0.1594305</v>
      </c>
      <c r="E2170" s="24">
        <v>0.17852053999999998</v>
      </c>
      <c r="F2170" s="24">
        <v>0.20517648999999999</v>
      </c>
      <c r="G2170" s="24">
        <v>0.42459729000000002</v>
      </c>
      <c r="H2170" s="24">
        <v>0.96682045000000005</v>
      </c>
      <c r="I2170" s="24">
        <v>8.9472400000000007E-2</v>
      </c>
    </row>
    <row r="2171" spans="1:9" ht="15.75" customHeight="1" x14ac:dyDescent="0.25">
      <c r="A2171" s="25">
        <v>2170</v>
      </c>
      <c r="B2171" s="26">
        <v>0.12266842</v>
      </c>
      <c r="C2171" s="26">
        <v>0.14495499000000001</v>
      </c>
      <c r="D2171" s="26">
        <v>0.15945327000000001</v>
      </c>
      <c r="E2171" s="26">
        <v>0.17854854000000001</v>
      </c>
      <c r="F2171" s="26">
        <v>0.20521650000000002</v>
      </c>
      <c r="G2171" s="26">
        <v>0.42468821000000001</v>
      </c>
      <c r="H2171" s="26">
        <v>0.96711135000000004</v>
      </c>
      <c r="I2171" s="26">
        <v>8.9471439999999999E-2</v>
      </c>
    </row>
    <row r="2172" spans="1:9" ht="15.75" customHeight="1" x14ac:dyDescent="0.25">
      <c r="A2172" s="23">
        <v>2171</v>
      </c>
      <c r="B2172" s="24">
        <v>0.12268974999999999</v>
      </c>
      <c r="C2172" s="24">
        <v>0.14497577</v>
      </c>
      <c r="D2172" s="24">
        <v>0.15947601</v>
      </c>
      <c r="E2172" s="24">
        <v>0.17857655</v>
      </c>
      <c r="F2172" s="24">
        <v>0.20525657</v>
      </c>
      <c r="G2172" s="24">
        <v>0.42477925</v>
      </c>
      <c r="H2172" s="24">
        <v>0.96740258999999995</v>
      </c>
      <c r="I2172" s="24">
        <v>8.9470480000000005E-2</v>
      </c>
    </row>
    <row r="2173" spans="1:9" ht="15.75" customHeight="1" x14ac:dyDescent="0.25">
      <c r="A2173" s="25">
        <v>2172</v>
      </c>
      <c r="B2173" s="26">
        <v>0.12271105</v>
      </c>
      <c r="C2173" s="26">
        <v>0.14499656</v>
      </c>
      <c r="D2173" s="26">
        <v>0.15949874999999999</v>
      </c>
      <c r="E2173" s="26">
        <v>0.1786046</v>
      </c>
      <c r="F2173" s="26">
        <v>0.20529672999999998</v>
      </c>
      <c r="G2173" s="26">
        <v>0.42487039999999998</v>
      </c>
      <c r="H2173" s="26">
        <v>0.96769417000000002</v>
      </c>
      <c r="I2173" s="26">
        <v>8.9469530000000005E-2</v>
      </c>
    </row>
    <row r="2174" spans="1:9" ht="15.75" customHeight="1" x14ac:dyDescent="0.25">
      <c r="A2174" s="23">
        <v>2173</v>
      </c>
      <c r="B2174" s="24">
        <v>0.12273232000000001</v>
      </c>
      <c r="C2174" s="24">
        <v>0.14501734999999999</v>
      </c>
      <c r="D2174" s="24">
        <v>0.15952147</v>
      </c>
      <c r="E2174" s="24">
        <v>0.17863266</v>
      </c>
      <c r="F2174" s="24">
        <v>0.20533695000000002</v>
      </c>
      <c r="G2174" s="24">
        <v>0.42496167999999995</v>
      </c>
      <c r="H2174" s="24">
        <v>0.9679861099999999</v>
      </c>
      <c r="I2174" s="24">
        <v>8.9468580000000006E-2</v>
      </c>
    </row>
    <row r="2175" spans="1:9" ht="15.75" customHeight="1" x14ac:dyDescent="0.25">
      <c r="A2175" s="25">
        <v>2174</v>
      </c>
      <c r="B2175" s="26">
        <v>0.12275354999999999</v>
      </c>
      <c r="C2175" s="26">
        <v>0.14503812999999999</v>
      </c>
      <c r="D2175" s="26">
        <v>0.15954419</v>
      </c>
      <c r="E2175" s="26">
        <v>0.17866074999999998</v>
      </c>
      <c r="F2175" s="26">
        <v>0.20537726000000001</v>
      </c>
      <c r="G2175" s="26">
        <v>0.42505308999999997</v>
      </c>
      <c r="H2175" s="26">
        <v>0.96827838999999993</v>
      </c>
      <c r="I2175" s="26">
        <v>8.9467640000000001E-2</v>
      </c>
    </row>
    <row r="2176" spans="1:9" ht="15.75" customHeight="1" x14ac:dyDescent="0.25">
      <c r="A2176" s="23">
        <v>2175</v>
      </c>
      <c r="B2176" s="24">
        <v>0.12277475</v>
      </c>
      <c r="C2176" s="24">
        <v>0.14505891999999998</v>
      </c>
      <c r="D2176" s="24">
        <v>0.15956687999999999</v>
      </c>
      <c r="E2176" s="24">
        <v>0.17868887</v>
      </c>
      <c r="F2176" s="24">
        <v>0.20541764000000001</v>
      </c>
      <c r="G2176" s="24">
        <v>0.42514460999999998</v>
      </c>
      <c r="H2176" s="24">
        <v>0.96857101000000001</v>
      </c>
      <c r="I2176" s="24">
        <v>8.9466690000000001E-2</v>
      </c>
    </row>
    <row r="2177" spans="1:9" ht="15.75" customHeight="1" x14ac:dyDescent="0.25">
      <c r="A2177" s="25">
        <v>2176</v>
      </c>
      <c r="B2177" s="26">
        <v>0.12279590999999999</v>
      </c>
      <c r="C2177" s="26">
        <v>0.14507970000000001</v>
      </c>
      <c r="D2177" s="26">
        <v>0.15958956999999999</v>
      </c>
      <c r="E2177" s="26">
        <v>0.17871701000000001</v>
      </c>
      <c r="F2177" s="26">
        <v>0.20545808999999998</v>
      </c>
      <c r="G2177" s="26">
        <v>0.42523625999999998</v>
      </c>
      <c r="H2177" s="26">
        <v>0.96886399000000001</v>
      </c>
      <c r="I2177" s="26">
        <v>8.9465749999999997E-2</v>
      </c>
    </row>
    <row r="2178" spans="1:9" ht="15.75" customHeight="1" x14ac:dyDescent="0.25">
      <c r="A2178" s="23">
        <v>2177</v>
      </c>
      <c r="B2178" s="24">
        <v>0.12281703999999999</v>
      </c>
      <c r="C2178" s="24">
        <v>0.14510049</v>
      </c>
      <c r="D2178" s="24">
        <v>0.15961223999999999</v>
      </c>
      <c r="E2178" s="24">
        <v>0.17874517999999998</v>
      </c>
      <c r="F2178" s="24">
        <v>0.20549862000000002</v>
      </c>
      <c r="G2178" s="24">
        <v>0.42532803000000002</v>
      </c>
      <c r="H2178" s="24">
        <v>0.96915733000000004</v>
      </c>
      <c r="I2178" s="24">
        <v>8.9464810000000006E-2</v>
      </c>
    </row>
    <row r="2179" spans="1:9" ht="15.75" customHeight="1" x14ac:dyDescent="0.25">
      <c r="A2179" s="25">
        <v>2178</v>
      </c>
      <c r="B2179" s="26">
        <v>0.12283813</v>
      </c>
      <c r="C2179" s="26">
        <v>0.14512127</v>
      </c>
      <c r="D2179" s="26">
        <v>0.1596349</v>
      </c>
      <c r="E2179" s="26">
        <v>0.17877337000000001</v>
      </c>
      <c r="F2179" s="26">
        <v>0.20553923000000002</v>
      </c>
      <c r="G2179" s="26">
        <v>0.42541993</v>
      </c>
      <c r="H2179" s="26">
        <v>0.96945100999999989</v>
      </c>
      <c r="I2179" s="26">
        <v>8.946388000000001E-2</v>
      </c>
    </row>
    <row r="2180" spans="1:9" ht="15.75" customHeight="1" x14ac:dyDescent="0.25">
      <c r="A2180" s="23">
        <v>2179</v>
      </c>
      <c r="B2180" s="24">
        <v>0.12285916999999999</v>
      </c>
      <c r="C2180" s="24">
        <v>0.14514205999999999</v>
      </c>
      <c r="D2180" s="24">
        <v>0.15965755000000001</v>
      </c>
      <c r="E2180" s="24">
        <v>0.17880158999999998</v>
      </c>
      <c r="F2180" s="24">
        <v>0.20557992</v>
      </c>
      <c r="G2180" s="24">
        <v>0.42551194999999997</v>
      </c>
      <c r="H2180" s="24">
        <v>0.96974504999999989</v>
      </c>
      <c r="I2180" s="24">
        <v>8.9462949999999986E-2</v>
      </c>
    </row>
    <row r="2181" spans="1:9" ht="15.75" customHeight="1" x14ac:dyDescent="0.25">
      <c r="A2181" s="25">
        <v>2180</v>
      </c>
      <c r="B2181" s="26">
        <v>0.12288017999999999</v>
      </c>
      <c r="C2181" s="26">
        <v>0.14516285000000001</v>
      </c>
      <c r="D2181" s="26">
        <v>0.15968019</v>
      </c>
      <c r="E2181" s="26">
        <v>0.17882983</v>
      </c>
      <c r="F2181" s="26">
        <v>0.20562068</v>
      </c>
      <c r="G2181" s="26">
        <v>0.42560409999999999</v>
      </c>
      <c r="H2181" s="26">
        <v>0.97003945000000003</v>
      </c>
      <c r="I2181" s="26">
        <v>8.9462019999999989E-2</v>
      </c>
    </row>
    <row r="2182" spans="1:9" ht="15.75" customHeight="1" x14ac:dyDescent="0.25">
      <c r="A2182" s="23">
        <v>2181</v>
      </c>
      <c r="B2182" s="24">
        <v>0.12290115</v>
      </c>
      <c r="C2182" s="24">
        <v>0.14518363000000001</v>
      </c>
      <c r="D2182" s="24">
        <v>0.15970281</v>
      </c>
      <c r="E2182" s="24">
        <v>0.17885809999999999</v>
      </c>
      <c r="F2182" s="24">
        <v>0.20566151999999999</v>
      </c>
      <c r="G2182" s="24">
        <v>0.42569636999999999</v>
      </c>
      <c r="H2182" s="24">
        <v>0.97033420000000004</v>
      </c>
      <c r="I2182" s="24">
        <v>8.9461089999999993E-2</v>
      </c>
    </row>
    <row r="2183" spans="1:9" ht="15.75" customHeight="1" x14ac:dyDescent="0.25">
      <c r="A2183" s="25">
        <v>2182</v>
      </c>
      <c r="B2183" s="26">
        <v>0.12292208</v>
      </c>
      <c r="C2183" s="26">
        <v>0.14520442</v>
      </c>
      <c r="D2183" s="26">
        <v>0.15972540999999998</v>
      </c>
      <c r="E2183" s="26">
        <v>0.1788864</v>
      </c>
      <c r="F2183" s="26">
        <v>0.20570243999999999</v>
      </c>
      <c r="G2183" s="26">
        <v>0.42578876999999998</v>
      </c>
      <c r="H2183" s="26">
        <v>0.97062932000000002</v>
      </c>
      <c r="I2183" s="26">
        <v>8.9460169999999992E-2</v>
      </c>
    </row>
    <row r="2184" spans="1:9" ht="15.75" customHeight="1" x14ac:dyDescent="0.25">
      <c r="A2184" s="23">
        <v>2183</v>
      </c>
      <c r="B2184" s="24">
        <v>0.12294295999999999</v>
      </c>
      <c r="C2184" s="24">
        <v>0.1452252</v>
      </c>
      <c r="D2184" s="24">
        <v>0.15974801</v>
      </c>
      <c r="E2184" s="24">
        <v>0.17891472</v>
      </c>
      <c r="F2184" s="24">
        <v>0.20574344</v>
      </c>
      <c r="G2184" s="24">
        <v>0.42588130000000002</v>
      </c>
      <c r="H2184" s="24">
        <v>0.97092478999999998</v>
      </c>
      <c r="I2184" s="24">
        <v>8.9459250000000004E-2</v>
      </c>
    </row>
    <row r="2185" spans="1:9" ht="15.75" customHeight="1" x14ac:dyDescent="0.25">
      <c r="A2185" s="25">
        <v>2184</v>
      </c>
      <c r="B2185" s="26">
        <v>0.1229638</v>
      </c>
      <c r="C2185" s="26">
        <v>0.14524598999999999</v>
      </c>
      <c r="D2185" s="26">
        <v>0.15977059000000002</v>
      </c>
      <c r="E2185" s="26">
        <v>0.17894306000000001</v>
      </c>
      <c r="F2185" s="26">
        <v>0.20578452</v>
      </c>
      <c r="G2185" s="26">
        <v>0.42597396000000004</v>
      </c>
      <c r="H2185" s="26">
        <v>0.97122062999999992</v>
      </c>
      <c r="I2185" s="26">
        <v>8.9458330000000003E-2</v>
      </c>
    </row>
    <row r="2186" spans="1:9" ht="15.75" customHeight="1" x14ac:dyDescent="0.25">
      <c r="A2186" s="23">
        <v>2185</v>
      </c>
      <c r="B2186" s="24">
        <v>0.1229846</v>
      </c>
      <c r="C2186" s="24">
        <v>0.14526676999999999</v>
      </c>
      <c r="D2186" s="24">
        <v>0.15979316000000002</v>
      </c>
      <c r="E2186" s="24">
        <v>0.17897141999999999</v>
      </c>
      <c r="F2186" s="24">
        <v>0.20582565999999999</v>
      </c>
      <c r="G2186" s="24">
        <v>0.42606670000000002</v>
      </c>
      <c r="H2186" s="24">
        <v>0.97151668999999996</v>
      </c>
      <c r="I2186" s="24">
        <v>8.9457419999999996E-2</v>
      </c>
    </row>
    <row r="2187" spans="1:9" ht="15.75" customHeight="1" x14ac:dyDescent="0.25">
      <c r="A2187" s="25">
        <v>2186</v>
      </c>
      <c r="B2187" s="26">
        <v>0.12300535</v>
      </c>
      <c r="C2187" s="26">
        <v>0.14528755999999998</v>
      </c>
      <c r="D2187" s="26">
        <v>0.15981571999999999</v>
      </c>
      <c r="E2187" s="26">
        <v>0.17899978</v>
      </c>
      <c r="F2187" s="26">
        <v>0.20586683</v>
      </c>
      <c r="G2187" s="26">
        <v>0.42615946999999998</v>
      </c>
      <c r="H2187" s="26">
        <v>0.97181282999999996</v>
      </c>
      <c r="I2187" s="26">
        <v>8.9456510000000003E-2</v>
      </c>
    </row>
    <row r="2188" spans="1:9" ht="15.75" customHeight="1" x14ac:dyDescent="0.25">
      <c r="A2188" s="23">
        <v>2187</v>
      </c>
      <c r="B2188" s="24">
        <v>0.12302606000000001</v>
      </c>
      <c r="C2188" s="24">
        <v>0.14530835</v>
      </c>
      <c r="D2188" s="24">
        <v>0.15983826000000001</v>
      </c>
      <c r="E2188" s="24">
        <v>0.17902815</v>
      </c>
      <c r="F2188" s="24">
        <v>0.20590805000000001</v>
      </c>
      <c r="G2188" s="24">
        <v>0.42625228999999998</v>
      </c>
      <c r="H2188" s="24">
        <v>0.97210904999999992</v>
      </c>
      <c r="I2188" s="24">
        <v>8.945560000000001E-2</v>
      </c>
    </row>
    <row r="2189" spans="1:9" ht="15.75" customHeight="1" x14ac:dyDescent="0.25">
      <c r="A2189" s="25">
        <v>2188</v>
      </c>
      <c r="B2189" s="26">
        <v>0.12304672</v>
      </c>
      <c r="C2189" s="26">
        <v>0.14532913</v>
      </c>
      <c r="D2189" s="26">
        <v>0.1598608</v>
      </c>
      <c r="E2189" s="26">
        <v>0.17905652</v>
      </c>
      <c r="F2189" s="26">
        <v>0.2059493</v>
      </c>
      <c r="G2189" s="26">
        <v>0.42634514000000001</v>
      </c>
      <c r="H2189" s="26">
        <v>0.97240534999999995</v>
      </c>
      <c r="I2189" s="26">
        <v>8.9454689999999989E-2</v>
      </c>
    </row>
    <row r="2190" spans="1:9" ht="15.75" customHeight="1" x14ac:dyDescent="0.25">
      <c r="A2190" s="23">
        <v>2189</v>
      </c>
      <c r="B2190" s="24">
        <v>0.12306732999999999</v>
      </c>
      <c r="C2190" s="24">
        <v>0.14534992000000002</v>
      </c>
      <c r="D2190" s="24">
        <v>0.15988332</v>
      </c>
      <c r="E2190" s="24">
        <v>0.17908489</v>
      </c>
      <c r="F2190" s="24">
        <v>0.20599060000000002</v>
      </c>
      <c r="G2190" s="24">
        <v>0.42643804000000002</v>
      </c>
      <c r="H2190" s="24">
        <v>0.97270173000000004</v>
      </c>
      <c r="I2190" s="24">
        <v>8.9453790000000005E-2</v>
      </c>
    </row>
    <row r="2191" spans="1:9" ht="15.75" customHeight="1" x14ac:dyDescent="0.25">
      <c r="A2191" s="25">
        <v>2190</v>
      </c>
      <c r="B2191" s="26">
        <v>0.12308789000000001</v>
      </c>
      <c r="C2191" s="26">
        <v>0.14537069999999999</v>
      </c>
      <c r="D2191" s="26">
        <v>0.15990583999999999</v>
      </c>
      <c r="E2191" s="26">
        <v>0.17911326</v>
      </c>
      <c r="F2191" s="26">
        <v>0.20603193</v>
      </c>
      <c r="G2191" s="26">
        <v>0.42653097000000001</v>
      </c>
      <c r="H2191" s="26">
        <v>0.97299818999999999</v>
      </c>
      <c r="I2191" s="26">
        <v>8.9452890000000007E-2</v>
      </c>
    </row>
    <row r="2192" spans="1:9" ht="15.75" customHeight="1" x14ac:dyDescent="0.25">
      <c r="A2192" s="23">
        <v>2191</v>
      </c>
      <c r="B2192" s="24">
        <v>0.12310841</v>
      </c>
      <c r="C2192" s="24">
        <v>0.14539149000000001</v>
      </c>
      <c r="D2192" s="24">
        <v>0.15992834</v>
      </c>
      <c r="E2192" s="24">
        <v>0.17914163999999999</v>
      </c>
      <c r="F2192" s="24">
        <v>0.20607330000000001</v>
      </c>
      <c r="G2192" s="24">
        <v>0.42662393999999998</v>
      </c>
      <c r="H2192" s="24">
        <v>0.97329472999999989</v>
      </c>
      <c r="I2192" s="24">
        <v>8.9451990000000009E-2</v>
      </c>
    </row>
    <row r="2193" spans="1:9" ht="15.75" customHeight="1" x14ac:dyDescent="0.25">
      <c r="A2193" s="25">
        <v>2192</v>
      </c>
      <c r="B2193" s="26">
        <v>0.12312887</v>
      </c>
      <c r="C2193" s="26">
        <v>0.14541226999999998</v>
      </c>
      <c r="D2193" s="26">
        <v>0.15995084000000001</v>
      </c>
      <c r="E2193" s="26">
        <v>0.17917002000000001</v>
      </c>
      <c r="F2193" s="26">
        <v>0.20611471000000001</v>
      </c>
      <c r="G2193" s="26">
        <v>0.42671694000000004</v>
      </c>
      <c r="H2193" s="26">
        <v>0.97359134999999997</v>
      </c>
      <c r="I2193" s="26">
        <v>8.9451099999999992E-2</v>
      </c>
    </row>
    <row r="2194" spans="1:9" ht="15.75" customHeight="1" x14ac:dyDescent="0.25">
      <c r="A2194" s="23">
        <v>2193</v>
      </c>
      <c r="B2194" s="24">
        <v>0.12314928999999999</v>
      </c>
      <c r="C2194" s="24">
        <v>0.14543306</v>
      </c>
      <c r="D2194" s="24">
        <v>0.15997332</v>
      </c>
      <c r="E2194" s="24">
        <v>0.17919841000000003</v>
      </c>
      <c r="F2194" s="24">
        <v>0.20615616</v>
      </c>
      <c r="G2194" s="24">
        <v>0.42680998999999997</v>
      </c>
      <c r="H2194" s="24">
        <v>0.97388806000000006</v>
      </c>
      <c r="I2194" s="24">
        <v>8.9450210000000002E-2</v>
      </c>
    </row>
    <row r="2195" spans="1:9" ht="15.75" customHeight="1" x14ac:dyDescent="0.25">
      <c r="A2195" s="25">
        <v>2194</v>
      </c>
      <c r="B2195" s="26">
        <v>0.12316964999999999</v>
      </c>
      <c r="C2195" s="26">
        <v>0.14545385</v>
      </c>
      <c r="D2195" s="26">
        <v>0.15999579999999999</v>
      </c>
      <c r="E2195" s="26">
        <v>0.17922679</v>
      </c>
      <c r="F2195" s="26">
        <v>0.20619765000000001</v>
      </c>
      <c r="G2195" s="26">
        <v>0.42690307999999999</v>
      </c>
      <c r="H2195" s="26">
        <v>0.97418484999999999</v>
      </c>
      <c r="I2195" s="26">
        <v>8.9449319999999999E-2</v>
      </c>
    </row>
    <row r="2196" spans="1:9" ht="15.75" customHeight="1" x14ac:dyDescent="0.25">
      <c r="A2196" s="23">
        <v>2195</v>
      </c>
      <c r="B2196" s="24">
        <v>0.12318999</v>
      </c>
      <c r="C2196" s="24">
        <v>0.14547462999999999</v>
      </c>
      <c r="D2196" s="24">
        <v>0.16001826000000002</v>
      </c>
      <c r="E2196" s="24">
        <v>0.17925518000000001</v>
      </c>
      <c r="F2196" s="24">
        <v>0.20623917</v>
      </c>
      <c r="G2196" s="24">
        <v>0.42699620000000005</v>
      </c>
      <c r="H2196" s="24">
        <v>0.97448172</v>
      </c>
      <c r="I2196" s="24">
        <v>8.9448430000000009E-2</v>
      </c>
    </row>
    <row r="2197" spans="1:9" ht="15.75" customHeight="1" x14ac:dyDescent="0.25">
      <c r="A2197" s="25">
        <v>2196</v>
      </c>
      <c r="B2197" s="26">
        <v>0.12321032000000001</v>
      </c>
      <c r="C2197" s="26">
        <v>0.14549542000000001</v>
      </c>
      <c r="D2197" s="26">
        <v>0.16004071</v>
      </c>
      <c r="E2197" s="26">
        <v>0.17928358</v>
      </c>
      <c r="F2197" s="26">
        <v>0.20628074000000002</v>
      </c>
      <c r="G2197" s="26">
        <v>0.42708936000000003</v>
      </c>
      <c r="H2197" s="26">
        <v>0.97477867000000007</v>
      </c>
      <c r="I2197" s="26">
        <v>8.9447550000000001E-2</v>
      </c>
    </row>
    <row r="2198" spans="1:9" ht="15.75" customHeight="1" x14ac:dyDescent="0.25">
      <c r="A2198" s="23">
        <v>2197</v>
      </c>
      <c r="B2198" s="24">
        <v>0.12323066000000001</v>
      </c>
      <c r="C2198" s="24">
        <v>0.14551619999999998</v>
      </c>
      <c r="D2198" s="24">
        <v>0.16006316000000001</v>
      </c>
      <c r="E2198" s="24">
        <v>0.17931197000000001</v>
      </c>
      <c r="F2198" s="24">
        <v>0.20632233999999999</v>
      </c>
      <c r="G2198" s="24">
        <v>0.42718255999999999</v>
      </c>
      <c r="H2198" s="24">
        <v>0.97507569999999999</v>
      </c>
      <c r="I2198" s="24">
        <v>8.9446670000000006E-2</v>
      </c>
    </row>
    <row r="2199" spans="1:9" ht="15.75" customHeight="1" x14ac:dyDescent="0.25">
      <c r="A2199" s="25">
        <v>2198</v>
      </c>
      <c r="B2199" s="26">
        <v>0.12325099</v>
      </c>
      <c r="C2199" s="26">
        <v>0.14553699</v>
      </c>
      <c r="D2199" s="26">
        <v>0.16008559000000003</v>
      </c>
      <c r="E2199" s="26">
        <v>0.17934037</v>
      </c>
      <c r="F2199" s="26">
        <v>0.20636398</v>
      </c>
      <c r="G2199" s="26">
        <v>0.42727578999999999</v>
      </c>
      <c r="H2199" s="26">
        <v>0.97537280999999998</v>
      </c>
      <c r="I2199" s="26">
        <v>8.9445800000000006E-2</v>
      </c>
    </row>
    <row r="2200" spans="1:9" ht="15.75" customHeight="1" x14ac:dyDescent="0.25">
      <c r="A2200" s="23">
        <v>2199</v>
      </c>
      <c r="B2200" s="24">
        <v>0.12327133</v>
      </c>
      <c r="C2200" s="24">
        <v>0.14555777</v>
      </c>
      <c r="D2200" s="24">
        <v>0.16010801</v>
      </c>
      <c r="E2200" s="24">
        <v>0.17936878000000001</v>
      </c>
      <c r="F2200" s="24">
        <v>0.20640565999999999</v>
      </c>
      <c r="G2200" s="24">
        <v>0.42736907000000002</v>
      </c>
      <c r="H2200" s="24">
        <v>0.97567001000000009</v>
      </c>
      <c r="I2200" s="24">
        <v>8.9444919999999997E-2</v>
      </c>
    </row>
    <row r="2201" spans="1:9" ht="15.75" customHeight="1" x14ac:dyDescent="0.25">
      <c r="A2201" s="25">
        <v>2200</v>
      </c>
      <c r="B2201" s="26">
        <v>0.12329167000000001</v>
      </c>
      <c r="C2201" s="26">
        <v>0.14557856</v>
      </c>
      <c r="D2201" s="26">
        <v>0.16013042999999999</v>
      </c>
      <c r="E2201" s="26">
        <v>0.17939717999999999</v>
      </c>
      <c r="F2201" s="26">
        <v>0.20644736999999999</v>
      </c>
      <c r="G2201" s="26">
        <v>0.42746237999999998</v>
      </c>
      <c r="H2201" s="26">
        <v>0.97596727999999999</v>
      </c>
      <c r="I2201" s="26">
        <v>8.9444049999999997E-2</v>
      </c>
    </row>
    <row r="2202" spans="1:9" ht="15.75" customHeight="1" x14ac:dyDescent="0.25">
      <c r="A2202" s="23">
        <v>2201</v>
      </c>
      <c r="B2202" s="24">
        <v>0.123312</v>
      </c>
      <c r="C2202" s="24">
        <v>0.14559934999999999</v>
      </c>
      <c r="D2202" s="24">
        <v>0.16015283</v>
      </c>
      <c r="E2202" s="24">
        <v>0.17942559</v>
      </c>
      <c r="F2202" s="24">
        <v>0.20648912</v>
      </c>
      <c r="G2202" s="24">
        <v>0.42755572999999997</v>
      </c>
      <c r="H2202" s="24">
        <v>0.97626464000000002</v>
      </c>
      <c r="I2202" s="24">
        <v>8.9443180000000011E-2</v>
      </c>
    </row>
    <row r="2203" spans="1:9" ht="15.75" customHeight="1" x14ac:dyDescent="0.25">
      <c r="A2203" s="25">
        <v>2202</v>
      </c>
      <c r="B2203" s="26">
        <v>0.12333233999999998</v>
      </c>
      <c r="C2203" s="26">
        <v>0.14562013000000001</v>
      </c>
      <c r="D2203" s="26">
        <v>0.16017523</v>
      </c>
      <c r="E2203" s="26">
        <v>0.17945401</v>
      </c>
      <c r="F2203" s="26">
        <v>0.20653091000000001</v>
      </c>
      <c r="G2203" s="26">
        <v>0.42764912000000005</v>
      </c>
      <c r="H2203" s="26">
        <v>0.97656209000000005</v>
      </c>
      <c r="I2203" s="26">
        <v>8.9442319999999992E-2</v>
      </c>
    </row>
    <row r="2204" spans="1:9" ht="15.75" customHeight="1" x14ac:dyDescent="0.25">
      <c r="A2204" s="23">
        <v>2203</v>
      </c>
      <c r="B2204" s="24">
        <v>0.12335267</v>
      </c>
      <c r="C2204" s="24">
        <v>0.14564092000000001</v>
      </c>
      <c r="D2204" s="24">
        <v>0.16019762000000001</v>
      </c>
      <c r="E2204" s="24">
        <v>0.17948243000000003</v>
      </c>
      <c r="F2204" s="24">
        <v>0.20657273000000001</v>
      </c>
      <c r="G2204" s="24">
        <v>0.42774254</v>
      </c>
      <c r="H2204" s="24">
        <v>0.9768596100000001</v>
      </c>
      <c r="I2204" s="24">
        <v>8.9441450000000006E-2</v>
      </c>
    </row>
    <row r="2205" spans="1:9" ht="15.75" customHeight="1" x14ac:dyDescent="0.25">
      <c r="A2205" s="25">
        <v>2204</v>
      </c>
      <c r="B2205" s="26">
        <v>0.12337301000000001</v>
      </c>
      <c r="C2205" s="26">
        <v>0.14566170000000001</v>
      </c>
      <c r="D2205" s="26">
        <v>0.16021999000000001</v>
      </c>
      <c r="E2205" s="26">
        <v>0.17951085</v>
      </c>
      <c r="F2205" s="26">
        <v>0.20661459000000001</v>
      </c>
      <c r="G2205" s="26">
        <v>0.42783599999999999</v>
      </c>
      <c r="H2205" s="26">
        <v>0.97715722000000005</v>
      </c>
      <c r="I2205" s="26">
        <v>8.9440589999999986E-2</v>
      </c>
    </row>
    <row r="2206" spans="1:9" ht="15.75" customHeight="1" x14ac:dyDescent="0.25">
      <c r="A2206" s="23">
        <v>2205</v>
      </c>
      <c r="B2206" s="24">
        <v>0.12339335</v>
      </c>
      <c r="C2206" s="24">
        <v>0.14568249</v>
      </c>
      <c r="D2206" s="24">
        <v>0.16024235999999997</v>
      </c>
      <c r="E2206" s="24">
        <v>0.17953927</v>
      </c>
      <c r="F2206" s="24">
        <v>0.20665648999999997</v>
      </c>
      <c r="G2206" s="24">
        <v>0.42792949999999996</v>
      </c>
      <c r="H2206" s="24">
        <v>0.97745491000000007</v>
      </c>
      <c r="I2206" s="24">
        <v>8.9439740000000004E-2</v>
      </c>
    </row>
    <row r="2207" spans="1:9" ht="15.75" customHeight="1" x14ac:dyDescent="0.25">
      <c r="A2207" s="25">
        <v>2206</v>
      </c>
      <c r="B2207" s="26">
        <v>0.12341368</v>
      </c>
      <c r="C2207" s="26">
        <v>0.14570327</v>
      </c>
      <c r="D2207" s="26">
        <v>0.16026471999999997</v>
      </c>
      <c r="E2207" s="26">
        <v>0.1795677</v>
      </c>
      <c r="F2207" s="26">
        <v>0.20669841999999999</v>
      </c>
      <c r="G2207" s="26">
        <v>0.42802304000000002</v>
      </c>
      <c r="H2207" s="26">
        <v>0.97775267999999993</v>
      </c>
      <c r="I2207" s="26">
        <v>8.9438879999999998E-2</v>
      </c>
    </row>
    <row r="2208" spans="1:9" ht="15.75" customHeight="1" x14ac:dyDescent="0.25">
      <c r="A2208" s="23">
        <v>2207</v>
      </c>
      <c r="B2208" s="24">
        <v>0.12343401999999999</v>
      </c>
      <c r="C2208" s="24">
        <v>0.14572406000000002</v>
      </c>
      <c r="D2208" s="24">
        <v>0.16028707</v>
      </c>
      <c r="E2208" s="24">
        <v>0.17959613000000002</v>
      </c>
      <c r="F2208" s="24">
        <v>0.20674039</v>
      </c>
      <c r="G2208" s="24">
        <v>0.42811662</v>
      </c>
      <c r="H2208" s="24">
        <v>0.97805054000000002</v>
      </c>
      <c r="I2208" s="24">
        <v>8.9438030000000002E-2</v>
      </c>
    </row>
    <row r="2209" spans="1:9" ht="15.75" customHeight="1" x14ac:dyDescent="0.25">
      <c r="A2209" s="25">
        <v>2208</v>
      </c>
      <c r="B2209" s="26">
        <v>0.12345435</v>
      </c>
      <c r="C2209" s="26">
        <v>0.14574484999999998</v>
      </c>
      <c r="D2209" s="26">
        <v>0.16030940999999999</v>
      </c>
      <c r="E2209" s="26">
        <v>0.17962457000000001</v>
      </c>
      <c r="F2209" s="26">
        <v>0.20678239999999998</v>
      </c>
      <c r="G2209" s="26">
        <v>0.42821022999999997</v>
      </c>
      <c r="H2209" s="26">
        <v>0.97834847999999996</v>
      </c>
      <c r="I2209" s="26">
        <v>8.9437180000000005E-2</v>
      </c>
    </row>
    <row r="2210" spans="1:9" ht="15.75" customHeight="1" x14ac:dyDescent="0.25">
      <c r="A2210" s="23">
        <v>2209</v>
      </c>
      <c r="B2210" s="24">
        <v>0.12347469</v>
      </c>
      <c r="C2210" s="24">
        <v>0.14576563000000001</v>
      </c>
      <c r="D2210" s="24">
        <v>0.16033174</v>
      </c>
      <c r="E2210" s="24">
        <v>0.17965301</v>
      </c>
      <c r="F2210" s="24">
        <v>0.20682444</v>
      </c>
      <c r="G2210" s="24">
        <v>0.42830387999999997</v>
      </c>
      <c r="H2210" s="24">
        <v>0.97864649999999997</v>
      </c>
      <c r="I2210" s="24">
        <v>8.9436339999999989E-2</v>
      </c>
    </row>
    <row r="2211" spans="1:9" ht="15.75" customHeight="1" x14ac:dyDescent="0.25">
      <c r="A2211" s="25">
        <v>2210</v>
      </c>
      <c r="B2211" s="26">
        <v>0.12349503000000001</v>
      </c>
      <c r="C2211" s="26">
        <v>0.14578642</v>
      </c>
      <c r="D2211" s="26">
        <v>0.16035405999999999</v>
      </c>
      <c r="E2211" s="26">
        <v>0.17968144999999999</v>
      </c>
      <c r="F2211" s="26">
        <v>0.20686652</v>
      </c>
      <c r="G2211" s="26">
        <v>0.42839756000000001</v>
      </c>
      <c r="H2211" s="26">
        <v>0.9789446100000001</v>
      </c>
      <c r="I2211" s="26">
        <v>8.9435500000000001E-2</v>
      </c>
    </row>
    <row r="2212" spans="1:9" ht="15.75" customHeight="1" x14ac:dyDescent="0.25">
      <c r="A2212" s="23">
        <v>2211</v>
      </c>
      <c r="B2212" s="24">
        <v>0.12351535999999999</v>
      </c>
      <c r="C2212" s="24">
        <v>0.1458072</v>
      </c>
      <c r="D2212" s="24">
        <v>0.16037636999999999</v>
      </c>
      <c r="E2212" s="24">
        <v>0.17970990000000001</v>
      </c>
      <c r="F2212" s="24">
        <v>0.20690863000000001</v>
      </c>
      <c r="G2212" s="24">
        <v>0.42849128999999997</v>
      </c>
      <c r="H2212" s="24">
        <v>0.97924279999999997</v>
      </c>
      <c r="I2212" s="24">
        <v>8.9434660000000013E-2</v>
      </c>
    </row>
    <row r="2213" spans="1:9" ht="15.75" customHeight="1" x14ac:dyDescent="0.25">
      <c r="A2213" s="25">
        <v>2212</v>
      </c>
      <c r="B2213" s="26">
        <v>0.1235357</v>
      </c>
      <c r="C2213" s="26">
        <v>0.14582798999999999</v>
      </c>
      <c r="D2213" s="26">
        <v>0.16039867999999999</v>
      </c>
      <c r="E2213" s="26">
        <v>0.17973835000000002</v>
      </c>
      <c r="F2213" s="26">
        <v>0.20695078</v>
      </c>
      <c r="G2213" s="26">
        <v>0.42858505000000002</v>
      </c>
      <c r="H2213" s="26">
        <v>0.9795410699999999</v>
      </c>
      <c r="I2213" s="26">
        <v>8.9433819999999997E-2</v>
      </c>
    </row>
    <row r="2214" spans="1:9" ht="15.75" customHeight="1" x14ac:dyDescent="0.25">
      <c r="A2214" s="23">
        <v>2213</v>
      </c>
      <c r="B2214" s="24">
        <v>0.12355603</v>
      </c>
      <c r="C2214" s="24">
        <v>0.14584877000000002</v>
      </c>
      <c r="D2214" s="24">
        <v>0.16042097</v>
      </c>
      <c r="E2214" s="24">
        <v>0.1797668</v>
      </c>
      <c r="F2214" s="24">
        <v>0.20699296</v>
      </c>
      <c r="G2214" s="24">
        <v>0.42867885</v>
      </c>
      <c r="H2214" s="24">
        <v>0.97983942999999996</v>
      </c>
      <c r="I2214" s="24">
        <v>8.9432980000000009E-2</v>
      </c>
    </row>
    <row r="2215" spans="1:9" ht="15.75" customHeight="1" x14ac:dyDescent="0.25">
      <c r="A2215" s="25">
        <v>2214</v>
      </c>
      <c r="B2215" s="26">
        <v>0.12357637</v>
      </c>
      <c r="C2215" s="26">
        <v>0.14586956000000001</v>
      </c>
      <c r="D2215" s="26">
        <v>0.16044326</v>
      </c>
      <c r="E2215" s="26">
        <v>0.17979526000000001</v>
      </c>
      <c r="F2215" s="26">
        <v>0.20703517999999999</v>
      </c>
      <c r="G2215" s="26">
        <v>0.42877268000000002</v>
      </c>
      <c r="H2215" s="26">
        <v>0.98013786999999997</v>
      </c>
      <c r="I2215" s="26">
        <v>8.9432150000000002E-2</v>
      </c>
    </row>
    <row r="2216" spans="1:9" ht="15.75" customHeight="1" x14ac:dyDescent="0.25">
      <c r="A2216" s="23">
        <v>2215</v>
      </c>
      <c r="B2216" s="24">
        <v>0.12359671</v>
      </c>
      <c r="C2216" s="24">
        <v>0.14589034000000001</v>
      </c>
      <c r="D2216" s="24">
        <v>0.16046554000000002</v>
      </c>
      <c r="E2216" s="24">
        <v>0.17982372000000002</v>
      </c>
      <c r="F2216" s="24">
        <v>0.20707743000000001</v>
      </c>
      <c r="G2216" s="24">
        <v>0.42886654999999996</v>
      </c>
      <c r="H2216" s="24">
        <v>0.98043638999999994</v>
      </c>
      <c r="I2216" s="24">
        <v>8.9431320000000009E-2</v>
      </c>
    </row>
    <row r="2217" spans="1:9" ht="15.75" customHeight="1" x14ac:dyDescent="0.25">
      <c r="A2217" s="25">
        <v>2216</v>
      </c>
      <c r="B2217" s="26">
        <v>0.12361704</v>
      </c>
      <c r="C2217" s="26">
        <v>0.14591113</v>
      </c>
      <c r="D2217" s="26">
        <v>0.16048781000000001</v>
      </c>
      <c r="E2217" s="26">
        <v>0.17985219</v>
      </c>
      <c r="F2217" s="26">
        <v>0.20711972000000001</v>
      </c>
      <c r="G2217" s="26">
        <v>0.42896045999999999</v>
      </c>
      <c r="H2217" s="26">
        <v>0.98073499999999991</v>
      </c>
      <c r="I2217" s="26">
        <v>8.9430499999999996E-2</v>
      </c>
    </row>
    <row r="2218" spans="1:9" ht="15.75" customHeight="1" x14ac:dyDescent="0.25">
      <c r="A2218" s="23">
        <v>2217</v>
      </c>
      <c r="B2218" s="24">
        <v>0.12363737999999999</v>
      </c>
      <c r="C2218" s="24">
        <v>0.14593191999999999</v>
      </c>
      <c r="D2218" s="24">
        <v>0.16051008</v>
      </c>
      <c r="E2218" s="24">
        <v>0.17988066</v>
      </c>
      <c r="F2218" s="24">
        <v>0.20716204000000002</v>
      </c>
      <c r="G2218" s="24">
        <v>0.42905441000000005</v>
      </c>
      <c r="H2218" s="24">
        <v>0.98103368999999996</v>
      </c>
      <c r="I2218" s="24">
        <v>8.9429680000000011E-2</v>
      </c>
    </row>
    <row r="2219" spans="1:9" ht="15.75" customHeight="1" x14ac:dyDescent="0.25">
      <c r="A2219" s="25">
        <v>2218</v>
      </c>
      <c r="B2219" s="26">
        <v>0.12365771</v>
      </c>
      <c r="C2219" s="26">
        <v>0.14595269999999999</v>
      </c>
      <c r="D2219" s="26">
        <v>0.16053233</v>
      </c>
      <c r="E2219" s="26">
        <v>0.17990914</v>
      </c>
      <c r="F2219" s="26">
        <v>0.20720440000000001</v>
      </c>
      <c r="G2219" s="26">
        <v>0.42914838999999999</v>
      </c>
      <c r="H2219" s="26">
        <v>0.98133247000000001</v>
      </c>
      <c r="I2219" s="26">
        <v>8.9428859999999999E-2</v>
      </c>
    </row>
    <row r="2220" spans="1:9" ht="15.75" customHeight="1" x14ac:dyDescent="0.25">
      <c r="A2220" s="23">
        <v>2219</v>
      </c>
      <c r="B2220" s="24">
        <v>0.12367805000000001</v>
      </c>
      <c r="C2220" s="24">
        <v>0.14597348999999998</v>
      </c>
      <c r="D2220" s="24">
        <v>0.16055458</v>
      </c>
      <c r="E2220" s="24">
        <v>0.17993761999999999</v>
      </c>
      <c r="F2220" s="24">
        <v>0.20724678999999999</v>
      </c>
      <c r="G2220" s="24">
        <v>0.42924241000000002</v>
      </c>
      <c r="H2220" s="24">
        <v>0.98163133000000002</v>
      </c>
      <c r="I2220" s="24">
        <v>8.942804E-2</v>
      </c>
    </row>
    <row r="2221" spans="1:9" ht="15.75" customHeight="1" x14ac:dyDescent="0.25">
      <c r="A2221" s="25">
        <v>2220</v>
      </c>
      <c r="B2221" s="26">
        <v>0.12369838</v>
      </c>
      <c r="C2221" s="26">
        <v>0.14599427000000001</v>
      </c>
      <c r="D2221" s="26">
        <v>0.16057680999999999</v>
      </c>
      <c r="E2221" s="26">
        <v>0.17996610000000002</v>
      </c>
      <c r="F2221" s="26">
        <v>0.20728921</v>
      </c>
      <c r="G2221" s="26">
        <v>0.42933646000000003</v>
      </c>
      <c r="H2221" s="26">
        <v>0.98193027999999993</v>
      </c>
      <c r="I2221" s="26">
        <v>8.9427220000000002E-2</v>
      </c>
    </row>
    <row r="2222" spans="1:9" ht="15.75" customHeight="1" x14ac:dyDescent="0.25">
      <c r="A2222" s="23">
        <v>2221</v>
      </c>
      <c r="B2222" s="24">
        <v>0.12371872</v>
      </c>
      <c r="C2222" s="24">
        <v>0.14601506</v>
      </c>
      <c r="D2222" s="24">
        <v>0.16059904999999999</v>
      </c>
      <c r="E2222" s="24">
        <v>0.17999459000000001</v>
      </c>
      <c r="F2222" s="24">
        <v>0.20733167000000002</v>
      </c>
      <c r="G2222" s="24">
        <v>0.42943055999999996</v>
      </c>
      <c r="H2222" s="24">
        <v>0.98222931000000002</v>
      </c>
      <c r="I2222" s="24">
        <v>8.9426409999999998E-2</v>
      </c>
    </row>
    <row r="2223" spans="1:9" ht="15.75" customHeight="1" x14ac:dyDescent="0.25">
      <c r="A2223" s="25">
        <v>2222</v>
      </c>
      <c r="B2223" s="26">
        <v>0.12373906</v>
      </c>
      <c r="C2223" s="26">
        <v>0.14603584</v>
      </c>
      <c r="D2223" s="26">
        <v>0.16062127000000001</v>
      </c>
      <c r="E2223" s="26">
        <v>0.18002308</v>
      </c>
      <c r="F2223" s="26">
        <v>0.20737416</v>
      </c>
      <c r="G2223" s="26">
        <v>0.42952468000000005</v>
      </c>
      <c r="H2223" s="26">
        <v>0.98252843000000001</v>
      </c>
      <c r="I2223" s="26">
        <v>8.9425600000000008E-2</v>
      </c>
    </row>
    <row r="2224" spans="1:9" ht="15.75" customHeight="1" x14ac:dyDescent="0.25">
      <c r="A2224" s="23">
        <v>2223</v>
      </c>
      <c r="B2224" s="24">
        <v>0.12375939000000001</v>
      </c>
      <c r="C2224" s="24">
        <v>0.14605662999999999</v>
      </c>
      <c r="D2224" s="24">
        <v>0.16064347999999998</v>
      </c>
      <c r="E2224" s="24">
        <v>0.18005158000000002</v>
      </c>
      <c r="F2224" s="24">
        <v>0.20741669000000001</v>
      </c>
      <c r="G2224" s="24">
        <v>0.42961885</v>
      </c>
      <c r="H2224" s="24">
        <v>0.98282763000000006</v>
      </c>
      <c r="I2224" s="24">
        <v>8.9424799999999999E-2</v>
      </c>
    </row>
    <row r="2225" spans="1:9" ht="15.75" customHeight="1" x14ac:dyDescent="0.25">
      <c r="A2225" s="25">
        <v>2224</v>
      </c>
      <c r="B2225" s="26">
        <v>0.12377973</v>
      </c>
      <c r="C2225" s="26">
        <v>0.14607742000000001</v>
      </c>
      <c r="D2225" s="26">
        <v>0.16066569</v>
      </c>
      <c r="E2225" s="26">
        <v>0.18008008</v>
      </c>
      <c r="F2225" s="26">
        <v>0.20745923999999999</v>
      </c>
      <c r="G2225" s="26">
        <v>0.42971304999999999</v>
      </c>
      <c r="H2225" s="26">
        <v>0.98312690999999996</v>
      </c>
      <c r="I2225" s="26">
        <v>8.942399999999999E-2</v>
      </c>
    </row>
    <row r="2226" spans="1:9" ht="15.75" customHeight="1" x14ac:dyDescent="0.25">
      <c r="A2226" s="23">
        <v>2225</v>
      </c>
      <c r="B2226" s="24">
        <v>0.12380006</v>
      </c>
      <c r="C2226" s="24">
        <v>0.14609819999999998</v>
      </c>
      <c r="D2226" s="24">
        <v>0.16068789</v>
      </c>
      <c r="E2226" s="24">
        <v>0.18010857999999999</v>
      </c>
      <c r="F2226" s="24">
        <v>0.20750184000000002</v>
      </c>
      <c r="G2226" s="24">
        <v>0.42980728999999995</v>
      </c>
      <c r="H2226" s="24">
        <v>0.9834262800000001</v>
      </c>
      <c r="I2226" s="24">
        <v>8.9423200000000008E-2</v>
      </c>
    </row>
    <row r="2227" spans="1:9" ht="15.75" customHeight="1" x14ac:dyDescent="0.25">
      <c r="A2227" s="25">
        <v>2226</v>
      </c>
      <c r="B2227" s="26">
        <v>0.1238204</v>
      </c>
      <c r="C2227" s="26">
        <v>0.14611899</v>
      </c>
      <c r="D2227" s="26">
        <v>0.16071007999999998</v>
      </c>
      <c r="E2227" s="26">
        <v>0.18013709</v>
      </c>
      <c r="F2227" s="26">
        <v>0.20754446000000001</v>
      </c>
      <c r="G2227" s="26">
        <v>0.42990156000000002</v>
      </c>
      <c r="H2227" s="26">
        <v>0.98372574000000002</v>
      </c>
      <c r="I2227" s="26">
        <v>8.9422399999999999E-2</v>
      </c>
    </row>
    <row r="2228" spans="1:9" ht="15.75" customHeight="1" x14ac:dyDescent="0.25">
      <c r="A2228" s="23">
        <v>2227</v>
      </c>
      <c r="B2228" s="24">
        <v>0.12384074</v>
      </c>
      <c r="C2228" s="24">
        <v>0.14613977</v>
      </c>
      <c r="D2228" s="24">
        <v>0.16073226999999998</v>
      </c>
      <c r="E2228" s="24">
        <v>0.18016559999999998</v>
      </c>
      <c r="F2228" s="24">
        <v>0.20758711999999999</v>
      </c>
      <c r="G2228" s="24">
        <v>0.42999587</v>
      </c>
      <c r="H2228" s="24">
        <v>0.98402528</v>
      </c>
      <c r="I2228" s="24">
        <v>8.942159999999999E-2</v>
      </c>
    </row>
    <row r="2229" spans="1:9" ht="15.75" customHeight="1" x14ac:dyDescent="0.25">
      <c r="A2229" s="25">
        <v>2228</v>
      </c>
      <c r="B2229" s="26">
        <v>0.12386107</v>
      </c>
      <c r="C2229" s="26">
        <v>0.14616055999999999</v>
      </c>
      <c r="D2229" s="26">
        <v>0.16075444</v>
      </c>
      <c r="E2229" s="26">
        <v>0.18019411999999999</v>
      </c>
      <c r="F2229" s="26">
        <v>0.20762979999999998</v>
      </c>
      <c r="G2229" s="26">
        <v>0.43009022000000002</v>
      </c>
      <c r="H2229" s="26">
        <v>0.98432491</v>
      </c>
      <c r="I2229" s="26">
        <v>8.9420810000000003E-2</v>
      </c>
    </row>
    <row r="2230" spans="1:9" ht="15.75" customHeight="1" x14ac:dyDescent="0.25">
      <c r="A2230" s="23">
        <v>2229</v>
      </c>
      <c r="B2230" s="24">
        <v>0.12388141</v>
      </c>
      <c r="C2230" s="24">
        <v>0.14618133999999999</v>
      </c>
      <c r="D2230" s="24">
        <v>0.16077660999999999</v>
      </c>
      <c r="E2230" s="24">
        <v>0.18022265000000001</v>
      </c>
      <c r="F2230" s="24">
        <v>0.20767252999999999</v>
      </c>
      <c r="G2230" s="24">
        <v>0.43018459999999997</v>
      </c>
      <c r="H2230" s="24">
        <v>0.98462462000000006</v>
      </c>
      <c r="I2230" s="24">
        <v>8.9420020000000003E-2</v>
      </c>
    </row>
    <row r="2231" spans="1:9" ht="15.75" customHeight="1" x14ac:dyDescent="0.25">
      <c r="A2231" s="25">
        <v>2230</v>
      </c>
      <c r="B2231" s="26">
        <v>0.12390174</v>
      </c>
      <c r="C2231" s="26">
        <v>0.14620212999999999</v>
      </c>
      <c r="D2231" s="26">
        <v>0.16079878</v>
      </c>
      <c r="E2231" s="26">
        <v>0.18025117000000002</v>
      </c>
      <c r="F2231" s="26">
        <v>0.20771528</v>
      </c>
      <c r="G2231" s="26">
        <v>0.43027901999999996</v>
      </c>
      <c r="H2231" s="26">
        <v>0.98492442000000002</v>
      </c>
      <c r="I2231" s="26">
        <v>8.9419239999999997E-2</v>
      </c>
    </row>
    <row r="2232" spans="1:9" ht="15.75" customHeight="1" x14ac:dyDescent="0.25">
      <c r="A2232" s="23">
        <v>2231</v>
      </c>
      <c r="B2232" s="24">
        <v>0.12392208</v>
      </c>
      <c r="C2232" s="24">
        <v>0.14622292000000001</v>
      </c>
      <c r="D2232" s="24">
        <v>0.16082093</v>
      </c>
      <c r="E2232" s="24">
        <v>0.18027969999999999</v>
      </c>
      <c r="F2232" s="24">
        <v>0.20775805999999999</v>
      </c>
      <c r="G2232" s="24">
        <v>0.43037348000000003</v>
      </c>
      <c r="H2232" s="24">
        <v>0.98522430000000005</v>
      </c>
      <c r="I2232" s="24">
        <v>8.941845000000001E-2</v>
      </c>
    </row>
    <row r="2233" spans="1:9" ht="15.75" customHeight="1" x14ac:dyDescent="0.25">
      <c r="A2233" s="25">
        <v>2232</v>
      </c>
      <c r="B2233" s="26">
        <v>0.12394242</v>
      </c>
      <c r="C2233" s="26">
        <v>0.1462437</v>
      </c>
      <c r="D2233" s="26">
        <v>0.16084308</v>
      </c>
      <c r="E2233" s="26">
        <v>0.18030823999999998</v>
      </c>
      <c r="F2233" s="26">
        <v>0.20780087999999999</v>
      </c>
      <c r="G2233" s="26">
        <v>0.43046796999999998</v>
      </c>
      <c r="H2233" s="26">
        <v>0.98552426999999998</v>
      </c>
      <c r="I2233" s="26">
        <v>8.9417670000000005E-2</v>
      </c>
    </row>
    <row r="2234" spans="1:9" ht="15.75" customHeight="1" x14ac:dyDescent="0.25">
      <c r="A2234" s="23">
        <v>2233</v>
      </c>
      <c r="B2234" s="24">
        <v>0.12396275</v>
      </c>
      <c r="C2234" s="24">
        <v>0.14626449</v>
      </c>
      <c r="D2234" s="24">
        <v>0.16086521999999998</v>
      </c>
      <c r="E2234" s="24">
        <v>0.18033677999999997</v>
      </c>
      <c r="F2234" s="24">
        <v>0.20784372999999998</v>
      </c>
      <c r="G2234" s="24">
        <v>0.43056249000000002</v>
      </c>
      <c r="H2234" s="24">
        <v>0.98582432999999992</v>
      </c>
      <c r="I2234" s="24">
        <v>8.9416889999999999E-2</v>
      </c>
    </row>
    <row r="2235" spans="1:9" ht="15.75" customHeight="1" x14ac:dyDescent="0.25">
      <c r="A2235" s="25">
        <v>2234</v>
      </c>
      <c r="B2235" s="26">
        <v>0.12398308999999999</v>
      </c>
      <c r="C2235" s="26">
        <v>0.14628527</v>
      </c>
      <c r="D2235" s="26">
        <v>0.16088736000000001</v>
      </c>
      <c r="E2235" s="26">
        <v>0.18036532999999999</v>
      </c>
      <c r="F2235" s="26">
        <v>0.20788661</v>
      </c>
      <c r="G2235" s="26">
        <v>0.43065704999999999</v>
      </c>
      <c r="H2235" s="26">
        <v>0.98612447000000003</v>
      </c>
      <c r="I2235" s="26">
        <v>8.9416119999999988E-2</v>
      </c>
    </row>
    <row r="2236" spans="1:9" ht="15.75" customHeight="1" x14ac:dyDescent="0.25">
      <c r="A2236" s="23">
        <v>2235</v>
      </c>
      <c r="B2236" s="24">
        <v>0.12400342</v>
      </c>
      <c r="C2236" s="24">
        <v>0.14630606000000002</v>
      </c>
      <c r="D2236" s="24">
        <v>0.16090948999999999</v>
      </c>
      <c r="E2236" s="24">
        <v>0.18039387999999998</v>
      </c>
      <c r="F2236" s="24">
        <v>0.20792952000000001</v>
      </c>
      <c r="G2236" s="24">
        <v>0.43075164999999999</v>
      </c>
      <c r="H2236" s="24">
        <v>0.98642470000000004</v>
      </c>
      <c r="I2236" s="24">
        <v>8.9415350000000005E-2</v>
      </c>
    </row>
    <row r="2237" spans="1:9" ht="15.75" customHeight="1" x14ac:dyDescent="0.25">
      <c r="A2237" s="25">
        <v>2236</v>
      </c>
      <c r="B2237" s="26">
        <v>0.12402376</v>
      </c>
      <c r="C2237" s="26">
        <v>0.14632683999999999</v>
      </c>
      <c r="D2237" s="26">
        <v>0.16093160999999997</v>
      </c>
      <c r="E2237" s="26">
        <v>0.18042243999999999</v>
      </c>
      <c r="F2237" s="26">
        <v>0.20797246999999999</v>
      </c>
      <c r="G2237" s="26">
        <v>0.43084629000000002</v>
      </c>
      <c r="H2237" s="26">
        <v>0.98672501999999995</v>
      </c>
      <c r="I2237" s="26">
        <v>8.9414580000000007E-2</v>
      </c>
    </row>
    <row r="2238" spans="1:9" ht="15.75" customHeight="1" x14ac:dyDescent="0.25">
      <c r="A2238" s="23">
        <v>2237</v>
      </c>
      <c r="B2238" s="24">
        <v>0.1240441</v>
      </c>
      <c r="C2238" s="24">
        <v>0.14634763000000001</v>
      </c>
      <c r="D2238" s="24">
        <v>0.16095372000000002</v>
      </c>
      <c r="E2238" s="24">
        <v>0.18045100000000003</v>
      </c>
      <c r="F2238" s="24">
        <v>0.20801544</v>
      </c>
      <c r="G2238" s="24">
        <v>0.43094095000000004</v>
      </c>
      <c r="H2238" s="24">
        <v>0.98702541999999993</v>
      </c>
      <c r="I2238" s="24">
        <v>8.9413809999999996E-2</v>
      </c>
    </row>
    <row r="2239" spans="1:9" ht="15.75" customHeight="1" x14ac:dyDescent="0.25">
      <c r="A2239" s="25">
        <v>2238</v>
      </c>
      <c r="B2239" s="26">
        <v>0.12406442999999999</v>
      </c>
      <c r="C2239" s="26">
        <v>0.14636842</v>
      </c>
      <c r="D2239" s="26">
        <v>0.16097583000000001</v>
      </c>
      <c r="E2239" s="26">
        <v>0.18047955999999998</v>
      </c>
      <c r="F2239" s="26">
        <v>0.20805845000000001</v>
      </c>
      <c r="G2239" s="26">
        <v>0.43103565999999999</v>
      </c>
      <c r="H2239" s="26">
        <v>0.98732591000000003</v>
      </c>
      <c r="I2239" s="26">
        <v>8.9413049999999994E-2</v>
      </c>
    </row>
    <row r="2240" spans="1:9" ht="15.75" customHeight="1" x14ac:dyDescent="0.25">
      <c r="A2240" s="23">
        <v>2239</v>
      </c>
      <c r="B2240" s="24">
        <v>0.12408477</v>
      </c>
      <c r="C2240" s="24">
        <v>0.1463892</v>
      </c>
      <c r="D2240" s="24">
        <v>0.16099792999999998</v>
      </c>
      <c r="E2240" s="24">
        <v>0.18050813000000002</v>
      </c>
      <c r="F2240" s="24">
        <v>0.20810148000000001</v>
      </c>
      <c r="G2240" s="24">
        <v>0.43113039999999997</v>
      </c>
      <c r="H2240" s="24">
        <v>0.98762648999999991</v>
      </c>
      <c r="I2240" s="24">
        <v>8.9412290000000005E-2</v>
      </c>
    </row>
    <row r="2241" spans="1:9" ht="15.75" customHeight="1" x14ac:dyDescent="0.25">
      <c r="A2241" s="25">
        <v>2240</v>
      </c>
      <c r="B2241" s="26">
        <v>0.12410510000000001</v>
      </c>
      <c r="C2241" s="26">
        <v>0.14640999000000002</v>
      </c>
      <c r="D2241" s="26">
        <v>0.16102003000000001</v>
      </c>
      <c r="E2241" s="26">
        <v>0.18053671000000002</v>
      </c>
      <c r="F2241" s="26">
        <v>0.20814454999999998</v>
      </c>
      <c r="G2241" s="26">
        <v>0.43122517999999999</v>
      </c>
      <c r="H2241" s="26">
        <v>0.98792714999999998</v>
      </c>
      <c r="I2241" s="26">
        <v>8.9411530000000003E-2</v>
      </c>
    </row>
    <row r="2242" spans="1:9" ht="15.75" customHeight="1" x14ac:dyDescent="0.25">
      <c r="A2242" s="23">
        <v>2241</v>
      </c>
      <c r="B2242" s="24">
        <v>0.12412544</v>
      </c>
      <c r="C2242" s="24">
        <v>0.14643076999999999</v>
      </c>
      <c r="D2242" s="24">
        <v>0.16104212000000001</v>
      </c>
      <c r="E2242" s="24">
        <v>0.18056529000000002</v>
      </c>
      <c r="F2242" s="24">
        <v>0.20818764000000001</v>
      </c>
      <c r="G2242" s="24">
        <v>0.43131998999999999</v>
      </c>
      <c r="H2242" s="24">
        <v>0.98822789999999994</v>
      </c>
      <c r="I2242" s="24">
        <v>8.9410770000000001E-2</v>
      </c>
    </row>
    <row r="2243" spans="1:9" ht="15.75" customHeight="1" x14ac:dyDescent="0.25">
      <c r="A2243" s="25">
        <v>2242</v>
      </c>
      <c r="B2243" s="26">
        <v>0.12414576999999999</v>
      </c>
      <c r="C2243" s="26">
        <v>0.14645156000000001</v>
      </c>
      <c r="D2243" s="26">
        <v>0.16106419999999999</v>
      </c>
      <c r="E2243" s="26">
        <v>0.18059387000000002</v>
      </c>
      <c r="F2243" s="26">
        <v>0.20823077000000001</v>
      </c>
      <c r="G2243" s="26">
        <v>0.43141483000000003</v>
      </c>
      <c r="H2243" s="26">
        <v>0.98852874000000002</v>
      </c>
      <c r="I2243" s="26">
        <v>8.9410019999999993E-2</v>
      </c>
    </row>
    <row r="2244" spans="1:9" ht="15.75" customHeight="1" x14ac:dyDescent="0.25">
      <c r="A2244" s="23">
        <v>2243</v>
      </c>
      <c r="B2244" s="24">
        <v>0.12416611</v>
      </c>
      <c r="C2244" s="24">
        <v>0.14647233999999998</v>
      </c>
      <c r="D2244" s="24">
        <v>0.16108628</v>
      </c>
      <c r="E2244" s="24">
        <v>0.18062245999999998</v>
      </c>
      <c r="F2244" s="24">
        <v>0.20827393</v>
      </c>
      <c r="G2244" s="24">
        <v>0.43150970999999999</v>
      </c>
      <c r="H2244" s="24">
        <v>0.98882965999999994</v>
      </c>
      <c r="I2244" s="24">
        <v>8.9409269999999999E-2</v>
      </c>
    </row>
    <row r="2245" spans="1:9" ht="15.75" customHeight="1" x14ac:dyDescent="0.25">
      <c r="A2245" s="25">
        <v>2244</v>
      </c>
      <c r="B2245" s="26">
        <v>0.12418645</v>
      </c>
      <c r="C2245" s="26">
        <v>0.14649313</v>
      </c>
      <c r="D2245" s="26">
        <v>0.16110835000000001</v>
      </c>
      <c r="E2245" s="26">
        <v>0.18065106</v>
      </c>
      <c r="F2245" s="26">
        <v>0.20831710999999997</v>
      </c>
      <c r="G2245" s="26">
        <v>0.43160462999999999</v>
      </c>
      <c r="H2245" s="26">
        <v>0.98913066999999999</v>
      </c>
      <c r="I2245" s="26">
        <v>8.9408519999999991E-2</v>
      </c>
    </row>
    <row r="2246" spans="1:9" ht="15.75" customHeight="1" x14ac:dyDescent="0.25">
      <c r="A2246" s="23">
        <v>2245</v>
      </c>
      <c r="B2246" s="24">
        <v>0.12420678</v>
      </c>
      <c r="C2246" s="24">
        <v>0.14651391999999999</v>
      </c>
      <c r="D2246" s="24">
        <v>0.16113042</v>
      </c>
      <c r="E2246" s="24">
        <v>0.18067965999999999</v>
      </c>
      <c r="F2246" s="24">
        <v>0.20836033000000001</v>
      </c>
      <c r="G2246" s="24">
        <v>0.43169958000000003</v>
      </c>
      <c r="H2246" s="24">
        <v>0.98943177000000004</v>
      </c>
      <c r="I2246" s="24">
        <v>8.9407779999999992E-2</v>
      </c>
    </row>
    <row r="2247" spans="1:9" ht="15.75" customHeight="1" x14ac:dyDescent="0.25">
      <c r="A2247" s="25">
        <v>2246</v>
      </c>
      <c r="B2247" s="26">
        <v>0.12422712000000001</v>
      </c>
      <c r="C2247" s="26">
        <v>0.14653470000000002</v>
      </c>
      <c r="D2247" s="26">
        <v>0.16115248000000001</v>
      </c>
      <c r="E2247" s="26">
        <v>0.18070827</v>
      </c>
      <c r="F2247" s="26">
        <v>0.20840357999999998</v>
      </c>
      <c r="G2247" s="26">
        <v>0.43179456999999999</v>
      </c>
      <c r="H2247" s="26">
        <v>0.98973295999999999</v>
      </c>
      <c r="I2247" s="26">
        <v>8.9407040000000007E-2</v>
      </c>
    </row>
    <row r="2248" spans="1:9" ht="15.75" customHeight="1" x14ac:dyDescent="0.25">
      <c r="A2248" s="23">
        <v>2247</v>
      </c>
      <c r="B2248" s="24">
        <v>0.12424745</v>
      </c>
      <c r="C2248" s="24">
        <v>0.14655549000000001</v>
      </c>
      <c r="D2248" s="24">
        <v>0.16117453000000001</v>
      </c>
      <c r="E2248" s="24">
        <v>0.18073688000000002</v>
      </c>
      <c r="F2248" s="24">
        <v>0.20844684999999999</v>
      </c>
      <c r="G2248" s="24">
        <v>0.43188958999999999</v>
      </c>
      <c r="H2248" s="24">
        <v>0.99003423999999995</v>
      </c>
      <c r="I2248" s="24">
        <v>8.9406300000000008E-2</v>
      </c>
    </row>
    <row r="2249" spans="1:9" ht="15.75" customHeight="1" x14ac:dyDescent="0.25">
      <c r="A2249" s="25">
        <v>2248</v>
      </c>
      <c r="B2249" s="26">
        <v>0.12426779</v>
      </c>
      <c r="C2249" s="26">
        <v>0.14657627000000001</v>
      </c>
      <c r="D2249" s="26">
        <v>0.16119658000000001</v>
      </c>
      <c r="E2249" s="26">
        <v>0.18076549</v>
      </c>
      <c r="F2249" s="26">
        <v>0.20849015999999998</v>
      </c>
      <c r="G2249" s="26">
        <v>0.43198464999999997</v>
      </c>
      <c r="H2249" s="26">
        <v>0.99033559999999998</v>
      </c>
      <c r="I2249" s="26">
        <v>8.9405560000000009E-2</v>
      </c>
    </row>
    <row r="2250" spans="1:9" ht="15.75" customHeight="1" x14ac:dyDescent="0.25">
      <c r="A2250" s="23">
        <v>2249</v>
      </c>
      <c r="B2250" s="24">
        <v>0.12428813</v>
      </c>
      <c r="C2250" s="24">
        <v>0.14659706</v>
      </c>
      <c r="D2250" s="24">
        <v>0.16121862000000001</v>
      </c>
      <c r="E2250" s="24">
        <v>0.18079412</v>
      </c>
      <c r="F2250" s="24">
        <v>0.20853349000000002</v>
      </c>
      <c r="G2250" s="24">
        <v>0.43207973999999999</v>
      </c>
      <c r="H2250" s="24">
        <v>0.99063705000000002</v>
      </c>
      <c r="I2250" s="24">
        <v>8.9404830000000005E-2</v>
      </c>
    </row>
    <row r="2251" spans="1:9" ht="15.75" customHeight="1" x14ac:dyDescent="0.25">
      <c r="A2251" s="25">
        <v>2250</v>
      </c>
      <c r="B2251" s="26">
        <v>0.12430846000000001</v>
      </c>
      <c r="C2251" s="26">
        <v>0.14661784</v>
      </c>
      <c r="D2251" s="26">
        <v>0.16124065999999998</v>
      </c>
      <c r="E2251" s="26">
        <v>0.18082274000000001</v>
      </c>
      <c r="F2251" s="26">
        <v>0.20857685000000001</v>
      </c>
      <c r="G2251" s="26">
        <v>0.43217486999999999</v>
      </c>
      <c r="H2251" s="26">
        <v>0.99093858999999995</v>
      </c>
      <c r="I2251" s="26">
        <v>8.94041E-2</v>
      </c>
    </row>
    <row r="2252" spans="1:9" ht="15.75" customHeight="1" x14ac:dyDescent="0.25">
      <c r="A2252" s="23">
        <v>2251</v>
      </c>
      <c r="B2252" s="24">
        <v>0.1243288</v>
      </c>
      <c r="C2252" s="24">
        <v>0.14663862999999999</v>
      </c>
      <c r="D2252" s="24">
        <v>0.16126269000000001</v>
      </c>
      <c r="E2252" s="24">
        <v>0.18085138000000001</v>
      </c>
      <c r="F2252" s="24">
        <v>0.20862024000000001</v>
      </c>
      <c r="G2252" s="24">
        <v>0.43227003000000003</v>
      </c>
      <c r="H2252" s="24">
        <v>0.99124022000000001</v>
      </c>
      <c r="I2252" s="24">
        <v>8.9403369999999996E-2</v>
      </c>
    </row>
    <row r="2253" spans="1:9" ht="15.75" customHeight="1" x14ac:dyDescent="0.25">
      <c r="A2253" s="25">
        <v>2252</v>
      </c>
      <c r="B2253" s="26">
        <v>0.12434913</v>
      </c>
      <c r="C2253" s="26">
        <v>0.14665941999999998</v>
      </c>
      <c r="D2253" s="26">
        <v>0.16128471999999999</v>
      </c>
      <c r="E2253" s="26">
        <v>0.18088000999999998</v>
      </c>
      <c r="F2253" s="26">
        <v>0.20866366</v>
      </c>
      <c r="G2253" s="26">
        <v>0.43236522999999999</v>
      </c>
      <c r="H2253" s="26">
        <v>0.99154193000000002</v>
      </c>
      <c r="I2253" s="26">
        <v>8.9402640000000005E-2</v>
      </c>
    </row>
    <row r="2254" spans="1:9" ht="15.75" customHeight="1" x14ac:dyDescent="0.25">
      <c r="A2254" s="23">
        <v>2253</v>
      </c>
      <c r="B2254" s="24">
        <v>0.12436947</v>
      </c>
      <c r="C2254" s="24">
        <v>0.14668020000000001</v>
      </c>
      <c r="D2254" s="24">
        <v>0.16130674</v>
      </c>
      <c r="E2254" s="24">
        <v>0.18090865999999997</v>
      </c>
      <c r="F2254" s="24">
        <v>0.20870711</v>
      </c>
      <c r="G2254" s="24">
        <v>0.43246045999999999</v>
      </c>
      <c r="H2254" s="24">
        <v>0.99184374000000008</v>
      </c>
      <c r="I2254" s="24">
        <v>8.9401919999999996E-2</v>
      </c>
    </row>
    <row r="2255" spans="1:9" ht="15.75" customHeight="1" x14ac:dyDescent="0.25">
      <c r="A2255" s="25">
        <v>2254</v>
      </c>
      <c r="B2255" s="26">
        <v>0.12438981</v>
      </c>
      <c r="C2255" s="26">
        <v>0.14670099</v>
      </c>
      <c r="D2255" s="26">
        <v>0.16132874999999999</v>
      </c>
      <c r="E2255" s="26">
        <v>0.18093730999999999</v>
      </c>
      <c r="F2255" s="26">
        <v>0.20875057999999999</v>
      </c>
      <c r="G2255" s="26">
        <v>0.43255572000000003</v>
      </c>
      <c r="H2255" s="26">
        <v>0.99214563</v>
      </c>
      <c r="I2255" s="26">
        <v>8.94012E-2</v>
      </c>
    </row>
    <row r="2256" spans="1:9" ht="15.75" customHeight="1" x14ac:dyDescent="0.25">
      <c r="A2256" s="23">
        <v>2255</v>
      </c>
      <c r="B2256" s="24">
        <v>0.12441013999999999</v>
      </c>
      <c r="C2256" s="24">
        <v>0.14672177</v>
      </c>
      <c r="D2256" s="24">
        <v>0.16135076000000001</v>
      </c>
      <c r="E2256" s="24">
        <v>0.18096596000000001</v>
      </c>
      <c r="F2256" s="24">
        <v>0.20879408999999999</v>
      </c>
      <c r="G2256" s="24">
        <v>0.43265102</v>
      </c>
      <c r="H2256" s="24">
        <v>0.99244760999999992</v>
      </c>
      <c r="I2256" s="24">
        <v>8.9400480000000004E-2</v>
      </c>
    </row>
    <row r="2257" spans="1:9" ht="15.75" customHeight="1" x14ac:dyDescent="0.25">
      <c r="A2257" s="25">
        <v>2256</v>
      </c>
      <c r="B2257" s="26">
        <v>0.12443048</v>
      </c>
      <c r="C2257" s="26">
        <v>0.14674255999999999</v>
      </c>
      <c r="D2257" s="26">
        <v>0.16137277</v>
      </c>
      <c r="E2257" s="26">
        <v>0.18099461999999999</v>
      </c>
      <c r="F2257" s="26">
        <v>0.20883762</v>
      </c>
      <c r="G2257" s="26">
        <v>0.43274636</v>
      </c>
      <c r="H2257" s="26">
        <v>0.99274969000000002</v>
      </c>
      <c r="I2257" s="26">
        <v>8.9399770000000003E-2</v>
      </c>
    </row>
    <row r="2258" spans="1:9" ht="15.75" customHeight="1" x14ac:dyDescent="0.25">
      <c r="A2258" s="23">
        <v>2257</v>
      </c>
      <c r="B2258" s="24">
        <v>0.12445081</v>
      </c>
      <c r="C2258" s="24">
        <v>0.14676334000000002</v>
      </c>
      <c r="D2258" s="24">
        <v>0.16139476999999999</v>
      </c>
      <c r="E2258" s="24">
        <v>0.18102329</v>
      </c>
      <c r="F2258" s="24">
        <v>0.20888118</v>
      </c>
      <c r="G2258" s="24">
        <v>0.43284173000000004</v>
      </c>
      <c r="H2258" s="24">
        <v>0.99305184999999996</v>
      </c>
      <c r="I2258" s="24">
        <v>8.9399060000000002E-2</v>
      </c>
    </row>
    <row r="2259" spans="1:9" ht="15.75" customHeight="1" x14ac:dyDescent="0.25">
      <c r="A2259" s="25">
        <v>2258</v>
      </c>
      <c r="B2259" s="26">
        <v>0.12447115</v>
      </c>
      <c r="C2259" s="26">
        <v>0.14678413000000001</v>
      </c>
      <c r="D2259" s="26">
        <v>0.16141677000000001</v>
      </c>
      <c r="E2259" s="26">
        <v>0.18105195999999998</v>
      </c>
      <c r="F2259" s="26">
        <v>0.20892475999999999</v>
      </c>
      <c r="G2259" s="26">
        <v>0.43293712999999995</v>
      </c>
      <c r="H2259" s="26">
        <v>0.99335409999999991</v>
      </c>
      <c r="I2259" s="26">
        <v>8.9398350000000001E-2</v>
      </c>
    </row>
    <row r="2260" spans="1:9" ht="15.75" customHeight="1" x14ac:dyDescent="0.25">
      <c r="A2260" s="23">
        <v>2259</v>
      </c>
      <c r="B2260" s="24">
        <v>0.12449149</v>
      </c>
      <c r="C2260" s="24">
        <v>0.14680492000000001</v>
      </c>
      <c r="D2260" s="24">
        <v>0.16143875999999999</v>
      </c>
      <c r="E2260" s="24">
        <v>0.18108063999999999</v>
      </c>
      <c r="F2260" s="24">
        <v>0.20896837999999998</v>
      </c>
      <c r="G2260" s="24">
        <v>0.43303257000000001</v>
      </c>
      <c r="H2260" s="24">
        <v>0.99365643000000003</v>
      </c>
      <c r="I2260" s="24">
        <v>8.939764E-2</v>
      </c>
    </row>
    <row r="2261" spans="1:9" ht="15.75" customHeight="1" x14ac:dyDescent="0.25">
      <c r="A2261" s="25">
        <v>2260</v>
      </c>
      <c r="B2261" s="26">
        <v>0.12451182</v>
      </c>
      <c r="C2261" s="26">
        <v>0.1468257</v>
      </c>
      <c r="D2261" s="26">
        <v>0.16146073999999999</v>
      </c>
      <c r="E2261" s="26">
        <v>0.18110931999999999</v>
      </c>
      <c r="F2261" s="26">
        <v>0.20901202000000002</v>
      </c>
      <c r="G2261" s="26">
        <v>0.43312803999999999</v>
      </c>
      <c r="H2261" s="26">
        <v>0.99395886</v>
      </c>
      <c r="I2261" s="26">
        <v>8.9396939999999994E-2</v>
      </c>
    </row>
    <row r="2262" spans="1:9" ht="15.75" customHeight="1" x14ac:dyDescent="0.25">
      <c r="A2262" s="23">
        <v>2261</v>
      </c>
      <c r="B2262" s="24">
        <v>0.12453215999999999</v>
      </c>
      <c r="C2262" s="24">
        <v>0.14684649</v>
      </c>
      <c r="D2262" s="24">
        <v>0.16148272999999999</v>
      </c>
      <c r="E2262" s="24">
        <v>0.18113800999999999</v>
      </c>
      <c r="F2262" s="24">
        <v>0.20905567999999999</v>
      </c>
      <c r="G2262" s="24">
        <v>0.43322355000000001</v>
      </c>
      <c r="H2262" s="24">
        <v>0.99426137999999997</v>
      </c>
      <c r="I2262" s="24">
        <v>8.9396240000000002E-2</v>
      </c>
    </row>
    <row r="2263" spans="1:9" ht="15.75" customHeight="1" x14ac:dyDescent="0.25">
      <c r="A2263" s="25">
        <v>2262</v>
      </c>
      <c r="B2263" s="26">
        <v>0.12455249</v>
      </c>
      <c r="C2263" s="26">
        <v>0.14686726999999999</v>
      </c>
      <c r="D2263" s="26">
        <v>0.16150469999999997</v>
      </c>
      <c r="E2263" s="26">
        <v>0.18116669999999999</v>
      </c>
      <c r="F2263" s="26">
        <v>0.20909938</v>
      </c>
      <c r="G2263" s="26">
        <v>0.43331909000000002</v>
      </c>
      <c r="H2263" s="26">
        <v>0.99456399000000006</v>
      </c>
      <c r="I2263" s="26">
        <v>8.9395539999999996E-2</v>
      </c>
    </row>
    <row r="2264" spans="1:9" ht="15.75" customHeight="1" x14ac:dyDescent="0.25">
      <c r="A2264" s="23">
        <v>2263</v>
      </c>
      <c r="B2264" s="24">
        <v>0.12457283000000001</v>
      </c>
      <c r="C2264" s="24">
        <v>0.14688805999999999</v>
      </c>
      <c r="D2264" s="24">
        <v>0.16152667999999998</v>
      </c>
      <c r="E2264" s="24">
        <v>0.18119540000000001</v>
      </c>
      <c r="F2264" s="24">
        <v>0.2091431</v>
      </c>
      <c r="G2264" s="24">
        <v>0.43341467</v>
      </c>
      <c r="H2264" s="24">
        <v>0.99486667999999989</v>
      </c>
      <c r="I2264" s="24">
        <v>8.9394849999999998E-2</v>
      </c>
    </row>
    <row r="2265" spans="1:9" ht="15.75" customHeight="1" x14ac:dyDescent="0.25">
      <c r="A2265" s="25">
        <v>2264</v>
      </c>
      <c r="B2265" s="26">
        <v>0.12459315999999999</v>
      </c>
      <c r="C2265" s="26">
        <v>0.14690887</v>
      </c>
      <c r="D2265" s="26">
        <v>0.16154865000000002</v>
      </c>
      <c r="E2265" s="26">
        <v>0.18122410999999999</v>
      </c>
      <c r="F2265" s="26">
        <v>0.20918685000000001</v>
      </c>
      <c r="G2265" s="26">
        <v>0.43351027000000003</v>
      </c>
      <c r="H2265" s="26">
        <v>0.99516947</v>
      </c>
      <c r="I2265" s="26">
        <v>8.9394150000000006E-2</v>
      </c>
    </row>
    <row r="2266" spans="1:9" ht="15.75" customHeight="1" x14ac:dyDescent="0.25">
      <c r="A2266" s="23">
        <v>2265</v>
      </c>
      <c r="B2266" s="24">
        <v>0.12461349999999999</v>
      </c>
      <c r="C2266" s="24">
        <v>0.14692969</v>
      </c>
      <c r="D2266" s="24">
        <v>0.16157060999999998</v>
      </c>
      <c r="E2266" s="24">
        <v>0.18125281999999998</v>
      </c>
      <c r="F2266" s="24">
        <v>0.20923062000000001</v>
      </c>
      <c r="G2266" s="24">
        <v>0.43360591999999998</v>
      </c>
      <c r="H2266" s="24">
        <v>0.99547235000000001</v>
      </c>
      <c r="I2266" s="24">
        <v>8.9393460000000008E-2</v>
      </c>
    </row>
    <row r="2267" spans="1:9" ht="15.75" customHeight="1" x14ac:dyDescent="0.25">
      <c r="A2267" s="25">
        <v>2266</v>
      </c>
      <c r="B2267" s="26">
        <v>0.12463384</v>
      </c>
      <c r="C2267" s="26">
        <v>0.14695052</v>
      </c>
      <c r="D2267" s="26">
        <v>0.16159256999999999</v>
      </c>
      <c r="E2267" s="26">
        <v>0.18128153999999999</v>
      </c>
      <c r="F2267" s="26">
        <v>0.20927441999999999</v>
      </c>
      <c r="G2267" s="26">
        <v>0.43370159000000003</v>
      </c>
      <c r="H2267" s="26">
        <v>0.99577530999999997</v>
      </c>
      <c r="I2267" s="26">
        <v>8.9392780000000005E-2</v>
      </c>
    </row>
    <row r="2268" spans="1:9" ht="15.75" customHeight="1" x14ac:dyDescent="0.25">
      <c r="A2268" s="23">
        <v>2267</v>
      </c>
      <c r="B2268" s="24">
        <v>0.12465417000000001</v>
      </c>
      <c r="C2268" s="24">
        <v>0.14697136</v>
      </c>
      <c r="D2268" s="24">
        <v>0.16161453000000001</v>
      </c>
      <c r="E2268" s="24">
        <v>0.18131025999999997</v>
      </c>
      <c r="F2268" s="24">
        <v>0.20931825000000001</v>
      </c>
      <c r="G2268" s="24">
        <v>0.43379730999999999</v>
      </c>
      <c r="H2268" s="24">
        <v>0.99607836999999999</v>
      </c>
      <c r="I2268" s="24">
        <v>8.9392089999999993E-2</v>
      </c>
    </row>
    <row r="2269" spans="1:9" ht="15.75" customHeight="1" x14ac:dyDescent="0.25">
      <c r="A2269" s="25">
        <v>2268</v>
      </c>
      <c r="B2269" s="26">
        <v>0.12467451</v>
      </c>
      <c r="C2269" s="26">
        <v>0.14699220999999998</v>
      </c>
      <c r="D2269" s="26">
        <v>0.16163647999999997</v>
      </c>
      <c r="E2269" s="26">
        <v>0.18133899000000001</v>
      </c>
      <c r="F2269" s="26">
        <v>0.2093621</v>
      </c>
      <c r="G2269" s="26">
        <v>0.43389305</v>
      </c>
      <c r="H2269" s="26">
        <v>0.99638152000000002</v>
      </c>
      <c r="I2269" s="26">
        <v>8.9391409999999991E-2</v>
      </c>
    </row>
    <row r="2270" spans="1:9" ht="15.75" customHeight="1" x14ac:dyDescent="0.25">
      <c r="A2270" s="23">
        <v>2269</v>
      </c>
      <c r="B2270" s="24">
        <v>0.12469484</v>
      </c>
      <c r="C2270" s="24">
        <v>0.14701307999999999</v>
      </c>
      <c r="D2270" s="24">
        <v>0.16165842999999999</v>
      </c>
      <c r="E2270" s="24">
        <v>0.18136773</v>
      </c>
      <c r="F2270" s="24">
        <v>0.20940598000000002</v>
      </c>
      <c r="G2270" s="24">
        <v>0.43398882999999999</v>
      </c>
      <c r="H2270" s="24">
        <v>0.99668475999999995</v>
      </c>
      <c r="I2270" s="24">
        <v>8.9390730000000002E-2</v>
      </c>
    </row>
    <row r="2271" spans="1:9" ht="15.75" customHeight="1" x14ac:dyDescent="0.25">
      <c r="A2271" s="25">
        <v>2270</v>
      </c>
      <c r="B2271" s="26">
        <v>0.12471517999999999</v>
      </c>
      <c r="C2271" s="26">
        <v>0.14703395999999999</v>
      </c>
      <c r="D2271" s="26">
        <v>0.16168037000000002</v>
      </c>
      <c r="E2271" s="26">
        <v>0.18139647</v>
      </c>
      <c r="F2271" s="26">
        <v>0.20944987999999998</v>
      </c>
      <c r="G2271" s="26">
        <v>0.43408464000000002</v>
      </c>
      <c r="H2271" s="26">
        <v>0.99698808999999999</v>
      </c>
      <c r="I2271" s="26">
        <v>8.9390059999999993E-2</v>
      </c>
    </row>
    <row r="2272" spans="1:9" ht="15.75" customHeight="1" x14ac:dyDescent="0.25">
      <c r="A2272" s="23">
        <v>2271</v>
      </c>
      <c r="B2272" s="24">
        <v>0.12473552</v>
      </c>
      <c r="C2272" s="24">
        <v>0.14705483999999999</v>
      </c>
      <c r="D2272" s="24">
        <v>0.16170231000000002</v>
      </c>
      <c r="E2272" s="24">
        <v>0.18142522</v>
      </c>
      <c r="F2272" s="24">
        <v>0.20949381</v>
      </c>
      <c r="G2272" s="24">
        <v>0.43418049000000003</v>
      </c>
      <c r="H2272" s="24">
        <v>0.99729151000000005</v>
      </c>
      <c r="I2272" s="24">
        <v>8.9389380000000004E-2</v>
      </c>
    </row>
    <row r="2273" spans="1:9" ht="15.75" customHeight="1" x14ac:dyDescent="0.25">
      <c r="A2273" s="25">
        <v>2272</v>
      </c>
      <c r="B2273" s="26">
        <v>0.12475585</v>
      </c>
      <c r="C2273" s="26">
        <v>0.14707573999999998</v>
      </c>
      <c r="D2273" s="26">
        <v>0.16172425000000001</v>
      </c>
      <c r="E2273" s="26">
        <v>0.18145398000000001</v>
      </c>
      <c r="F2273" s="26">
        <v>0.20953776000000002</v>
      </c>
      <c r="G2273" s="26">
        <v>0.43427635999999997</v>
      </c>
      <c r="H2273" s="26">
        <v>0.99759502</v>
      </c>
      <c r="I2273" s="26">
        <v>8.938871000000001E-2</v>
      </c>
    </row>
    <row r="2274" spans="1:9" ht="15.75" customHeight="1" x14ac:dyDescent="0.25">
      <c r="A2274" s="23">
        <v>2273</v>
      </c>
      <c r="B2274" s="24">
        <v>0.12477619000000001</v>
      </c>
      <c r="C2274" s="24">
        <v>0.14709665</v>
      </c>
      <c r="D2274" s="24">
        <v>0.16174617999999999</v>
      </c>
      <c r="E2274" s="24">
        <v>0.18148274</v>
      </c>
      <c r="F2274" s="24">
        <v>0.20958173999999999</v>
      </c>
      <c r="G2274" s="24">
        <v>0.43437228</v>
      </c>
      <c r="H2274" s="24">
        <v>0.99789861999999996</v>
      </c>
      <c r="I2274" s="24">
        <v>8.9388049999999997E-2</v>
      </c>
    </row>
    <row r="2275" spans="1:9" ht="15.75" customHeight="1" x14ac:dyDescent="0.25">
      <c r="A2275" s="25">
        <v>2274</v>
      </c>
      <c r="B2275" s="26">
        <v>0.12479651999999999</v>
      </c>
      <c r="C2275" s="26">
        <v>0.14711758</v>
      </c>
      <c r="D2275" s="26">
        <v>0.16176811000000002</v>
      </c>
      <c r="E2275" s="26">
        <v>0.18151150999999999</v>
      </c>
      <c r="F2275" s="26">
        <v>0.20962574</v>
      </c>
      <c r="G2275" s="26">
        <v>0.43446821999999996</v>
      </c>
      <c r="H2275" s="26">
        <v>0.99820231000000004</v>
      </c>
      <c r="I2275" s="26">
        <v>8.9387380000000002E-2</v>
      </c>
    </row>
    <row r="2276" spans="1:9" ht="15.75" customHeight="1" x14ac:dyDescent="0.25">
      <c r="A2276" s="23">
        <v>2275</v>
      </c>
      <c r="B2276" s="24">
        <v>0.12481686</v>
      </c>
      <c r="C2276" s="24">
        <v>0.14713851</v>
      </c>
      <c r="D2276" s="24">
        <v>0.16179004</v>
      </c>
      <c r="E2276" s="24">
        <v>0.18154028</v>
      </c>
      <c r="F2276" s="24">
        <v>0.20966977000000001</v>
      </c>
      <c r="G2276" s="24">
        <v>0.43456420000000001</v>
      </c>
      <c r="H2276" s="24">
        <v>0.99850609000000001</v>
      </c>
      <c r="I2276" s="24">
        <v>8.9386720000000003E-2</v>
      </c>
    </row>
    <row r="2277" spans="1:9" ht="15.75" customHeight="1" x14ac:dyDescent="0.25">
      <c r="A2277" s="25">
        <v>2276</v>
      </c>
      <c r="B2277" s="26">
        <v>0.1248372</v>
      </c>
      <c r="C2277" s="26">
        <v>0.14715945</v>
      </c>
      <c r="D2277" s="26">
        <v>0.16181196</v>
      </c>
      <c r="E2277" s="26">
        <v>0.18156906</v>
      </c>
      <c r="F2277" s="26">
        <v>0.20971382</v>
      </c>
      <c r="G2277" s="26">
        <v>0.43466022000000004</v>
      </c>
      <c r="H2277" s="26">
        <v>0.99880996999999994</v>
      </c>
      <c r="I2277" s="26">
        <v>8.9386060000000003E-2</v>
      </c>
    </row>
    <row r="2278" spans="1:9" ht="15.75" customHeight="1" x14ac:dyDescent="0.25">
      <c r="A2278" s="23">
        <v>2277</v>
      </c>
      <c r="B2278" s="24">
        <v>0.12485753000000001</v>
      </c>
      <c r="C2278" s="24">
        <v>0.14718039999999999</v>
      </c>
      <c r="D2278" s="24">
        <v>0.16183388000000001</v>
      </c>
      <c r="E2278" s="24">
        <v>0.18159785000000001</v>
      </c>
      <c r="F2278" s="24">
        <v>0.20975789</v>
      </c>
      <c r="G2278" s="24">
        <v>0.43475626000000001</v>
      </c>
      <c r="H2278" s="24">
        <v>0.99911393000000004</v>
      </c>
      <c r="I2278" s="24">
        <v>8.9385400000000004E-2</v>
      </c>
    </row>
    <row r="2279" spans="1:9" ht="15.75" customHeight="1" x14ac:dyDescent="0.25">
      <c r="A2279" s="25">
        <v>2278</v>
      </c>
      <c r="B2279" s="26">
        <v>0.12487787</v>
      </c>
      <c r="C2279" s="26">
        <v>0.14720136</v>
      </c>
      <c r="D2279" s="26">
        <v>0.16185580000000002</v>
      </c>
      <c r="E2279" s="26">
        <v>0.18162664000000001</v>
      </c>
      <c r="F2279" s="26">
        <v>0.20980198999999999</v>
      </c>
      <c r="G2279" s="26">
        <v>0.43485234</v>
      </c>
      <c r="H2279" s="26">
        <v>0.99941798999999998</v>
      </c>
      <c r="I2279" s="26">
        <v>8.9384749999999999E-2</v>
      </c>
    </row>
    <row r="2280" spans="1:9" ht="15.75" customHeight="1" x14ac:dyDescent="0.25">
      <c r="A2280" s="23">
        <v>2279</v>
      </c>
      <c r="B2280" s="24">
        <v>0.1248982</v>
      </c>
      <c r="C2280" s="24">
        <v>0.14722232999999998</v>
      </c>
      <c r="D2280" s="24">
        <v>0.16187771000000001</v>
      </c>
      <c r="E2280" s="24">
        <v>0.18165544</v>
      </c>
      <c r="F2280" s="24">
        <v>0.20984612</v>
      </c>
      <c r="G2280" s="24">
        <v>0.43494844999999999</v>
      </c>
      <c r="H2280" s="24">
        <v>0.99972213999999993</v>
      </c>
      <c r="I2280" s="24">
        <v>8.9384099999999994E-2</v>
      </c>
    </row>
    <row r="2281" spans="1:9" ht="15.75" customHeight="1" x14ac:dyDescent="0.25">
      <c r="A2281" s="25">
        <v>2280</v>
      </c>
      <c r="B2281" s="26">
        <v>0.12491853999999999</v>
      </c>
      <c r="C2281" s="26">
        <v>0.14724330999999999</v>
      </c>
      <c r="D2281" s="26">
        <v>0.16189962000000002</v>
      </c>
      <c r="E2281" s="26">
        <v>0.18168424000000002</v>
      </c>
      <c r="F2281" s="26">
        <v>0.20989026</v>
      </c>
      <c r="G2281" s="26">
        <v>0.4350446</v>
      </c>
      <c r="H2281" s="26">
        <v>1.00002638</v>
      </c>
      <c r="I2281" s="26">
        <v>8.9383450000000003E-2</v>
      </c>
    </row>
    <row r="2282" spans="1:9" ht="15.75" customHeight="1" x14ac:dyDescent="0.25">
      <c r="A2282" s="23">
        <v>2281</v>
      </c>
      <c r="B2282" s="24">
        <v>0.12493888</v>
      </c>
      <c r="C2282" s="24">
        <v>0.14726430000000001</v>
      </c>
      <c r="D2282" s="24">
        <v>0.16192153000000001</v>
      </c>
      <c r="E2282" s="24">
        <v>0.18171306000000001</v>
      </c>
      <c r="F2282" s="24">
        <v>0.20993443000000001</v>
      </c>
      <c r="G2282" s="24">
        <v>0.43514078</v>
      </c>
      <c r="H2282" s="24">
        <v>1.00033072</v>
      </c>
      <c r="I2282" s="24">
        <v>8.9382800000000012E-2</v>
      </c>
    </row>
    <row r="2283" spans="1:9" ht="15.75" customHeight="1" x14ac:dyDescent="0.25">
      <c r="A2283" s="25">
        <v>2282</v>
      </c>
      <c r="B2283" s="26">
        <v>0.12495920999999999</v>
      </c>
      <c r="C2283" s="26">
        <v>0.14728529999999998</v>
      </c>
      <c r="D2283" s="26">
        <v>0.16194344000000002</v>
      </c>
      <c r="E2283" s="26">
        <v>0.18174188000000002</v>
      </c>
      <c r="F2283" s="26">
        <v>0.20997863</v>
      </c>
      <c r="G2283" s="26">
        <v>0.43523698999999999</v>
      </c>
      <c r="H2283" s="26">
        <v>1.00063514</v>
      </c>
      <c r="I2283" s="26">
        <v>8.9382160000000002E-2</v>
      </c>
    </row>
    <row r="2284" spans="1:9" ht="15.75" customHeight="1" x14ac:dyDescent="0.25">
      <c r="A2284" s="23">
        <v>2283</v>
      </c>
      <c r="B2284" s="24">
        <v>0.12497954999999999</v>
      </c>
      <c r="C2284" s="24">
        <v>0.14730631</v>
      </c>
      <c r="D2284" s="24">
        <v>0.16196533999999999</v>
      </c>
      <c r="E2284" s="24">
        <v>0.18177070000000001</v>
      </c>
      <c r="F2284" s="24">
        <v>0.21002285000000001</v>
      </c>
      <c r="G2284" s="24">
        <v>0.43533324000000001</v>
      </c>
      <c r="H2284" s="24">
        <v>1.00093966</v>
      </c>
      <c r="I2284" s="24">
        <v>8.9381520000000006E-2</v>
      </c>
    </row>
    <row r="2285" spans="1:9" ht="15.75" customHeight="1" x14ac:dyDescent="0.25">
      <c r="A2285" s="25">
        <v>2284</v>
      </c>
      <c r="B2285" s="26">
        <v>0.12499988000000001</v>
      </c>
      <c r="C2285" s="26">
        <v>0.14732732000000001</v>
      </c>
      <c r="D2285" s="26">
        <v>0.16198723999999998</v>
      </c>
      <c r="E2285" s="26">
        <v>0.18179953999999998</v>
      </c>
      <c r="F2285" s="26">
        <v>0.21006709000000001</v>
      </c>
      <c r="G2285" s="26">
        <v>0.43542951000000002</v>
      </c>
      <c r="H2285" s="26">
        <v>1.0012442699999999</v>
      </c>
      <c r="I2285" s="26">
        <v>8.938088000000001E-2</v>
      </c>
    </row>
    <row r="2286" spans="1:9" ht="15.75" customHeight="1" x14ac:dyDescent="0.25">
      <c r="A2286" s="23">
        <v>2285</v>
      </c>
      <c r="B2286" s="24">
        <v>0.12502022000000002</v>
      </c>
      <c r="C2286" s="24">
        <v>0.14734835000000002</v>
      </c>
      <c r="D2286" s="24">
        <v>0.16200914</v>
      </c>
      <c r="E2286" s="24">
        <v>0.18182836999999999</v>
      </c>
      <c r="F2286" s="24">
        <v>0.21011135</v>
      </c>
      <c r="G2286" s="24">
        <v>0.43552582000000001</v>
      </c>
      <c r="H2286" s="24">
        <v>1.00154897</v>
      </c>
      <c r="I2286" s="24">
        <v>8.938024E-2</v>
      </c>
    </row>
    <row r="2287" spans="1:9" ht="15.75" customHeight="1" x14ac:dyDescent="0.25">
      <c r="A2287" s="25">
        <v>2286</v>
      </c>
      <c r="B2287" s="26">
        <v>0.12504055</v>
      </c>
      <c r="C2287" s="26">
        <v>0.14736937999999999</v>
      </c>
      <c r="D2287" s="26">
        <v>0.16203102999999999</v>
      </c>
      <c r="E2287" s="26">
        <v>0.18185721999999999</v>
      </c>
      <c r="F2287" s="26">
        <v>0.21015564</v>
      </c>
      <c r="G2287" s="26">
        <v>0.43562216999999998</v>
      </c>
      <c r="H2287" s="26">
        <v>1.0018537700000001</v>
      </c>
      <c r="I2287" s="26">
        <v>8.9379609999999998E-2</v>
      </c>
    </row>
    <row r="2288" spans="1:9" ht="15.75" customHeight="1" x14ac:dyDescent="0.25">
      <c r="A2288" s="23">
        <v>2287</v>
      </c>
      <c r="B2288" s="24">
        <v>0.12506088999999998</v>
      </c>
      <c r="C2288" s="24">
        <v>0.14739041999999999</v>
      </c>
      <c r="D2288" s="24">
        <v>0.16205291999999999</v>
      </c>
      <c r="E2288" s="24">
        <v>0.18188607000000001</v>
      </c>
      <c r="F2288" s="24">
        <v>0.21019994</v>
      </c>
      <c r="G2288" s="24">
        <v>0.43571854000000004</v>
      </c>
      <c r="H2288" s="24">
        <v>1.0021586499999999</v>
      </c>
      <c r="I2288" s="24">
        <v>8.9378980000000011E-2</v>
      </c>
    </row>
    <row r="2289" spans="1:9" ht="15.75" customHeight="1" x14ac:dyDescent="0.25">
      <c r="A2289" s="25">
        <v>2288</v>
      </c>
      <c r="B2289" s="26">
        <v>0.12508122999999999</v>
      </c>
      <c r="C2289" s="26">
        <v>0.14741146999999999</v>
      </c>
      <c r="D2289" s="26">
        <v>0.16207481000000001</v>
      </c>
      <c r="E2289" s="26">
        <v>0.18191493</v>
      </c>
      <c r="F2289" s="26">
        <v>0.21024426999999998</v>
      </c>
      <c r="G2289" s="26">
        <v>0.43581494999999998</v>
      </c>
      <c r="H2289" s="26">
        <v>1.00246364</v>
      </c>
      <c r="I2289" s="26">
        <v>8.9378349999999995E-2</v>
      </c>
    </row>
    <row r="2290" spans="1:9" ht="15.75" customHeight="1" x14ac:dyDescent="0.25">
      <c r="A2290" s="23">
        <v>2289</v>
      </c>
      <c r="B2290" s="24">
        <v>0.12510156</v>
      </c>
      <c r="C2290" s="24">
        <v>0.14743252000000001</v>
      </c>
      <c r="D2290" s="24">
        <v>0.16209669999999998</v>
      </c>
      <c r="E2290" s="24">
        <v>0.18194379999999999</v>
      </c>
      <c r="F2290" s="24">
        <v>0.21028863</v>
      </c>
      <c r="G2290" s="24">
        <v>0.43591139000000001</v>
      </c>
      <c r="H2290" s="24">
        <v>1.00276871</v>
      </c>
      <c r="I2290" s="24">
        <v>8.9377730000000002E-2</v>
      </c>
    </row>
    <row r="2291" spans="1:9" ht="15.75" customHeight="1" x14ac:dyDescent="0.25">
      <c r="A2291" s="25">
        <v>2290</v>
      </c>
      <c r="B2291" s="26">
        <v>0.12512190000000001</v>
      </c>
      <c r="C2291" s="26">
        <v>0.14745358</v>
      </c>
      <c r="D2291" s="26">
        <v>0.16211859000000001</v>
      </c>
      <c r="E2291" s="26">
        <v>0.18197267</v>
      </c>
      <c r="F2291" s="26">
        <v>0.21033299999999999</v>
      </c>
      <c r="G2291" s="26">
        <v>0.43600785999999997</v>
      </c>
      <c r="H2291" s="26">
        <v>1.0030738700000001</v>
      </c>
      <c r="I2291" s="26">
        <v>8.9377109999999996E-2</v>
      </c>
    </row>
    <row r="2292" spans="1:9" ht="15.75" customHeight="1" x14ac:dyDescent="0.25">
      <c r="A2292" s="23">
        <v>2291</v>
      </c>
      <c r="B2292" s="24">
        <v>0.12514222999999999</v>
      </c>
      <c r="C2292" s="24">
        <v>0.14747465000000001</v>
      </c>
      <c r="D2292" s="24">
        <v>0.16214047000000001</v>
      </c>
      <c r="E2292" s="24">
        <v>0.18200154999999998</v>
      </c>
      <c r="F2292" s="24">
        <v>0.21037739999999999</v>
      </c>
      <c r="G2292" s="24">
        <v>0.43610436999999996</v>
      </c>
      <c r="H2292" s="24">
        <v>1.0033791299999999</v>
      </c>
      <c r="I2292" s="24">
        <v>8.9376490000000003E-2</v>
      </c>
    </row>
    <row r="2293" spans="1:9" ht="15.75" customHeight="1" x14ac:dyDescent="0.25">
      <c r="A2293" s="25">
        <v>2292</v>
      </c>
      <c r="B2293" s="26">
        <v>0.12516257</v>
      </c>
      <c r="C2293" s="26">
        <v>0.14749572999999999</v>
      </c>
      <c r="D2293" s="26">
        <v>0.16216235000000001</v>
      </c>
      <c r="E2293" s="26">
        <v>0.18203043999999999</v>
      </c>
      <c r="F2293" s="26">
        <v>0.21042182000000001</v>
      </c>
      <c r="G2293" s="26">
        <v>0.43620091</v>
      </c>
      <c r="H2293" s="26">
        <v>1.0036844899999999</v>
      </c>
      <c r="I2293" s="26">
        <v>8.937587000000001E-2</v>
      </c>
    </row>
    <row r="2294" spans="1:9" ht="15.75" customHeight="1" x14ac:dyDescent="0.25">
      <c r="A2294" s="23">
        <v>2293</v>
      </c>
      <c r="B2294" s="24">
        <v>0.12518291000000001</v>
      </c>
      <c r="C2294" s="24">
        <v>0.14751681</v>
      </c>
      <c r="D2294" s="24">
        <v>0.16218423000000001</v>
      </c>
      <c r="E2294" s="24">
        <v>0.18205933999999999</v>
      </c>
      <c r="F2294" s="24">
        <v>0.21046625999999999</v>
      </c>
      <c r="G2294" s="24">
        <v>0.43629748000000002</v>
      </c>
      <c r="H2294" s="24">
        <v>1.0039899300000001</v>
      </c>
      <c r="I2294" s="24">
        <v>8.9375259999999998E-2</v>
      </c>
    </row>
    <row r="2295" spans="1:9" ht="15.75" customHeight="1" x14ac:dyDescent="0.25">
      <c r="A2295" s="25">
        <v>2294</v>
      </c>
      <c r="B2295" s="26">
        <v>0.12520323999999999</v>
      </c>
      <c r="C2295" s="26">
        <v>0.1475379</v>
      </c>
      <c r="D2295" s="26">
        <v>0.16220611000000001</v>
      </c>
      <c r="E2295" s="26">
        <v>0.18208824000000001</v>
      </c>
      <c r="F2295" s="26">
        <v>0.21051072000000001</v>
      </c>
      <c r="G2295" s="26">
        <v>0.43639408000000002</v>
      </c>
      <c r="H2295" s="26">
        <v>1.00429547</v>
      </c>
      <c r="I2295" s="26">
        <v>8.9374640000000005E-2</v>
      </c>
    </row>
    <row r="2296" spans="1:9" ht="15.75" customHeight="1" x14ac:dyDescent="0.25">
      <c r="A2296" s="23">
        <v>2295</v>
      </c>
      <c r="B2296" s="24">
        <v>0.12522358</v>
      </c>
      <c r="C2296" s="24">
        <v>0.147559</v>
      </c>
      <c r="D2296" s="24">
        <v>0.16222798000000002</v>
      </c>
      <c r="E2296" s="24">
        <v>0.18211715000000001</v>
      </c>
      <c r="F2296" s="24">
        <v>0.21055520000000003</v>
      </c>
      <c r="G2296" s="24">
        <v>0.43649071999999994</v>
      </c>
      <c r="H2296" s="24">
        <v>1.0046011100000001</v>
      </c>
      <c r="I2296" s="24">
        <v>8.9374040000000002E-2</v>
      </c>
    </row>
    <row r="2297" spans="1:9" ht="15.75" customHeight="1" x14ac:dyDescent="0.25">
      <c r="A2297" s="25">
        <v>2296</v>
      </c>
      <c r="B2297" s="26">
        <v>0.12524390999999999</v>
      </c>
      <c r="C2297" s="26">
        <v>0.14758009999999999</v>
      </c>
      <c r="D2297" s="26">
        <v>0.16224986000000002</v>
      </c>
      <c r="E2297" s="26">
        <v>0.18214606</v>
      </c>
      <c r="F2297" s="26">
        <v>0.21059971</v>
      </c>
      <c r="G2297" s="26">
        <v>0.43658738999999996</v>
      </c>
      <c r="H2297" s="26">
        <v>1.0049068300000001</v>
      </c>
      <c r="I2297" s="26">
        <v>8.9373430000000004E-2</v>
      </c>
    </row>
    <row r="2298" spans="1:9" ht="15.75" customHeight="1" x14ac:dyDescent="0.25">
      <c r="A2298" s="23">
        <v>2297</v>
      </c>
      <c r="B2298" s="24">
        <v>0.12526424999999999</v>
      </c>
      <c r="C2298" s="24">
        <v>0.14760120000000002</v>
      </c>
      <c r="D2298" s="24">
        <v>0.16227173</v>
      </c>
      <c r="E2298" s="24">
        <v>0.18217499000000001</v>
      </c>
      <c r="F2298" s="24">
        <v>0.21064423000000002</v>
      </c>
      <c r="G2298" s="24">
        <v>0.43668408999999997</v>
      </c>
      <c r="H2298" s="24">
        <v>1.00521265</v>
      </c>
      <c r="I2298" s="24">
        <v>8.9372830000000014E-2</v>
      </c>
    </row>
    <row r="2299" spans="1:9" ht="15.75" customHeight="1" x14ac:dyDescent="0.25">
      <c r="A2299" s="25">
        <v>2298</v>
      </c>
      <c r="B2299" s="26">
        <v>0.12528459</v>
      </c>
      <c r="C2299" s="26">
        <v>0.14762232</v>
      </c>
      <c r="D2299" s="26">
        <v>0.16229360000000001</v>
      </c>
      <c r="E2299" s="26">
        <v>0.18220391999999999</v>
      </c>
      <c r="F2299" s="26">
        <v>0.21068878000000002</v>
      </c>
      <c r="G2299" s="26">
        <v>0.43678082000000001</v>
      </c>
      <c r="H2299" s="26">
        <v>1.00551857</v>
      </c>
      <c r="I2299" s="26">
        <v>8.9372229999999997E-2</v>
      </c>
    </row>
    <row r="2300" spans="1:9" ht="15.75" customHeight="1" x14ac:dyDescent="0.25">
      <c r="A2300" s="23">
        <v>2299</v>
      </c>
      <c r="B2300" s="24">
        <v>0.12530492000000001</v>
      </c>
      <c r="C2300" s="24">
        <v>0.14764342999999999</v>
      </c>
      <c r="D2300" s="24">
        <v>0.16231546999999999</v>
      </c>
      <c r="E2300" s="24">
        <v>0.18223285</v>
      </c>
      <c r="F2300" s="24">
        <v>0.21073333999999999</v>
      </c>
      <c r="G2300" s="24">
        <v>0.43687758000000004</v>
      </c>
      <c r="H2300" s="24">
        <v>1.0058245800000001</v>
      </c>
      <c r="I2300" s="24">
        <v>8.9371629999999994E-2</v>
      </c>
    </row>
    <row r="2301" spans="1:9" ht="15.75" customHeight="1" x14ac:dyDescent="0.25">
      <c r="A2301" s="25">
        <v>2300</v>
      </c>
      <c r="B2301" s="26">
        <v>0.12532525999999999</v>
      </c>
      <c r="C2301" s="26">
        <v>0.14766456</v>
      </c>
      <c r="D2301" s="26">
        <v>0.16233734</v>
      </c>
      <c r="E2301" s="26">
        <v>0.1822618</v>
      </c>
      <c r="F2301" s="26">
        <v>0.21077793</v>
      </c>
      <c r="G2301" s="26">
        <v>0.43697438</v>
      </c>
      <c r="H2301" s="26">
        <v>1.0061306800000001</v>
      </c>
      <c r="I2301" s="26">
        <v>8.9371030000000004E-2</v>
      </c>
    </row>
    <row r="2302" spans="1:9" ht="15.75" customHeight="1" x14ac:dyDescent="0.25">
      <c r="A2302" s="23">
        <v>2301</v>
      </c>
      <c r="B2302" s="24">
        <v>0.12534559000000001</v>
      </c>
      <c r="C2302" s="24">
        <v>0.14768568000000001</v>
      </c>
      <c r="D2302" s="24">
        <v>0.16235921</v>
      </c>
      <c r="E2302" s="24">
        <v>0.18229075000000003</v>
      </c>
      <c r="F2302" s="24">
        <v>0.21082253000000001</v>
      </c>
      <c r="G2302" s="24">
        <v>0.43707120000000005</v>
      </c>
      <c r="H2302" s="24">
        <v>1.0064368799999999</v>
      </c>
      <c r="I2302" s="24">
        <v>8.9370439999999995E-2</v>
      </c>
    </row>
    <row r="2303" spans="1:9" ht="15.75" customHeight="1" x14ac:dyDescent="0.25">
      <c r="A2303" s="25">
        <v>2302</v>
      </c>
      <c r="B2303" s="26">
        <v>0.12536592999999999</v>
      </c>
      <c r="C2303" s="26">
        <v>0.14770682000000002</v>
      </c>
      <c r="D2303" s="26">
        <v>0.16238106999999999</v>
      </c>
      <c r="E2303" s="26">
        <v>0.18231971000000002</v>
      </c>
      <c r="F2303" s="26">
        <v>0.21086716</v>
      </c>
      <c r="G2303" s="26">
        <v>0.43716805999999997</v>
      </c>
      <c r="H2303" s="26">
        <v>1.00674317</v>
      </c>
      <c r="I2303" s="26">
        <v>8.9369850000000001E-2</v>
      </c>
    </row>
    <row r="2304" spans="1:9" ht="15.75" customHeight="1" x14ac:dyDescent="0.25">
      <c r="A2304" s="23">
        <v>2303</v>
      </c>
      <c r="B2304" s="24">
        <v>0.12538626999999999</v>
      </c>
      <c r="C2304" s="24">
        <v>0.14772795</v>
      </c>
      <c r="D2304" s="24">
        <v>0.16240294</v>
      </c>
      <c r="E2304" s="24">
        <v>0.18234867999999999</v>
      </c>
      <c r="F2304" s="24">
        <v>0.21091180999999998</v>
      </c>
      <c r="G2304" s="24">
        <v>0.43726494999999999</v>
      </c>
      <c r="H2304" s="24">
        <v>1.00704956</v>
      </c>
      <c r="I2304" s="24">
        <v>8.9369259999999992E-2</v>
      </c>
    </row>
    <row r="2305" spans="1:9" ht="15.75" customHeight="1" x14ac:dyDescent="0.25">
      <c r="A2305" s="25">
        <v>2304</v>
      </c>
      <c r="B2305" s="26">
        <v>0.12540660000000001</v>
      </c>
      <c r="C2305" s="26">
        <v>0.14774909</v>
      </c>
      <c r="D2305" s="26">
        <v>0.16242480000000001</v>
      </c>
      <c r="E2305" s="26">
        <v>0.18237765</v>
      </c>
      <c r="F2305" s="26">
        <v>0.21095647000000001</v>
      </c>
      <c r="G2305" s="26">
        <v>0.43736187999999998</v>
      </c>
      <c r="H2305" s="26">
        <v>1.0073560399999999</v>
      </c>
      <c r="I2305" s="26">
        <v>8.9368680000000006E-2</v>
      </c>
    </row>
    <row r="2306" spans="1:9" ht="15.75" customHeight="1" x14ac:dyDescent="0.25">
      <c r="A2306" s="23">
        <v>2305</v>
      </c>
      <c r="B2306" s="24">
        <v>0.12542693999999999</v>
      </c>
      <c r="C2306" s="24">
        <v>0.14777024</v>
      </c>
      <c r="D2306" s="24">
        <v>0.16244665999999999</v>
      </c>
      <c r="E2306" s="24">
        <v>0.18240663000000001</v>
      </c>
      <c r="F2306" s="24">
        <v>0.21100115999999999</v>
      </c>
      <c r="G2306" s="24">
        <v>0.43745882999999997</v>
      </c>
      <c r="H2306" s="24">
        <v>1.0076626200000001</v>
      </c>
      <c r="I2306" s="24">
        <v>8.9368089999999997E-2</v>
      </c>
    </row>
    <row r="2307" spans="1:9" ht="15.75" customHeight="1" x14ac:dyDescent="0.25">
      <c r="A2307" s="25">
        <v>2306</v>
      </c>
      <c r="B2307" s="26">
        <v>0.12544727</v>
      </c>
      <c r="C2307" s="26">
        <v>0.14779138999999999</v>
      </c>
      <c r="D2307" s="26">
        <v>0.16246853000000003</v>
      </c>
      <c r="E2307" s="26">
        <v>0.18243562000000002</v>
      </c>
      <c r="F2307" s="26">
        <v>0.21104586</v>
      </c>
      <c r="G2307" s="26">
        <v>0.43755581999999998</v>
      </c>
      <c r="H2307" s="26">
        <v>1.0079692900000001</v>
      </c>
      <c r="I2307" s="26">
        <v>8.9367520000000006E-2</v>
      </c>
    </row>
    <row r="2308" spans="1:9" ht="15.75" customHeight="1" x14ac:dyDescent="0.25">
      <c r="A2308" s="23">
        <v>2307</v>
      </c>
      <c r="B2308" s="24">
        <v>0.12546761000000001</v>
      </c>
      <c r="C2308" s="24">
        <v>0.14781253999999999</v>
      </c>
      <c r="D2308" s="24">
        <v>0.16249038999999998</v>
      </c>
      <c r="E2308" s="24">
        <v>0.18246462000000002</v>
      </c>
      <c r="F2308" s="24">
        <v>0.21109058999999999</v>
      </c>
      <c r="G2308" s="24">
        <v>0.43765282999999999</v>
      </c>
      <c r="H2308" s="24">
        <v>1.0082760500000001</v>
      </c>
      <c r="I2308" s="24">
        <v>8.9366939999999992E-2</v>
      </c>
    </row>
    <row r="2309" spans="1:9" ht="15.75" customHeight="1" x14ac:dyDescent="0.25">
      <c r="A2309" s="25">
        <v>2308</v>
      </c>
      <c r="B2309" s="26">
        <v>0.12548795000000001</v>
      </c>
      <c r="C2309" s="26">
        <v>0.14783369000000002</v>
      </c>
      <c r="D2309" s="26">
        <v>0.16251225000000002</v>
      </c>
      <c r="E2309" s="26">
        <v>0.18249362999999999</v>
      </c>
      <c r="F2309" s="26">
        <v>0.21113533000000001</v>
      </c>
      <c r="G2309" s="26">
        <v>0.43774987999999998</v>
      </c>
      <c r="H2309" s="26">
        <v>1.0085829099999999</v>
      </c>
      <c r="I2309" s="26">
        <v>8.9366360000000006E-2</v>
      </c>
    </row>
    <row r="2310" spans="1:9" ht="15.75" customHeight="1" x14ac:dyDescent="0.25">
      <c r="A2310" s="23">
        <v>2309</v>
      </c>
      <c r="B2310" s="24">
        <v>0.12550828</v>
      </c>
      <c r="C2310" s="24">
        <v>0.14785484999999998</v>
      </c>
      <c r="D2310" s="24">
        <v>0.16253411000000001</v>
      </c>
      <c r="E2310" s="24">
        <v>0.18252264000000001</v>
      </c>
      <c r="F2310" s="24">
        <v>0.21118009000000001</v>
      </c>
      <c r="G2310" s="24">
        <v>0.43784695999999995</v>
      </c>
      <c r="H2310" s="24">
        <v>1.00888987</v>
      </c>
      <c r="I2310" s="24">
        <v>8.9365790000000001E-2</v>
      </c>
    </row>
    <row r="2311" spans="1:9" ht="15.75" customHeight="1" x14ac:dyDescent="0.25">
      <c r="A2311" s="25">
        <v>2310</v>
      </c>
      <c r="B2311" s="26">
        <v>0.12552861999999998</v>
      </c>
      <c r="C2311" s="26">
        <v>0.14787601</v>
      </c>
      <c r="D2311" s="26">
        <v>0.16255597000000002</v>
      </c>
      <c r="E2311" s="26">
        <v>0.18255166</v>
      </c>
      <c r="F2311" s="26">
        <v>0.21122487000000001</v>
      </c>
      <c r="G2311" s="26">
        <v>0.43794407000000002</v>
      </c>
      <c r="H2311" s="26">
        <v>1.0091969199999999</v>
      </c>
      <c r="I2311" s="26">
        <v>8.9365219999999995E-2</v>
      </c>
    </row>
    <row r="2312" spans="1:9" ht="15.75" customHeight="1" x14ac:dyDescent="0.25">
      <c r="A2312" s="23">
        <v>2311</v>
      </c>
      <c r="B2312" s="24">
        <v>0.12554894999999999</v>
      </c>
      <c r="C2312" s="24">
        <v>0.14789718000000002</v>
      </c>
      <c r="D2312" s="24">
        <v>0.16257783000000001</v>
      </c>
      <c r="E2312" s="24">
        <v>0.18258068999999999</v>
      </c>
      <c r="F2312" s="24">
        <v>0.21126966999999999</v>
      </c>
      <c r="G2312" s="24">
        <v>0.43804122000000001</v>
      </c>
      <c r="H2312" s="24">
        <v>1.00950407</v>
      </c>
      <c r="I2312" s="24">
        <v>8.9364659999999999E-2</v>
      </c>
    </row>
    <row r="2313" spans="1:9" ht="15.75" customHeight="1" x14ac:dyDescent="0.25">
      <c r="A2313" s="25">
        <v>2312</v>
      </c>
      <c r="B2313" s="26">
        <v>0.12556929</v>
      </c>
      <c r="C2313" s="26">
        <v>0.14791834000000001</v>
      </c>
      <c r="D2313" s="26">
        <v>0.16259969000000002</v>
      </c>
      <c r="E2313" s="26">
        <v>0.18260971999999998</v>
      </c>
      <c r="F2313" s="26">
        <v>0.21131448</v>
      </c>
      <c r="G2313" s="26">
        <v>0.43813838999999999</v>
      </c>
      <c r="H2313" s="26">
        <v>1.0098113100000001</v>
      </c>
      <c r="I2313" s="26">
        <v>8.9364089999999993E-2</v>
      </c>
    </row>
    <row r="2314" spans="1:9" ht="15.75" customHeight="1" x14ac:dyDescent="0.25">
      <c r="A2314" s="23">
        <v>2313</v>
      </c>
      <c r="B2314" s="24">
        <v>0.12558961999999999</v>
      </c>
      <c r="C2314" s="24">
        <v>0.14793951</v>
      </c>
      <c r="D2314" s="24">
        <v>0.16262155</v>
      </c>
      <c r="E2314" s="24">
        <v>0.18263877000000001</v>
      </c>
      <c r="F2314" s="24">
        <v>0.21135932000000002</v>
      </c>
      <c r="G2314" s="24">
        <v>0.4382356</v>
      </c>
      <c r="H2314" s="24">
        <v>1.0101186499999999</v>
      </c>
      <c r="I2314" s="24">
        <v>8.936353000000001E-2</v>
      </c>
    </row>
    <row r="2315" spans="1:9" ht="15.75" customHeight="1" x14ac:dyDescent="0.25">
      <c r="A2315" s="25">
        <v>2314</v>
      </c>
      <c r="B2315" s="26">
        <v>0.12560995999999999</v>
      </c>
      <c r="C2315" s="26">
        <v>0.14796068000000001</v>
      </c>
      <c r="D2315" s="26">
        <v>0.16264339999999999</v>
      </c>
      <c r="E2315" s="26">
        <v>0.18266781999999998</v>
      </c>
      <c r="F2315" s="26">
        <v>0.21140417</v>
      </c>
      <c r="G2315" s="26">
        <v>0.43833283000000001</v>
      </c>
      <c r="H2315" s="26">
        <v>1.0104260899999999</v>
      </c>
      <c r="I2315" s="26">
        <v>8.936297E-2</v>
      </c>
    </row>
    <row r="2316" spans="1:9" ht="15.75" customHeight="1" x14ac:dyDescent="0.25">
      <c r="A2316" s="23">
        <v>2315</v>
      </c>
      <c r="B2316" s="24">
        <v>0.1256303</v>
      </c>
      <c r="C2316" s="24">
        <v>0.14798185999999999</v>
      </c>
      <c r="D2316" s="24">
        <v>0.16266525999999998</v>
      </c>
      <c r="E2316" s="24">
        <v>0.18269687999999998</v>
      </c>
      <c r="F2316" s="24">
        <v>0.21144904</v>
      </c>
      <c r="G2316" s="24">
        <v>0.43843009999999999</v>
      </c>
      <c r="H2316" s="24">
        <v>1.0107336200000001</v>
      </c>
      <c r="I2316" s="24">
        <v>8.9362419999999998E-2</v>
      </c>
    </row>
    <row r="2317" spans="1:9" ht="15.75" customHeight="1" x14ac:dyDescent="0.25">
      <c r="A2317" s="25">
        <v>2316</v>
      </c>
      <c r="B2317" s="26">
        <v>0.12565063000000001</v>
      </c>
      <c r="C2317" s="26">
        <v>0.14800303000000001</v>
      </c>
      <c r="D2317" s="26">
        <v>0.16268712000000002</v>
      </c>
      <c r="E2317" s="26">
        <v>0.18272594</v>
      </c>
      <c r="F2317" s="26">
        <v>0.21149393</v>
      </c>
      <c r="G2317" s="26">
        <v>0.43852739999999996</v>
      </c>
      <c r="H2317" s="26">
        <v>1.0110412499999999</v>
      </c>
      <c r="I2317" s="26">
        <v>8.9361859999999987E-2</v>
      </c>
    </row>
    <row r="2318" spans="1:9" ht="15.75" customHeight="1" x14ac:dyDescent="0.25">
      <c r="A2318" s="23">
        <v>2317</v>
      </c>
      <c r="B2318" s="24">
        <v>0.12567096999999999</v>
      </c>
      <c r="C2318" s="24">
        <v>0.14802421000000002</v>
      </c>
      <c r="D2318" s="24">
        <v>0.16270898</v>
      </c>
      <c r="E2318" s="24">
        <v>0.18275501999999999</v>
      </c>
      <c r="F2318" s="24">
        <v>0.21153884000000001</v>
      </c>
      <c r="G2318" s="24">
        <v>0.43862473000000002</v>
      </c>
      <c r="H2318" s="24">
        <v>1.01134897</v>
      </c>
      <c r="I2318" s="24">
        <v>8.9361309999999999E-2</v>
      </c>
    </row>
    <row r="2319" spans="1:9" ht="15.75" customHeight="1" x14ac:dyDescent="0.25">
      <c r="A2319" s="25">
        <v>2318</v>
      </c>
      <c r="B2319" s="26">
        <v>0.12569130000000001</v>
      </c>
      <c r="C2319" s="26">
        <v>0.14804538</v>
      </c>
      <c r="D2319" s="26">
        <v>0.16273084000000002</v>
      </c>
      <c r="E2319" s="26">
        <v>0.1827841</v>
      </c>
      <c r="F2319" s="26">
        <v>0.21158376000000001</v>
      </c>
      <c r="G2319" s="26">
        <v>0.43872208999999995</v>
      </c>
      <c r="H2319" s="26">
        <v>1.01165679</v>
      </c>
      <c r="I2319" s="26">
        <v>8.9360769999999992E-2</v>
      </c>
    </row>
    <row r="2320" spans="1:9" ht="15.75" customHeight="1" x14ac:dyDescent="0.25">
      <c r="A2320" s="23">
        <v>2319</v>
      </c>
      <c r="B2320" s="24">
        <v>0.12571163999999999</v>
      </c>
      <c r="C2320" s="24">
        <v>0.14806656000000001</v>
      </c>
      <c r="D2320" s="24">
        <v>0.1627527</v>
      </c>
      <c r="E2320" s="24">
        <v>0.18281318999999999</v>
      </c>
      <c r="F2320" s="24">
        <v>0.2116287</v>
      </c>
      <c r="G2320" s="24">
        <v>0.43881948000000004</v>
      </c>
      <c r="H2320" s="24">
        <v>1.01196471</v>
      </c>
      <c r="I2320" s="24">
        <v>8.936021999999999E-2</v>
      </c>
    </row>
    <row r="2321" spans="1:9" ht="15.75" customHeight="1" x14ac:dyDescent="0.25">
      <c r="A2321" s="25">
        <v>2320</v>
      </c>
      <c r="B2321" s="26">
        <v>0.12573197999999999</v>
      </c>
      <c r="C2321" s="26">
        <v>0.14808774</v>
      </c>
      <c r="D2321" s="26">
        <v>0.16277456000000001</v>
      </c>
      <c r="E2321" s="26">
        <v>0.18284228999999999</v>
      </c>
      <c r="F2321" s="26">
        <v>0.21167366000000001</v>
      </c>
      <c r="G2321" s="26">
        <v>0.43891689999999994</v>
      </c>
      <c r="H2321" s="26">
        <v>1.0122727199999999</v>
      </c>
      <c r="I2321" s="26">
        <v>8.9359680000000011E-2</v>
      </c>
    </row>
    <row r="2322" spans="1:9" ht="15.75" customHeight="1" x14ac:dyDescent="0.25">
      <c r="A2322" s="23">
        <v>2321</v>
      </c>
      <c r="B2322" s="24">
        <v>0.12575231000000001</v>
      </c>
      <c r="C2322" s="24">
        <v>0.14810892000000001</v>
      </c>
      <c r="D2322" s="24">
        <v>0.16279642</v>
      </c>
      <c r="E2322" s="24">
        <v>0.18287140000000002</v>
      </c>
      <c r="F2322" s="24">
        <v>0.21171862999999999</v>
      </c>
      <c r="G2322" s="24">
        <v>0.43901435</v>
      </c>
      <c r="H2322" s="24">
        <v>1.0125808300000001</v>
      </c>
      <c r="I2322" s="24">
        <v>8.9359140000000004E-2</v>
      </c>
    </row>
    <row r="2323" spans="1:9" ht="15.75" customHeight="1" x14ac:dyDescent="0.25">
      <c r="A2323" s="25">
        <v>2322</v>
      </c>
      <c r="B2323" s="26">
        <v>0.12577265000000001</v>
      </c>
      <c r="C2323" s="26">
        <v>0.14813010000000001</v>
      </c>
      <c r="D2323" s="26">
        <v>0.16281828000000001</v>
      </c>
      <c r="E2323" s="26">
        <v>0.18290051999999998</v>
      </c>
      <c r="F2323" s="26">
        <v>0.21176362000000001</v>
      </c>
      <c r="G2323" s="26">
        <v>0.43911183999999998</v>
      </c>
      <c r="H2323" s="26">
        <v>1.0128890400000001</v>
      </c>
      <c r="I2323" s="26">
        <v>8.9358599999999996E-2</v>
      </c>
    </row>
    <row r="2324" spans="1:9" ht="15.75" customHeight="1" x14ac:dyDescent="0.25">
      <c r="A2324" s="23">
        <v>2323</v>
      </c>
      <c r="B2324" s="24">
        <v>0.12579298</v>
      </c>
      <c r="C2324" s="24">
        <v>0.14815128</v>
      </c>
      <c r="D2324" s="24">
        <v>0.16284013999999999</v>
      </c>
      <c r="E2324" s="24">
        <v>0.18292964</v>
      </c>
      <c r="F2324" s="24">
        <v>0.21180863</v>
      </c>
      <c r="G2324" s="24">
        <v>0.43920935</v>
      </c>
      <c r="H2324" s="24">
        <v>1.0131973400000001</v>
      </c>
      <c r="I2324" s="24">
        <v>8.9358070000000012E-2</v>
      </c>
    </row>
    <row r="2325" spans="1:9" ht="15.75" customHeight="1" x14ac:dyDescent="0.25">
      <c r="A2325" s="25">
        <v>2324</v>
      </c>
      <c r="B2325" s="26">
        <v>0.12581332000000001</v>
      </c>
      <c r="C2325" s="26">
        <v>0.14817246000000001</v>
      </c>
      <c r="D2325" s="26">
        <v>0.16286200000000001</v>
      </c>
      <c r="E2325" s="26">
        <v>0.18295877000000002</v>
      </c>
      <c r="F2325" s="26">
        <v>0.21185365</v>
      </c>
      <c r="G2325" s="26">
        <v>0.4393069</v>
      </c>
      <c r="H2325" s="26">
        <v>1.01350574</v>
      </c>
      <c r="I2325" s="26">
        <v>8.9357530000000004E-2</v>
      </c>
    </row>
    <row r="2326" spans="1:9" ht="15.75" customHeight="1" x14ac:dyDescent="0.25">
      <c r="A2326" s="23">
        <v>2325</v>
      </c>
      <c r="B2326" s="24">
        <v>0.12583365999999999</v>
      </c>
      <c r="C2326" s="24">
        <v>0.14819364000000002</v>
      </c>
      <c r="D2326" s="24">
        <v>0.16288385999999999</v>
      </c>
      <c r="E2326" s="24">
        <v>0.18298791</v>
      </c>
      <c r="F2326" s="24">
        <v>0.21189869000000003</v>
      </c>
      <c r="G2326" s="24">
        <v>0.43940446999999999</v>
      </c>
      <c r="H2326" s="24">
        <v>1.0138142399999999</v>
      </c>
      <c r="I2326" s="24">
        <v>8.9357000000000006E-2</v>
      </c>
    </row>
    <row r="2327" spans="1:9" ht="15.75" customHeight="1" x14ac:dyDescent="0.25">
      <c r="A2327" s="25">
        <v>2326</v>
      </c>
      <c r="B2327" s="26">
        <v>0.12585399</v>
      </c>
      <c r="C2327" s="26">
        <v>0.14821482</v>
      </c>
      <c r="D2327" s="26">
        <v>0.16290572999999997</v>
      </c>
      <c r="E2327" s="26">
        <v>0.18301705999999998</v>
      </c>
      <c r="F2327" s="26">
        <v>0.21194373999999999</v>
      </c>
      <c r="G2327" s="26">
        <v>0.43950208000000002</v>
      </c>
      <c r="H2327" s="26">
        <v>1.01412284</v>
      </c>
      <c r="I2327" s="26">
        <v>8.9356480000000002E-2</v>
      </c>
    </row>
    <row r="2328" spans="1:9" ht="15.75" customHeight="1" x14ac:dyDescent="0.25">
      <c r="A2328" s="23">
        <v>2327</v>
      </c>
      <c r="B2328" s="24">
        <v>0.12587433000000001</v>
      </c>
      <c r="C2328" s="24">
        <v>0.14823600000000001</v>
      </c>
      <c r="D2328" s="24">
        <v>0.16292759000000001</v>
      </c>
      <c r="E2328" s="24">
        <v>0.18304621999999998</v>
      </c>
      <c r="F2328" s="24">
        <v>0.21198881</v>
      </c>
      <c r="G2328" s="24">
        <v>0.43959971000000003</v>
      </c>
      <c r="H2328" s="24">
        <v>1.01443153</v>
      </c>
      <c r="I2328" s="24">
        <v>8.935594999999999E-2</v>
      </c>
    </row>
    <row r="2329" spans="1:9" ht="15.75" customHeight="1" x14ac:dyDescent="0.25">
      <c r="A2329" s="25">
        <v>2328</v>
      </c>
      <c r="B2329" s="26">
        <v>0.12589465999999999</v>
      </c>
      <c r="C2329" s="26">
        <v>0.14825717999999999</v>
      </c>
      <c r="D2329" s="26">
        <v>0.16294945</v>
      </c>
      <c r="E2329" s="26">
        <v>0.18307538000000001</v>
      </c>
      <c r="F2329" s="26">
        <v>0.2120339</v>
      </c>
      <c r="G2329" s="26">
        <v>0.43969737999999997</v>
      </c>
      <c r="H2329" s="26">
        <v>1.01474032</v>
      </c>
      <c r="I2329" s="26">
        <v>8.9355429999999986E-2</v>
      </c>
    </row>
    <row r="2330" spans="1:9" ht="15.75" customHeight="1" x14ac:dyDescent="0.25">
      <c r="A2330" s="23">
        <v>2329</v>
      </c>
      <c r="B2330" s="24">
        <v>0.125915</v>
      </c>
      <c r="C2330" s="24">
        <v>0.14827835</v>
      </c>
      <c r="D2330" s="24">
        <v>0.16297132</v>
      </c>
      <c r="E2330" s="24">
        <v>0.18310455999999997</v>
      </c>
      <c r="F2330" s="24">
        <v>0.21207899999999999</v>
      </c>
      <c r="G2330" s="24">
        <v>0.43979506999999995</v>
      </c>
      <c r="H2330" s="24">
        <v>1.0150492099999999</v>
      </c>
      <c r="I2330" s="24">
        <v>8.935491000000001E-2</v>
      </c>
    </row>
    <row r="2331" spans="1:9" ht="15.75" customHeight="1" x14ac:dyDescent="0.25">
      <c r="A2331" s="25">
        <v>2330</v>
      </c>
      <c r="B2331" s="26">
        <v>0.12593534000000001</v>
      </c>
      <c r="C2331" s="26">
        <v>0.14829952999999998</v>
      </c>
      <c r="D2331" s="26">
        <v>0.16299319000000001</v>
      </c>
      <c r="E2331" s="26">
        <v>0.18313373999999999</v>
      </c>
      <c r="F2331" s="26">
        <v>0.21212412</v>
      </c>
      <c r="G2331" s="26">
        <v>0.43989280000000003</v>
      </c>
      <c r="H2331" s="26">
        <v>1.0153582000000001</v>
      </c>
      <c r="I2331" s="26">
        <v>8.9354390000000006E-2</v>
      </c>
    </row>
    <row r="2332" spans="1:9" ht="15.75" customHeight="1" x14ac:dyDescent="0.25">
      <c r="A2332" s="23">
        <v>2331</v>
      </c>
      <c r="B2332" s="24">
        <v>0.12595567000000002</v>
      </c>
      <c r="C2332" s="24">
        <v>0.1483207</v>
      </c>
      <c r="D2332" s="24">
        <v>0.16301505999999999</v>
      </c>
      <c r="E2332" s="24">
        <v>0.18316293000000003</v>
      </c>
      <c r="F2332" s="24">
        <v>0.21216925</v>
      </c>
      <c r="G2332" s="24">
        <v>0.43999056000000003</v>
      </c>
      <c r="H2332" s="24">
        <v>1.01566728</v>
      </c>
      <c r="I2332" s="24">
        <v>8.9353879999999997E-2</v>
      </c>
    </row>
    <row r="2333" spans="1:9" ht="15.75" customHeight="1" x14ac:dyDescent="0.25">
      <c r="A2333" s="25">
        <v>2332</v>
      </c>
      <c r="B2333" s="26">
        <v>0.12597601</v>
      </c>
      <c r="C2333" s="26">
        <v>0.14834186999999999</v>
      </c>
      <c r="D2333" s="26">
        <v>0.16303693</v>
      </c>
      <c r="E2333" s="26">
        <v>0.18319213000000001</v>
      </c>
      <c r="F2333" s="26">
        <v>0.21221440000000003</v>
      </c>
      <c r="G2333" s="26">
        <v>0.44008834000000002</v>
      </c>
      <c r="H2333" s="26">
        <v>1.0159764600000001</v>
      </c>
      <c r="I2333" s="26">
        <v>8.9353370000000001E-2</v>
      </c>
    </row>
    <row r="2334" spans="1:9" ht="15.75" customHeight="1" x14ac:dyDescent="0.25">
      <c r="A2334" s="23">
        <v>2333</v>
      </c>
      <c r="B2334" s="24">
        <v>0.12599634000000001</v>
      </c>
      <c r="C2334" s="24">
        <v>0.14836304</v>
      </c>
      <c r="D2334" s="24">
        <v>0.16305879999999998</v>
      </c>
      <c r="E2334" s="24">
        <v>0.18322133999999998</v>
      </c>
      <c r="F2334" s="24">
        <v>0.21225956000000001</v>
      </c>
      <c r="G2334" s="24">
        <v>0.44018615999999999</v>
      </c>
      <c r="H2334" s="24">
        <v>1.01628575</v>
      </c>
      <c r="I2334" s="24">
        <v>8.9352859999999992E-2</v>
      </c>
    </row>
    <row r="2335" spans="1:9" ht="15.75" customHeight="1" x14ac:dyDescent="0.25">
      <c r="A2335" s="25">
        <v>2334</v>
      </c>
      <c r="B2335" s="26">
        <v>0.12601667999999999</v>
      </c>
      <c r="C2335" s="26">
        <v>0.14838421000000002</v>
      </c>
      <c r="D2335" s="26">
        <v>0.16308067000000001</v>
      </c>
      <c r="E2335" s="26">
        <v>0.18325054999999998</v>
      </c>
      <c r="F2335" s="26">
        <v>0.21230474000000002</v>
      </c>
      <c r="G2335" s="26">
        <v>0.44028401</v>
      </c>
      <c r="H2335" s="26">
        <v>1.0165951200000001</v>
      </c>
      <c r="I2335" s="26">
        <v>8.9352350000000011E-2</v>
      </c>
    </row>
    <row r="2336" spans="1:9" ht="15.75" customHeight="1" x14ac:dyDescent="0.25">
      <c r="A2336" s="23">
        <v>2335</v>
      </c>
      <c r="B2336" s="24">
        <v>0.12603701</v>
      </c>
      <c r="C2336" s="24">
        <v>0.14840536999999998</v>
      </c>
      <c r="D2336" s="24">
        <v>0.16310255000000001</v>
      </c>
      <c r="E2336" s="24">
        <v>0.18327978</v>
      </c>
      <c r="F2336" s="24">
        <v>0.21234992999999999</v>
      </c>
      <c r="G2336" s="24">
        <v>0.44038188</v>
      </c>
      <c r="H2336" s="24">
        <v>1.0169045999999999</v>
      </c>
      <c r="I2336" s="24">
        <v>8.935185000000001E-2</v>
      </c>
    </row>
    <row r="2337" spans="1:9" ht="15.75" customHeight="1" x14ac:dyDescent="0.25">
      <c r="A2337" s="25">
        <v>2336</v>
      </c>
      <c r="B2337" s="26">
        <v>0.12605734999999998</v>
      </c>
      <c r="C2337" s="26">
        <v>0.14842654</v>
      </c>
      <c r="D2337" s="26">
        <v>0.16312442000000002</v>
      </c>
      <c r="E2337" s="26">
        <v>0.18330900999999999</v>
      </c>
      <c r="F2337" s="26">
        <v>0.21239512999999999</v>
      </c>
      <c r="G2337" s="26">
        <v>0.44047978999999998</v>
      </c>
      <c r="H2337" s="26">
        <v>1.0172141800000001</v>
      </c>
      <c r="I2337" s="26">
        <v>8.935135000000001E-2</v>
      </c>
    </row>
    <row r="2338" spans="1:9" ht="15.75" customHeight="1" x14ac:dyDescent="0.25">
      <c r="A2338" s="23">
        <v>2337</v>
      </c>
      <c r="B2338" s="24">
        <v>0.12607768999999999</v>
      </c>
      <c r="C2338" s="24">
        <v>0.14844770000000002</v>
      </c>
      <c r="D2338" s="24">
        <v>0.16314630000000002</v>
      </c>
      <c r="E2338" s="24">
        <v>0.18333825999999998</v>
      </c>
      <c r="F2338" s="24">
        <v>0.21244035</v>
      </c>
      <c r="G2338" s="24">
        <v>0.44057772000000001</v>
      </c>
      <c r="H2338" s="24">
        <v>1.0175238500000001</v>
      </c>
      <c r="I2338" s="24">
        <v>8.9350850000000009E-2</v>
      </c>
    </row>
    <row r="2339" spans="1:9" ht="15.75" customHeight="1" x14ac:dyDescent="0.25">
      <c r="A2339" s="25">
        <v>2338</v>
      </c>
      <c r="B2339" s="26">
        <v>0.12609802000000001</v>
      </c>
      <c r="C2339" s="26">
        <v>0.14846885000000001</v>
      </c>
      <c r="D2339" s="26">
        <v>0.16316818000000002</v>
      </c>
      <c r="E2339" s="26">
        <v>0.18336750999999998</v>
      </c>
      <c r="F2339" s="26">
        <v>0.21248557999999998</v>
      </c>
      <c r="G2339" s="26">
        <v>0.44067569000000001</v>
      </c>
      <c r="H2339" s="26">
        <v>1.0178336299999999</v>
      </c>
      <c r="I2339" s="26">
        <v>8.9350349999999995E-2</v>
      </c>
    </row>
    <row r="2340" spans="1:9" ht="15.75" customHeight="1" x14ac:dyDescent="0.25">
      <c r="A2340" s="23">
        <v>2339</v>
      </c>
      <c r="B2340" s="24">
        <v>0.12611836000000001</v>
      </c>
      <c r="C2340" s="24">
        <v>0.14849001000000001</v>
      </c>
      <c r="D2340" s="24">
        <v>0.16319006000000003</v>
      </c>
      <c r="E2340" s="24">
        <v>0.18339676999999999</v>
      </c>
      <c r="F2340" s="24">
        <v>0.21253083</v>
      </c>
      <c r="G2340" s="24">
        <v>0.44077368</v>
      </c>
      <c r="H2340" s="24">
        <v>1.0181435000000001</v>
      </c>
      <c r="I2340" s="24">
        <v>8.9349860000000003E-2</v>
      </c>
    </row>
    <row r="2341" spans="1:9" ht="15.75" customHeight="1" x14ac:dyDescent="0.25">
      <c r="A2341" s="25">
        <v>2340</v>
      </c>
      <c r="B2341" s="26">
        <v>0.12613869</v>
      </c>
      <c r="C2341" s="26">
        <v>0.14851116</v>
      </c>
      <c r="D2341" s="26">
        <v>0.16321194999999999</v>
      </c>
      <c r="E2341" s="26">
        <v>0.18342604000000001</v>
      </c>
      <c r="F2341" s="26">
        <v>0.21257609</v>
      </c>
      <c r="G2341" s="26">
        <v>0.44087170999999997</v>
      </c>
      <c r="H2341" s="26">
        <v>1.0184534700000001</v>
      </c>
      <c r="I2341" s="26">
        <v>8.9349369999999997E-2</v>
      </c>
    </row>
    <row r="2342" spans="1:9" ht="15.75" customHeight="1" x14ac:dyDescent="0.25">
      <c r="A2342" s="23">
        <v>2341</v>
      </c>
      <c r="B2342" s="24">
        <v>0.12615903000000001</v>
      </c>
      <c r="C2342" s="24">
        <v>0.14853230000000001</v>
      </c>
      <c r="D2342" s="24">
        <v>0.16323383</v>
      </c>
      <c r="E2342" s="24">
        <v>0.18345531999999998</v>
      </c>
      <c r="F2342" s="24">
        <v>0.21262136000000001</v>
      </c>
      <c r="G2342" s="24">
        <v>0.44096975999999999</v>
      </c>
      <c r="H2342" s="24">
        <v>1.0187635400000001</v>
      </c>
      <c r="I2342" s="24">
        <v>8.9348880000000006E-2</v>
      </c>
    </row>
    <row r="2343" spans="1:9" ht="15.75" customHeight="1" x14ac:dyDescent="0.25">
      <c r="A2343" s="25">
        <v>2342</v>
      </c>
      <c r="B2343" s="26">
        <v>0.12617936999999999</v>
      </c>
      <c r="C2343" s="26">
        <v>0.14855344000000001</v>
      </c>
      <c r="D2343" s="26">
        <v>0.16325572000000002</v>
      </c>
      <c r="E2343" s="26">
        <v>0.1834846</v>
      </c>
      <c r="F2343" s="26">
        <v>0.21266664999999998</v>
      </c>
      <c r="G2343" s="26">
        <v>0.44106785000000004</v>
      </c>
      <c r="H2343" s="26">
        <v>1.01907371</v>
      </c>
      <c r="I2343" s="26">
        <v>8.934839E-2</v>
      </c>
    </row>
    <row r="2344" spans="1:9" ht="15.75" customHeight="1" x14ac:dyDescent="0.25">
      <c r="A2344" s="23">
        <v>2343</v>
      </c>
      <c r="B2344" s="24">
        <v>0.1261997</v>
      </c>
      <c r="C2344" s="24">
        <v>0.14857457999999998</v>
      </c>
      <c r="D2344" s="24">
        <v>0.16327760999999999</v>
      </c>
      <c r="E2344" s="24">
        <v>0.18351389999999998</v>
      </c>
      <c r="F2344" s="24">
        <v>0.21271194999999998</v>
      </c>
      <c r="G2344" s="24">
        <v>0.44116596000000002</v>
      </c>
      <c r="H2344" s="24">
        <v>1.01938398</v>
      </c>
      <c r="I2344" s="24">
        <v>8.9347910000000003E-2</v>
      </c>
    </row>
    <row r="2345" spans="1:9" ht="15.75" customHeight="1" x14ac:dyDescent="0.25">
      <c r="A2345" s="25">
        <v>2344</v>
      </c>
      <c r="B2345" s="26">
        <v>0.12622004000000001</v>
      </c>
      <c r="C2345" s="26">
        <v>0.14859571999999999</v>
      </c>
      <c r="D2345" s="26">
        <v>0.16329950000000001</v>
      </c>
      <c r="E2345" s="26">
        <v>0.18354320000000002</v>
      </c>
      <c r="F2345" s="26">
        <v>0.21275725999999998</v>
      </c>
      <c r="G2345" s="26">
        <v>0.44126409999999999</v>
      </c>
      <c r="H2345" s="26">
        <v>1.01969435</v>
      </c>
      <c r="I2345" s="26">
        <v>8.9347429999999992E-2</v>
      </c>
    </row>
    <row r="2346" spans="1:9" ht="15.75" customHeight="1" x14ac:dyDescent="0.25">
      <c r="A2346" s="23">
        <v>2345</v>
      </c>
      <c r="B2346" s="24">
        <v>0.12624036999999999</v>
      </c>
      <c r="C2346" s="24">
        <v>0.14861684</v>
      </c>
      <c r="D2346" s="24">
        <v>0.16332139999999998</v>
      </c>
      <c r="E2346" s="24">
        <v>0.18357251999999999</v>
      </c>
      <c r="F2346" s="24">
        <v>0.21280259000000001</v>
      </c>
      <c r="G2346" s="24">
        <v>0.44136228000000005</v>
      </c>
      <c r="H2346" s="24">
        <v>1.02000482</v>
      </c>
      <c r="I2346" s="24">
        <v>8.9346949999999994E-2</v>
      </c>
    </row>
    <row r="2347" spans="1:9" ht="15.75" customHeight="1" x14ac:dyDescent="0.25">
      <c r="A2347" s="25">
        <v>2346</v>
      </c>
      <c r="B2347" s="26">
        <v>0.12626071</v>
      </c>
      <c r="C2347" s="26">
        <v>0.14863797000000001</v>
      </c>
      <c r="D2347" s="26">
        <v>0.16334330000000002</v>
      </c>
      <c r="E2347" s="26">
        <v>0.18360184000000002</v>
      </c>
      <c r="F2347" s="26">
        <v>0.21284792</v>
      </c>
      <c r="G2347" s="26">
        <v>0.44146047999999999</v>
      </c>
      <c r="H2347" s="26">
        <v>1.0203153899999999</v>
      </c>
      <c r="I2347" s="26">
        <v>8.9346479999999992E-2</v>
      </c>
    </row>
    <row r="2348" spans="1:9" ht="15.75" customHeight="1" x14ac:dyDescent="0.25">
      <c r="A2348" s="23">
        <v>2347</v>
      </c>
      <c r="B2348" s="24">
        <v>0.12628105000000001</v>
      </c>
      <c r="C2348" s="24">
        <v>0.14865908999999999</v>
      </c>
      <c r="D2348" s="24">
        <v>0.16336519999999999</v>
      </c>
      <c r="E2348" s="24">
        <v>0.18363116999999998</v>
      </c>
      <c r="F2348" s="24">
        <v>0.21289327</v>
      </c>
      <c r="G2348" s="24">
        <v>0.44155870999999997</v>
      </c>
      <c r="H2348" s="24">
        <v>1.0206260600000001</v>
      </c>
      <c r="I2348" s="24">
        <v>8.9345999999999995E-2</v>
      </c>
    </row>
    <row r="2349" spans="1:9" ht="15.75" customHeight="1" x14ac:dyDescent="0.25">
      <c r="A2349" s="25">
        <v>2348</v>
      </c>
      <c r="B2349" s="26">
        <v>0.12630138000000002</v>
      </c>
      <c r="C2349" s="26">
        <v>0.14868019999999998</v>
      </c>
      <c r="D2349" s="26">
        <v>0.16338709999999998</v>
      </c>
      <c r="E2349" s="26">
        <v>0.18366051999999999</v>
      </c>
      <c r="F2349" s="26">
        <v>0.21293863999999998</v>
      </c>
      <c r="G2349" s="26">
        <v>0.44165697000000004</v>
      </c>
      <c r="H2349" s="26">
        <v>1.0209368299999999</v>
      </c>
      <c r="I2349" s="26">
        <v>8.9345529999999992E-2</v>
      </c>
    </row>
    <row r="2350" spans="1:9" ht="15.75" customHeight="1" x14ac:dyDescent="0.25">
      <c r="A2350" s="23">
        <v>2349</v>
      </c>
      <c r="B2350" s="24">
        <v>0.12632172</v>
      </c>
      <c r="C2350" s="24">
        <v>0.14870131</v>
      </c>
      <c r="D2350" s="24">
        <v>0.16340900000000003</v>
      </c>
      <c r="E2350" s="24">
        <v>0.18368987000000001</v>
      </c>
      <c r="F2350" s="24">
        <v>0.21298400999999997</v>
      </c>
      <c r="G2350" s="24">
        <v>0.44175524999999999</v>
      </c>
      <c r="H2350" s="24">
        <v>1.0212477</v>
      </c>
      <c r="I2350" s="24">
        <v>8.9345069999999999E-2</v>
      </c>
    </row>
    <row r="2351" spans="1:9" ht="15.75" customHeight="1" x14ac:dyDescent="0.25">
      <c r="A2351" s="25">
        <v>2350</v>
      </c>
      <c r="B2351" s="26">
        <v>0.12634204999999998</v>
      </c>
      <c r="C2351" s="26">
        <v>0.14872241</v>
      </c>
      <c r="D2351" s="26">
        <v>0.16343091000000001</v>
      </c>
      <c r="E2351" s="26">
        <v>0.18371922999999998</v>
      </c>
      <c r="F2351" s="26">
        <v>0.21302940000000001</v>
      </c>
      <c r="G2351" s="26">
        <v>0.44185357000000003</v>
      </c>
      <c r="H2351" s="26">
        <v>1.0215586700000001</v>
      </c>
      <c r="I2351" s="26">
        <v>8.9344599999999996E-2</v>
      </c>
    </row>
    <row r="2352" spans="1:9" ht="15.75" customHeight="1" x14ac:dyDescent="0.25">
      <c r="A2352" s="23">
        <v>2351</v>
      </c>
      <c r="B2352" s="24">
        <v>0.12636238999999999</v>
      </c>
      <c r="C2352" s="24">
        <v>0.14874351</v>
      </c>
      <c r="D2352" s="24">
        <v>0.16345282</v>
      </c>
      <c r="E2352" s="24">
        <v>0.18374860000000001</v>
      </c>
      <c r="F2352" s="24">
        <v>0.21307479000000001</v>
      </c>
      <c r="G2352" s="24">
        <v>0.44195192</v>
      </c>
      <c r="H2352" s="24">
        <v>1.0218697299999999</v>
      </c>
      <c r="I2352" s="24">
        <v>8.9344140000000002E-2</v>
      </c>
    </row>
    <row r="2353" spans="1:9" ht="15.75" customHeight="1" x14ac:dyDescent="0.25">
      <c r="A2353" s="25">
        <v>2352</v>
      </c>
      <c r="B2353" s="26">
        <v>0.12638273</v>
      </c>
      <c r="C2353" s="26">
        <v>0.1487646</v>
      </c>
      <c r="D2353" s="26">
        <v>0.16347473999999998</v>
      </c>
      <c r="E2353" s="26">
        <v>0.18377797000000001</v>
      </c>
      <c r="F2353" s="26">
        <v>0.21312020000000001</v>
      </c>
      <c r="G2353" s="26">
        <v>0.44205029000000001</v>
      </c>
      <c r="H2353" s="26">
        <v>1.0221808999999999</v>
      </c>
      <c r="I2353" s="26">
        <v>8.9343679999999995E-2</v>
      </c>
    </row>
    <row r="2354" spans="1:9" ht="15.75" customHeight="1" x14ac:dyDescent="0.25">
      <c r="A2354" s="23">
        <v>2353</v>
      </c>
      <c r="B2354" s="24">
        <v>0.12640306000000001</v>
      </c>
      <c r="C2354" s="24">
        <v>0.14878569</v>
      </c>
      <c r="D2354" s="24">
        <v>0.16349665999999999</v>
      </c>
      <c r="E2354" s="24">
        <v>0.18380735999999998</v>
      </c>
      <c r="F2354" s="24">
        <v>0.21316562</v>
      </c>
      <c r="G2354" s="24">
        <v>0.44214869999999995</v>
      </c>
      <c r="H2354" s="24">
        <v>1.02249218</v>
      </c>
      <c r="I2354" s="24">
        <v>8.9343220000000001E-2</v>
      </c>
    </row>
    <row r="2355" spans="1:9" ht="15.75" customHeight="1" x14ac:dyDescent="0.25">
      <c r="A2355" s="25">
        <v>2354</v>
      </c>
      <c r="B2355" s="26">
        <v>0.12642340000000002</v>
      </c>
      <c r="C2355" s="26">
        <v>0.14880675999999998</v>
      </c>
      <c r="D2355" s="26">
        <v>0.16351858</v>
      </c>
      <c r="E2355" s="26">
        <v>0.18383676000000002</v>
      </c>
      <c r="F2355" s="26">
        <v>0.21321106000000001</v>
      </c>
      <c r="G2355" s="26">
        <v>0.44224712999999999</v>
      </c>
      <c r="H2355" s="26">
        <v>1.0228035499999999</v>
      </c>
      <c r="I2355" s="26">
        <v>8.9342760000000007E-2</v>
      </c>
    </row>
    <row r="2356" spans="1:9" ht="15.75" customHeight="1" x14ac:dyDescent="0.25">
      <c r="A2356" s="23">
        <v>2355</v>
      </c>
      <c r="B2356" s="24">
        <v>0.12644373</v>
      </c>
      <c r="C2356" s="24">
        <v>0.14882783999999999</v>
      </c>
      <c r="D2356" s="24">
        <v>0.16354050000000001</v>
      </c>
      <c r="E2356" s="24">
        <v>0.18386617000000002</v>
      </c>
      <c r="F2356" s="24">
        <v>0.21325649999999999</v>
      </c>
      <c r="G2356" s="24">
        <v>0.44234558999999996</v>
      </c>
      <c r="H2356" s="24">
        <v>1.0231150200000001</v>
      </c>
      <c r="I2356" s="24">
        <v>8.9342310000000008E-2</v>
      </c>
    </row>
    <row r="2357" spans="1:9" ht="15.75" customHeight="1" x14ac:dyDescent="0.25">
      <c r="A2357" s="25">
        <v>2356</v>
      </c>
      <c r="B2357" s="26">
        <v>0.12646407000000001</v>
      </c>
      <c r="C2357" s="26">
        <v>0.14884890000000001</v>
      </c>
      <c r="D2357" s="26">
        <v>0.16356242999999998</v>
      </c>
      <c r="E2357" s="26">
        <v>0.18389558</v>
      </c>
      <c r="F2357" s="26">
        <v>0.21330194999999999</v>
      </c>
      <c r="G2357" s="26">
        <v>0.44244408000000002</v>
      </c>
      <c r="H2357" s="26">
        <v>1.0234265899999999</v>
      </c>
      <c r="I2357" s="26">
        <v>8.9341860000000009E-2</v>
      </c>
    </row>
    <row r="2358" spans="1:9" ht="15.75" customHeight="1" x14ac:dyDescent="0.25">
      <c r="A2358" s="23">
        <v>2357</v>
      </c>
      <c r="B2358" s="24">
        <v>0.1264844</v>
      </c>
      <c r="C2358" s="24">
        <v>0.14886996</v>
      </c>
      <c r="D2358" s="24">
        <v>0.16358436000000001</v>
      </c>
      <c r="E2358" s="24">
        <v>0.18392501</v>
      </c>
      <c r="F2358" s="24">
        <v>0.21334741999999998</v>
      </c>
      <c r="G2358" s="24">
        <v>0.44254260000000001</v>
      </c>
      <c r="H2358" s="24">
        <v>1.02373827</v>
      </c>
      <c r="I2358" s="24">
        <v>8.934141000000001E-2</v>
      </c>
    </row>
    <row r="2359" spans="1:9" ht="15.75" customHeight="1" x14ac:dyDescent="0.25">
      <c r="A2359" s="25">
        <v>2358</v>
      </c>
      <c r="B2359" s="26">
        <v>0.12650474</v>
      </c>
      <c r="C2359" s="26">
        <v>0.14889100999999999</v>
      </c>
      <c r="D2359" s="26">
        <v>0.16360628999999999</v>
      </c>
      <c r="E2359" s="26">
        <v>0.18395444000000002</v>
      </c>
      <c r="F2359" s="26">
        <v>0.21339289</v>
      </c>
      <c r="G2359" s="26">
        <v>0.44264114999999998</v>
      </c>
      <c r="H2359" s="26">
        <v>1.0240500400000001</v>
      </c>
      <c r="I2359" s="26">
        <v>8.9340969999999992E-2</v>
      </c>
    </row>
    <row r="2360" spans="1:9" ht="15.75" customHeight="1" x14ac:dyDescent="0.25">
      <c r="A2360" s="23">
        <v>2359</v>
      </c>
      <c r="B2360" s="24">
        <v>0.12652507999999998</v>
      </c>
      <c r="C2360" s="24">
        <v>0.14891204999999999</v>
      </c>
      <c r="D2360" s="24">
        <v>0.16362822999999999</v>
      </c>
      <c r="E2360" s="24">
        <v>0.18398389000000001</v>
      </c>
      <c r="F2360" s="24">
        <v>0.21343838000000001</v>
      </c>
      <c r="G2360" s="24">
        <v>0.44273973</v>
      </c>
      <c r="H2360" s="24">
        <v>1.02436192</v>
      </c>
      <c r="I2360" s="24">
        <v>8.9340530000000001E-2</v>
      </c>
    </row>
    <row r="2361" spans="1:9" ht="15.75" customHeight="1" x14ac:dyDescent="0.25">
      <c r="A2361" s="25">
        <v>2360</v>
      </c>
      <c r="B2361" s="26">
        <v>0.12654541</v>
      </c>
      <c r="C2361" s="26">
        <v>0.14893308</v>
      </c>
      <c r="D2361" s="26">
        <v>0.16365017000000001</v>
      </c>
      <c r="E2361" s="26">
        <v>0.18401334</v>
      </c>
      <c r="F2361" s="26">
        <v>0.21348386999999999</v>
      </c>
      <c r="G2361" s="26">
        <v>0.44283833</v>
      </c>
      <c r="H2361" s="26">
        <v>1.0246739</v>
      </c>
      <c r="I2361" s="26">
        <v>8.9340089999999997E-2</v>
      </c>
    </row>
    <row r="2362" spans="1:9" ht="15.75" customHeight="1" x14ac:dyDescent="0.25">
      <c r="A2362" s="23">
        <v>2361</v>
      </c>
      <c r="B2362" s="24">
        <v>0.12656575</v>
      </c>
      <c r="C2362" s="24">
        <v>0.14895411</v>
      </c>
      <c r="D2362" s="24">
        <v>0.16367211999999998</v>
      </c>
      <c r="E2362" s="24">
        <v>0.18404281</v>
      </c>
      <c r="F2362" s="24">
        <v>0.21352938000000002</v>
      </c>
      <c r="G2362" s="24">
        <v>0.44293695999999999</v>
      </c>
      <c r="H2362" s="24">
        <v>1.0249859800000001</v>
      </c>
      <c r="I2362" s="24">
        <v>8.9339650000000007E-2</v>
      </c>
    </row>
    <row r="2363" spans="1:9" ht="15.75" customHeight="1" x14ac:dyDescent="0.25">
      <c r="A2363" s="25">
        <v>2362</v>
      </c>
      <c r="B2363" s="26">
        <v>0.12658607999999999</v>
      </c>
      <c r="C2363" s="26">
        <v>0.14897513000000001</v>
      </c>
      <c r="D2363" s="26">
        <v>0.16369407</v>
      </c>
      <c r="E2363" s="26">
        <v>0.18407228</v>
      </c>
      <c r="F2363" s="26">
        <v>0.21357489000000002</v>
      </c>
      <c r="G2363" s="26">
        <v>0.44303562000000002</v>
      </c>
      <c r="H2363" s="26">
        <v>1.02529816</v>
      </c>
      <c r="I2363" s="26">
        <v>8.9339210000000002E-2</v>
      </c>
    </row>
    <row r="2364" spans="1:9" ht="15.75" customHeight="1" x14ac:dyDescent="0.25">
      <c r="A2364" s="23">
        <v>2363</v>
      </c>
      <c r="B2364" s="24">
        <v>0.12660642</v>
      </c>
      <c r="C2364" s="24">
        <v>0.14899614</v>
      </c>
      <c r="D2364" s="24">
        <v>0.16371601999999999</v>
      </c>
      <c r="E2364" s="24">
        <v>0.18410177</v>
      </c>
      <c r="F2364" s="24">
        <v>0.21362041999999998</v>
      </c>
      <c r="G2364" s="24">
        <v>0.44313431000000003</v>
      </c>
      <c r="H2364" s="24">
        <v>1.0256104399999999</v>
      </c>
      <c r="I2364" s="24">
        <v>8.9338780000000007E-2</v>
      </c>
    </row>
    <row r="2365" spans="1:9" ht="15.75" customHeight="1" x14ac:dyDescent="0.25">
      <c r="A2365" s="25">
        <v>2364</v>
      </c>
      <c r="B2365" s="26">
        <v>0.12662676</v>
      </c>
      <c r="C2365" s="26">
        <v>0.14901713999999999</v>
      </c>
      <c r="D2365" s="26">
        <v>0.16373798000000001</v>
      </c>
      <c r="E2365" s="26">
        <v>0.18413125999999999</v>
      </c>
      <c r="F2365" s="26">
        <v>0.21366594999999999</v>
      </c>
      <c r="G2365" s="26">
        <v>0.44323303000000003</v>
      </c>
      <c r="H2365" s="26">
        <v>1.0259228299999998</v>
      </c>
      <c r="I2365" s="26">
        <v>8.9338349999999997E-2</v>
      </c>
    </row>
    <row r="2366" spans="1:9" ht="15.75" customHeight="1" x14ac:dyDescent="0.25">
      <c r="A2366" s="23">
        <v>2365</v>
      </c>
      <c r="B2366" s="24">
        <v>0.12664708999999999</v>
      </c>
      <c r="C2366" s="24">
        <v>0.14903812999999999</v>
      </c>
      <c r="D2366" s="24">
        <v>0.16375993999999999</v>
      </c>
      <c r="E2366" s="24">
        <v>0.18416077</v>
      </c>
      <c r="F2366" s="24">
        <v>0.21371149</v>
      </c>
      <c r="G2366" s="24">
        <v>0.44333177999999995</v>
      </c>
      <c r="H2366" s="24">
        <v>1.0262353200000001</v>
      </c>
      <c r="I2366" s="24">
        <v>8.9337920000000001E-2</v>
      </c>
    </row>
    <row r="2367" spans="1:9" ht="15.75" customHeight="1" x14ac:dyDescent="0.25">
      <c r="A2367" s="25">
        <v>2366</v>
      </c>
      <c r="B2367" s="26">
        <v>0.12666743</v>
      </c>
      <c r="C2367" s="26">
        <v>0.14905912000000002</v>
      </c>
      <c r="D2367" s="26">
        <v>0.16378191</v>
      </c>
      <c r="E2367" s="26">
        <v>0.18419028000000001</v>
      </c>
      <c r="F2367" s="26">
        <v>0.21375705</v>
      </c>
      <c r="G2367" s="26">
        <v>0.44343054999999998</v>
      </c>
      <c r="H2367" s="26">
        <v>1.0265479100000001</v>
      </c>
      <c r="I2367" s="26">
        <v>8.93375E-2</v>
      </c>
    </row>
    <row r="2368" spans="1:9" ht="15.75" customHeight="1" x14ac:dyDescent="0.25">
      <c r="A2368" s="23">
        <v>2367</v>
      </c>
      <c r="B2368" s="24">
        <v>0.12668775999999998</v>
      </c>
      <c r="C2368" s="24">
        <v>0.14908009</v>
      </c>
      <c r="D2368" s="24">
        <v>0.16380388000000001</v>
      </c>
      <c r="E2368" s="24">
        <v>0.18421980000000002</v>
      </c>
      <c r="F2368" s="24">
        <v>0.21380261</v>
      </c>
      <c r="G2368" s="24">
        <v>0.44352935000000004</v>
      </c>
      <c r="H2368" s="24">
        <v>1.0268606</v>
      </c>
      <c r="I2368" s="24">
        <v>8.9337079999999999E-2</v>
      </c>
    </row>
    <row r="2369" spans="1:9" ht="15.75" customHeight="1" x14ac:dyDescent="0.25">
      <c r="A2369" s="25">
        <v>2368</v>
      </c>
      <c r="B2369" s="26">
        <v>0.12670809999999999</v>
      </c>
      <c r="C2369" s="26">
        <v>0.14910106000000001</v>
      </c>
      <c r="D2369" s="26">
        <v>0.16382585</v>
      </c>
      <c r="E2369" s="26">
        <v>0.18424934000000001</v>
      </c>
      <c r="F2369" s="26">
        <v>0.21384818</v>
      </c>
      <c r="G2369" s="26">
        <v>0.44362817999999998</v>
      </c>
      <c r="H2369" s="26">
        <v>1.0271733999999999</v>
      </c>
      <c r="I2369" s="26">
        <v>8.9336660000000012E-2</v>
      </c>
    </row>
    <row r="2370" spans="1:9" ht="15.75" customHeight="1" x14ac:dyDescent="0.25">
      <c r="A2370" s="23">
        <v>2369</v>
      </c>
      <c r="B2370" s="24">
        <v>0.12672844</v>
      </c>
      <c r="C2370" s="24">
        <v>0.14912201</v>
      </c>
      <c r="D2370" s="24">
        <v>0.16384783</v>
      </c>
      <c r="E2370" s="24">
        <v>0.18427888000000001</v>
      </c>
      <c r="F2370" s="24">
        <v>0.21389375999999999</v>
      </c>
      <c r="G2370" s="24">
        <v>0.44372703999999996</v>
      </c>
      <c r="H2370" s="24">
        <v>1.0274862899999999</v>
      </c>
      <c r="I2370" s="24">
        <v>8.9336239999999997E-2</v>
      </c>
    </row>
    <row r="2371" spans="1:9" ht="15.75" customHeight="1" x14ac:dyDescent="0.25">
      <c r="A2371" s="25">
        <v>2370</v>
      </c>
      <c r="B2371" s="26">
        <v>0.12674877000000001</v>
      </c>
      <c r="C2371" s="26">
        <v>0.14914295999999999</v>
      </c>
      <c r="D2371" s="26">
        <v>0.16386980999999998</v>
      </c>
      <c r="E2371" s="26">
        <v>0.18430843</v>
      </c>
      <c r="F2371" s="26">
        <v>0.21393934000000001</v>
      </c>
      <c r="G2371" s="26">
        <v>0.44382592000000004</v>
      </c>
      <c r="H2371" s="26">
        <v>1.0277992899999999</v>
      </c>
      <c r="I2371" s="26">
        <v>8.9335830000000005E-2</v>
      </c>
    </row>
    <row r="2372" spans="1:9" ht="15.75" customHeight="1" x14ac:dyDescent="0.25">
      <c r="A2372" s="23">
        <v>2371</v>
      </c>
      <c r="B2372" s="24">
        <v>0.12676911000000002</v>
      </c>
      <c r="C2372" s="24">
        <v>0.14916388999999999</v>
      </c>
      <c r="D2372" s="24">
        <v>0.1638918</v>
      </c>
      <c r="E2372" s="24">
        <v>0.184338</v>
      </c>
      <c r="F2372" s="24">
        <v>0.21398493999999998</v>
      </c>
      <c r="G2372" s="24">
        <v>0.44392484000000004</v>
      </c>
      <c r="H2372" s="24">
        <v>1.0281123999999999</v>
      </c>
      <c r="I2372" s="24">
        <v>8.9335410000000004E-2</v>
      </c>
    </row>
    <row r="2373" spans="1:9" ht="15.75" customHeight="1" x14ac:dyDescent="0.25">
      <c r="A2373" s="25">
        <v>2372</v>
      </c>
      <c r="B2373" s="26">
        <v>0.12678944</v>
      </c>
      <c r="C2373" s="26">
        <v>0.14918482</v>
      </c>
      <c r="D2373" s="26">
        <v>0.16391379</v>
      </c>
      <c r="E2373" s="26">
        <v>0.18436757000000001</v>
      </c>
      <c r="F2373" s="26">
        <v>0.21403054000000002</v>
      </c>
      <c r="G2373" s="26">
        <v>0.44402377999999998</v>
      </c>
      <c r="H2373" s="26">
        <v>1.0284256000000001</v>
      </c>
      <c r="I2373" s="26">
        <v>8.9334999999999998E-2</v>
      </c>
    </row>
    <row r="2374" spans="1:9" ht="15.75" customHeight="1" x14ac:dyDescent="0.25">
      <c r="A2374" s="23">
        <v>2373</v>
      </c>
      <c r="B2374" s="24">
        <v>0.12680977999999998</v>
      </c>
      <c r="C2374" s="24">
        <v>0.14920572999999998</v>
      </c>
      <c r="D2374" s="24">
        <v>0.16393579</v>
      </c>
      <c r="E2374" s="24">
        <v>0.18439715000000001</v>
      </c>
      <c r="F2374" s="24">
        <v>0.21407614999999999</v>
      </c>
      <c r="G2374" s="24">
        <v>0.44412273999999996</v>
      </c>
      <c r="H2374" s="24">
        <v>1.02873891</v>
      </c>
      <c r="I2374" s="24">
        <v>8.93346E-2</v>
      </c>
    </row>
    <row r="2375" spans="1:9" ht="15.75" customHeight="1" x14ac:dyDescent="0.25">
      <c r="A2375" s="25">
        <v>2374</v>
      </c>
      <c r="B2375" s="26">
        <v>0.12683011999999999</v>
      </c>
      <c r="C2375" s="26">
        <v>0.14922663</v>
      </c>
      <c r="D2375" s="26">
        <v>0.16395779000000002</v>
      </c>
      <c r="E2375" s="26">
        <v>0.18442675</v>
      </c>
      <c r="F2375" s="26">
        <v>0.21412176999999999</v>
      </c>
      <c r="G2375" s="26">
        <v>0.44422173999999998</v>
      </c>
      <c r="H2375" s="26">
        <v>1.0290523199999999</v>
      </c>
      <c r="I2375" s="26">
        <v>8.9334190000000008E-2</v>
      </c>
    </row>
    <row r="2376" spans="1:9" ht="15.75" customHeight="1" x14ac:dyDescent="0.25">
      <c r="A2376" s="23">
        <v>2375</v>
      </c>
      <c r="B2376" s="24">
        <v>0.12685045</v>
      </c>
      <c r="C2376" s="24">
        <v>0.14924753000000002</v>
      </c>
      <c r="D2376" s="24">
        <v>0.16397980000000001</v>
      </c>
      <c r="E2376" s="24">
        <v>0.18445634999999999</v>
      </c>
      <c r="F2376" s="24">
        <v>0.21416740000000001</v>
      </c>
      <c r="G2376" s="24">
        <v>0.44432076000000004</v>
      </c>
      <c r="H2376" s="24">
        <v>1.0293658399999999</v>
      </c>
      <c r="I2376" s="24">
        <v>8.933379000000001E-2</v>
      </c>
    </row>
    <row r="2377" spans="1:9" ht="15.75" customHeight="1" x14ac:dyDescent="0.25">
      <c r="A2377" s="25">
        <v>2376</v>
      </c>
      <c r="B2377" s="26">
        <v>0.12687079000000001</v>
      </c>
      <c r="C2377" s="26">
        <v>0.14926840999999999</v>
      </c>
      <c r="D2377" s="26">
        <v>0.16400181</v>
      </c>
      <c r="E2377" s="26">
        <v>0.18448597</v>
      </c>
      <c r="F2377" s="26">
        <v>0.21421303999999999</v>
      </c>
      <c r="G2377" s="26">
        <v>0.44441982000000002</v>
      </c>
      <c r="H2377" s="26">
        <v>1.0296794599999999</v>
      </c>
      <c r="I2377" s="26">
        <v>8.9333389999999999E-2</v>
      </c>
    </row>
    <row r="2378" spans="1:9" ht="15.75" customHeight="1" x14ac:dyDescent="0.25">
      <c r="A2378" s="23">
        <v>2377</v>
      </c>
      <c r="B2378" s="24">
        <v>0.12689112</v>
      </c>
      <c r="C2378" s="24">
        <v>0.14928928</v>
      </c>
      <c r="D2378" s="24">
        <v>0.16402383000000001</v>
      </c>
      <c r="E2378" s="24">
        <v>0.18451559000000001</v>
      </c>
      <c r="F2378" s="24">
        <v>0.21425868000000001</v>
      </c>
      <c r="G2378" s="24">
        <v>0.44451889</v>
      </c>
      <c r="H2378" s="24">
        <v>1.02999318</v>
      </c>
      <c r="I2378" s="24">
        <v>8.9332990000000001E-2</v>
      </c>
    </row>
    <row r="2379" spans="1:9" ht="15.75" customHeight="1" x14ac:dyDescent="0.25">
      <c r="A2379" s="25">
        <v>2378</v>
      </c>
      <c r="B2379" s="26">
        <v>0.12691146</v>
      </c>
      <c r="C2379" s="26">
        <v>0.14931013000000001</v>
      </c>
      <c r="D2379" s="26">
        <v>0.16404585000000002</v>
      </c>
      <c r="E2379" s="26">
        <v>0.18454522999999998</v>
      </c>
      <c r="F2379" s="26">
        <v>0.21430433000000002</v>
      </c>
      <c r="G2379" s="26">
        <v>0.44461799999999996</v>
      </c>
      <c r="H2379" s="26">
        <v>1.03030701</v>
      </c>
      <c r="I2379" s="26">
        <v>8.9332600000000012E-2</v>
      </c>
    </row>
    <row r="2380" spans="1:9" ht="15.75" customHeight="1" x14ac:dyDescent="0.25">
      <c r="A2380" s="23">
        <v>2379</v>
      </c>
      <c r="B2380" s="24">
        <v>0.12693180000000001</v>
      </c>
      <c r="C2380" s="24">
        <v>0.14933098</v>
      </c>
      <c r="D2380" s="24">
        <v>0.16406788</v>
      </c>
      <c r="E2380" s="24">
        <v>0.18457487</v>
      </c>
      <c r="F2380" s="24">
        <v>0.21434998</v>
      </c>
      <c r="G2380" s="24">
        <v>0.44471713000000002</v>
      </c>
      <c r="H2380" s="24">
        <v>1.0306209399999999</v>
      </c>
      <c r="I2380" s="24">
        <v>8.9332209999999995E-2</v>
      </c>
    </row>
    <row r="2381" spans="1:9" ht="15.75" customHeight="1" x14ac:dyDescent="0.25">
      <c r="A2381" s="25">
        <v>2380</v>
      </c>
      <c r="B2381" s="26">
        <v>0.12695213</v>
      </c>
      <c r="C2381" s="26">
        <v>0.14935181</v>
      </c>
      <c r="D2381" s="26">
        <v>0.16408991000000001</v>
      </c>
      <c r="E2381" s="26">
        <v>0.18460453000000002</v>
      </c>
      <c r="F2381" s="26">
        <v>0.21439564</v>
      </c>
      <c r="G2381" s="26">
        <v>0.44481629</v>
      </c>
      <c r="H2381" s="26">
        <v>1.0309349699999999</v>
      </c>
      <c r="I2381" s="26">
        <v>8.9331820000000006E-2</v>
      </c>
    </row>
    <row r="2382" spans="1:9" ht="15.75" customHeight="1" x14ac:dyDescent="0.25">
      <c r="A2382" s="23">
        <v>2381</v>
      </c>
      <c r="B2382" s="24">
        <v>0.12697247</v>
      </c>
      <c r="C2382" s="24">
        <v>0.14937263000000001</v>
      </c>
      <c r="D2382" s="24">
        <v>0.16411195000000001</v>
      </c>
      <c r="E2382" s="24">
        <v>0.18463418999999998</v>
      </c>
      <c r="F2382" s="24">
        <v>0.21444131</v>
      </c>
      <c r="G2382" s="24">
        <v>0.44491548000000003</v>
      </c>
      <c r="H2382" s="24">
        <v>1.0312491100000001</v>
      </c>
      <c r="I2382" s="24">
        <v>8.9331429999999989E-2</v>
      </c>
    </row>
    <row r="2383" spans="1:9" ht="15.75" customHeight="1" x14ac:dyDescent="0.25">
      <c r="A2383" s="25">
        <v>2382</v>
      </c>
      <c r="B2383" s="26">
        <v>0.12699279999999999</v>
      </c>
      <c r="C2383" s="26">
        <v>0.14939343999999999</v>
      </c>
      <c r="D2383" s="26">
        <v>0.16413398999999998</v>
      </c>
      <c r="E2383" s="26">
        <v>0.18466387000000001</v>
      </c>
      <c r="F2383" s="26">
        <v>0.21448699000000002</v>
      </c>
      <c r="G2383" s="26">
        <v>0.44501469999999999</v>
      </c>
      <c r="H2383" s="26">
        <v>1.0315633499999999</v>
      </c>
      <c r="I2383" s="26">
        <v>8.933104E-2</v>
      </c>
    </row>
    <row r="2384" spans="1:9" ht="15.75" customHeight="1" x14ac:dyDescent="0.25">
      <c r="A2384" s="23">
        <v>2383</v>
      </c>
      <c r="B2384" s="24">
        <v>0.12701314</v>
      </c>
      <c r="C2384" s="24">
        <v>0.14941424</v>
      </c>
      <c r="D2384" s="24">
        <v>0.16415603999999998</v>
      </c>
      <c r="E2384" s="24">
        <v>0.18469356000000001</v>
      </c>
      <c r="F2384" s="24">
        <v>0.21453267000000001</v>
      </c>
      <c r="G2384" s="24">
        <v>0.44511394000000004</v>
      </c>
      <c r="H2384" s="24">
        <v>1.03187769</v>
      </c>
      <c r="I2384" s="24">
        <v>8.9330660000000006E-2</v>
      </c>
    </row>
    <row r="2385" spans="1:9" ht="15.75" customHeight="1" x14ac:dyDescent="0.25">
      <c r="A2385" s="25">
        <v>2384</v>
      </c>
      <c r="B2385" s="26">
        <v>0.12703347000000001</v>
      </c>
      <c r="C2385" s="26">
        <v>0.14943502</v>
      </c>
      <c r="D2385" s="26">
        <v>0.16417809999999999</v>
      </c>
      <c r="E2385" s="26">
        <v>0.18472326</v>
      </c>
      <c r="F2385" s="26">
        <v>0.21457836</v>
      </c>
      <c r="G2385" s="26">
        <v>0.44521321000000003</v>
      </c>
      <c r="H2385" s="26">
        <v>1.03219215</v>
      </c>
      <c r="I2385" s="26">
        <v>8.9330279999999998E-2</v>
      </c>
    </row>
    <row r="2386" spans="1:9" ht="15.75" customHeight="1" x14ac:dyDescent="0.25">
      <c r="A2386" s="23">
        <v>2385</v>
      </c>
      <c r="B2386" s="24">
        <v>0.12705380999999999</v>
      </c>
      <c r="C2386" s="24">
        <v>0.14945579000000001</v>
      </c>
      <c r="D2386" s="24">
        <v>0.16420016000000001</v>
      </c>
      <c r="E2386" s="24">
        <v>0.18475297000000002</v>
      </c>
      <c r="F2386" s="24">
        <v>0.21462405000000001</v>
      </c>
      <c r="G2386" s="24">
        <v>0.4453125</v>
      </c>
      <c r="H2386" s="24">
        <v>1.0325066999999999</v>
      </c>
      <c r="I2386" s="24">
        <v>8.9329900000000004E-2</v>
      </c>
    </row>
    <row r="2387" spans="1:9" ht="15.75" customHeight="1" x14ac:dyDescent="0.25">
      <c r="A2387" s="25">
        <v>2386</v>
      </c>
      <c r="B2387" s="26">
        <v>0.12707415</v>
      </c>
      <c r="C2387" s="26">
        <v>0.14947654999999999</v>
      </c>
      <c r="D2387" s="26">
        <v>0.16422222</v>
      </c>
      <c r="E2387" s="26">
        <v>0.18478268</v>
      </c>
      <c r="F2387" s="26">
        <v>0.21466975000000002</v>
      </c>
      <c r="G2387" s="26">
        <v>0.44541182000000001</v>
      </c>
      <c r="H2387" s="26">
        <v>1.03282136</v>
      </c>
      <c r="I2387" s="26">
        <v>8.932952999999999E-2</v>
      </c>
    </row>
    <row r="2388" spans="1:9" ht="15.75" customHeight="1" x14ac:dyDescent="0.25">
      <c r="A2388" s="23">
        <v>2387</v>
      </c>
      <c r="B2388" s="24">
        <v>0.12709448000000001</v>
      </c>
      <c r="C2388" s="24">
        <v>0.14949729</v>
      </c>
      <c r="D2388" s="24">
        <v>0.16424430000000001</v>
      </c>
      <c r="E2388" s="24">
        <v>0.18481241000000001</v>
      </c>
      <c r="F2388" s="24">
        <v>0.21471546</v>
      </c>
      <c r="G2388" s="24">
        <v>0.44551116999999996</v>
      </c>
      <c r="H2388" s="24">
        <v>1.03313612</v>
      </c>
      <c r="I2388" s="24">
        <v>8.9329160000000005E-2</v>
      </c>
    </row>
    <row r="2389" spans="1:9" ht="15.75" customHeight="1" x14ac:dyDescent="0.25">
      <c r="A2389" s="25">
        <v>2388</v>
      </c>
      <c r="B2389" s="26">
        <v>0.12711481999999999</v>
      </c>
      <c r="C2389" s="26">
        <v>0.14951802</v>
      </c>
      <c r="D2389" s="26">
        <v>0.16426636999999999</v>
      </c>
      <c r="E2389" s="26">
        <v>0.18484216000000001</v>
      </c>
      <c r="F2389" s="26">
        <v>0.21476116999999997</v>
      </c>
      <c r="G2389" s="26">
        <v>0.44561055000000005</v>
      </c>
      <c r="H2389" s="26">
        <v>1.03345099</v>
      </c>
      <c r="I2389" s="26">
        <v>8.9328789999999991E-2</v>
      </c>
    </row>
    <row r="2390" spans="1:9" ht="15.75" customHeight="1" x14ac:dyDescent="0.25">
      <c r="A2390" s="23">
        <v>2389</v>
      </c>
      <c r="B2390" s="24">
        <v>0.12713515</v>
      </c>
      <c r="C2390" s="24">
        <v>0.14953874</v>
      </c>
      <c r="D2390" s="24">
        <v>0.16428846</v>
      </c>
      <c r="E2390" s="24">
        <v>0.18487191</v>
      </c>
      <c r="F2390" s="24">
        <v>0.21480688000000001</v>
      </c>
      <c r="G2390" s="24">
        <v>0.44570995000000002</v>
      </c>
      <c r="H2390" s="24">
        <v>1.0337659700000001</v>
      </c>
      <c r="I2390" s="24">
        <v>8.9328420000000006E-2</v>
      </c>
    </row>
    <row r="2391" spans="1:9" ht="15.75" customHeight="1" x14ac:dyDescent="0.25">
      <c r="A2391" s="25">
        <v>2390</v>
      </c>
      <c r="B2391" s="26">
        <v>0.12715548999999998</v>
      </c>
      <c r="C2391" s="26">
        <v>0.14955944000000002</v>
      </c>
      <c r="D2391" s="26">
        <v>0.16431055</v>
      </c>
      <c r="E2391" s="26">
        <v>0.18490166999999999</v>
      </c>
      <c r="F2391" s="26">
        <v>0.2148526</v>
      </c>
      <c r="G2391" s="26">
        <v>0.44580938000000003</v>
      </c>
      <c r="H2391" s="26">
        <v>1.0340810500000002</v>
      </c>
      <c r="I2391" s="26">
        <v>8.9328050000000006E-2</v>
      </c>
    </row>
    <row r="2392" spans="1:9" ht="15.75" customHeight="1" x14ac:dyDescent="0.25">
      <c r="A2392" s="23">
        <v>2391</v>
      </c>
      <c r="B2392" s="24">
        <v>0.12717582999999999</v>
      </c>
      <c r="C2392" s="24">
        <v>0.14958013000000001</v>
      </c>
      <c r="D2392" s="24">
        <v>0.16433265</v>
      </c>
      <c r="E2392" s="24">
        <v>0.18493144</v>
      </c>
      <c r="F2392" s="24">
        <v>0.21489833</v>
      </c>
      <c r="G2392" s="24">
        <v>0.44590884000000003</v>
      </c>
      <c r="H2392" s="24">
        <v>1.03439623</v>
      </c>
      <c r="I2392" s="24">
        <v>8.9327690000000001E-2</v>
      </c>
    </row>
    <row r="2393" spans="1:9" ht="15.75" customHeight="1" x14ac:dyDescent="0.25">
      <c r="A2393" s="25">
        <v>2392</v>
      </c>
      <c r="B2393" s="26">
        <v>0.12719616</v>
      </c>
      <c r="C2393" s="26">
        <v>0.14960080000000001</v>
      </c>
      <c r="D2393" s="26">
        <v>0.16435474999999999</v>
      </c>
      <c r="E2393" s="26">
        <v>0.18496123</v>
      </c>
      <c r="F2393" s="26">
        <v>0.21494406000000002</v>
      </c>
      <c r="G2393" s="26">
        <v>0.44600831999999996</v>
      </c>
      <c r="H2393" s="26">
        <v>1.0347115200000001</v>
      </c>
      <c r="I2393" s="26">
        <v>8.932733000000001E-2</v>
      </c>
    </row>
    <row r="2394" spans="1:9" ht="15.75" customHeight="1" x14ac:dyDescent="0.25">
      <c r="A2394" s="23">
        <v>2393</v>
      </c>
      <c r="B2394" s="24">
        <v>0.12721650000000001</v>
      </c>
      <c r="C2394" s="24">
        <v>0.14962146000000001</v>
      </c>
      <c r="D2394" s="24">
        <v>0.16437685999999999</v>
      </c>
      <c r="E2394" s="24">
        <v>0.18499102000000001</v>
      </c>
      <c r="F2394" s="24">
        <v>0.21498978999999999</v>
      </c>
      <c r="G2394" s="24">
        <v>0.44610782999999998</v>
      </c>
      <c r="H2394" s="24">
        <v>1.03502692</v>
      </c>
      <c r="I2394" s="24">
        <v>8.9326969999999992E-2</v>
      </c>
    </row>
    <row r="2395" spans="1:9" ht="15.75" customHeight="1" x14ac:dyDescent="0.25">
      <c r="A2395" s="25">
        <v>2394</v>
      </c>
      <c r="B2395" s="26">
        <v>0.12723683</v>
      </c>
      <c r="C2395" s="26">
        <v>0.1496421</v>
      </c>
      <c r="D2395" s="26">
        <v>0.16439898</v>
      </c>
      <c r="E2395" s="26">
        <v>0.18502083</v>
      </c>
      <c r="F2395" s="26">
        <v>0.21503553</v>
      </c>
      <c r="G2395" s="26">
        <v>0.44620736999999999</v>
      </c>
      <c r="H2395" s="26">
        <v>1.0353424200000001</v>
      </c>
      <c r="I2395" s="26">
        <v>8.9326620000000009E-2</v>
      </c>
    </row>
    <row r="2396" spans="1:9" ht="15.75" customHeight="1" x14ac:dyDescent="0.25">
      <c r="A2396" s="23">
        <v>2395</v>
      </c>
      <c r="B2396" s="24">
        <v>0.12725717</v>
      </c>
      <c r="C2396" s="24">
        <v>0.14966272999999999</v>
      </c>
      <c r="D2396" s="24">
        <v>0.16442109999999999</v>
      </c>
      <c r="E2396" s="24">
        <v>0.18505064999999998</v>
      </c>
      <c r="F2396" s="24">
        <v>0.21508127999999999</v>
      </c>
      <c r="G2396" s="24">
        <v>0.44630692999999999</v>
      </c>
      <c r="H2396" s="24">
        <v>1.03565803</v>
      </c>
      <c r="I2396" s="24">
        <v>8.9326269999999999E-2</v>
      </c>
    </row>
    <row r="2397" spans="1:9" ht="15.75" customHeight="1" x14ac:dyDescent="0.25">
      <c r="A2397" s="25">
        <v>2396</v>
      </c>
      <c r="B2397" s="26">
        <v>0.12727750999999998</v>
      </c>
      <c r="C2397" s="26">
        <v>0.14968334</v>
      </c>
      <c r="D2397" s="26">
        <v>0.16444323</v>
      </c>
      <c r="E2397" s="26">
        <v>0.18508047000000002</v>
      </c>
      <c r="F2397" s="26">
        <v>0.21512702</v>
      </c>
      <c r="G2397" s="26">
        <v>0.44640652000000003</v>
      </c>
      <c r="H2397" s="26">
        <v>1.03597374</v>
      </c>
      <c r="I2397" s="26">
        <v>8.9325920000000003E-2</v>
      </c>
    </row>
    <row r="2398" spans="1:9" ht="15.75" customHeight="1" x14ac:dyDescent="0.25">
      <c r="A2398" s="23">
        <v>2397</v>
      </c>
      <c r="B2398" s="24">
        <v>0.12729784</v>
      </c>
      <c r="C2398" s="24">
        <v>0.14970394000000001</v>
      </c>
      <c r="D2398" s="24">
        <v>0.16446537</v>
      </c>
      <c r="E2398" s="24">
        <v>0.18511031</v>
      </c>
      <c r="F2398" s="24">
        <v>0.21517278000000001</v>
      </c>
      <c r="G2398" s="24">
        <v>0.44650613</v>
      </c>
      <c r="H2398" s="24">
        <v>1.0362895599999999</v>
      </c>
      <c r="I2398" s="24">
        <v>8.9325569999999993E-2</v>
      </c>
    </row>
    <row r="2399" spans="1:9" ht="15.75" customHeight="1" x14ac:dyDescent="0.25">
      <c r="A2399" s="25">
        <v>2398</v>
      </c>
      <c r="B2399" s="26">
        <v>0.12731818</v>
      </c>
      <c r="C2399" s="26">
        <v>0.14972452</v>
      </c>
      <c r="D2399" s="26">
        <v>0.16448751</v>
      </c>
      <c r="E2399" s="26">
        <v>0.18514016000000003</v>
      </c>
      <c r="F2399" s="26">
        <v>0.21521852999999999</v>
      </c>
      <c r="G2399" s="26">
        <v>0.44660577000000001</v>
      </c>
      <c r="H2399" s="26">
        <v>1.03660548</v>
      </c>
      <c r="I2399" s="26">
        <v>8.9325220000000011E-2</v>
      </c>
    </row>
    <row r="2400" spans="1:9" ht="15.75" customHeight="1" x14ac:dyDescent="0.25">
      <c r="A2400" s="23">
        <v>2399</v>
      </c>
      <c r="B2400" s="24">
        <v>0.12733850999999999</v>
      </c>
      <c r="C2400" s="24">
        <v>0.14974508</v>
      </c>
      <c r="D2400" s="24">
        <v>0.16450966</v>
      </c>
      <c r="E2400" s="24">
        <v>0.18517002000000002</v>
      </c>
      <c r="F2400" s="24">
        <v>0.21526429</v>
      </c>
      <c r="G2400" s="24">
        <v>0.44670544000000001</v>
      </c>
      <c r="H2400" s="24">
        <v>1.03692151</v>
      </c>
      <c r="I2400" s="24">
        <v>8.9324879999999995E-2</v>
      </c>
    </row>
    <row r="2401" spans="1:9" ht="15.75" customHeight="1" x14ac:dyDescent="0.25">
      <c r="A2401" s="25">
        <v>2400</v>
      </c>
      <c r="B2401" s="26">
        <v>0.12735885</v>
      </c>
      <c r="C2401" s="26">
        <v>0.14976563000000001</v>
      </c>
      <c r="D2401" s="26">
        <v>0.16453182000000002</v>
      </c>
      <c r="E2401" s="26">
        <v>0.1851999</v>
      </c>
      <c r="F2401" s="26">
        <v>0.21531005</v>
      </c>
      <c r="G2401" s="26">
        <v>0.44680512999999999</v>
      </c>
      <c r="H2401" s="26">
        <v>1.03723765</v>
      </c>
      <c r="I2401" s="26">
        <v>8.9324539999999994E-2</v>
      </c>
    </row>
    <row r="2402" spans="1:9" ht="15.75" customHeight="1" x14ac:dyDescent="0.25">
      <c r="A2402" s="23">
        <v>2401</v>
      </c>
      <c r="B2402" s="24">
        <v>0.12737919</v>
      </c>
      <c r="C2402" s="24">
        <v>0.14978616</v>
      </c>
      <c r="D2402" s="24">
        <v>0.16455397999999999</v>
      </c>
      <c r="E2402" s="24">
        <v>0.18522977999999998</v>
      </c>
      <c r="F2402" s="24">
        <v>0.21535582</v>
      </c>
      <c r="G2402" s="24">
        <v>0.44690485000000002</v>
      </c>
      <c r="H2402" s="24">
        <v>1.0375538899999999</v>
      </c>
      <c r="I2402" s="24">
        <v>8.9324200000000006E-2</v>
      </c>
    </row>
    <row r="2403" spans="1:9" ht="15.75" customHeight="1" x14ac:dyDescent="0.25">
      <c r="A2403" s="25">
        <v>2402</v>
      </c>
      <c r="B2403" s="26">
        <v>0.12739952000000002</v>
      </c>
      <c r="C2403" s="26">
        <v>0.14980667</v>
      </c>
      <c r="D2403" s="26">
        <v>0.16457616000000003</v>
      </c>
      <c r="E2403" s="26">
        <v>0.18525967999999998</v>
      </c>
      <c r="F2403" s="26">
        <v>0.21540158000000001</v>
      </c>
      <c r="G2403" s="26">
        <v>0.44700459000000003</v>
      </c>
      <c r="H2403" s="26">
        <v>1.0378702399999999</v>
      </c>
      <c r="I2403" s="26">
        <v>8.932387E-2</v>
      </c>
    </row>
    <row r="2404" spans="1:9" ht="15.75" customHeight="1" x14ac:dyDescent="0.25">
      <c r="A2404" s="23">
        <v>2403</v>
      </c>
      <c r="B2404" s="24">
        <v>0.12741986</v>
      </c>
      <c r="C2404" s="24">
        <v>0.14982716999999998</v>
      </c>
      <c r="D2404" s="24">
        <v>0.16459832999999999</v>
      </c>
      <c r="E2404" s="24">
        <v>0.18528957999999998</v>
      </c>
      <c r="F2404" s="24">
        <v>0.21544736</v>
      </c>
      <c r="G2404" s="24">
        <v>0.44710436999999997</v>
      </c>
      <c r="H2404" s="24">
        <v>1.0381867</v>
      </c>
      <c r="I2404" s="24">
        <v>8.9323530000000012E-2</v>
      </c>
    </row>
    <row r="2405" spans="1:9" ht="15.75" customHeight="1" x14ac:dyDescent="0.25">
      <c r="A2405" s="25">
        <v>2404</v>
      </c>
      <c r="B2405" s="26">
        <v>0.12744019000000001</v>
      </c>
      <c r="C2405" s="26">
        <v>0.14984765</v>
      </c>
      <c r="D2405" s="26">
        <v>0.16462051999999999</v>
      </c>
      <c r="E2405" s="26">
        <v>0.18531949999999997</v>
      </c>
      <c r="F2405" s="26">
        <v>0.21549313</v>
      </c>
      <c r="G2405" s="26">
        <v>0.44720416000000002</v>
      </c>
      <c r="H2405" s="26">
        <v>1.0385032599999999</v>
      </c>
      <c r="I2405" s="26">
        <v>8.9323200000000005E-2</v>
      </c>
    </row>
    <row r="2406" spans="1:9" ht="15.75" customHeight="1" x14ac:dyDescent="0.25">
      <c r="A2406" s="23">
        <v>2405</v>
      </c>
      <c r="B2406" s="24">
        <v>0.12746052999999999</v>
      </c>
      <c r="C2406" s="24">
        <v>0.14986811</v>
      </c>
      <c r="D2406" s="24">
        <v>0.16464271</v>
      </c>
      <c r="E2406" s="24">
        <v>0.18534942999999998</v>
      </c>
      <c r="F2406" s="24">
        <v>0.21553891</v>
      </c>
      <c r="G2406" s="24">
        <v>0.44730397999999999</v>
      </c>
      <c r="H2406" s="24">
        <v>1.0388199299999998</v>
      </c>
      <c r="I2406" s="24">
        <v>8.9322869999999999E-2</v>
      </c>
    </row>
    <row r="2407" spans="1:9" ht="15.75" customHeight="1" x14ac:dyDescent="0.25">
      <c r="A2407" s="25">
        <v>2406</v>
      </c>
      <c r="B2407" s="26">
        <v>0.12748086</v>
      </c>
      <c r="C2407" s="26">
        <v>0.14988856</v>
      </c>
      <c r="D2407" s="26">
        <v>0.16466491999999999</v>
      </c>
      <c r="E2407" s="26">
        <v>0.18537936999999999</v>
      </c>
      <c r="F2407" s="26">
        <v>0.21558468</v>
      </c>
      <c r="G2407" s="26">
        <v>0.44740383</v>
      </c>
      <c r="H2407" s="26">
        <v>1.03913671</v>
      </c>
      <c r="I2407" s="26">
        <v>8.9322550000000001E-2</v>
      </c>
    </row>
    <row r="2408" spans="1:9" ht="15.75" customHeight="1" x14ac:dyDescent="0.25">
      <c r="A2408" s="23">
        <v>2407</v>
      </c>
      <c r="B2408" s="24">
        <v>0.12750120000000001</v>
      </c>
      <c r="C2408" s="24">
        <v>0.14990898</v>
      </c>
      <c r="D2408" s="24">
        <v>0.16468713000000001</v>
      </c>
      <c r="E2408" s="24">
        <v>0.18540932000000002</v>
      </c>
      <c r="F2408" s="24">
        <v>0.21563046</v>
      </c>
      <c r="G2408" s="24">
        <v>0.44750371</v>
      </c>
      <c r="H2408" s="24">
        <v>1.0394535999999999</v>
      </c>
      <c r="I2408" s="24">
        <v>8.9322230000000002E-2</v>
      </c>
    </row>
    <row r="2409" spans="1:9" ht="15.75" customHeight="1" x14ac:dyDescent="0.25">
      <c r="A2409" s="25">
        <v>2408</v>
      </c>
      <c r="B2409" s="26">
        <v>0.12752154000000002</v>
      </c>
      <c r="C2409" s="26">
        <v>0.14992939</v>
      </c>
      <c r="D2409" s="26">
        <v>0.16470934000000001</v>
      </c>
      <c r="E2409" s="26">
        <v>0.18543928999999998</v>
      </c>
      <c r="F2409" s="26">
        <v>0.21567624999999999</v>
      </c>
      <c r="G2409" s="26">
        <v>0.44760361000000004</v>
      </c>
      <c r="H2409" s="26">
        <v>1.0397705900000001</v>
      </c>
      <c r="I2409" s="26">
        <v>8.932190000000001E-2</v>
      </c>
    </row>
    <row r="2410" spans="1:9" ht="15.75" customHeight="1" x14ac:dyDescent="0.25">
      <c r="A2410" s="23">
        <v>2409</v>
      </c>
      <c r="B2410" s="24">
        <v>0.12754187</v>
      </c>
      <c r="C2410" s="24">
        <v>0.14994978</v>
      </c>
      <c r="D2410" s="24">
        <v>0.16473156999999999</v>
      </c>
      <c r="E2410" s="24">
        <v>0.18546926</v>
      </c>
      <c r="F2410" s="24">
        <v>0.21572202999999998</v>
      </c>
      <c r="G2410" s="24">
        <v>0.44770353000000002</v>
      </c>
      <c r="H2410" s="24">
        <v>1.04008769</v>
      </c>
      <c r="I2410" s="24">
        <v>8.9321590000000006E-2</v>
      </c>
    </row>
    <row r="2411" spans="1:9" ht="15.75" customHeight="1" x14ac:dyDescent="0.25">
      <c r="A2411" s="25">
        <v>2410</v>
      </c>
      <c r="B2411" s="26">
        <v>0.12756221000000001</v>
      </c>
      <c r="C2411" s="26">
        <v>0.14997015999999999</v>
      </c>
      <c r="D2411" s="26">
        <v>0.16475380000000001</v>
      </c>
      <c r="E2411" s="26">
        <v>0.18549925</v>
      </c>
      <c r="F2411" s="26">
        <v>0.21576782000000003</v>
      </c>
      <c r="G2411" s="26">
        <v>0.44780347999999998</v>
      </c>
      <c r="H2411" s="26">
        <v>1.0404049</v>
      </c>
      <c r="I2411" s="26">
        <v>8.9321269999999994E-2</v>
      </c>
    </row>
    <row r="2412" spans="1:9" ht="15.75" customHeight="1" x14ac:dyDescent="0.25">
      <c r="A2412" s="23">
        <v>2411</v>
      </c>
      <c r="B2412" s="24">
        <v>0.12758254000000002</v>
      </c>
      <c r="C2412" s="24">
        <v>0.14999050999999999</v>
      </c>
      <c r="D2412" s="24">
        <v>0.16477603999999998</v>
      </c>
      <c r="E2412" s="24">
        <v>0.18552924999999998</v>
      </c>
      <c r="F2412" s="24">
        <v>0.21581361000000002</v>
      </c>
      <c r="G2412" s="24">
        <v>0.44790345999999998</v>
      </c>
      <c r="H2412" s="24">
        <v>1.04072221</v>
      </c>
      <c r="I2412" s="24">
        <v>8.9320959999999991E-2</v>
      </c>
    </row>
    <row r="2413" spans="1:9" ht="15.75" customHeight="1" x14ac:dyDescent="0.25">
      <c r="A2413" s="25">
        <v>2412</v>
      </c>
      <c r="B2413" s="26">
        <v>0.12760288</v>
      </c>
      <c r="C2413" s="26">
        <v>0.15001084000000001</v>
      </c>
      <c r="D2413" s="26">
        <v>0.16479828999999999</v>
      </c>
      <c r="E2413" s="26">
        <v>0.18555926</v>
      </c>
      <c r="F2413" s="26">
        <v>0.21585940000000001</v>
      </c>
      <c r="G2413" s="26">
        <v>0.44800345999999996</v>
      </c>
      <c r="H2413" s="26">
        <v>1.04103963</v>
      </c>
      <c r="I2413" s="26">
        <v>8.9320650000000001E-2</v>
      </c>
    </row>
    <row r="2414" spans="1:9" ht="15.75" customHeight="1" x14ac:dyDescent="0.25">
      <c r="A2414" s="23">
        <v>2413</v>
      </c>
      <c r="B2414" s="24">
        <v>0.12762321999999998</v>
      </c>
      <c r="C2414" s="24">
        <v>0.15003116</v>
      </c>
      <c r="D2414" s="24">
        <v>0.16482054000000002</v>
      </c>
      <c r="E2414" s="24">
        <v>0.18558928000000002</v>
      </c>
      <c r="F2414" s="24">
        <v>0.21590519</v>
      </c>
      <c r="G2414" s="24">
        <v>0.44810349000000005</v>
      </c>
      <c r="H2414" s="24">
        <v>1.04135716</v>
      </c>
      <c r="I2414" s="24">
        <v>8.9320339999999998E-2</v>
      </c>
    </row>
    <row r="2415" spans="1:9" ht="15.75" customHeight="1" x14ac:dyDescent="0.25">
      <c r="A2415" s="25">
        <v>2414</v>
      </c>
      <c r="B2415" s="26">
        <v>0.12764354999999999</v>
      </c>
      <c r="C2415" s="26">
        <v>0.15005145</v>
      </c>
      <c r="D2415" s="26">
        <v>0.16484281000000001</v>
      </c>
      <c r="E2415" s="26">
        <v>0.18561931000000001</v>
      </c>
      <c r="F2415" s="26">
        <v>0.21595098000000001</v>
      </c>
      <c r="G2415" s="26">
        <v>0.44820354000000001</v>
      </c>
      <c r="H2415" s="26">
        <v>1.0416748</v>
      </c>
      <c r="I2415" s="26">
        <v>8.9320029999999995E-2</v>
      </c>
    </row>
    <row r="2416" spans="1:9" ht="15.75" customHeight="1" x14ac:dyDescent="0.25">
      <c r="A2416" s="23">
        <v>2415</v>
      </c>
      <c r="B2416" s="24">
        <v>0.12766389</v>
      </c>
      <c r="C2416" s="24">
        <v>0.15007172999999999</v>
      </c>
      <c r="D2416" s="24">
        <v>0.16486508</v>
      </c>
      <c r="E2416" s="24">
        <v>0.18564935999999999</v>
      </c>
      <c r="F2416" s="24">
        <v>0.21599677</v>
      </c>
      <c r="G2416" s="24">
        <v>0.44830361000000002</v>
      </c>
      <c r="H2416" s="24">
        <v>1.04199255</v>
      </c>
      <c r="I2416" s="24">
        <v>8.9319729999999986E-2</v>
      </c>
    </row>
    <row r="2417" spans="1:9" ht="15.75" customHeight="1" x14ac:dyDescent="0.25">
      <c r="A2417" s="25">
        <v>2416</v>
      </c>
      <c r="B2417" s="26">
        <v>0.12768421999999999</v>
      </c>
      <c r="C2417" s="26">
        <v>0.15009199000000001</v>
      </c>
      <c r="D2417" s="26">
        <v>0.16488735999999998</v>
      </c>
      <c r="E2417" s="26">
        <v>0.18567941999999998</v>
      </c>
      <c r="F2417" s="26">
        <v>0.21604255999999999</v>
      </c>
      <c r="G2417" s="26">
        <v>0.44840372000000001</v>
      </c>
      <c r="H2417" s="26">
        <v>1.0423103999999999</v>
      </c>
      <c r="I2417" s="26">
        <v>8.9319419999999997E-2</v>
      </c>
    </row>
    <row r="2418" spans="1:9" ht="15.75" customHeight="1" x14ac:dyDescent="0.25">
      <c r="A2418" s="23">
        <v>2417</v>
      </c>
      <c r="B2418" s="24">
        <v>0.12770455999999999</v>
      </c>
      <c r="C2418" s="24">
        <v>0.15011221999999999</v>
      </c>
      <c r="D2418" s="24">
        <v>0.16490964999999999</v>
      </c>
      <c r="E2418" s="24">
        <v>0.18570948999999998</v>
      </c>
      <c r="F2418" s="24">
        <v>0.21608834999999998</v>
      </c>
      <c r="G2418" s="24">
        <v>0.44850383999999999</v>
      </c>
      <c r="H2418" s="24">
        <v>1.0426283700000001</v>
      </c>
      <c r="I2418" s="24">
        <v>8.9319129999999997E-2</v>
      </c>
    </row>
    <row r="2419" spans="1:9" ht="15.75" customHeight="1" x14ac:dyDescent="0.25">
      <c r="A2419" s="25">
        <v>2418</v>
      </c>
      <c r="B2419" s="26">
        <v>0.1277249</v>
      </c>
      <c r="C2419" s="26">
        <v>0.15013244000000001</v>
      </c>
      <c r="D2419" s="26">
        <v>0.16493194999999999</v>
      </c>
      <c r="E2419" s="26">
        <v>0.18573956999999999</v>
      </c>
      <c r="F2419" s="26">
        <v>0.21613415</v>
      </c>
      <c r="G2419" s="26">
        <v>0.448604</v>
      </c>
      <c r="H2419" s="26">
        <v>1.0429464400000001</v>
      </c>
      <c r="I2419" s="26">
        <v>8.9318829999999988E-2</v>
      </c>
    </row>
    <row r="2420" spans="1:9" ht="15.75" customHeight="1" x14ac:dyDescent="0.25">
      <c r="A2420" s="23">
        <v>2419</v>
      </c>
      <c r="B2420" s="24">
        <v>0.12774523000000002</v>
      </c>
      <c r="C2420" s="24">
        <v>0.15015264</v>
      </c>
      <c r="D2420" s="24">
        <v>0.16495425999999999</v>
      </c>
      <c r="E2420" s="24">
        <v>0.18576965999999998</v>
      </c>
      <c r="F2420" s="24">
        <v>0.21617993999999999</v>
      </c>
      <c r="G2420" s="24">
        <v>0.44870417000000001</v>
      </c>
      <c r="H2420" s="24">
        <v>1.04326462</v>
      </c>
      <c r="I2420" s="24">
        <v>8.9318530000000007E-2</v>
      </c>
    </row>
    <row r="2421" spans="1:9" ht="15.75" customHeight="1" x14ac:dyDescent="0.25">
      <c r="A2421" s="25">
        <v>2420</v>
      </c>
      <c r="B2421" s="26">
        <v>0.12776556999999999</v>
      </c>
      <c r="C2421" s="26">
        <v>0.15017281000000002</v>
      </c>
      <c r="D2421" s="26">
        <v>0.16497656999999999</v>
      </c>
      <c r="E2421" s="26">
        <v>0.18579977</v>
      </c>
      <c r="F2421" s="26">
        <v>0.21622574</v>
      </c>
      <c r="G2421" s="26">
        <v>0.44880437000000001</v>
      </c>
      <c r="H2421" s="26">
        <v>1.04358291</v>
      </c>
      <c r="I2421" s="26">
        <v>8.9318240000000007E-2</v>
      </c>
    </row>
    <row r="2422" spans="1:9" ht="15.75" customHeight="1" x14ac:dyDescent="0.25">
      <c r="A2422" s="23">
        <v>2421</v>
      </c>
      <c r="B2422" s="24">
        <v>0.12778590000000001</v>
      </c>
      <c r="C2422" s="24">
        <v>0.15019297000000001</v>
      </c>
      <c r="D2422" s="24">
        <v>0.1649989</v>
      </c>
      <c r="E2422" s="24">
        <v>0.18582988</v>
      </c>
      <c r="F2422" s="24">
        <v>0.21627152999999999</v>
      </c>
      <c r="G2422" s="24">
        <v>0.44890459999999999</v>
      </c>
      <c r="H2422" s="24">
        <v>1.0439013099999999</v>
      </c>
      <c r="I2422" s="24">
        <v>8.9317949999999993E-2</v>
      </c>
    </row>
    <row r="2423" spans="1:9" ht="15.75" customHeight="1" x14ac:dyDescent="0.25">
      <c r="A2423" s="25">
        <v>2422</v>
      </c>
      <c r="B2423" s="26">
        <v>0.12780623999999999</v>
      </c>
      <c r="C2423" s="26">
        <v>0.15021309999999999</v>
      </c>
      <c r="D2423" s="26">
        <v>0.16502123000000002</v>
      </c>
      <c r="E2423" s="26">
        <v>0.18586000999999999</v>
      </c>
      <c r="F2423" s="26">
        <v>0.21631732000000001</v>
      </c>
      <c r="G2423" s="26">
        <v>0.44900485000000001</v>
      </c>
      <c r="H2423" s="26">
        <v>1.04421981</v>
      </c>
      <c r="I2423" s="26">
        <v>8.9317670000000002E-2</v>
      </c>
    </row>
    <row r="2424" spans="1:9" ht="15.75" customHeight="1" x14ac:dyDescent="0.25">
      <c r="A2424" s="23">
        <v>2423</v>
      </c>
      <c r="B2424" s="24">
        <v>0.12782658</v>
      </c>
      <c r="C2424" s="24">
        <v>0.15023321000000001</v>
      </c>
      <c r="D2424" s="24">
        <v>0.16504357</v>
      </c>
      <c r="E2424" s="24">
        <v>0.18589015</v>
      </c>
      <c r="F2424" s="24">
        <v>0.21636311</v>
      </c>
      <c r="G2424" s="24">
        <v>0.44910513000000002</v>
      </c>
      <c r="H2424" s="24">
        <v>1.04453843</v>
      </c>
      <c r="I2424" s="24">
        <v>8.9317379999999988E-2</v>
      </c>
    </row>
    <row r="2425" spans="1:9" ht="15.75" customHeight="1" x14ac:dyDescent="0.25">
      <c r="A2425" s="25">
        <v>2424</v>
      </c>
      <c r="B2425" s="26">
        <v>0.12784691000000001</v>
      </c>
      <c r="C2425" s="26">
        <v>0.15025330000000001</v>
      </c>
      <c r="D2425" s="26">
        <v>0.16506592</v>
      </c>
      <c r="E2425" s="26">
        <v>0.18592030999999998</v>
      </c>
      <c r="F2425" s="26">
        <v>0.21640891000000001</v>
      </c>
      <c r="G2425" s="26">
        <v>0.44920543000000002</v>
      </c>
      <c r="H2425" s="26">
        <v>1.0448571499999999</v>
      </c>
      <c r="I2425" s="26">
        <v>8.931710000000001E-2</v>
      </c>
    </row>
    <row r="2426" spans="1:9" ht="15.75" customHeight="1" x14ac:dyDescent="0.25">
      <c r="A2426" s="23">
        <v>2425</v>
      </c>
      <c r="B2426" s="24">
        <v>0.12786725000000002</v>
      </c>
      <c r="C2426" s="24">
        <v>0.15027336999999999</v>
      </c>
      <c r="D2426" s="24">
        <v>0.16508828</v>
      </c>
      <c r="E2426" s="24">
        <v>0.18595047000000001</v>
      </c>
      <c r="F2426" s="24">
        <v>0.2164547</v>
      </c>
      <c r="G2426" s="24">
        <v>0.44930576</v>
      </c>
      <c r="H2426" s="24">
        <v>1.0451759899999999</v>
      </c>
      <c r="I2426" s="24">
        <v>8.9316820000000005E-2</v>
      </c>
    </row>
    <row r="2427" spans="1:9" ht="15.75" customHeight="1" x14ac:dyDescent="0.25">
      <c r="A2427" s="25">
        <v>2426</v>
      </c>
      <c r="B2427" s="26">
        <v>0.12788758</v>
      </c>
      <c r="C2427" s="26">
        <v>0.15029342000000001</v>
      </c>
      <c r="D2427" s="26">
        <v>0.16511065</v>
      </c>
      <c r="E2427" s="26">
        <v>0.18598064999999997</v>
      </c>
      <c r="F2427" s="26">
        <v>0.21650048999999999</v>
      </c>
      <c r="G2427" s="26">
        <v>0.44940610999999997</v>
      </c>
      <c r="H2427" s="26">
        <v>1.04549493</v>
      </c>
      <c r="I2427" s="26">
        <v>8.931654E-2</v>
      </c>
    </row>
    <row r="2428" spans="1:9" ht="15.75" customHeight="1" x14ac:dyDescent="0.25">
      <c r="A2428" s="23">
        <v>2427</v>
      </c>
      <c r="B2428" s="24">
        <v>0.12790792000000001</v>
      </c>
      <c r="C2428" s="24">
        <v>0.15031344000000002</v>
      </c>
      <c r="D2428" s="24">
        <v>0.16513303000000001</v>
      </c>
      <c r="E2428" s="24">
        <v>0.18601084000000001</v>
      </c>
      <c r="F2428" s="24">
        <v>0.21654627999999998</v>
      </c>
      <c r="G2428" s="24">
        <v>0.44950647999999999</v>
      </c>
      <c r="H2428" s="24">
        <v>1.0458139900000001</v>
      </c>
      <c r="I2428" s="24">
        <v>8.9316270000000003E-2</v>
      </c>
    </row>
    <row r="2429" spans="1:9" ht="15.75" customHeight="1" x14ac:dyDescent="0.25">
      <c r="A2429" s="25">
        <v>2428</v>
      </c>
      <c r="B2429" s="26">
        <v>0.12792824999999999</v>
      </c>
      <c r="C2429" s="26">
        <v>0.15033345000000001</v>
      </c>
      <c r="D2429" s="26">
        <v>0.16515542</v>
      </c>
      <c r="E2429" s="26">
        <v>0.18604103999999999</v>
      </c>
      <c r="F2429" s="26">
        <v>0.21659206</v>
      </c>
      <c r="G2429" s="26">
        <v>0.44960687999999999</v>
      </c>
      <c r="H2429" s="26">
        <v>1.04613315</v>
      </c>
      <c r="I2429" s="26">
        <v>8.9315989999999998E-2</v>
      </c>
    </row>
    <row r="2430" spans="1:9" ht="15.75" customHeight="1" x14ac:dyDescent="0.25">
      <c r="A2430" s="23">
        <v>2429</v>
      </c>
      <c r="B2430" s="24">
        <v>0.12794859</v>
      </c>
      <c r="C2430" s="24">
        <v>0.15035342999999998</v>
      </c>
      <c r="D2430" s="24">
        <v>0.16517782</v>
      </c>
      <c r="E2430" s="24">
        <v>0.18607126000000002</v>
      </c>
      <c r="F2430" s="24">
        <v>0.21663785000000002</v>
      </c>
      <c r="G2430" s="24">
        <v>0.44970730000000003</v>
      </c>
      <c r="H2430" s="24">
        <v>1.04645242</v>
      </c>
      <c r="I2430" s="24">
        <v>8.9315719999999987E-2</v>
      </c>
    </row>
    <row r="2431" spans="1:9" ht="15.75" customHeight="1" x14ac:dyDescent="0.25">
      <c r="A2431" s="25">
        <v>2430</v>
      </c>
      <c r="B2431" s="26">
        <v>0.12796893000000001</v>
      </c>
      <c r="C2431" s="26">
        <v>0.15037338</v>
      </c>
      <c r="D2431" s="26">
        <v>0.16520022000000001</v>
      </c>
      <c r="E2431" s="26">
        <v>0.18610147999999999</v>
      </c>
      <c r="F2431" s="26">
        <v>0.21668362999999999</v>
      </c>
      <c r="G2431" s="26">
        <v>0.44980775000000001</v>
      </c>
      <c r="H2431" s="26">
        <v>1.0467718100000001</v>
      </c>
      <c r="I2431" s="26">
        <v>8.9315460000000013E-2</v>
      </c>
    </row>
    <row r="2432" spans="1:9" ht="15.75" customHeight="1" x14ac:dyDescent="0.25">
      <c r="A2432" s="23">
        <v>2431</v>
      </c>
      <c r="B2432" s="24">
        <v>0.12798925999999999</v>
      </c>
      <c r="C2432" s="24">
        <v>0.15039332</v>
      </c>
      <c r="D2432" s="24">
        <v>0.16522264</v>
      </c>
      <c r="E2432" s="24">
        <v>0.18613172</v>
      </c>
      <c r="F2432" s="24">
        <v>0.21672941000000001</v>
      </c>
      <c r="G2432" s="24">
        <v>0.44990822000000003</v>
      </c>
      <c r="H2432" s="24">
        <v>1.0470912999999999</v>
      </c>
      <c r="I2432" s="24">
        <v>8.9315190000000003E-2</v>
      </c>
    </row>
    <row r="2433" spans="1:9" ht="15.75" customHeight="1" x14ac:dyDescent="0.25">
      <c r="A2433" s="25">
        <v>2432</v>
      </c>
      <c r="B2433" s="26">
        <v>0.1280096</v>
      </c>
      <c r="C2433" s="26">
        <v>0.15041323000000001</v>
      </c>
      <c r="D2433" s="26">
        <v>0.16524506999999999</v>
      </c>
      <c r="E2433" s="26">
        <v>0.18616198</v>
      </c>
      <c r="F2433" s="26">
        <v>0.21677519000000001</v>
      </c>
      <c r="G2433" s="26">
        <v>0.45000872000000003</v>
      </c>
      <c r="H2433" s="26">
        <v>1.0474109</v>
      </c>
      <c r="I2433" s="26">
        <v>8.9314930000000001E-2</v>
      </c>
    </row>
    <row r="2434" spans="1:9" ht="15.75" customHeight="1" x14ac:dyDescent="0.25">
      <c r="A2434" s="23">
        <v>2433</v>
      </c>
      <c r="B2434" s="24">
        <v>0.12802993000000001</v>
      </c>
      <c r="C2434" s="24">
        <v>0.15043310999999998</v>
      </c>
      <c r="D2434" s="24">
        <v>0.16526750000000001</v>
      </c>
      <c r="E2434" s="24">
        <v>0.18619223999999998</v>
      </c>
      <c r="F2434" s="24">
        <v>0.21682097</v>
      </c>
      <c r="G2434" s="24">
        <v>0.45010924000000002</v>
      </c>
      <c r="H2434" s="24">
        <v>1.0477306200000001</v>
      </c>
      <c r="I2434" s="24">
        <v>8.9314669999999999E-2</v>
      </c>
    </row>
    <row r="2435" spans="1:9" ht="15.75" customHeight="1" x14ac:dyDescent="0.25">
      <c r="A2435" s="25">
        <v>2434</v>
      </c>
      <c r="B2435" s="26">
        <v>0.12805027000000002</v>
      </c>
      <c r="C2435" s="26">
        <v>0.15045298000000001</v>
      </c>
      <c r="D2435" s="26">
        <v>0.16528994999999999</v>
      </c>
      <c r="E2435" s="26">
        <v>0.18622252</v>
      </c>
      <c r="F2435" s="26">
        <v>0.21686675</v>
      </c>
      <c r="G2435" s="26">
        <v>0.45020978999999994</v>
      </c>
      <c r="H2435" s="26">
        <v>1.0480504399999999</v>
      </c>
      <c r="I2435" s="26">
        <v>8.9314409999999997E-2</v>
      </c>
    </row>
    <row r="2436" spans="1:9" ht="15.75" customHeight="1" x14ac:dyDescent="0.25">
      <c r="A2436" s="23">
        <v>2435</v>
      </c>
      <c r="B2436" s="24">
        <v>0.12807061</v>
      </c>
      <c r="C2436" s="24">
        <v>0.15047281999999998</v>
      </c>
      <c r="D2436" s="24">
        <v>0.16531241000000002</v>
      </c>
      <c r="E2436" s="24">
        <v>0.18625281000000002</v>
      </c>
      <c r="F2436" s="24">
        <v>0.21691252</v>
      </c>
      <c r="G2436" s="24">
        <v>0.45031035000000003</v>
      </c>
      <c r="H2436" s="24">
        <v>1.04837037</v>
      </c>
      <c r="I2436" s="24">
        <v>8.9314149999999995E-2</v>
      </c>
    </row>
    <row r="2437" spans="1:9" ht="15.75" customHeight="1" x14ac:dyDescent="0.25">
      <c r="A2437" s="25">
        <v>2436</v>
      </c>
      <c r="B2437" s="26">
        <v>0.12809093999999999</v>
      </c>
      <c r="C2437" s="26">
        <v>0.15049262999999999</v>
      </c>
      <c r="D2437" s="26">
        <v>0.16533487000000002</v>
      </c>
      <c r="E2437" s="26">
        <v>0.18628311</v>
      </c>
      <c r="F2437" s="26">
        <v>0.21695829</v>
      </c>
      <c r="G2437" s="26">
        <v>0.45041094999999998</v>
      </c>
      <c r="H2437" s="26">
        <v>1.04869042</v>
      </c>
      <c r="I2437" s="26">
        <v>8.9313900000000002E-2</v>
      </c>
    </row>
    <row r="2438" spans="1:9" ht="15.75" customHeight="1" x14ac:dyDescent="0.25">
      <c r="A2438" s="23">
        <v>2437</v>
      </c>
      <c r="B2438" s="24">
        <v>0.12811127999999999</v>
      </c>
      <c r="C2438" s="24">
        <v>0.15051243</v>
      </c>
      <c r="D2438" s="24">
        <v>0.16535734999999999</v>
      </c>
      <c r="E2438" s="24">
        <v>0.18631342000000001</v>
      </c>
      <c r="F2438" s="24">
        <v>0.21700406</v>
      </c>
      <c r="G2438" s="24">
        <v>0.45051155999999998</v>
      </c>
      <c r="H2438" s="24">
        <v>1.04901058</v>
      </c>
      <c r="I2438" s="24">
        <v>8.9313649999999994E-2</v>
      </c>
    </row>
    <row r="2439" spans="1:9" ht="15.75" customHeight="1" x14ac:dyDescent="0.25">
      <c r="A2439" s="25">
        <v>2438</v>
      </c>
      <c r="B2439" s="26">
        <v>0.12813160999999998</v>
      </c>
      <c r="C2439" s="26">
        <v>0.15053219000000001</v>
      </c>
      <c r="D2439" s="26">
        <v>0.16537983000000001</v>
      </c>
      <c r="E2439" s="26">
        <v>0.18634374999999997</v>
      </c>
      <c r="F2439" s="26">
        <v>0.21704982</v>
      </c>
      <c r="G2439" s="26">
        <v>0.45061219999999996</v>
      </c>
      <c r="H2439" s="26">
        <v>1.0493308399999999</v>
      </c>
      <c r="I2439" s="26">
        <v>8.9313400000000001E-2</v>
      </c>
    </row>
    <row r="2440" spans="1:9" ht="15.75" customHeight="1" x14ac:dyDescent="0.25">
      <c r="A2440" s="23">
        <v>2439</v>
      </c>
      <c r="B2440" s="24">
        <v>0.12815194999999999</v>
      </c>
      <c r="C2440" s="24">
        <v>0.15055194</v>
      </c>
      <c r="D2440" s="24">
        <v>0.16540233000000001</v>
      </c>
      <c r="E2440" s="24">
        <v>0.18637409000000002</v>
      </c>
      <c r="F2440" s="24">
        <v>0.21709558000000001</v>
      </c>
      <c r="G2440" s="24">
        <v>0.45071286999999999</v>
      </c>
      <c r="H2440" s="24">
        <v>1.0496512199999999</v>
      </c>
      <c r="I2440" s="24">
        <v>8.9313149999999994E-2</v>
      </c>
    </row>
    <row r="2441" spans="1:9" ht="15.75" customHeight="1" x14ac:dyDescent="0.25">
      <c r="A2441" s="25">
        <v>2440</v>
      </c>
      <c r="B2441" s="26">
        <v>0.12817228999999999</v>
      </c>
      <c r="C2441" s="26">
        <v>0.15057165</v>
      </c>
      <c r="D2441" s="26">
        <v>0.16542484000000002</v>
      </c>
      <c r="E2441" s="26">
        <v>0.18640443999999998</v>
      </c>
      <c r="F2441" s="26">
        <v>0.21714134000000002</v>
      </c>
      <c r="G2441" s="26">
        <v>0.45081356</v>
      </c>
      <c r="H2441" s="26">
        <v>1.0499717099999999</v>
      </c>
      <c r="I2441" s="26">
        <v>8.9312909999999995E-2</v>
      </c>
    </row>
    <row r="2442" spans="1:9" ht="15.75" customHeight="1" x14ac:dyDescent="0.25">
      <c r="A2442" s="23">
        <v>2441</v>
      </c>
      <c r="B2442" s="24">
        <v>0.12819262000000001</v>
      </c>
      <c r="C2442" s="24">
        <v>0.15059133999999999</v>
      </c>
      <c r="D2442" s="24">
        <v>0.16544736000000002</v>
      </c>
      <c r="E2442" s="24">
        <v>0.18643481000000001</v>
      </c>
      <c r="F2442" s="24">
        <v>0.21718709</v>
      </c>
      <c r="G2442" s="24">
        <v>0.45091427000000001</v>
      </c>
      <c r="H2442" s="24">
        <v>1.0502923099999999</v>
      </c>
      <c r="I2442" s="24">
        <v>8.9312660000000002E-2</v>
      </c>
    </row>
    <row r="2443" spans="1:9" ht="15.75" customHeight="1" x14ac:dyDescent="0.25">
      <c r="A2443" s="25">
        <v>2442</v>
      </c>
      <c r="B2443" s="26">
        <v>0.12821296000000001</v>
      </c>
      <c r="C2443" s="26">
        <v>0.15061101000000002</v>
      </c>
      <c r="D2443" s="26">
        <v>0.16546987999999999</v>
      </c>
      <c r="E2443" s="26">
        <v>0.18646519</v>
      </c>
      <c r="F2443" s="26">
        <v>0.21723283999999998</v>
      </c>
      <c r="G2443" s="26">
        <v>0.451015</v>
      </c>
      <c r="H2443" s="26">
        <v>1.0506130199999999</v>
      </c>
      <c r="I2443" s="26">
        <v>8.9312429999999998E-2</v>
      </c>
    </row>
    <row r="2444" spans="1:9" ht="15.75" customHeight="1" x14ac:dyDescent="0.25">
      <c r="A2444" s="23">
        <v>2443</v>
      </c>
      <c r="B2444" s="24">
        <v>0.12823329</v>
      </c>
      <c r="C2444" s="24">
        <v>0.15063065</v>
      </c>
      <c r="D2444" s="24">
        <v>0.16549242</v>
      </c>
      <c r="E2444" s="24">
        <v>0.18649557999999999</v>
      </c>
      <c r="F2444" s="24">
        <v>0.21727858999999999</v>
      </c>
      <c r="G2444" s="24">
        <v>0.45111575999999998</v>
      </c>
      <c r="H2444" s="24">
        <v>1.0509338500000001</v>
      </c>
      <c r="I2444" s="24">
        <v>8.931219E-2</v>
      </c>
    </row>
    <row r="2445" spans="1:9" ht="15.75" customHeight="1" x14ac:dyDescent="0.25">
      <c r="A2445" s="25">
        <v>2444</v>
      </c>
      <c r="B2445" s="26">
        <v>0.12825363000000001</v>
      </c>
      <c r="C2445" s="26">
        <v>0.15065027</v>
      </c>
      <c r="D2445" s="26">
        <v>0.16551497000000001</v>
      </c>
      <c r="E2445" s="26">
        <v>0.18652598999999997</v>
      </c>
      <c r="F2445" s="26">
        <v>0.21732433000000001</v>
      </c>
      <c r="G2445" s="26">
        <v>0.45121654</v>
      </c>
      <c r="H2445" s="26">
        <v>1.0512547800000001</v>
      </c>
      <c r="I2445" s="26">
        <v>8.9311950000000001E-2</v>
      </c>
    </row>
    <row r="2446" spans="1:9" ht="15.75" customHeight="1" x14ac:dyDescent="0.25">
      <c r="A2446" s="23">
        <v>2445</v>
      </c>
      <c r="B2446" s="24">
        <v>0.12827396999999999</v>
      </c>
      <c r="C2446" s="24">
        <v>0.15066986999999998</v>
      </c>
      <c r="D2446" s="24">
        <v>0.16553753000000002</v>
      </c>
      <c r="E2446" s="24">
        <v>0.18655639999999998</v>
      </c>
      <c r="F2446" s="24">
        <v>0.21737006999999997</v>
      </c>
      <c r="G2446" s="24">
        <v>0.45131735000000001</v>
      </c>
      <c r="H2446" s="24">
        <v>1.05157583</v>
      </c>
      <c r="I2446" s="24">
        <v>8.9311719999999997E-2</v>
      </c>
    </row>
    <row r="2447" spans="1:9" ht="15.75" customHeight="1" x14ac:dyDescent="0.25">
      <c r="A2447" s="25">
        <v>2446</v>
      </c>
      <c r="B2447" s="26">
        <v>0.1282943</v>
      </c>
      <c r="C2447" s="26">
        <v>0.15068946999999999</v>
      </c>
      <c r="D2447" s="26">
        <v>0.16556010000000002</v>
      </c>
      <c r="E2447" s="26">
        <v>0.18658683000000001</v>
      </c>
      <c r="F2447" s="26">
        <v>0.21741579999999999</v>
      </c>
      <c r="G2447" s="26">
        <v>0.45141818</v>
      </c>
      <c r="H2447" s="26">
        <v>1.0518969900000001</v>
      </c>
      <c r="I2447" s="26">
        <v>8.9311489999999993E-2</v>
      </c>
    </row>
    <row r="2448" spans="1:9" ht="15.75" customHeight="1" x14ac:dyDescent="0.25">
      <c r="A2448" s="23">
        <v>2447</v>
      </c>
      <c r="B2448" s="24">
        <v>0.12831464000000001</v>
      </c>
      <c r="C2448" s="24">
        <v>0.15070906000000001</v>
      </c>
      <c r="D2448" s="24">
        <v>0.16558268000000001</v>
      </c>
      <c r="E2448" s="24">
        <v>0.18661728</v>
      </c>
      <c r="F2448" s="24">
        <v>0.21746152999999999</v>
      </c>
      <c r="G2448" s="24">
        <v>0.45151902999999999</v>
      </c>
      <c r="H2448" s="24">
        <v>1.0522182599999998</v>
      </c>
      <c r="I2448" s="24">
        <v>8.9311260000000003E-2</v>
      </c>
    </row>
    <row r="2449" spans="1:9" ht="15.75" customHeight="1" x14ac:dyDescent="0.25">
      <c r="A2449" s="25">
        <v>2448</v>
      </c>
      <c r="B2449" s="26">
        <v>0.12833496999999999</v>
      </c>
      <c r="C2449" s="26">
        <v>0.15072864999999999</v>
      </c>
      <c r="D2449" s="26">
        <v>0.16560528000000002</v>
      </c>
      <c r="E2449" s="26">
        <v>0.18664773000000001</v>
      </c>
      <c r="F2449" s="26">
        <v>0.21750724999999999</v>
      </c>
      <c r="G2449" s="26">
        <v>0.45161990000000002</v>
      </c>
      <c r="H2449" s="26">
        <v>1.05253964</v>
      </c>
      <c r="I2449" s="26">
        <v>8.9311039999999994E-2</v>
      </c>
    </row>
    <row r="2450" spans="1:9" ht="15.75" customHeight="1" x14ac:dyDescent="0.25">
      <c r="A2450" s="23">
        <v>2449</v>
      </c>
      <c r="B2450" s="24">
        <v>0.12835531</v>
      </c>
      <c r="C2450" s="24">
        <v>0.15074823000000001</v>
      </c>
      <c r="D2450" s="24">
        <v>0.16562788000000001</v>
      </c>
      <c r="E2450" s="24">
        <v>0.18667819999999999</v>
      </c>
      <c r="F2450" s="24">
        <v>0.21755296999999998</v>
      </c>
      <c r="G2450" s="24">
        <v>0.45172080000000003</v>
      </c>
      <c r="H2450" s="24">
        <v>1.0528611299999999</v>
      </c>
      <c r="I2450" s="24">
        <v>8.9310810000000004E-2</v>
      </c>
    </row>
    <row r="2451" spans="1:9" ht="15.75" customHeight="1" x14ac:dyDescent="0.25">
      <c r="A2451" s="25">
        <v>2450</v>
      </c>
      <c r="B2451" s="26">
        <v>0.12837564000000001</v>
      </c>
      <c r="C2451" s="26">
        <v>0.15076781</v>
      </c>
      <c r="D2451" s="26">
        <v>0.16565050000000001</v>
      </c>
      <c r="E2451" s="26">
        <v>0.18670869000000001</v>
      </c>
      <c r="F2451" s="26">
        <v>0.21759868999999998</v>
      </c>
      <c r="G2451" s="26">
        <v>0.45182172999999998</v>
      </c>
      <c r="H2451" s="26">
        <v>1.05318274</v>
      </c>
      <c r="I2451" s="26">
        <v>8.9310589999999995E-2</v>
      </c>
    </row>
    <row r="2452" spans="1:9" ht="15.75" customHeight="1" x14ac:dyDescent="0.25">
      <c r="A2452" s="23">
        <v>2451</v>
      </c>
      <c r="B2452" s="24">
        <v>0.12839597999999999</v>
      </c>
      <c r="C2452" s="24">
        <v>0.15078738999999999</v>
      </c>
      <c r="D2452" s="24">
        <v>0.16567312000000001</v>
      </c>
      <c r="E2452" s="24">
        <v>0.18673918</v>
      </c>
      <c r="F2452" s="24">
        <v>0.21764440000000002</v>
      </c>
      <c r="G2452" s="24">
        <v>0.45192267000000003</v>
      </c>
      <c r="H2452" s="24">
        <v>1.0535044600000001</v>
      </c>
      <c r="I2452" s="24">
        <v>8.9310379999999995E-2</v>
      </c>
    </row>
    <row r="2453" spans="1:9" ht="15.75" customHeight="1" x14ac:dyDescent="0.25">
      <c r="A2453" s="25">
        <v>2452</v>
      </c>
      <c r="B2453" s="26">
        <v>0.12841632</v>
      </c>
      <c r="C2453" s="26">
        <v>0.15080695999999999</v>
      </c>
      <c r="D2453" s="26">
        <v>0.16569576000000003</v>
      </c>
      <c r="E2453" s="26">
        <v>0.18676968999999999</v>
      </c>
      <c r="F2453" s="26">
        <v>0.21769010000000003</v>
      </c>
      <c r="G2453" s="26">
        <v>0.45202364</v>
      </c>
      <c r="H2453" s="26">
        <v>1.0538262899999999</v>
      </c>
      <c r="I2453" s="26">
        <v>8.931016E-2</v>
      </c>
    </row>
    <row r="2454" spans="1:9" ht="15.75" customHeight="1" x14ac:dyDescent="0.25">
      <c r="A2454" s="23">
        <v>2453</v>
      </c>
      <c r="B2454" s="24">
        <v>0.12843664999999999</v>
      </c>
      <c r="C2454" s="24">
        <v>0.15082653000000001</v>
      </c>
      <c r="D2454" s="24">
        <v>0.16571840999999998</v>
      </c>
      <c r="E2454" s="24">
        <v>0.18680020999999999</v>
      </c>
      <c r="F2454" s="24">
        <v>0.21773579999999998</v>
      </c>
      <c r="G2454" s="24">
        <v>0.45212462999999997</v>
      </c>
      <c r="H2454" s="24">
        <v>1.05414824</v>
      </c>
      <c r="I2454" s="24">
        <v>8.9309949999999999E-2</v>
      </c>
    </row>
    <row r="2455" spans="1:9" ht="15.75" customHeight="1" x14ac:dyDescent="0.25">
      <c r="A2455" s="25">
        <v>2454</v>
      </c>
      <c r="B2455" s="26">
        <v>0.12845698999999999</v>
      </c>
      <c r="C2455" s="26">
        <v>0.15084609000000002</v>
      </c>
      <c r="D2455" s="26">
        <v>0.16574107000000002</v>
      </c>
      <c r="E2455" s="26">
        <v>0.18683074999999999</v>
      </c>
      <c r="F2455" s="26">
        <v>0.21778148999999999</v>
      </c>
      <c r="G2455" s="26">
        <v>0.45222563999999998</v>
      </c>
      <c r="H2455" s="26">
        <v>1.0544703</v>
      </c>
      <c r="I2455" s="26">
        <v>8.9309730000000004E-2</v>
      </c>
    </row>
    <row r="2456" spans="1:9" ht="15.75" customHeight="1" x14ac:dyDescent="0.25">
      <c r="A2456" s="23">
        <v>2455</v>
      </c>
      <c r="B2456" s="24">
        <v>0.12847732000000001</v>
      </c>
      <c r="C2456" s="24">
        <v>0.15086564999999999</v>
      </c>
      <c r="D2456" s="24">
        <v>0.16576374000000002</v>
      </c>
      <c r="E2456" s="24">
        <v>0.18686129999999998</v>
      </c>
      <c r="F2456" s="24">
        <v>0.21782717000000001</v>
      </c>
      <c r="G2456" s="24">
        <v>0.45232667999999998</v>
      </c>
      <c r="H2456" s="24">
        <v>1.05479247</v>
      </c>
      <c r="I2456" s="24">
        <v>8.9309530000000012E-2</v>
      </c>
    </row>
    <row r="2457" spans="1:9" ht="15.75" customHeight="1" x14ac:dyDescent="0.25">
      <c r="A2457" s="25">
        <v>2456</v>
      </c>
      <c r="B2457" s="26">
        <v>0.12849766000000001</v>
      </c>
      <c r="C2457" s="26">
        <v>0.1508852</v>
      </c>
      <c r="D2457" s="26">
        <v>0.16578642999999998</v>
      </c>
      <c r="E2457" s="26">
        <v>0.18689185999999999</v>
      </c>
      <c r="F2457" s="26">
        <v>0.21787285000000001</v>
      </c>
      <c r="G2457" s="26">
        <v>0.45242773999999997</v>
      </c>
      <c r="H2457" s="26">
        <v>1.05511475</v>
      </c>
      <c r="I2457" s="26">
        <v>8.9309319999999998E-2</v>
      </c>
    </row>
    <row r="2458" spans="1:9" ht="15.75" customHeight="1" x14ac:dyDescent="0.25">
      <c r="A2458" s="23">
        <v>2457</v>
      </c>
      <c r="B2458" s="24">
        <v>0.12851800000000002</v>
      </c>
      <c r="C2458" s="24">
        <v>0.15090476</v>
      </c>
      <c r="D2458" s="24">
        <v>0.16580912</v>
      </c>
      <c r="E2458" s="24">
        <v>0.18692244</v>
      </c>
      <c r="F2458" s="24">
        <v>0.21791853</v>
      </c>
      <c r="G2458" s="24">
        <v>0.45252882</v>
      </c>
      <c r="H2458" s="24">
        <v>1.0554371500000002</v>
      </c>
      <c r="I2458" s="24">
        <v>8.9309109999999997E-2</v>
      </c>
    </row>
    <row r="2459" spans="1:9" ht="15.75" customHeight="1" x14ac:dyDescent="0.25">
      <c r="A2459" s="25">
        <v>2458</v>
      </c>
      <c r="B2459" s="26">
        <v>0.12853833000000001</v>
      </c>
      <c r="C2459" s="26">
        <v>0.15092430000000001</v>
      </c>
      <c r="D2459" s="26">
        <v>0.16583182999999999</v>
      </c>
      <c r="E2459" s="26">
        <v>0.18695302999999999</v>
      </c>
      <c r="F2459" s="26">
        <v>0.21796419</v>
      </c>
      <c r="G2459" s="26">
        <v>0.45262993000000001</v>
      </c>
      <c r="H2459" s="26">
        <v>1.0557596599999999</v>
      </c>
      <c r="I2459" s="26">
        <v>8.9308910000000005E-2</v>
      </c>
    </row>
    <row r="2460" spans="1:9" ht="15.75" customHeight="1" x14ac:dyDescent="0.25">
      <c r="A2460" s="23">
        <v>2459</v>
      </c>
      <c r="B2460" s="24">
        <v>0.12855866999999999</v>
      </c>
      <c r="C2460" s="24">
        <v>0.15094385000000002</v>
      </c>
      <c r="D2460" s="24">
        <v>0.16585454999999999</v>
      </c>
      <c r="E2460" s="24">
        <v>0.18698363000000001</v>
      </c>
      <c r="F2460" s="24">
        <v>0.21800985000000001</v>
      </c>
      <c r="G2460" s="24">
        <v>0.45273105000000002</v>
      </c>
      <c r="H2460" s="24">
        <v>1.05608229</v>
      </c>
      <c r="I2460" s="24">
        <v>8.9308709999999999E-2</v>
      </c>
    </row>
    <row r="2461" spans="1:9" ht="15.75" customHeight="1" x14ac:dyDescent="0.25">
      <c r="A2461" s="25">
        <v>2460</v>
      </c>
      <c r="B2461" s="26">
        <v>0.128579</v>
      </c>
      <c r="C2461" s="26">
        <v>0.15096339</v>
      </c>
      <c r="D2461" s="26">
        <v>0.16587727999999999</v>
      </c>
      <c r="E2461" s="26">
        <v>0.18701424999999999</v>
      </c>
      <c r="F2461" s="26">
        <v>0.21805551000000001</v>
      </c>
      <c r="G2461" s="26">
        <v>0.45283220000000002</v>
      </c>
      <c r="H2461" s="26">
        <v>1.0564050199999999</v>
      </c>
      <c r="I2461" s="26">
        <v>8.9308520000000002E-2</v>
      </c>
    </row>
    <row r="2462" spans="1:9" ht="15.75" customHeight="1" x14ac:dyDescent="0.25">
      <c r="A2462" s="23">
        <v>2461</v>
      </c>
      <c r="B2462" s="24">
        <v>0.12859934000000001</v>
      </c>
      <c r="C2462" s="24">
        <v>0.15098292000000002</v>
      </c>
      <c r="D2462" s="24">
        <v>0.16590003</v>
      </c>
      <c r="E2462" s="24">
        <v>0.18704488000000002</v>
      </c>
      <c r="F2462" s="24">
        <v>0.21810114999999999</v>
      </c>
      <c r="G2462" s="24">
        <v>0.45293338</v>
      </c>
      <c r="H2462" s="24">
        <v>1.05672787</v>
      </c>
      <c r="I2462" s="24">
        <v>8.930832000000001E-2</v>
      </c>
    </row>
    <row r="2463" spans="1:9" ht="15.75" customHeight="1" x14ac:dyDescent="0.25">
      <c r="A2463" s="25">
        <v>2462</v>
      </c>
      <c r="B2463" s="26">
        <v>0.12861967999999999</v>
      </c>
      <c r="C2463" s="26">
        <v>0.15100244999999998</v>
      </c>
      <c r="D2463" s="26">
        <v>0.16592277999999999</v>
      </c>
      <c r="E2463" s="26">
        <v>0.18707552</v>
      </c>
      <c r="F2463" s="26">
        <v>0.21814679000000001</v>
      </c>
      <c r="G2463" s="26">
        <v>0.45303457000000003</v>
      </c>
      <c r="H2463" s="26">
        <v>1.05705084</v>
      </c>
      <c r="I2463" s="26">
        <v>8.9308129999999999E-2</v>
      </c>
    </row>
    <row r="2464" spans="1:9" ht="15.75" customHeight="1" x14ac:dyDescent="0.25">
      <c r="A2464" s="23">
        <v>2463</v>
      </c>
      <c r="B2464" s="24">
        <v>0.12864001</v>
      </c>
      <c r="C2464" s="24">
        <v>0.15102198</v>
      </c>
      <c r="D2464" s="24">
        <v>0.16594555</v>
      </c>
      <c r="E2464" s="24">
        <v>0.18710618000000001</v>
      </c>
      <c r="F2464" s="24">
        <v>0.21819242</v>
      </c>
      <c r="G2464" s="24">
        <v>0.45313578999999998</v>
      </c>
      <c r="H2464" s="24">
        <v>1.0573739200000001</v>
      </c>
      <c r="I2464" s="24">
        <v>8.9307940000000002E-2</v>
      </c>
    </row>
    <row r="2465" spans="1:9" ht="15.75" customHeight="1" x14ac:dyDescent="0.25">
      <c r="A2465" s="25">
        <v>2464</v>
      </c>
      <c r="B2465" s="26">
        <v>0.12866035000000001</v>
      </c>
      <c r="C2465" s="26">
        <v>0.1510415</v>
      </c>
      <c r="D2465" s="26">
        <v>0.16596833</v>
      </c>
      <c r="E2465" s="26">
        <v>0.18713685000000002</v>
      </c>
      <c r="F2465" s="26">
        <v>0.21823804999999999</v>
      </c>
      <c r="G2465" s="26">
        <v>0.45323703000000004</v>
      </c>
      <c r="H2465" s="26">
        <v>1.0576971100000001</v>
      </c>
      <c r="I2465" s="26">
        <v>8.9307750000000005E-2</v>
      </c>
    </row>
    <row r="2466" spans="1:9" ht="15.75" customHeight="1" x14ac:dyDescent="0.25">
      <c r="A2466" s="23">
        <v>2465</v>
      </c>
      <c r="B2466" s="24">
        <v>0.12868067999999999</v>
      </c>
      <c r="C2466" s="24">
        <v>0.15106101999999999</v>
      </c>
      <c r="D2466" s="24">
        <v>0.16599112999999999</v>
      </c>
      <c r="E2466" s="24">
        <v>0.18716753</v>
      </c>
      <c r="F2466" s="24">
        <v>0.21828365999999999</v>
      </c>
      <c r="G2466" s="24">
        <v>0.45333829000000003</v>
      </c>
      <c r="H2466" s="24">
        <v>1.0580204200000001</v>
      </c>
      <c r="I2466" s="24">
        <v>8.9307560000000008E-2</v>
      </c>
    </row>
    <row r="2467" spans="1:9" ht="15.75" customHeight="1" x14ac:dyDescent="0.25">
      <c r="A2467" s="25">
        <v>2466</v>
      </c>
      <c r="B2467" s="26">
        <v>0.12870102</v>
      </c>
      <c r="C2467" s="26">
        <v>0.15108053999999999</v>
      </c>
      <c r="D2467" s="26">
        <v>0.16601393</v>
      </c>
      <c r="E2467" s="26">
        <v>0.18719823000000002</v>
      </c>
      <c r="F2467" s="26">
        <v>0.21832927000000002</v>
      </c>
      <c r="G2467" s="26">
        <v>0.45343957000000001</v>
      </c>
      <c r="H2467" s="26">
        <v>1.05834384</v>
      </c>
      <c r="I2467" s="26">
        <v>8.9307379999999992E-2</v>
      </c>
    </row>
    <row r="2468" spans="1:9" ht="15.75" customHeight="1" x14ac:dyDescent="0.25">
      <c r="A2468" s="23">
        <v>2467</v>
      </c>
      <c r="B2468" s="24">
        <v>0.12872136000000001</v>
      </c>
      <c r="C2468" s="24">
        <v>0.15110004999999999</v>
      </c>
      <c r="D2468" s="24">
        <v>0.16603674999999998</v>
      </c>
      <c r="E2468" s="24">
        <v>0.18722894000000001</v>
      </c>
      <c r="F2468" s="24">
        <v>0.21837487</v>
      </c>
      <c r="G2468" s="24">
        <v>0.45354087999999998</v>
      </c>
      <c r="H2468" s="24">
        <v>1.0586673799999999</v>
      </c>
      <c r="I2468" s="24">
        <v>8.9307200000000003E-2</v>
      </c>
    </row>
    <row r="2469" spans="1:9" ht="15.75" customHeight="1" x14ac:dyDescent="0.25">
      <c r="A2469" s="25">
        <v>2468</v>
      </c>
      <c r="B2469" s="26">
        <v>0.12874168999999999</v>
      </c>
      <c r="C2469" s="26">
        <v>0.15111955999999999</v>
      </c>
      <c r="D2469" s="26">
        <v>0.16605958000000001</v>
      </c>
      <c r="E2469" s="26">
        <v>0.18725967000000002</v>
      </c>
      <c r="F2469" s="26">
        <v>0.21842047000000001</v>
      </c>
      <c r="G2469" s="26">
        <v>0.45364220999999999</v>
      </c>
      <c r="H2469" s="26">
        <v>1.0589910300000001</v>
      </c>
      <c r="I2469" s="26">
        <v>8.9307020000000001E-2</v>
      </c>
    </row>
    <row r="2470" spans="1:9" ht="15.75" customHeight="1" x14ac:dyDescent="0.25">
      <c r="A2470" s="23">
        <v>2469</v>
      </c>
      <c r="B2470" s="24">
        <v>0.12876203</v>
      </c>
      <c r="C2470" s="24">
        <v>0.15113905999999999</v>
      </c>
      <c r="D2470" s="24">
        <v>0.16608243</v>
      </c>
      <c r="E2470" s="24">
        <v>0.18729040999999999</v>
      </c>
      <c r="F2470" s="24">
        <v>0.21846604999999999</v>
      </c>
      <c r="G2470" s="24">
        <v>0.45374355999999999</v>
      </c>
      <c r="H2470" s="24">
        <v>1.05931479</v>
      </c>
      <c r="I2470" s="24">
        <v>8.9306839999999998E-2</v>
      </c>
    </row>
    <row r="2471" spans="1:9" ht="15.75" customHeight="1" x14ac:dyDescent="0.25">
      <c r="A2471" s="25">
        <v>2470</v>
      </c>
      <c r="B2471" s="26">
        <v>0.12878235999999998</v>
      </c>
      <c r="C2471" s="26">
        <v>0.15115856</v>
      </c>
      <c r="D2471" s="26">
        <v>0.16610527999999999</v>
      </c>
      <c r="E2471" s="26">
        <v>0.18732116999999998</v>
      </c>
      <c r="F2471" s="26">
        <v>0.21851162999999998</v>
      </c>
      <c r="G2471" s="26">
        <v>0.45384492999999998</v>
      </c>
      <c r="H2471" s="26">
        <v>1.05963867</v>
      </c>
      <c r="I2471" s="26">
        <v>8.9306669999999991E-2</v>
      </c>
    </row>
    <row r="2472" spans="1:9" ht="15.75" customHeight="1" x14ac:dyDescent="0.25">
      <c r="A2472" s="23">
        <v>2471</v>
      </c>
      <c r="B2472" s="24">
        <v>0.12880269999999999</v>
      </c>
      <c r="C2472" s="24">
        <v>0.15117806</v>
      </c>
      <c r="D2472" s="24">
        <v>0.16612815</v>
      </c>
      <c r="E2472" s="24">
        <v>0.18735193</v>
      </c>
      <c r="F2472" s="24">
        <v>0.21855719000000001</v>
      </c>
      <c r="G2472" s="24">
        <v>0.45394633000000001</v>
      </c>
      <c r="H2472" s="24">
        <v>1.05996267</v>
      </c>
      <c r="I2472" s="24">
        <v>8.9306499999999997E-2</v>
      </c>
    </row>
    <row r="2473" spans="1:9" ht="15.75" customHeight="1" x14ac:dyDescent="0.25">
      <c r="A2473" s="25">
        <v>2472</v>
      </c>
      <c r="B2473" s="26">
        <v>0.12882304</v>
      </c>
      <c r="C2473" s="26">
        <v>0.15119755000000001</v>
      </c>
      <c r="D2473" s="26">
        <v>0.16615104</v>
      </c>
      <c r="E2473" s="26">
        <v>0.18738271999999997</v>
      </c>
      <c r="F2473" s="26">
        <v>0.21860275000000001</v>
      </c>
      <c r="G2473" s="26">
        <v>0.45404774000000003</v>
      </c>
      <c r="H2473" s="26">
        <v>1.06028678</v>
      </c>
      <c r="I2473" s="26">
        <v>8.9306330000000003E-2</v>
      </c>
    </row>
    <row r="2474" spans="1:9" ht="15.75" customHeight="1" x14ac:dyDescent="0.25">
      <c r="A2474" s="23">
        <v>2473</v>
      </c>
      <c r="B2474" s="24">
        <v>0.12884337000000001</v>
      </c>
      <c r="C2474" s="24">
        <v>0.15121704</v>
      </c>
      <c r="D2474" s="24">
        <v>0.16617393</v>
      </c>
      <c r="E2474" s="24">
        <v>0.18741351000000001</v>
      </c>
      <c r="F2474" s="24">
        <v>0.21864830000000002</v>
      </c>
      <c r="G2474" s="24">
        <v>0.45414917999999999</v>
      </c>
      <c r="H2474" s="24">
        <v>1.060611</v>
      </c>
      <c r="I2474" s="24">
        <v>8.9306160000000009E-2</v>
      </c>
    </row>
    <row r="2475" spans="1:9" ht="15.75" customHeight="1" x14ac:dyDescent="0.25">
      <c r="A2475" s="25">
        <v>2474</v>
      </c>
      <c r="B2475" s="26">
        <v>0.12886370999999999</v>
      </c>
      <c r="C2475" s="26">
        <v>0.15123651999999999</v>
      </c>
      <c r="D2475" s="26">
        <v>0.16619683999999998</v>
      </c>
      <c r="E2475" s="26">
        <v>0.18744432</v>
      </c>
      <c r="F2475" s="26">
        <v>0.21869384</v>
      </c>
      <c r="G2475" s="26">
        <v>0.45425063999999998</v>
      </c>
      <c r="H2475" s="26">
        <v>1.0609353400000001</v>
      </c>
      <c r="I2475" s="26">
        <v>8.9305999999999996E-2</v>
      </c>
    </row>
    <row r="2476" spans="1:9" ht="15.75" customHeight="1" x14ac:dyDescent="0.25">
      <c r="A2476" s="23">
        <v>2475</v>
      </c>
      <c r="B2476" s="24">
        <v>0.12888404000000001</v>
      </c>
      <c r="C2476" s="24">
        <v>0.151256</v>
      </c>
      <c r="D2476" s="24">
        <v>0.16621975999999999</v>
      </c>
      <c r="E2476" s="24">
        <v>0.18747515000000001</v>
      </c>
      <c r="F2476" s="24">
        <v>0.21873937000000002</v>
      </c>
      <c r="G2476" s="24">
        <v>0.45435212000000003</v>
      </c>
      <c r="H2476" s="24">
        <v>1.0612598</v>
      </c>
      <c r="I2476" s="24">
        <v>8.9305830000000003E-2</v>
      </c>
    </row>
    <row r="2477" spans="1:9" ht="15.75" customHeight="1" x14ac:dyDescent="0.25">
      <c r="A2477" s="25">
        <v>2476</v>
      </c>
      <c r="B2477" s="26">
        <v>0.12890437999999999</v>
      </c>
      <c r="C2477" s="26">
        <v>0.15127548000000002</v>
      </c>
      <c r="D2477" s="26">
        <v>0.16624269999999999</v>
      </c>
      <c r="E2477" s="26">
        <v>0.18750599000000001</v>
      </c>
      <c r="F2477" s="26">
        <v>0.21878488999999998</v>
      </c>
      <c r="G2477" s="26">
        <v>0.45445362</v>
      </c>
      <c r="H2477" s="26">
        <v>1.0615843700000001</v>
      </c>
      <c r="I2477" s="26">
        <v>8.9305670000000004E-2</v>
      </c>
    </row>
    <row r="2478" spans="1:9" ht="15.75" customHeight="1" x14ac:dyDescent="0.25">
      <c r="A2478" s="23">
        <v>2477</v>
      </c>
      <c r="B2478" s="24">
        <v>0.12892471</v>
      </c>
      <c r="C2478" s="24">
        <v>0.15129495000000001</v>
      </c>
      <c r="D2478" s="24">
        <v>0.16626564999999999</v>
      </c>
      <c r="E2478" s="24">
        <v>0.18753684000000001</v>
      </c>
      <c r="F2478" s="24">
        <v>0.21883040000000001</v>
      </c>
      <c r="G2478" s="24">
        <v>0.45455514999999996</v>
      </c>
      <c r="H2478" s="24">
        <v>1.0619090600000001</v>
      </c>
      <c r="I2478" s="24">
        <v>8.9305509999999991E-2</v>
      </c>
    </row>
    <row r="2479" spans="1:9" ht="15.75" customHeight="1" x14ac:dyDescent="0.25">
      <c r="A2479" s="25">
        <v>2478</v>
      </c>
      <c r="B2479" s="26">
        <v>0.12894505000000001</v>
      </c>
      <c r="C2479" s="26">
        <v>0.15131442000000001</v>
      </c>
      <c r="D2479" s="26">
        <v>0.16628861</v>
      </c>
      <c r="E2479" s="26">
        <v>0.1875677</v>
      </c>
      <c r="F2479" s="26">
        <v>0.21887591000000001</v>
      </c>
      <c r="G2479" s="26">
        <v>0.45465668999999997</v>
      </c>
      <c r="H2479" s="26">
        <v>1.0622338600000001</v>
      </c>
      <c r="I2479" s="26">
        <v>8.930536E-2</v>
      </c>
    </row>
    <row r="2480" spans="1:9" ht="15.75" customHeight="1" x14ac:dyDescent="0.25">
      <c r="A2480" s="23">
        <v>2479</v>
      </c>
      <c r="B2480" s="24">
        <v>0.12896539000000001</v>
      </c>
      <c r="C2480" s="24">
        <v>0.15133388</v>
      </c>
      <c r="D2480" s="24">
        <v>0.16631159000000001</v>
      </c>
      <c r="E2480" s="24">
        <v>0.18759858999999998</v>
      </c>
      <c r="F2480" s="24">
        <v>0.21892140000000002</v>
      </c>
      <c r="G2480" s="24">
        <v>0.45475825999999997</v>
      </c>
      <c r="H2480" s="24">
        <v>1.06255878</v>
      </c>
      <c r="I2480" s="24">
        <v>8.9305200000000001E-2</v>
      </c>
    </row>
    <row r="2481" spans="1:9" ht="15.75" customHeight="1" x14ac:dyDescent="0.25">
      <c r="A2481" s="25">
        <v>2480</v>
      </c>
      <c r="B2481" s="26">
        <v>0.12898572</v>
      </c>
      <c r="C2481" s="26">
        <v>0.15135334</v>
      </c>
      <c r="D2481" s="26">
        <v>0.16633458000000001</v>
      </c>
      <c r="E2481" s="26">
        <v>0.18762948000000002</v>
      </c>
      <c r="F2481" s="26">
        <v>0.21896688</v>
      </c>
      <c r="G2481" s="26">
        <v>0.45485985000000001</v>
      </c>
      <c r="H2481" s="26">
        <v>1.06288381</v>
      </c>
      <c r="I2481" s="26">
        <v>8.9305049999999997E-2</v>
      </c>
    </row>
    <row r="2482" spans="1:9" ht="15.75" customHeight="1" x14ac:dyDescent="0.25">
      <c r="A2482" s="23">
        <v>2481</v>
      </c>
      <c r="B2482" s="24">
        <v>0.12900606000000001</v>
      </c>
      <c r="C2482" s="24">
        <v>0.1513728</v>
      </c>
      <c r="D2482" s="24">
        <v>0.16635758</v>
      </c>
      <c r="E2482" s="24">
        <v>0.18766038999999998</v>
      </c>
      <c r="F2482" s="24">
        <v>0.21901234999999999</v>
      </c>
      <c r="G2482" s="24">
        <v>0.45496146000000004</v>
      </c>
      <c r="H2482" s="24">
        <v>1.06320897</v>
      </c>
      <c r="I2482" s="24">
        <v>8.9304900000000006E-2</v>
      </c>
    </row>
    <row r="2483" spans="1:9" ht="15.75" customHeight="1" x14ac:dyDescent="0.25">
      <c r="A2483" s="25">
        <v>2482</v>
      </c>
      <c r="B2483" s="26">
        <v>0.12902639000000002</v>
      </c>
      <c r="C2483" s="26">
        <v>0.15139225000000001</v>
      </c>
      <c r="D2483" s="26">
        <v>0.16638059999999999</v>
      </c>
      <c r="E2483" s="26">
        <v>0.18769131999999999</v>
      </c>
      <c r="F2483" s="26">
        <v>0.21905781000000002</v>
      </c>
      <c r="G2483" s="26">
        <v>0.45506309</v>
      </c>
      <c r="H2483" s="26">
        <v>1.0635342300000001</v>
      </c>
      <c r="I2483" s="26">
        <v>8.9304760000000011E-2</v>
      </c>
    </row>
    <row r="2484" spans="1:9" ht="15.75" customHeight="1" x14ac:dyDescent="0.25">
      <c r="A2484" s="23">
        <v>2483</v>
      </c>
      <c r="B2484" s="24">
        <v>0.12904673</v>
      </c>
      <c r="C2484" s="24">
        <v>0.15141170000000001</v>
      </c>
      <c r="D2484" s="24">
        <v>0.16640363</v>
      </c>
      <c r="E2484" s="24">
        <v>0.18772226</v>
      </c>
      <c r="F2484" s="24">
        <v>0.21910326000000002</v>
      </c>
      <c r="G2484" s="24">
        <v>0.45516475000000001</v>
      </c>
      <c r="H2484" s="24">
        <v>1.0638596200000001</v>
      </c>
      <c r="I2484" s="24">
        <v>8.9304609999999993E-2</v>
      </c>
    </row>
    <row r="2485" spans="1:9" ht="15.75" customHeight="1" x14ac:dyDescent="0.25">
      <c r="A2485" s="25">
        <v>2484</v>
      </c>
      <c r="B2485" s="26">
        <v>0.12906707000000001</v>
      </c>
      <c r="C2485" s="26">
        <v>0.15143114000000002</v>
      </c>
      <c r="D2485" s="26">
        <v>0.16642667999999999</v>
      </c>
      <c r="E2485" s="26">
        <v>0.18775321</v>
      </c>
      <c r="F2485" s="26">
        <v>0.2191487</v>
      </c>
      <c r="G2485" s="26">
        <v>0.45526642</v>
      </c>
      <c r="H2485" s="26">
        <v>1.0641851200000001</v>
      </c>
      <c r="I2485" s="26">
        <v>8.9304469999999997E-2</v>
      </c>
    </row>
    <row r="2486" spans="1:9" ht="15.75" customHeight="1" x14ac:dyDescent="0.25">
      <c r="A2486" s="23">
        <v>2485</v>
      </c>
      <c r="B2486" s="24">
        <v>0.12908739999999999</v>
      </c>
      <c r="C2486" s="24">
        <v>0.15145058</v>
      </c>
      <c r="D2486" s="24">
        <v>0.16644974000000001</v>
      </c>
      <c r="E2486" s="24">
        <v>0.18778417999999999</v>
      </c>
      <c r="F2486" s="24">
        <v>0.21919412999999999</v>
      </c>
      <c r="G2486" s="24">
        <v>0.45536810999999999</v>
      </c>
      <c r="H2486" s="24">
        <v>1.0645107299999998</v>
      </c>
      <c r="I2486" s="24">
        <v>8.9304330000000001E-2</v>
      </c>
    </row>
    <row r="2487" spans="1:9" ht="15.75" customHeight="1" x14ac:dyDescent="0.25">
      <c r="A2487" s="25">
        <v>2486</v>
      </c>
      <c r="B2487" s="26">
        <v>0.12910774</v>
      </c>
      <c r="C2487" s="26">
        <v>0.15147002000000001</v>
      </c>
      <c r="D2487" s="26">
        <v>0.16647281</v>
      </c>
      <c r="E2487" s="26">
        <v>0.18781516000000001</v>
      </c>
      <c r="F2487" s="26">
        <v>0.21923953999999998</v>
      </c>
      <c r="G2487" s="26">
        <v>0.45546982999999996</v>
      </c>
      <c r="H2487" s="26">
        <v>1.06483646</v>
      </c>
      <c r="I2487" s="26">
        <v>8.9304190000000006E-2</v>
      </c>
    </row>
    <row r="2488" spans="1:9" ht="15.75" customHeight="1" x14ac:dyDescent="0.25">
      <c r="A2488" s="23">
        <v>2487</v>
      </c>
      <c r="B2488" s="24">
        <v>0.12912807000000001</v>
      </c>
      <c r="C2488" s="24">
        <v>0.15148945</v>
      </c>
      <c r="D2488" s="24">
        <v>0.1664959</v>
      </c>
      <c r="E2488" s="24">
        <v>0.18784615999999998</v>
      </c>
      <c r="F2488" s="24">
        <v>0.21928495000000001</v>
      </c>
      <c r="G2488" s="24">
        <v>0.45557156999999998</v>
      </c>
      <c r="H2488" s="24">
        <v>1.0651623100000001</v>
      </c>
      <c r="I2488" s="24">
        <v>8.9304059999999991E-2</v>
      </c>
    </row>
    <row r="2489" spans="1:9" ht="15.75" customHeight="1" x14ac:dyDescent="0.25">
      <c r="A2489" s="25">
        <v>2488</v>
      </c>
      <c r="B2489" s="26">
        <v>0.12914840999999999</v>
      </c>
      <c r="C2489" s="26">
        <v>0.15150888000000001</v>
      </c>
      <c r="D2489" s="26">
        <v>0.166519</v>
      </c>
      <c r="E2489" s="26">
        <v>0.18787717000000001</v>
      </c>
      <c r="F2489" s="26">
        <v>0.21933033999999998</v>
      </c>
      <c r="G2489" s="26">
        <v>0.45567331999999999</v>
      </c>
      <c r="H2489" s="26">
        <v>1.0654882800000001</v>
      </c>
      <c r="I2489" s="26">
        <v>8.9303919999999995E-2</v>
      </c>
    </row>
    <row r="2490" spans="1:9" ht="15.75" customHeight="1" x14ac:dyDescent="0.25">
      <c r="A2490" s="23">
        <v>2489</v>
      </c>
      <c r="B2490" s="24">
        <v>0.12916875</v>
      </c>
      <c r="C2490" s="24">
        <v>0.15152831</v>
      </c>
      <c r="D2490" s="24">
        <v>0.16654212000000002</v>
      </c>
      <c r="E2490" s="24">
        <v>0.18790819</v>
      </c>
      <c r="F2490" s="24">
        <v>0.21937572</v>
      </c>
      <c r="G2490" s="24">
        <v>0.45577509999999999</v>
      </c>
      <c r="H2490" s="24">
        <v>1.06581437</v>
      </c>
      <c r="I2490" s="24">
        <v>8.9303790000000008E-2</v>
      </c>
    </row>
    <row r="2491" spans="1:9" ht="15.75" customHeight="1" x14ac:dyDescent="0.25">
      <c r="A2491" s="25">
        <v>2490</v>
      </c>
      <c r="B2491" s="26">
        <v>0.12918908000000001</v>
      </c>
      <c r="C2491" s="26">
        <v>0.15154772999999999</v>
      </c>
      <c r="D2491" s="26">
        <v>0.16656525</v>
      </c>
      <c r="E2491" s="26">
        <v>0.18793924000000001</v>
      </c>
      <c r="F2491" s="26">
        <v>0.21942108999999999</v>
      </c>
      <c r="G2491" s="26">
        <v>0.45587690000000003</v>
      </c>
      <c r="H2491" s="26">
        <v>1.06614057</v>
      </c>
      <c r="I2491" s="26">
        <v>8.9303659999999993E-2</v>
      </c>
    </row>
    <row r="2492" spans="1:9" ht="15.75" customHeight="1" x14ac:dyDescent="0.25">
      <c r="A2492" s="23">
        <v>2491</v>
      </c>
      <c r="B2492" s="24">
        <v>0.12920941999999999</v>
      </c>
      <c r="C2492" s="24">
        <v>0.15156715000000001</v>
      </c>
      <c r="D2492" s="24">
        <v>0.16658840000000003</v>
      </c>
      <c r="E2492" s="24">
        <v>0.18797028999999998</v>
      </c>
      <c r="F2492" s="24">
        <v>0.21946645000000001</v>
      </c>
      <c r="G2492" s="24">
        <v>0.45597872</v>
      </c>
      <c r="H2492" s="24">
        <v>1.0664668799999999</v>
      </c>
      <c r="I2492" s="24">
        <v>8.9303540000000001E-2</v>
      </c>
    </row>
    <row r="2493" spans="1:9" ht="15.75" customHeight="1" x14ac:dyDescent="0.25">
      <c r="A2493" s="25">
        <v>2492</v>
      </c>
      <c r="B2493" s="26">
        <v>0.12922975</v>
      </c>
      <c r="C2493" s="26">
        <v>0.15158656000000001</v>
      </c>
      <c r="D2493" s="26">
        <v>0.16661155999999999</v>
      </c>
      <c r="E2493" s="26">
        <v>0.18800135999999998</v>
      </c>
      <c r="F2493" s="26">
        <v>0.21951180000000001</v>
      </c>
      <c r="G2493" s="26">
        <v>0.45608055999999997</v>
      </c>
      <c r="H2493" s="26">
        <v>1.0667933199999999</v>
      </c>
      <c r="I2493" s="26">
        <v>8.930341E-2</v>
      </c>
    </row>
    <row r="2494" spans="1:9" ht="15.75" customHeight="1" x14ac:dyDescent="0.25">
      <c r="A2494" s="23">
        <v>2493</v>
      </c>
      <c r="B2494" s="24">
        <v>0.12925008999999998</v>
      </c>
      <c r="C2494" s="24">
        <v>0.15160596999999998</v>
      </c>
      <c r="D2494" s="24">
        <v>0.16663473000000001</v>
      </c>
      <c r="E2494" s="24">
        <v>0.18803245000000002</v>
      </c>
      <c r="F2494" s="24">
        <v>0.21955712999999999</v>
      </c>
      <c r="G2494" s="24">
        <v>0.45618242999999997</v>
      </c>
      <c r="H2494" s="24">
        <v>1.06711987</v>
      </c>
      <c r="I2494" s="24">
        <v>8.9303290000000007E-2</v>
      </c>
    </row>
    <row r="2495" spans="1:9" ht="15.75" customHeight="1" x14ac:dyDescent="0.25">
      <c r="A2495" s="25">
        <v>2494</v>
      </c>
      <c r="B2495" s="26">
        <v>0.12927042999999999</v>
      </c>
      <c r="C2495" s="26">
        <v>0.15162538</v>
      </c>
      <c r="D2495" s="26">
        <v>0.16665793000000001</v>
      </c>
      <c r="E2495" s="26">
        <v>0.18806355</v>
      </c>
      <c r="F2495" s="26">
        <v>0.21960245</v>
      </c>
      <c r="G2495" s="26">
        <v>0.45628430999999997</v>
      </c>
      <c r="H2495" s="26">
        <v>1.0674465499999999</v>
      </c>
      <c r="I2495" s="26">
        <v>8.9303170000000001E-2</v>
      </c>
    </row>
    <row r="2496" spans="1:9" ht="15.75" customHeight="1" x14ac:dyDescent="0.25">
      <c r="A2496" s="23">
        <v>2495</v>
      </c>
      <c r="B2496" s="24">
        <v>0.12929076</v>
      </c>
      <c r="C2496" s="24">
        <v>0.15164478000000001</v>
      </c>
      <c r="D2496" s="24">
        <v>0.16668113000000001</v>
      </c>
      <c r="E2496" s="24">
        <v>0.18809466</v>
      </c>
      <c r="F2496" s="24">
        <v>0.21964776</v>
      </c>
      <c r="G2496" s="24">
        <v>0.45638621000000001</v>
      </c>
      <c r="H2496" s="24">
        <v>1.0677733300000001</v>
      </c>
      <c r="I2496" s="24">
        <v>8.9303050000000009E-2</v>
      </c>
    </row>
    <row r="2497" spans="1:9" ht="15.75" customHeight="1" x14ac:dyDescent="0.25">
      <c r="A2497" s="25">
        <v>2496</v>
      </c>
      <c r="B2497" s="26">
        <v>0.12931110000000001</v>
      </c>
      <c r="C2497" s="26">
        <v>0.15166418000000001</v>
      </c>
      <c r="D2497" s="26">
        <v>0.16670435</v>
      </c>
      <c r="E2497" s="26">
        <v>0.18812578999999999</v>
      </c>
      <c r="F2497" s="26">
        <v>0.21969304999999997</v>
      </c>
      <c r="G2497" s="26">
        <v>0.45648812999999999</v>
      </c>
      <c r="H2497" s="26">
        <v>1.0681002399999999</v>
      </c>
      <c r="I2497" s="26">
        <v>8.9302939999999997E-2</v>
      </c>
    </row>
    <row r="2498" spans="1:9" ht="15.75" customHeight="1" x14ac:dyDescent="0.25">
      <c r="A2498" s="23">
        <v>2497</v>
      </c>
      <c r="B2498" s="24">
        <v>0.12933143</v>
      </c>
      <c r="C2498" s="24">
        <v>0.15168357999999998</v>
      </c>
      <c r="D2498" s="24">
        <v>0.16672758999999998</v>
      </c>
      <c r="E2498" s="24">
        <v>0.18815693999999999</v>
      </c>
      <c r="F2498" s="24">
        <v>0.21973832999999998</v>
      </c>
      <c r="G2498" s="24">
        <v>0.45659008000000001</v>
      </c>
      <c r="H2498" s="24">
        <v>1.0684272699999999</v>
      </c>
      <c r="I2498" s="24">
        <v>8.930283E-2</v>
      </c>
    </row>
    <row r="2499" spans="1:9" ht="15.75" customHeight="1" x14ac:dyDescent="0.25">
      <c r="A2499" s="25">
        <v>2498</v>
      </c>
      <c r="B2499" s="26">
        <v>0.12935177</v>
      </c>
      <c r="C2499" s="26">
        <v>0.15170296999999999</v>
      </c>
      <c r="D2499" s="26">
        <v>0.16675083999999998</v>
      </c>
      <c r="E2499" s="26">
        <v>0.1881881</v>
      </c>
      <c r="F2499" s="26">
        <v>0.2197836</v>
      </c>
      <c r="G2499" s="26">
        <v>0.45669204000000002</v>
      </c>
      <c r="H2499" s="26">
        <v>1.0687544099999999</v>
      </c>
      <c r="I2499" s="26">
        <v>8.9302720000000002E-2</v>
      </c>
    </row>
    <row r="2500" spans="1:9" ht="15.75" customHeight="1" x14ac:dyDescent="0.25">
      <c r="A2500" s="23">
        <v>2499</v>
      </c>
      <c r="B2500" s="24">
        <v>0.12937209999999999</v>
      </c>
      <c r="C2500" s="24">
        <v>0.15172235000000001</v>
      </c>
      <c r="D2500" s="24">
        <v>0.16677411</v>
      </c>
      <c r="E2500" s="24">
        <v>0.18821926999999999</v>
      </c>
      <c r="F2500" s="24">
        <v>0.21982886000000001</v>
      </c>
      <c r="G2500" s="24">
        <v>0.45679402000000002</v>
      </c>
      <c r="H2500" s="24">
        <v>1.0690816700000001</v>
      </c>
      <c r="I2500" s="24">
        <v>8.9302610000000004E-2</v>
      </c>
    </row>
    <row r="2501" spans="1:9" ht="15.75" customHeight="1" x14ac:dyDescent="0.25">
      <c r="A2501" s="25">
        <v>2500</v>
      </c>
      <c r="B2501" s="26">
        <v>0.12939244</v>
      </c>
      <c r="C2501" s="26">
        <v>0.15174174000000001</v>
      </c>
      <c r="D2501" s="26">
        <v>0.16679739000000002</v>
      </c>
      <c r="E2501" s="26">
        <v>0.18825046000000001</v>
      </c>
      <c r="F2501" s="26">
        <v>0.21987410000000002</v>
      </c>
      <c r="G2501" s="26">
        <v>0.45689603000000001</v>
      </c>
      <c r="H2501" s="26">
        <v>1.06940905</v>
      </c>
      <c r="I2501" s="26">
        <v>8.9302499999999993E-2</v>
      </c>
    </row>
    <row r="2502" spans="1:9" ht="15.75" customHeight="1" x14ac:dyDescent="0.25">
      <c r="A2502" s="23">
        <v>2501</v>
      </c>
      <c r="B2502" s="24">
        <v>0.12941278000000001</v>
      </c>
      <c r="C2502" s="24">
        <v>0.15176112</v>
      </c>
      <c r="D2502" s="24">
        <v>0.16682068</v>
      </c>
      <c r="E2502" s="24">
        <v>0.18828167000000001</v>
      </c>
      <c r="F2502" s="24">
        <v>0.21991933</v>
      </c>
      <c r="G2502" s="24">
        <v>0.45699804999999999</v>
      </c>
      <c r="H2502" s="24">
        <v>1.06973655</v>
      </c>
      <c r="I2502" s="24">
        <v>8.930239999999999E-2</v>
      </c>
    </row>
    <row r="2503" spans="1:9" ht="15.75" customHeight="1" x14ac:dyDescent="0.25">
      <c r="A2503" s="25">
        <v>2502</v>
      </c>
      <c r="B2503" s="26">
        <v>0.12943310999999999</v>
      </c>
      <c r="C2503" s="26">
        <v>0.15178048999999999</v>
      </c>
      <c r="D2503" s="26">
        <v>0.16684399999999999</v>
      </c>
      <c r="E2503" s="26">
        <v>0.18831289000000001</v>
      </c>
      <c r="F2503" s="26">
        <v>0.21996453999999999</v>
      </c>
      <c r="G2503" s="26">
        <v>0.45710009999999995</v>
      </c>
      <c r="H2503" s="26">
        <v>1.07006417</v>
      </c>
      <c r="I2503" s="26">
        <v>8.9302300000000001E-2</v>
      </c>
    </row>
    <row r="2504" spans="1:9" ht="15.75" customHeight="1" x14ac:dyDescent="0.25">
      <c r="A2504" s="23">
        <v>2503</v>
      </c>
      <c r="B2504" s="24">
        <v>0.12945345</v>
      </c>
      <c r="C2504" s="24">
        <v>0.15179987</v>
      </c>
      <c r="D2504" s="24">
        <v>0.16686733000000001</v>
      </c>
      <c r="E2504" s="24">
        <v>0.18834413000000003</v>
      </c>
      <c r="F2504" s="24">
        <v>0.22000973999999998</v>
      </c>
      <c r="G2504" s="24">
        <v>0.45720216000000002</v>
      </c>
      <c r="H2504" s="24">
        <v>1.0703919</v>
      </c>
      <c r="I2504" s="24">
        <v>8.9302199999999998E-2</v>
      </c>
    </row>
    <row r="2505" spans="1:9" ht="15.75" customHeight="1" x14ac:dyDescent="0.25">
      <c r="A2505" s="25">
        <v>2504</v>
      </c>
      <c r="B2505" s="26">
        <v>0.12947378000000001</v>
      </c>
      <c r="C2505" s="26">
        <v>0.15181923999999999</v>
      </c>
      <c r="D2505" s="26">
        <v>0.16689067000000002</v>
      </c>
      <c r="E2505" s="26">
        <v>0.18837537999999998</v>
      </c>
      <c r="F2505" s="26">
        <v>0.22005493000000001</v>
      </c>
      <c r="G2505" s="26">
        <v>0.45730424999999997</v>
      </c>
      <c r="H2505" s="26">
        <v>1.07071976</v>
      </c>
      <c r="I2505" s="26">
        <v>8.9302100000000009E-2</v>
      </c>
    </row>
    <row r="2506" spans="1:9" ht="15.75" customHeight="1" x14ac:dyDescent="0.25">
      <c r="A2506" s="23">
        <v>2505</v>
      </c>
      <c r="B2506" s="24">
        <v>0.12949412000000002</v>
      </c>
      <c r="C2506" s="24">
        <v>0.15183859999999999</v>
      </c>
      <c r="D2506" s="24">
        <v>0.16691403000000002</v>
      </c>
      <c r="E2506" s="24">
        <v>0.18840664000000001</v>
      </c>
      <c r="F2506" s="24">
        <v>0.22010010000000002</v>
      </c>
      <c r="G2506" s="24">
        <v>0.45740634999999996</v>
      </c>
      <c r="H2506" s="24">
        <v>1.0710477299999999</v>
      </c>
      <c r="I2506" s="24">
        <v>8.9301999999999992E-2</v>
      </c>
    </row>
    <row r="2507" spans="1:9" ht="15.75" customHeight="1" x14ac:dyDescent="0.25">
      <c r="A2507" s="25">
        <v>2506</v>
      </c>
      <c r="B2507" s="26">
        <v>0.12951446</v>
      </c>
      <c r="C2507" s="26">
        <v>0.15185795999999999</v>
      </c>
      <c r="D2507" s="26">
        <v>0.16693740999999998</v>
      </c>
      <c r="E2507" s="26">
        <v>0.18843793</v>
      </c>
      <c r="F2507" s="26">
        <v>0.22014524999999999</v>
      </c>
      <c r="G2507" s="26">
        <v>0.45750847</v>
      </c>
      <c r="H2507" s="26">
        <v>1.0713758199999999</v>
      </c>
      <c r="I2507" s="26">
        <v>8.9301910000000012E-2</v>
      </c>
    </row>
    <row r="2508" spans="1:9" ht="15.75" customHeight="1" x14ac:dyDescent="0.25">
      <c r="A2508" s="23">
        <v>2507</v>
      </c>
      <c r="B2508" s="24">
        <v>0.12953479000000001</v>
      </c>
      <c r="C2508" s="24">
        <v>0.15187732000000001</v>
      </c>
      <c r="D2508" s="24">
        <v>0.16696079999999999</v>
      </c>
      <c r="E2508" s="24">
        <v>0.18846921999999999</v>
      </c>
      <c r="F2508" s="24">
        <v>0.22019040000000001</v>
      </c>
      <c r="G2508" s="24">
        <v>0.45761062000000002</v>
      </c>
      <c r="H2508" s="24">
        <v>1.07170403</v>
      </c>
      <c r="I2508" s="24">
        <v>8.9301820000000004E-2</v>
      </c>
    </row>
    <row r="2509" spans="1:9" ht="15.75" customHeight="1" x14ac:dyDescent="0.25">
      <c r="A2509" s="25">
        <v>2508</v>
      </c>
      <c r="B2509" s="26">
        <v>0.12955512999999999</v>
      </c>
      <c r="C2509" s="26">
        <v>0.15189667000000001</v>
      </c>
      <c r="D2509" s="26">
        <v>0.16698420999999999</v>
      </c>
      <c r="E2509" s="26">
        <v>0.18850053999999999</v>
      </c>
      <c r="F2509" s="26">
        <v>0.22023551999999999</v>
      </c>
      <c r="G2509" s="26">
        <v>0.45771278000000004</v>
      </c>
      <c r="H2509" s="26">
        <v>1.0720323700000001</v>
      </c>
      <c r="I2509" s="26">
        <v>8.9301729999999996E-2</v>
      </c>
    </row>
    <row r="2510" spans="1:9" ht="15.75" customHeight="1" x14ac:dyDescent="0.25">
      <c r="A2510" s="23">
        <v>2509</v>
      </c>
      <c r="B2510" s="24">
        <v>0.12957546</v>
      </c>
      <c r="C2510" s="24">
        <v>0.15191601999999998</v>
      </c>
      <c r="D2510" s="24">
        <v>0.16700762999999999</v>
      </c>
      <c r="E2510" s="24">
        <v>0.18853186</v>
      </c>
      <c r="F2510" s="24">
        <v>0.22028063000000001</v>
      </c>
      <c r="G2510" s="24">
        <v>0.45781497000000004</v>
      </c>
      <c r="H2510" s="24">
        <v>1.0723608199999999</v>
      </c>
      <c r="I2510" s="24">
        <v>8.930165000000001E-2</v>
      </c>
    </row>
    <row r="2511" spans="1:9" ht="15.75" customHeight="1" x14ac:dyDescent="0.25">
      <c r="A2511" s="25">
        <v>2510</v>
      </c>
      <c r="B2511" s="26">
        <v>0.12959580000000001</v>
      </c>
      <c r="C2511" s="26">
        <v>0.15193536999999999</v>
      </c>
      <c r="D2511" s="26">
        <v>0.16703107</v>
      </c>
      <c r="E2511" s="26">
        <v>0.18856321000000001</v>
      </c>
      <c r="F2511" s="26">
        <v>0.22032573</v>
      </c>
      <c r="G2511" s="26">
        <v>0.45791716999999998</v>
      </c>
      <c r="H2511" s="26">
        <v>1.0726893900000001</v>
      </c>
      <c r="I2511" s="26">
        <v>8.9301560000000002E-2</v>
      </c>
    </row>
    <row r="2512" spans="1:9" ht="15.75" customHeight="1" x14ac:dyDescent="0.25">
      <c r="A2512" s="23">
        <v>2511</v>
      </c>
      <c r="B2512" s="24">
        <v>0.12961614000000002</v>
      </c>
      <c r="C2512" s="24">
        <v>0.15195470999999999</v>
      </c>
      <c r="D2512" s="24">
        <v>0.16705452999999998</v>
      </c>
      <c r="E2512" s="24">
        <v>0.18859456999999999</v>
      </c>
      <c r="F2512" s="24">
        <v>0.22037081</v>
      </c>
      <c r="G2512" s="24">
        <v>0.45801938999999997</v>
      </c>
      <c r="H2512" s="24">
        <v>1.07301808</v>
      </c>
      <c r="I2512" s="24">
        <v>8.9301480000000003E-2</v>
      </c>
    </row>
    <row r="2513" spans="1:9" ht="15.75" customHeight="1" x14ac:dyDescent="0.25">
      <c r="A2513" s="25">
        <v>2512</v>
      </c>
      <c r="B2513" s="26">
        <v>0.12963647</v>
      </c>
      <c r="C2513" s="26">
        <v>0.15197405</v>
      </c>
      <c r="D2513" s="26">
        <v>0.16707799999999998</v>
      </c>
      <c r="E2513" s="26">
        <v>0.18862594000000002</v>
      </c>
      <c r="F2513" s="26">
        <v>0.22041588000000001</v>
      </c>
      <c r="G2513" s="26">
        <v>0.45812163</v>
      </c>
      <c r="H2513" s="26">
        <v>1.0733468900000001</v>
      </c>
      <c r="I2513" s="26">
        <v>8.9301400000000003E-2</v>
      </c>
    </row>
    <row r="2514" spans="1:9" ht="15.75" customHeight="1" x14ac:dyDescent="0.25">
      <c r="A2514" s="23">
        <v>2513</v>
      </c>
      <c r="B2514" s="24">
        <v>0.12965681000000001</v>
      </c>
      <c r="C2514" s="24">
        <v>0.15199339000000001</v>
      </c>
      <c r="D2514" s="24">
        <v>0.16710149000000002</v>
      </c>
      <c r="E2514" s="24">
        <v>0.18865732999999998</v>
      </c>
      <c r="F2514" s="24">
        <v>0.22046092</v>
      </c>
      <c r="G2514" s="24">
        <v>0.45822389999999996</v>
      </c>
      <c r="H2514" s="24">
        <v>1.0736758200000001</v>
      </c>
      <c r="I2514" s="24">
        <v>8.9301320000000003E-2</v>
      </c>
    </row>
    <row r="2515" spans="1:9" ht="15.75" customHeight="1" x14ac:dyDescent="0.25">
      <c r="A2515" s="25">
        <v>2514</v>
      </c>
      <c r="B2515" s="26">
        <v>0.12967714</v>
      </c>
      <c r="C2515" s="26">
        <v>0.15201271999999999</v>
      </c>
      <c r="D2515" s="26">
        <v>0.16712499</v>
      </c>
      <c r="E2515" s="26">
        <v>0.18868874000000002</v>
      </c>
      <c r="F2515" s="26">
        <v>0.22050596</v>
      </c>
      <c r="G2515" s="26">
        <v>0.45832617999999997</v>
      </c>
      <c r="H2515" s="26">
        <v>1.07400487</v>
      </c>
      <c r="I2515" s="26">
        <v>8.9301249999999999E-2</v>
      </c>
    </row>
    <row r="2516" spans="1:9" ht="15.75" customHeight="1" x14ac:dyDescent="0.25">
      <c r="A2516" s="23">
        <v>2515</v>
      </c>
      <c r="B2516" s="24">
        <v>0.12969748</v>
      </c>
      <c r="C2516" s="24">
        <v>0.15203205</v>
      </c>
      <c r="D2516" s="24">
        <v>0.16714851999999999</v>
      </c>
      <c r="E2516" s="24">
        <v>0.18872016</v>
      </c>
      <c r="F2516" s="24">
        <v>0.22055097000000001</v>
      </c>
      <c r="G2516" s="24">
        <v>0.45842847999999997</v>
      </c>
      <c r="H2516" s="24">
        <v>1.0743340399999999</v>
      </c>
      <c r="I2516" s="24">
        <v>8.9301180000000008E-2</v>
      </c>
    </row>
    <row r="2517" spans="1:9" ht="15.75" customHeight="1" x14ac:dyDescent="0.25">
      <c r="A2517" s="25">
        <v>2516</v>
      </c>
      <c r="B2517" s="26">
        <v>0.12971781999999998</v>
      </c>
      <c r="C2517" s="26">
        <v>0.15205137000000002</v>
      </c>
      <c r="D2517" s="26">
        <v>0.16717206000000001</v>
      </c>
      <c r="E2517" s="26">
        <v>0.18875160000000002</v>
      </c>
      <c r="F2517" s="26">
        <v>0.22059598000000002</v>
      </c>
      <c r="G2517" s="26">
        <v>0.45853079999999996</v>
      </c>
      <c r="H2517" s="26">
        <v>1.0746633300000001</v>
      </c>
      <c r="I2517" s="26">
        <v>8.9301110000000003E-2</v>
      </c>
    </row>
    <row r="2518" spans="1:9" ht="15.75" customHeight="1" x14ac:dyDescent="0.25">
      <c r="A2518" s="23">
        <v>2517</v>
      </c>
      <c r="B2518" s="24">
        <v>0.12973815</v>
      </c>
      <c r="C2518" s="24">
        <v>0.15207069000000001</v>
      </c>
      <c r="D2518" s="24">
        <v>0.16719560999999999</v>
      </c>
      <c r="E2518" s="24">
        <v>0.18878305000000001</v>
      </c>
      <c r="F2518" s="24">
        <v>0.22064096</v>
      </c>
      <c r="G2518" s="24">
        <v>0.45863314000000005</v>
      </c>
      <c r="H2518" s="24">
        <v>1.0749927399999999</v>
      </c>
      <c r="I2518" s="24">
        <v>8.9301039999999998E-2</v>
      </c>
    </row>
    <row r="2519" spans="1:9" ht="15.75" customHeight="1" x14ac:dyDescent="0.25">
      <c r="A2519" s="25">
        <v>2518</v>
      </c>
      <c r="B2519" s="26">
        <v>0.12975849</v>
      </c>
      <c r="C2519" s="26">
        <v>0.15209001</v>
      </c>
      <c r="D2519" s="26">
        <v>0.16721918</v>
      </c>
      <c r="E2519" s="26">
        <v>0.18881451999999999</v>
      </c>
      <c r="F2519" s="26">
        <v>0.22068593</v>
      </c>
      <c r="G2519" s="26">
        <v>0.45873548999999997</v>
      </c>
      <c r="H2519" s="26">
        <v>1.07532227</v>
      </c>
      <c r="I2519" s="26">
        <v>8.9300969999999993E-2</v>
      </c>
    </row>
    <row r="2520" spans="1:9" ht="15.75" customHeight="1" x14ac:dyDescent="0.25">
      <c r="A2520" s="23">
        <v>2519</v>
      </c>
      <c r="B2520" s="24">
        <v>0.12977881999999999</v>
      </c>
      <c r="C2520" s="24">
        <v>0.15210931999999999</v>
      </c>
      <c r="D2520" s="24">
        <v>0.16724277000000001</v>
      </c>
      <c r="E2520" s="24">
        <v>0.18884599999999999</v>
      </c>
      <c r="F2520" s="24">
        <v>0.22073087999999999</v>
      </c>
      <c r="G2520" s="24">
        <v>0.45883786999999998</v>
      </c>
      <c r="H2520" s="24">
        <v>1.0756519199999999</v>
      </c>
      <c r="I2520" s="24">
        <v>8.9300910000000011E-2</v>
      </c>
    </row>
    <row r="2521" spans="1:9" ht="15.75" customHeight="1" x14ac:dyDescent="0.25">
      <c r="A2521" s="25">
        <v>2520</v>
      </c>
      <c r="B2521" s="26">
        <v>0.12979916</v>
      </c>
      <c r="C2521" s="26">
        <v>0.15212863000000001</v>
      </c>
      <c r="D2521" s="26">
        <v>0.16726638000000002</v>
      </c>
      <c r="E2521" s="26">
        <v>0.1888775</v>
      </c>
      <c r="F2521" s="26">
        <v>0.22077580999999999</v>
      </c>
      <c r="G2521" s="26">
        <v>0.45894027000000004</v>
      </c>
      <c r="H2521" s="26">
        <v>1.0759817</v>
      </c>
      <c r="I2521" s="26">
        <v>8.9300850000000001E-2</v>
      </c>
    </row>
    <row r="2522" spans="1:9" ht="15.75" customHeight="1" x14ac:dyDescent="0.25">
      <c r="A2522" s="23">
        <v>2521</v>
      </c>
      <c r="B2522" s="24">
        <v>0.12981949000000001</v>
      </c>
      <c r="C2522" s="24">
        <v>0.15214793999999998</v>
      </c>
      <c r="D2522" s="24">
        <v>0.16729000999999999</v>
      </c>
      <c r="E2522" s="24">
        <v>0.18890902000000001</v>
      </c>
      <c r="F2522" s="24">
        <v>0.22082073000000002</v>
      </c>
      <c r="G2522" s="24">
        <v>0.45904268000000004</v>
      </c>
      <c r="H2522" s="24">
        <v>1.07631159</v>
      </c>
      <c r="I2522" s="24">
        <v>8.9300789999999991E-2</v>
      </c>
    </row>
    <row r="2523" spans="1:9" ht="15.75" customHeight="1" x14ac:dyDescent="0.25">
      <c r="A2523" s="25">
        <v>2522</v>
      </c>
      <c r="B2523" s="26">
        <v>0.12983982999999999</v>
      </c>
      <c r="C2523" s="26">
        <v>0.15216723999999998</v>
      </c>
      <c r="D2523" s="26">
        <v>0.16731365000000001</v>
      </c>
      <c r="E2523" s="26">
        <v>0.18894055000000001</v>
      </c>
      <c r="F2523" s="26">
        <v>0.22086563000000001</v>
      </c>
      <c r="G2523" s="26">
        <v>0.45914512000000002</v>
      </c>
      <c r="H2523" s="26">
        <v>1.07664161</v>
      </c>
      <c r="I2523" s="26">
        <v>8.9300729999999995E-2</v>
      </c>
    </row>
    <row r="2524" spans="1:9" ht="15.75" customHeight="1" x14ac:dyDescent="0.25">
      <c r="A2524" s="23">
        <v>2523</v>
      </c>
      <c r="B2524" s="24">
        <v>0.12986017</v>
      </c>
      <c r="C2524" s="24">
        <v>0.15218654000000001</v>
      </c>
      <c r="D2524" s="24">
        <v>0.16733730999999999</v>
      </c>
      <c r="E2524" s="24">
        <v>0.1889721</v>
      </c>
      <c r="F2524" s="24">
        <v>0.22091051</v>
      </c>
      <c r="G2524" s="24">
        <v>0.45924756999999999</v>
      </c>
      <c r="H2524" s="24">
        <v>1.0769717400000001</v>
      </c>
      <c r="I2524" s="24">
        <v>8.9300669999999999E-2</v>
      </c>
    </row>
    <row r="2525" spans="1:9" ht="15.75" customHeight="1" x14ac:dyDescent="0.25">
      <c r="A2525" s="25">
        <v>2524</v>
      </c>
      <c r="B2525" s="26">
        <v>0.12988049999999998</v>
      </c>
      <c r="C2525" s="26">
        <v>0.15220582999999999</v>
      </c>
      <c r="D2525" s="26">
        <v>0.16736097999999999</v>
      </c>
      <c r="E2525" s="26">
        <v>0.18900366999999998</v>
      </c>
      <c r="F2525" s="26">
        <v>0.22095537000000001</v>
      </c>
      <c r="G2525" s="26">
        <v>0.45935004000000002</v>
      </c>
      <c r="H2525" s="26">
        <v>1.077302</v>
      </c>
      <c r="I2525" s="26">
        <v>8.9300619999999997E-2</v>
      </c>
    </row>
    <row r="2526" spans="1:9" ht="15.75" customHeight="1" x14ac:dyDescent="0.25">
      <c r="A2526" s="23">
        <v>2525</v>
      </c>
      <c r="B2526" s="24">
        <v>0.12990083999999999</v>
      </c>
      <c r="C2526" s="24">
        <v>0.15222512999999999</v>
      </c>
      <c r="D2526" s="24">
        <v>0.16738467000000001</v>
      </c>
      <c r="E2526" s="24">
        <v>0.18903524999999999</v>
      </c>
      <c r="F2526" s="24">
        <v>0.22100022</v>
      </c>
      <c r="G2526" s="24">
        <v>0.45945253000000003</v>
      </c>
      <c r="H2526" s="24">
        <v>1.0776323800000001</v>
      </c>
      <c r="I2526" s="24">
        <v>8.9300569999999996E-2</v>
      </c>
    </row>
    <row r="2527" spans="1:9" ht="15.75" customHeight="1" x14ac:dyDescent="0.25">
      <c r="A2527" s="25">
        <v>2526</v>
      </c>
      <c r="B2527" s="26">
        <v>0.12992117</v>
      </c>
      <c r="C2527" s="26">
        <v>0.15224441</v>
      </c>
      <c r="D2527" s="26">
        <v>0.16740839000000002</v>
      </c>
      <c r="E2527" s="26">
        <v>0.18906683999999999</v>
      </c>
      <c r="F2527" s="26">
        <v>0.22104504999999999</v>
      </c>
      <c r="G2527" s="26">
        <v>0.45955503999999997</v>
      </c>
      <c r="H2527" s="26">
        <v>1.0779628800000001</v>
      </c>
      <c r="I2527" s="26">
        <v>8.9300519999999994E-2</v>
      </c>
    </row>
    <row r="2528" spans="1:9" ht="15.75" customHeight="1" x14ac:dyDescent="0.25">
      <c r="A2528" s="23">
        <v>2527</v>
      </c>
      <c r="B2528" s="24">
        <v>0.12994151000000001</v>
      </c>
      <c r="C2528" s="24">
        <v>0.1522637</v>
      </c>
      <c r="D2528" s="24">
        <v>0.16743211</v>
      </c>
      <c r="E2528" s="24">
        <v>0.18909846000000002</v>
      </c>
      <c r="F2528" s="24">
        <v>0.22108986000000003</v>
      </c>
      <c r="G2528" s="24">
        <v>0.45965757000000002</v>
      </c>
      <c r="H2528" s="24">
        <v>1.0782935</v>
      </c>
      <c r="I2528" s="24">
        <v>8.9300470000000007E-2</v>
      </c>
    </row>
    <row r="2529" spans="1:9" ht="15.75" customHeight="1" x14ac:dyDescent="0.25">
      <c r="A2529" s="25">
        <v>2528</v>
      </c>
      <c r="B2529" s="26">
        <v>0.12996185000000002</v>
      </c>
      <c r="C2529" s="26">
        <v>0.15228298000000001</v>
      </c>
      <c r="D2529" s="26">
        <v>0.16745585999999998</v>
      </c>
      <c r="E2529" s="26">
        <v>0.18913009</v>
      </c>
      <c r="F2529" s="26">
        <v>0.22113465000000002</v>
      </c>
      <c r="G2529" s="26">
        <v>0.45976011</v>
      </c>
      <c r="H2529" s="26">
        <v>1.0786242500000001</v>
      </c>
      <c r="I2529" s="26">
        <v>8.930043E-2</v>
      </c>
    </row>
    <row r="2530" spans="1:9" ht="15.75" customHeight="1" x14ac:dyDescent="0.25">
      <c r="A2530" s="23">
        <v>2529</v>
      </c>
      <c r="B2530" s="24">
        <v>0.12998218</v>
      </c>
      <c r="C2530" s="24">
        <v>0.15230225999999999</v>
      </c>
      <c r="D2530" s="24">
        <v>0.16747962000000002</v>
      </c>
      <c r="E2530" s="24">
        <v>0.18916173</v>
      </c>
      <c r="F2530" s="24">
        <v>0.22117941999999999</v>
      </c>
      <c r="G2530" s="24">
        <v>0.45986268000000002</v>
      </c>
      <c r="H2530" s="24">
        <v>1.07895512</v>
      </c>
      <c r="I2530" s="24">
        <v>8.9300390000000007E-2</v>
      </c>
    </row>
    <row r="2531" spans="1:9" ht="15.75" customHeight="1" x14ac:dyDescent="0.25">
      <c r="A2531" s="25">
        <v>2530</v>
      </c>
      <c r="B2531" s="26">
        <v>0.13000252000000001</v>
      </c>
      <c r="C2531" s="26">
        <v>0.15232153000000001</v>
      </c>
      <c r="D2531" s="26">
        <v>0.16750340999999999</v>
      </c>
      <c r="E2531" s="26">
        <v>0.18919339000000002</v>
      </c>
      <c r="F2531" s="26">
        <v>0.22122417999999999</v>
      </c>
      <c r="G2531" s="26">
        <v>0.45996526000000004</v>
      </c>
      <c r="H2531" s="26">
        <v>1.0792861</v>
      </c>
      <c r="I2531" s="26">
        <v>8.9300350000000001E-2</v>
      </c>
    </row>
    <row r="2532" spans="1:9" ht="15.75" customHeight="1" x14ac:dyDescent="0.25">
      <c r="A2532" s="23">
        <v>2531</v>
      </c>
      <c r="B2532" s="24">
        <v>0.13002285</v>
      </c>
      <c r="C2532" s="24">
        <v>0.1523408</v>
      </c>
      <c r="D2532" s="24">
        <v>0.16752721000000001</v>
      </c>
      <c r="E2532" s="24">
        <v>0.18922507</v>
      </c>
      <c r="F2532" s="24">
        <v>0.22126891000000001</v>
      </c>
      <c r="G2532" s="24">
        <v>0.46006786</v>
      </c>
      <c r="H2532" s="24">
        <v>1.0796172099999999</v>
      </c>
      <c r="I2532" s="24">
        <v>8.9300309999999994E-2</v>
      </c>
    </row>
    <row r="2533" spans="1:9" ht="15.75" customHeight="1" x14ac:dyDescent="0.25">
      <c r="A2533" s="25">
        <v>2532</v>
      </c>
      <c r="B2533" s="26">
        <v>0.13004319</v>
      </c>
      <c r="C2533" s="26">
        <v>0.15236007000000001</v>
      </c>
      <c r="D2533" s="26">
        <v>0.16755101999999999</v>
      </c>
      <c r="E2533" s="26">
        <v>0.18925676999999999</v>
      </c>
      <c r="F2533" s="26">
        <v>0.22131363000000001</v>
      </c>
      <c r="G2533" s="26">
        <v>0.46017048000000005</v>
      </c>
      <c r="H2533" s="26">
        <v>1.0799484500000001</v>
      </c>
      <c r="I2533" s="26">
        <v>8.9300279999999996E-2</v>
      </c>
    </row>
    <row r="2534" spans="1:9" ht="15.75" customHeight="1" x14ac:dyDescent="0.25">
      <c r="A2534" s="23">
        <v>2533</v>
      </c>
      <c r="B2534" s="24">
        <v>0.13006353000000001</v>
      </c>
      <c r="C2534" s="24">
        <v>0.15237933000000001</v>
      </c>
      <c r="D2534" s="24">
        <v>0.16757485999999999</v>
      </c>
      <c r="E2534" s="24">
        <v>0.18928847999999998</v>
      </c>
      <c r="F2534" s="24">
        <v>0.22135833000000002</v>
      </c>
      <c r="G2534" s="24">
        <v>0.46027312000000004</v>
      </c>
      <c r="H2534" s="24">
        <v>1.0802798</v>
      </c>
      <c r="I2534" s="24">
        <v>8.9300239999999989E-2</v>
      </c>
    </row>
    <row r="2535" spans="1:9" ht="15.75" customHeight="1" x14ac:dyDescent="0.25">
      <c r="A2535" s="25">
        <v>2534</v>
      </c>
      <c r="B2535" s="26">
        <v>0.13008386</v>
      </c>
      <c r="C2535" s="26">
        <v>0.15239859</v>
      </c>
      <c r="D2535" s="26">
        <v>0.16759871000000001</v>
      </c>
      <c r="E2535" s="26">
        <v>0.18932020000000002</v>
      </c>
      <c r="F2535" s="26">
        <v>0.22140301000000001</v>
      </c>
      <c r="G2535" s="26">
        <v>0.46037578000000001</v>
      </c>
      <c r="H2535" s="26">
        <v>1.0806112800000001</v>
      </c>
      <c r="I2535" s="26">
        <v>8.9300210000000005E-2</v>
      </c>
    </row>
    <row r="2536" spans="1:9" ht="15.75" customHeight="1" x14ac:dyDescent="0.25">
      <c r="A2536" s="23">
        <v>2535</v>
      </c>
      <c r="B2536" s="24">
        <v>0.1301042</v>
      </c>
      <c r="C2536" s="24">
        <v>0.15241784</v>
      </c>
      <c r="D2536" s="24">
        <v>0.16762259000000002</v>
      </c>
      <c r="E2536" s="24">
        <v>0.18935194999999999</v>
      </c>
      <c r="F2536" s="24">
        <v>0.22144767000000001</v>
      </c>
      <c r="G2536" s="24">
        <v>0.46047845000000004</v>
      </c>
      <c r="H2536" s="24">
        <v>1.0809428800000001</v>
      </c>
      <c r="I2536" s="24">
        <v>8.9300180000000007E-2</v>
      </c>
    </row>
    <row r="2537" spans="1:9" ht="15.75" customHeight="1" x14ac:dyDescent="0.25">
      <c r="A2537" s="25">
        <v>2536</v>
      </c>
      <c r="B2537" s="26">
        <v>0.13012453000000002</v>
      </c>
      <c r="C2537" s="26">
        <v>0.15243709999999999</v>
      </c>
      <c r="D2537" s="26">
        <v>0.16764648000000001</v>
      </c>
      <c r="E2537" s="26">
        <v>0.18938371000000001</v>
      </c>
      <c r="F2537" s="26">
        <v>0.2214923</v>
      </c>
      <c r="G2537" s="26">
        <v>0.46058114999999999</v>
      </c>
      <c r="H2537" s="26">
        <v>1.0812746</v>
      </c>
      <c r="I2537" s="26">
        <v>8.9300149999999995E-2</v>
      </c>
    </row>
    <row r="2538" spans="1:9" ht="15.75" customHeight="1" x14ac:dyDescent="0.25">
      <c r="A2538" s="23">
        <v>2537</v>
      </c>
      <c r="B2538" s="24">
        <v>0.13014487</v>
      </c>
      <c r="C2538" s="24">
        <v>0.15245634999999999</v>
      </c>
      <c r="D2538" s="24">
        <v>0.16767039</v>
      </c>
      <c r="E2538" s="24">
        <v>0.18941548</v>
      </c>
      <c r="F2538" s="24">
        <v>0.22153692</v>
      </c>
      <c r="G2538" s="24">
        <v>0.46068385999999995</v>
      </c>
      <c r="H2538" s="24">
        <v>1.08160645</v>
      </c>
      <c r="I2538" s="24">
        <v>8.9300130000000005E-2</v>
      </c>
    </row>
    <row r="2539" spans="1:9" ht="15.75" customHeight="1" x14ac:dyDescent="0.25">
      <c r="A2539" s="25">
        <v>2538</v>
      </c>
      <c r="B2539" s="26">
        <v>0.13016521</v>
      </c>
      <c r="C2539" s="26">
        <v>0.15247558999999999</v>
      </c>
      <c r="D2539" s="26">
        <v>0.16769431999999998</v>
      </c>
      <c r="E2539" s="26">
        <v>0.18944728000000002</v>
      </c>
      <c r="F2539" s="26">
        <v>0.22158152</v>
      </c>
      <c r="G2539" s="26">
        <v>0.46078659</v>
      </c>
      <c r="H2539" s="26">
        <v>1.08193842</v>
      </c>
      <c r="I2539" s="26">
        <v>8.9300110000000002E-2</v>
      </c>
    </row>
    <row r="2540" spans="1:9" ht="15.75" customHeight="1" x14ac:dyDescent="0.25">
      <c r="A2540" s="23">
        <v>2539</v>
      </c>
      <c r="B2540" s="24">
        <v>0.13018553999999999</v>
      </c>
      <c r="C2540" s="24">
        <v>0.15249483</v>
      </c>
      <c r="D2540" s="24">
        <v>0.16771826000000001</v>
      </c>
      <c r="E2540" s="24">
        <v>0.18947908999999999</v>
      </c>
      <c r="F2540" s="24">
        <v>0.22162610000000002</v>
      </c>
      <c r="G2540" s="24">
        <v>0.46088932999999999</v>
      </c>
      <c r="H2540" s="24">
        <v>1.0822705100000001</v>
      </c>
      <c r="I2540" s="24">
        <v>8.9300089999999999E-2</v>
      </c>
    </row>
    <row r="2541" spans="1:9" ht="15.75" customHeight="1" x14ac:dyDescent="0.25">
      <c r="A2541" s="25">
        <v>2540</v>
      </c>
      <c r="B2541" s="26">
        <v>0.13020588</v>
      </c>
      <c r="C2541" s="26">
        <v>0.15251407</v>
      </c>
      <c r="D2541" s="26">
        <v>0.16774222999999999</v>
      </c>
      <c r="E2541" s="26">
        <v>0.18951091</v>
      </c>
      <c r="F2541" s="26">
        <v>0.22167065999999999</v>
      </c>
      <c r="G2541" s="26">
        <v>0.46099210000000002</v>
      </c>
      <c r="H2541" s="26">
        <v>1.0826027199999999</v>
      </c>
      <c r="I2541" s="26">
        <v>8.9300069999999995E-2</v>
      </c>
    </row>
    <row r="2542" spans="1:9" ht="15.75" customHeight="1" x14ac:dyDescent="0.25">
      <c r="A2542" s="23">
        <v>2541</v>
      </c>
      <c r="B2542" s="24">
        <v>0.13022620999999998</v>
      </c>
      <c r="C2542" s="24">
        <v>0.15253331000000001</v>
      </c>
      <c r="D2542" s="24">
        <v>0.16776621</v>
      </c>
      <c r="E2542" s="24">
        <v>0.18954276</v>
      </c>
      <c r="F2542" s="24">
        <v>0.2217152</v>
      </c>
      <c r="G2542" s="24">
        <v>0.46109487999999998</v>
      </c>
      <c r="H2542" s="24">
        <v>1.0829350599999998</v>
      </c>
      <c r="I2542" s="24">
        <v>8.9300049999999992E-2</v>
      </c>
    </row>
    <row r="2543" spans="1:9" ht="15.75" customHeight="1" x14ac:dyDescent="0.25">
      <c r="A2543" s="25">
        <v>2542</v>
      </c>
      <c r="B2543" s="26">
        <v>0.13024654999999999</v>
      </c>
      <c r="C2543" s="26">
        <v>0.15255254000000001</v>
      </c>
      <c r="D2543" s="26">
        <v>0.16779022000000002</v>
      </c>
      <c r="E2543" s="26">
        <v>0.18957462</v>
      </c>
      <c r="F2543" s="26">
        <v>0.22175971</v>
      </c>
      <c r="G2543" s="26">
        <v>0.46119768</v>
      </c>
      <c r="H2543" s="26">
        <v>1.0832675299999999</v>
      </c>
      <c r="I2543" s="26">
        <v>8.9300039999999997E-2</v>
      </c>
    </row>
    <row r="2544" spans="1:9" ht="15.75" customHeight="1" x14ac:dyDescent="0.25">
      <c r="A2544" s="23">
        <v>2543</v>
      </c>
      <c r="B2544" s="24">
        <v>0.13026689</v>
      </c>
      <c r="C2544" s="24">
        <v>0.15257177</v>
      </c>
      <c r="D2544" s="24">
        <v>0.16781424</v>
      </c>
      <c r="E2544" s="24">
        <v>0.18960648999999999</v>
      </c>
      <c r="F2544" s="24">
        <v>0.22180421</v>
      </c>
      <c r="G2544" s="24">
        <v>0.46130049999999995</v>
      </c>
      <c r="H2544" s="24">
        <v>1.0836001099999999</v>
      </c>
      <c r="I2544" s="24">
        <v>8.9300029999999989E-2</v>
      </c>
    </row>
    <row r="2545" spans="1:9" ht="15.75" customHeight="1" x14ac:dyDescent="0.25">
      <c r="A2545" s="25">
        <v>2544</v>
      </c>
      <c r="B2545" s="26">
        <v>0.13028722000000001</v>
      </c>
      <c r="C2545" s="26">
        <v>0.15259099000000001</v>
      </c>
      <c r="D2545" s="26">
        <v>0.16783828000000001</v>
      </c>
      <c r="E2545" s="26">
        <v>0.18963838999999999</v>
      </c>
      <c r="F2545" s="26">
        <v>0.22184868999999999</v>
      </c>
      <c r="G2545" s="26">
        <v>0.46140333</v>
      </c>
      <c r="H2545" s="26">
        <v>1.08393282</v>
      </c>
      <c r="I2545" s="26">
        <v>8.9300019999999994E-2</v>
      </c>
    </row>
    <row r="2546" spans="1:9" ht="15.75" customHeight="1" x14ac:dyDescent="0.25">
      <c r="A2546" s="23">
        <v>2545</v>
      </c>
      <c r="B2546" s="24">
        <v>0.13030755999999999</v>
      </c>
      <c r="C2546" s="24">
        <v>0.15261021</v>
      </c>
      <c r="D2546" s="24">
        <v>0.16786234</v>
      </c>
      <c r="E2546" s="24">
        <v>0.18967030000000001</v>
      </c>
      <c r="F2546" s="24">
        <v>0.22189313999999999</v>
      </c>
      <c r="G2546" s="24">
        <v>0.46150618999999998</v>
      </c>
      <c r="H2546" s="24">
        <v>1.0842656499999999</v>
      </c>
      <c r="I2546" s="24">
        <v>8.9300010000000013E-2</v>
      </c>
    </row>
    <row r="2547" spans="1:9" ht="15.75" customHeight="1" x14ac:dyDescent="0.25">
      <c r="A2547" s="25">
        <v>2546</v>
      </c>
      <c r="B2547" s="26">
        <v>0.13032789</v>
      </c>
      <c r="C2547" s="26">
        <v>0.15262943000000001</v>
      </c>
      <c r="D2547" s="26">
        <v>0.16788641999999998</v>
      </c>
      <c r="E2547" s="26">
        <v>0.18970223</v>
      </c>
      <c r="F2547" s="26">
        <v>0.22193757000000003</v>
      </c>
      <c r="G2547" s="26">
        <v>0.46160905999999996</v>
      </c>
      <c r="H2547" s="26">
        <v>1.08459861</v>
      </c>
      <c r="I2547" s="26">
        <v>8.929999999999999E-2</v>
      </c>
    </row>
    <row r="2548" spans="1:9" ht="15.75" customHeight="1" x14ac:dyDescent="0.25">
      <c r="A2548" s="23">
        <v>2547</v>
      </c>
      <c r="B2548" s="24">
        <v>0.13034822999999998</v>
      </c>
      <c r="C2548" s="24">
        <v>0.15264864</v>
      </c>
      <c r="D2548" s="24">
        <v>0.16791052000000001</v>
      </c>
      <c r="E2548" s="24">
        <v>0.18973417000000001</v>
      </c>
      <c r="F2548" s="24">
        <v>0.22198198000000002</v>
      </c>
      <c r="G2548" s="24">
        <v>0.46171193999999999</v>
      </c>
      <c r="H2548" s="24">
        <v>1.0849316899999999</v>
      </c>
      <c r="I2548" s="24">
        <v>8.929999999999999E-2</v>
      </c>
    </row>
    <row r="2549" spans="1:9" ht="15.75" customHeight="1" x14ac:dyDescent="0.25">
      <c r="A2549" s="25">
        <v>2548</v>
      </c>
      <c r="B2549" s="26">
        <v>0.13036855999999999</v>
      </c>
      <c r="C2549" s="26">
        <v>0.15266784999999999</v>
      </c>
      <c r="D2549" s="26">
        <v>0.16793463</v>
      </c>
      <c r="E2549" s="26">
        <v>0.18976613000000001</v>
      </c>
      <c r="F2549" s="26">
        <v>0.22202637</v>
      </c>
      <c r="G2549" s="26">
        <v>0.46181485</v>
      </c>
      <c r="H2549" s="26">
        <v>1.0852648999999999</v>
      </c>
      <c r="I2549" s="26">
        <v>8.929999999999999E-2</v>
      </c>
    </row>
    <row r="2550" spans="1:9" ht="15.75" customHeight="1" x14ac:dyDescent="0.25">
      <c r="A2550" s="23">
        <v>2549</v>
      </c>
      <c r="B2550" s="24">
        <v>0.1303889</v>
      </c>
      <c r="C2550" s="24">
        <v>0.15268705999999999</v>
      </c>
      <c r="D2550" s="24">
        <v>0.16795877999999997</v>
      </c>
      <c r="E2550" s="24">
        <v>0.18979811999999999</v>
      </c>
      <c r="F2550" s="24">
        <v>0.22207074999999998</v>
      </c>
      <c r="G2550" s="24">
        <v>0.46191777000000001</v>
      </c>
      <c r="H2550" s="24">
        <v>1.08559815</v>
      </c>
      <c r="I2550" s="24">
        <v>8.929999999999999E-2</v>
      </c>
    </row>
    <row r="2551" spans="1:9" ht="15.75" customHeight="1" x14ac:dyDescent="0.25">
      <c r="A2551" s="25">
        <v>2550</v>
      </c>
      <c r="B2551" s="26">
        <v>0.13040924000000001</v>
      </c>
      <c r="C2551" s="26">
        <v>0.15270626000000001</v>
      </c>
      <c r="D2551" s="26">
        <v>0.16798294</v>
      </c>
      <c r="E2551" s="26">
        <v>0.18983012999999999</v>
      </c>
      <c r="F2551" s="26">
        <v>0.22211512</v>
      </c>
      <c r="G2551" s="26">
        <v>0.46202070000000001</v>
      </c>
      <c r="H2551" s="26">
        <v>1.0859313799999999</v>
      </c>
      <c r="I2551" s="26">
        <v>8.929999999999999E-2</v>
      </c>
    </row>
    <row r="2552" spans="1:9" ht="15.75" customHeight="1" x14ac:dyDescent="0.25">
      <c r="A2552" s="23">
        <v>2551</v>
      </c>
      <c r="B2552" s="24">
        <v>0.13042956999999999</v>
      </c>
      <c r="C2552" s="24">
        <v>0.15272546000000001</v>
      </c>
      <c r="D2552" s="24">
        <v>0.16800714</v>
      </c>
      <c r="E2552" s="24">
        <v>0.18986218000000002</v>
      </c>
      <c r="F2552" s="24">
        <v>0.22215948999999999</v>
      </c>
      <c r="G2552" s="24">
        <v>0.46212365</v>
      </c>
      <c r="H2552" s="24">
        <v>1.08626457</v>
      </c>
      <c r="I2552" s="24">
        <v>8.9300010000000013E-2</v>
      </c>
    </row>
    <row r="2553" spans="1:9" ht="15.75" customHeight="1" x14ac:dyDescent="0.25">
      <c r="A2553" s="25">
        <v>2552</v>
      </c>
      <c r="B2553" s="26">
        <v>0.13044991</v>
      </c>
      <c r="C2553" s="26">
        <v>0.15274466</v>
      </c>
      <c r="D2553" s="26">
        <v>0.16803135999999999</v>
      </c>
      <c r="E2553" s="26">
        <v>0.18989425000000001</v>
      </c>
      <c r="F2553" s="26">
        <v>0.22220385000000001</v>
      </c>
      <c r="G2553" s="26">
        <v>0.46222659999999999</v>
      </c>
      <c r="H2553" s="26">
        <v>1.08659774</v>
      </c>
      <c r="I2553" s="26">
        <v>8.9300010000000013E-2</v>
      </c>
    </row>
    <row r="2554" spans="1:9" ht="15.75" customHeight="1" x14ac:dyDescent="0.25">
      <c r="A2554" s="23">
        <v>2553</v>
      </c>
      <c r="B2554" s="24">
        <v>0.13047024000000002</v>
      </c>
      <c r="C2554" s="24">
        <v>0.15276385000000001</v>
      </c>
      <c r="D2554" s="24">
        <v>0.1680556</v>
      </c>
      <c r="E2554" s="24">
        <v>0.18992634999999999</v>
      </c>
      <c r="F2554" s="24">
        <v>0.22224820999999997</v>
      </c>
      <c r="G2554" s="24">
        <v>0.46232956999999997</v>
      </c>
      <c r="H2554" s="24">
        <v>1.0869308900000001</v>
      </c>
      <c r="I2554" s="24">
        <v>8.9300019999999994E-2</v>
      </c>
    </row>
    <row r="2555" spans="1:9" ht="15.75" customHeight="1" x14ac:dyDescent="0.25">
      <c r="A2555" s="25">
        <v>2554</v>
      </c>
      <c r="B2555" s="26">
        <v>0.13049057999999999</v>
      </c>
      <c r="C2555" s="26">
        <v>0.15278304000000001</v>
      </c>
      <c r="D2555" s="26">
        <v>0.16807987000000002</v>
      </c>
      <c r="E2555" s="26">
        <v>0.18995847999999999</v>
      </c>
      <c r="F2555" s="26">
        <v>0.22229256999999999</v>
      </c>
      <c r="G2555" s="26">
        <v>0.46243255</v>
      </c>
      <c r="H2555" s="26">
        <v>1.0872640099999999</v>
      </c>
      <c r="I2555" s="26">
        <v>8.9300019999999994E-2</v>
      </c>
    </row>
    <row r="2556" spans="1:9" ht="15.75" customHeight="1" x14ac:dyDescent="0.25">
      <c r="A2556" s="23">
        <v>2555</v>
      </c>
      <c r="B2556" s="24">
        <v>0.13051092</v>
      </c>
      <c r="C2556" s="24">
        <v>0.15280222999999998</v>
      </c>
      <c r="D2556" s="24">
        <v>0.16810416</v>
      </c>
      <c r="E2556" s="24">
        <v>0.18999064000000002</v>
      </c>
      <c r="F2556" s="24">
        <v>0.22233692000000002</v>
      </c>
      <c r="G2556" s="24">
        <v>0.46253554999999996</v>
      </c>
      <c r="H2556" s="24">
        <v>1.0875971</v>
      </c>
      <c r="I2556" s="24">
        <v>8.9300029999999989E-2</v>
      </c>
    </row>
    <row r="2557" spans="1:9" ht="15.75" customHeight="1" x14ac:dyDescent="0.25">
      <c r="A2557" s="25">
        <v>2556</v>
      </c>
      <c r="B2557" s="26">
        <v>0.13053124999999999</v>
      </c>
      <c r="C2557" s="26">
        <v>0.15282140999999999</v>
      </c>
      <c r="D2557" s="26">
        <v>0.16812848</v>
      </c>
      <c r="E2557" s="26">
        <v>0.19002282999999998</v>
      </c>
      <c r="F2557" s="26">
        <v>0.22238126999999999</v>
      </c>
      <c r="G2557" s="26">
        <v>0.46263854999999998</v>
      </c>
      <c r="H2557" s="26">
        <v>1.0879301700000001</v>
      </c>
      <c r="I2557" s="26">
        <v>8.9300039999999997E-2</v>
      </c>
    </row>
    <row r="2558" spans="1:9" ht="15.75" customHeight="1" x14ac:dyDescent="0.25">
      <c r="A2558" s="23">
        <v>2557</v>
      </c>
      <c r="B2558" s="24">
        <v>0.13055159</v>
      </c>
      <c r="C2558" s="24">
        <v>0.15284059</v>
      </c>
      <c r="D2558" s="24">
        <v>0.16815283</v>
      </c>
      <c r="E2558" s="24">
        <v>0.19005505</v>
      </c>
      <c r="F2558" s="24">
        <v>0.22242561999999999</v>
      </c>
      <c r="G2558" s="24">
        <v>0.46274157000000005</v>
      </c>
      <c r="H2558" s="24">
        <v>1.08826322</v>
      </c>
      <c r="I2558" s="24">
        <v>8.9300049999999992E-2</v>
      </c>
    </row>
    <row r="2559" spans="1:9" ht="15.75" customHeight="1" x14ac:dyDescent="0.25">
      <c r="A2559" s="25">
        <v>2558</v>
      </c>
      <c r="B2559" s="26">
        <v>0.13057192000000001</v>
      </c>
      <c r="C2559" s="26">
        <v>0.15285977000000001</v>
      </c>
      <c r="D2559" s="26">
        <v>0.16817720000000003</v>
      </c>
      <c r="E2559" s="26">
        <v>0.19008729999999999</v>
      </c>
      <c r="F2559" s="26">
        <v>0.22246995999999999</v>
      </c>
      <c r="G2559" s="26">
        <v>0.46284460000000005</v>
      </c>
      <c r="H2559" s="26">
        <v>1.08859624</v>
      </c>
      <c r="I2559" s="26">
        <v>8.9300060000000001E-2</v>
      </c>
    </row>
    <row r="2560" spans="1:9" ht="15.75" customHeight="1" x14ac:dyDescent="0.25">
      <c r="A2560" s="23">
        <v>2559</v>
      </c>
      <c r="B2560" s="24">
        <v>0.13059226000000002</v>
      </c>
      <c r="C2560" s="24">
        <v>0.15287893999999999</v>
      </c>
      <c r="D2560" s="24">
        <v>0.16820159000000001</v>
      </c>
      <c r="E2560" s="24">
        <v>0.19011956999999999</v>
      </c>
      <c r="F2560" s="24">
        <v>0.22251429</v>
      </c>
      <c r="G2560" s="24">
        <v>0.46294763999999999</v>
      </c>
      <c r="H2560" s="24">
        <v>1.0889292399999999</v>
      </c>
      <c r="I2560" s="24">
        <v>8.9300080000000004E-2</v>
      </c>
    </row>
    <row r="2561" spans="1:9" ht="15.75" customHeight="1" x14ac:dyDescent="0.25">
      <c r="A2561" s="25">
        <v>2560</v>
      </c>
      <c r="B2561" s="26">
        <v>0.1306126</v>
      </c>
      <c r="C2561" s="26">
        <v>0.15289811</v>
      </c>
      <c r="D2561" s="26">
        <v>0.16822600999999998</v>
      </c>
      <c r="E2561" s="26">
        <v>0.19015187</v>
      </c>
      <c r="F2561" s="26">
        <v>0.22255863000000001</v>
      </c>
      <c r="G2561" s="26">
        <v>0.46305069999999998</v>
      </c>
      <c r="H2561" s="26">
        <v>1.0892622199999999</v>
      </c>
      <c r="I2561" s="26">
        <v>8.9300089999999999E-2</v>
      </c>
    </row>
    <row r="2562" spans="1:9" ht="15.75" customHeight="1" x14ac:dyDescent="0.25">
      <c r="A2562" s="23">
        <v>2561</v>
      </c>
      <c r="B2562" s="24">
        <v>0.13063293000000001</v>
      </c>
      <c r="C2562" s="24">
        <v>0.15291728000000002</v>
      </c>
      <c r="D2562" s="24">
        <v>0.16825045999999999</v>
      </c>
      <c r="E2562" s="24">
        <v>0.1901842</v>
      </c>
      <c r="F2562" s="24">
        <v>0.22260296000000002</v>
      </c>
      <c r="G2562" s="24">
        <v>0.46315376999999996</v>
      </c>
      <c r="H2562" s="24">
        <v>1.0895951800000001</v>
      </c>
      <c r="I2562" s="24">
        <v>8.9300110000000002E-2</v>
      </c>
    </row>
    <row r="2563" spans="1:9" ht="15.75" customHeight="1" x14ac:dyDescent="0.25">
      <c r="A2563" s="25">
        <v>2562</v>
      </c>
      <c r="B2563" s="26">
        <v>0.13065326999999999</v>
      </c>
      <c r="C2563" s="26">
        <v>0.15293644000000001</v>
      </c>
      <c r="D2563" s="26">
        <v>0.16827491999999999</v>
      </c>
      <c r="E2563" s="26">
        <v>0.19021656000000001</v>
      </c>
      <c r="F2563" s="26">
        <v>0.22264728</v>
      </c>
      <c r="G2563" s="26">
        <v>0.46325685</v>
      </c>
      <c r="H2563" s="26">
        <v>1.0899281199999999</v>
      </c>
      <c r="I2563" s="26">
        <v>8.9300119999999997E-2</v>
      </c>
    </row>
    <row r="2564" spans="1:9" ht="15.75" customHeight="1" x14ac:dyDescent="0.25">
      <c r="A2564" s="23">
        <v>2563</v>
      </c>
      <c r="B2564" s="24">
        <v>0.1306736</v>
      </c>
      <c r="C2564" s="24">
        <v>0.1529556</v>
      </c>
      <c r="D2564" s="24">
        <v>0.16829941000000001</v>
      </c>
      <c r="E2564" s="24">
        <v>0.19024894000000001</v>
      </c>
      <c r="F2564" s="24">
        <v>0.22269161000000001</v>
      </c>
      <c r="G2564" s="24">
        <v>0.46335993999999997</v>
      </c>
      <c r="H2564" s="24">
        <v>1.0902610400000001</v>
      </c>
      <c r="I2564" s="24">
        <v>8.930014E-2</v>
      </c>
    </row>
    <row r="2565" spans="1:9" ht="15.75" customHeight="1" x14ac:dyDescent="0.25">
      <c r="A2565" s="25">
        <v>2564</v>
      </c>
      <c r="B2565" s="26">
        <v>0.13069394000000001</v>
      </c>
      <c r="C2565" s="26">
        <v>0.15297475999999999</v>
      </c>
      <c r="D2565" s="26">
        <v>0.16832393000000001</v>
      </c>
      <c r="E2565" s="26">
        <v>0.19028134999999999</v>
      </c>
      <c r="F2565" s="26">
        <v>0.22273593000000003</v>
      </c>
      <c r="G2565" s="26">
        <v>0.46346304000000005</v>
      </c>
      <c r="H2565" s="26">
        <v>1.09059394</v>
      </c>
      <c r="I2565" s="26">
        <v>8.9300160000000003E-2</v>
      </c>
    </row>
    <row r="2566" spans="1:9" ht="15.75" customHeight="1" x14ac:dyDescent="0.25">
      <c r="A2566" s="23">
        <v>2565</v>
      </c>
      <c r="B2566" s="24">
        <v>0.13071427999999999</v>
      </c>
      <c r="C2566" s="24">
        <v>0.15299391000000001</v>
      </c>
      <c r="D2566" s="24">
        <v>0.16834847</v>
      </c>
      <c r="E2566" s="24">
        <v>0.19031379000000001</v>
      </c>
      <c r="F2566" s="24">
        <v>0.22278023999999999</v>
      </c>
      <c r="G2566" s="24">
        <v>0.46356616</v>
      </c>
      <c r="H2566" s="24">
        <v>1.0909268299999999</v>
      </c>
      <c r="I2566" s="24">
        <v>8.9300180000000007E-2</v>
      </c>
    </row>
    <row r="2567" spans="1:9" ht="15.75" customHeight="1" x14ac:dyDescent="0.25">
      <c r="A2567" s="25">
        <v>2566</v>
      </c>
      <c r="B2567" s="26">
        <v>0.13073461</v>
      </c>
      <c r="C2567" s="26">
        <v>0.15301306000000001</v>
      </c>
      <c r="D2567" s="26">
        <v>0.16837302999999998</v>
      </c>
      <c r="E2567" s="26">
        <v>0.19034625999999999</v>
      </c>
      <c r="F2567" s="26">
        <v>0.22282454999999998</v>
      </c>
      <c r="G2567" s="26">
        <v>0.46366929000000001</v>
      </c>
      <c r="H2567" s="26">
        <v>1.09125969</v>
      </c>
      <c r="I2567" s="26">
        <v>8.930020000000001E-2</v>
      </c>
    </row>
    <row r="2568" spans="1:9" ht="15.75" customHeight="1" x14ac:dyDescent="0.25">
      <c r="A2568" s="23">
        <v>2567</v>
      </c>
      <c r="B2568" s="24">
        <v>0.13075495000000001</v>
      </c>
      <c r="C2568" s="24">
        <v>0.15303220000000001</v>
      </c>
      <c r="D2568" s="24">
        <v>0.16839761</v>
      </c>
      <c r="E2568" s="24">
        <v>0.19037874999999999</v>
      </c>
      <c r="F2568" s="24">
        <v>0.22286886</v>
      </c>
      <c r="G2568" s="24">
        <v>0.46377243000000001</v>
      </c>
      <c r="H2568" s="24">
        <v>1.0915925399999999</v>
      </c>
      <c r="I2568" s="24">
        <v>8.9300219999999986E-2</v>
      </c>
    </row>
    <row r="2569" spans="1:9" ht="15.75" customHeight="1" x14ac:dyDescent="0.25">
      <c r="A2569" s="25">
        <v>2568</v>
      </c>
      <c r="B2569" s="26">
        <v>0.13077527999999999</v>
      </c>
      <c r="C2569" s="26">
        <v>0.15305135</v>
      </c>
      <c r="D2569" s="26">
        <v>0.16842221999999998</v>
      </c>
      <c r="E2569" s="26">
        <v>0.19041125999999997</v>
      </c>
      <c r="F2569" s="26">
        <v>0.22291316999999999</v>
      </c>
      <c r="G2569" s="26">
        <v>0.46387558000000001</v>
      </c>
      <c r="H2569" s="26">
        <v>1.0919253799999999</v>
      </c>
      <c r="I2569" s="26">
        <v>8.9300250000000012E-2</v>
      </c>
    </row>
    <row r="2570" spans="1:9" ht="15.75" customHeight="1" x14ac:dyDescent="0.25">
      <c r="A2570" s="23">
        <v>2569</v>
      </c>
      <c r="B2570" s="24">
        <v>0.13079562</v>
      </c>
      <c r="C2570" s="24">
        <v>0.15307049</v>
      </c>
      <c r="D2570" s="24">
        <v>0.16844684999999998</v>
      </c>
      <c r="E2570" s="24">
        <v>0.19044381000000002</v>
      </c>
      <c r="F2570" s="24">
        <v>0.22295746999999999</v>
      </c>
      <c r="G2570" s="24">
        <v>0.46397874</v>
      </c>
      <c r="H2570" s="24">
        <v>1.0922582000000001</v>
      </c>
      <c r="I2570" s="24">
        <v>8.9300270000000015E-2</v>
      </c>
    </row>
    <row r="2571" spans="1:9" ht="15.75" customHeight="1" x14ac:dyDescent="0.25">
      <c r="A2571" s="25">
        <v>2570</v>
      </c>
      <c r="B2571" s="26">
        <v>0.13081595000000001</v>
      </c>
      <c r="C2571" s="26">
        <v>0.15308961999999998</v>
      </c>
      <c r="D2571" s="26">
        <v>0.1684715</v>
      </c>
      <c r="E2571" s="26">
        <v>0.19047638</v>
      </c>
      <c r="F2571" s="26">
        <v>0.22300177000000002</v>
      </c>
      <c r="G2571" s="26">
        <v>0.46408191999999998</v>
      </c>
      <c r="H2571" s="26">
        <v>1.0925910000000001</v>
      </c>
      <c r="I2571" s="26">
        <v>8.9300299999999999E-2</v>
      </c>
    </row>
    <row r="2572" spans="1:9" ht="15.75" customHeight="1" x14ac:dyDescent="0.25">
      <c r="A2572" s="23">
        <v>2571</v>
      </c>
      <c r="B2572" s="24">
        <v>0.13083628999999999</v>
      </c>
      <c r="C2572" s="24">
        <v>0.15310874999999999</v>
      </c>
      <c r="D2572" s="24">
        <v>0.16849618</v>
      </c>
      <c r="E2572" s="24">
        <v>0.19050897</v>
      </c>
      <c r="F2572" s="24">
        <v>0.22304605999999999</v>
      </c>
      <c r="G2572" s="24">
        <v>0.46418511000000001</v>
      </c>
      <c r="H2572" s="24">
        <v>1.09292379</v>
      </c>
      <c r="I2572" s="24">
        <v>8.9300329999999997E-2</v>
      </c>
    </row>
    <row r="2573" spans="1:9" ht="15.75" customHeight="1" x14ac:dyDescent="0.25">
      <c r="A2573" s="25">
        <v>2572</v>
      </c>
      <c r="B2573" s="26">
        <v>0.13085663</v>
      </c>
      <c r="C2573" s="26">
        <v>0.15312787999999999</v>
      </c>
      <c r="D2573" s="26">
        <v>0.16852087000000002</v>
      </c>
      <c r="E2573" s="26">
        <v>0.19054158999999998</v>
      </c>
      <c r="F2573" s="26">
        <v>0.22309035000000002</v>
      </c>
      <c r="G2573" s="26">
        <v>0.46428831000000004</v>
      </c>
      <c r="H2573" s="26">
        <v>1.0932565700000001</v>
      </c>
      <c r="I2573" s="26">
        <v>8.9300359999999995E-2</v>
      </c>
    </row>
    <row r="2574" spans="1:9" ht="15.75" customHeight="1" x14ac:dyDescent="0.25">
      <c r="A2574" s="23">
        <v>2573</v>
      </c>
      <c r="B2574" s="24">
        <v>0.13087695999999999</v>
      </c>
      <c r="C2574" s="24">
        <v>0.15314701</v>
      </c>
      <c r="D2574" s="24">
        <v>0.16854559</v>
      </c>
      <c r="E2574" s="24">
        <v>0.19057424000000001</v>
      </c>
      <c r="F2574" s="24">
        <v>0.22313464</v>
      </c>
      <c r="G2574" s="24">
        <v>0.46439153</v>
      </c>
      <c r="H2574" s="24">
        <v>1.0935893400000001</v>
      </c>
      <c r="I2574" s="24">
        <v>8.9300390000000007E-2</v>
      </c>
    </row>
    <row r="2575" spans="1:9" ht="15.75" customHeight="1" x14ac:dyDescent="0.25">
      <c r="A2575" s="25">
        <v>2574</v>
      </c>
      <c r="B2575" s="26">
        <v>0.13089729999999999</v>
      </c>
      <c r="C2575" s="26">
        <v>0.15316613000000001</v>
      </c>
      <c r="D2575" s="26">
        <v>0.16857033000000002</v>
      </c>
      <c r="E2575" s="26">
        <v>0.19060690999999999</v>
      </c>
      <c r="F2575" s="26">
        <v>0.22317892</v>
      </c>
      <c r="G2575" s="26">
        <v>0.46449475000000001</v>
      </c>
      <c r="H2575" s="26">
        <v>1.09392209</v>
      </c>
      <c r="I2575" s="26">
        <v>8.9300420000000005E-2</v>
      </c>
    </row>
    <row r="2576" spans="1:9" ht="15.75" customHeight="1" x14ac:dyDescent="0.25">
      <c r="A2576" s="23">
        <v>2575</v>
      </c>
      <c r="B2576" s="24">
        <v>0.13091763000000001</v>
      </c>
      <c r="C2576" s="24">
        <v>0.15318525</v>
      </c>
      <c r="D2576" s="24">
        <v>0.1685951</v>
      </c>
      <c r="E2576" s="24">
        <v>0.19063960000000002</v>
      </c>
      <c r="F2576" s="24">
        <v>0.22322320000000001</v>
      </c>
      <c r="G2576" s="24">
        <v>0.46459798999999996</v>
      </c>
      <c r="H2576" s="24">
        <v>1.0942548299999999</v>
      </c>
      <c r="I2576" s="24">
        <v>8.9300450000000003E-2</v>
      </c>
    </row>
    <row r="2577" spans="1:9" ht="15.75" customHeight="1" x14ac:dyDescent="0.25">
      <c r="A2577" s="25">
        <v>2576</v>
      </c>
      <c r="B2577" s="26">
        <v>0.13093797000000001</v>
      </c>
      <c r="C2577" s="26">
        <v>0.15320437000000001</v>
      </c>
      <c r="D2577" s="26">
        <v>0.16861988</v>
      </c>
      <c r="E2577" s="26">
        <v>0.19067232000000001</v>
      </c>
      <c r="F2577" s="26">
        <v>0.22326747999999999</v>
      </c>
      <c r="G2577" s="26">
        <v>0.46470123999999996</v>
      </c>
      <c r="H2577" s="26">
        <v>1.0945875700000001</v>
      </c>
      <c r="I2577" s="26">
        <v>8.930049000000001E-2</v>
      </c>
    </row>
    <row r="2578" spans="1:9" ht="15.75" customHeight="1" x14ac:dyDescent="0.25">
      <c r="A2578" s="23">
        <v>2577</v>
      </c>
      <c r="B2578" s="24">
        <v>0.13095830999999999</v>
      </c>
      <c r="C2578" s="24">
        <v>0.15322348</v>
      </c>
      <c r="D2578" s="24">
        <v>0.16864468999999999</v>
      </c>
      <c r="E2578" s="24">
        <v>0.19070507</v>
      </c>
      <c r="F2578" s="24">
        <v>0.22331176</v>
      </c>
      <c r="G2578" s="24">
        <v>0.46480449999999995</v>
      </c>
      <c r="H2578" s="24">
        <v>1.0949202900000001</v>
      </c>
      <c r="I2578" s="24">
        <v>8.9300519999999994E-2</v>
      </c>
    </row>
    <row r="2579" spans="1:9" ht="15.75" customHeight="1" x14ac:dyDescent="0.25">
      <c r="A2579" s="25">
        <v>2578</v>
      </c>
      <c r="B2579" s="26">
        <v>0.13097864000000001</v>
      </c>
      <c r="C2579" s="26">
        <v>0.15324258999999998</v>
      </c>
      <c r="D2579" s="26">
        <v>0.16866950999999999</v>
      </c>
      <c r="E2579" s="26">
        <v>0.19073783999999999</v>
      </c>
      <c r="F2579" s="26">
        <v>0.22335602999999998</v>
      </c>
      <c r="G2579" s="26">
        <v>0.46490777999999999</v>
      </c>
      <c r="H2579" s="26">
        <v>1.095253</v>
      </c>
      <c r="I2579" s="26">
        <v>8.9300560000000001E-2</v>
      </c>
    </row>
    <row r="2580" spans="1:9" ht="15.75" customHeight="1" x14ac:dyDescent="0.25">
      <c r="A2580" s="23">
        <v>2579</v>
      </c>
      <c r="B2580" s="24">
        <v>0.13099897999999999</v>
      </c>
      <c r="C2580" s="24">
        <v>0.1532617</v>
      </c>
      <c r="D2580" s="24">
        <v>0.16869436000000002</v>
      </c>
      <c r="E2580" s="24">
        <v>0.19077063</v>
      </c>
      <c r="F2580" s="24">
        <v>0.2234003</v>
      </c>
      <c r="G2580" s="24">
        <v>0.46501106999999997</v>
      </c>
      <c r="H2580" s="24">
        <v>1.0955857099999999</v>
      </c>
      <c r="I2580" s="24">
        <v>8.9300589999999999E-2</v>
      </c>
    </row>
    <row r="2581" spans="1:9" ht="15.75" customHeight="1" x14ac:dyDescent="0.25">
      <c r="A2581" s="25">
        <v>2580</v>
      </c>
      <c r="B2581" s="26">
        <v>0.13101931</v>
      </c>
      <c r="C2581" s="26">
        <v>0.15328079999999999</v>
      </c>
      <c r="D2581" s="26">
        <v>0.16871923</v>
      </c>
      <c r="E2581" s="26">
        <v>0.19080345000000001</v>
      </c>
      <c r="F2581" s="26">
        <v>0.22344456000000001</v>
      </c>
      <c r="G2581" s="26">
        <v>0.46511436000000006</v>
      </c>
      <c r="H2581" s="26">
        <v>1.0959184100000001</v>
      </c>
      <c r="I2581" s="26">
        <v>8.9300630000000006E-2</v>
      </c>
    </row>
    <row r="2582" spans="1:9" ht="15.75" customHeight="1" x14ac:dyDescent="0.25">
      <c r="A2582" s="23">
        <v>2581</v>
      </c>
      <c r="B2582" s="24">
        <v>0.13103965000000001</v>
      </c>
      <c r="C2582" s="24">
        <v>0.15329990000000002</v>
      </c>
      <c r="D2582" s="24">
        <v>0.16874412</v>
      </c>
      <c r="E2582" s="24">
        <v>0.19083628999999999</v>
      </c>
      <c r="F2582" s="24">
        <v>0.22348882</v>
      </c>
      <c r="G2582" s="24">
        <v>0.46521768000000002</v>
      </c>
      <c r="H2582" s="24">
        <v>1.0962511000000001</v>
      </c>
      <c r="I2582" s="24">
        <v>8.9300669999999999E-2</v>
      </c>
    </row>
    <row r="2583" spans="1:9" ht="15.75" customHeight="1" x14ac:dyDescent="0.25">
      <c r="A2583" s="25">
        <v>2582</v>
      </c>
      <c r="B2583" s="26">
        <v>0.13105999000000002</v>
      </c>
      <c r="C2583" s="26">
        <v>0.15331899999999998</v>
      </c>
      <c r="D2583" s="26">
        <v>0.16876902999999999</v>
      </c>
      <c r="E2583" s="26">
        <v>0.19086915000000002</v>
      </c>
      <c r="F2583" s="26">
        <v>0.22353308</v>
      </c>
      <c r="G2583" s="26">
        <v>0.46532099999999998</v>
      </c>
      <c r="H2583" s="26">
        <v>1.09658378</v>
      </c>
      <c r="I2583" s="26">
        <v>8.9300710000000005E-2</v>
      </c>
    </row>
    <row r="2584" spans="1:9" ht="15.75" customHeight="1" x14ac:dyDescent="0.25">
      <c r="A2584" s="23">
        <v>2583</v>
      </c>
      <c r="B2584" s="24">
        <v>0.13108032</v>
      </c>
      <c r="C2584" s="24">
        <v>0.15333809000000001</v>
      </c>
      <c r="D2584" s="24">
        <v>0.16879395999999999</v>
      </c>
      <c r="E2584" s="24">
        <v>0.19090204</v>
      </c>
      <c r="F2584" s="24">
        <v>0.22357734000000001</v>
      </c>
      <c r="G2584" s="24">
        <v>0.46542433999999999</v>
      </c>
      <c r="H2584" s="24">
        <v>1.0969164600000001</v>
      </c>
      <c r="I2584" s="24">
        <v>8.9300759999999993E-2</v>
      </c>
    </row>
    <row r="2585" spans="1:9" ht="15.75" customHeight="1" x14ac:dyDescent="0.25">
      <c r="A2585" s="25">
        <v>2584</v>
      </c>
      <c r="B2585" s="26">
        <v>0.13110066000000001</v>
      </c>
      <c r="C2585" s="26">
        <v>0.15335718000000001</v>
      </c>
      <c r="D2585" s="26">
        <v>0.16881890999999999</v>
      </c>
      <c r="E2585" s="26">
        <v>0.19093495000000002</v>
      </c>
      <c r="F2585" s="26">
        <v>0.22362158999999998</v>
      </c>
      <c r="G2585" s="26">
        <v>0.46552768999999999</v>
      </c>
      <c r="H2585" s="26">
        <v>1.09724914</v>
      </c>
      <c r="I2585" s="26">
        <v>8.93008E-2</v>
      </c>
    </row>
    <row r="2586" spans="1:9" ht="15.75" customHeight="1" x14ac:dyDescent="0.25">
      <c r="A2586" s="23">
        <v>2585</v>
      </c>
      <c r="B2586" s="24">
        <v>0.13112098999999999</v>
      </c>
      <c r="C2586" s="24">
        <v>0.15337626999999998</v>
      </c>
      <c r="D2586" s="24">
        <v>0.16884388</v>
      </c>
      <c r="E2586" s="24">
        <v>0.19096788000000001</v>
      </c>
      <c r="F2586" s="24">
        <v>0.22366584</v>
      </c>
      <c r="G2586" s="24">
        <v>0.46563104999999999</v>
      </c>
      <c r="H2586" s="24">
        <v>1.0975818099999999</v>
      </c>
      <c r="I2586" s="24">
        <v>8.9300840000000006E-2</v>
      </c>
    </row>
    <row r="2587" spans="1:9" ht="15.75" customHeight="1" x14ac:dyDescent="0.25">
      <c r="A2587" s="25">
        <v>2586</v>
      </c>
      <c r="B2587" s="26">
        <v>0.13114133</v>
      </c>
      <c r="C2587" s="26">
        <v>0.15339534999999999</v>
      </c>
      <c r="D2587" s="26">
        <v>0.16886887</v>
      </c>
      <c r="E2587" s="26">
        <v>0.19100083999999998</v>
      </c>
      <c r="F2587" s="26">
        <v>0.22371009</v>
      </c>
      <c r="G2587" s="26">
        <v>0.46573441999999998</v>
      </c>
      <c r="H2587" s="26">
        <v>1.0979144700000001</v>
      </c>
      <c r="I2587" s="26">
        <v>8.9300890000000008E-2</v>
      </c>
    </row>
    <row r="2588" spans="1:9" ht="15.75" customHeight="1" x14ac:dyDescent="0.25">
      <c r="A2588" s="23">
        <v>2587</v>
      </c>
      <c r="B2588" s="24">
        <v>0.13116167000000001</v>
      </c>
      <c r="C2588" s="24">
        <v>0.15341442999999999</v>
      </c>
      <c r="D2588" s="24">
        <v>0.16889387</v>
      </c>
      <c r="E2588" s="24">
        <v>0.19103381999999999</v>
      </c>
      <c r="F2588" s="24">
        <v>0.22375433</v>
      </c>
      <c r="G2588" s="24">
        <v>0.46583779999999997</v>
      </c>
      <c r="H2588" s="24">
        <v>1.09824714</v>
      </c>
      <c r="I2588" s="24">
        <v>8.9300940000000009E-2</v>
      </c>
    </row>
    <row r="2589" spans="1:9" ht="15.75" customHeight="1" x14ac:dyDescent="0.25">
      <c r="A2589" s="25">
        <v>2588</v>
      </c>
      <c r="B2589" s="26">
        <v>0.13118199999999999</v>
      </c>
      <c r="C2589" s="26">
        <v>0.15343351</v>
      </c>
      <c r="D2589" s="26">
        <v>0.16891890000000001</v>
      </c>
      <c r="E2589" s="26">
        <v>0.19106682</v>
      </c>
      <c r="F2589" s="26">
        <v>0.22379857</v>
      </c>
      <c r="G2589" s="26">
        <v>0.46594119999999994</v>
      </c>
      <c r="H2589" s="26">
        <v>1.0985798</v>
      </c>
      <c r="I2589" s="26">
        <v>8.9300979999999988E-2</v>
      </c>
    </row>
    <row r="2590" spans="1:9" ht="15.75" customHeight="1" x14ac:dyDescent="0.25">
      <c r="A2590" s="23">
        <v>2589</v>
      </c>
      <c r="B2590" s="24">
        <v>0.13120234</v>
      </c>
      <c r="C2590" s="24">
        <v>0.15345259</v>
      </c>
      <c r="D2590" s="24">
        <v>0.16894394999999998</v>
      </c>
      <c r="E2590" s="24">
        <v>0.19109984000000002</v>
      </c>
      <c r="F2590" s="24">
        <v>0.22384281</v>
      </c>
      <c r="G2590" s="24">
        <v>0.46604461000000003</v>
      </c>
      <c r="H2590" s="24">
        <v>1.09891246</v>
      </c>
      <c r="I2590" s="24">
        <v>8.9301030000000003E-2</v>
      </c>
    </row>
    <row r="2591" spans="1:9" ht="15.75" customHeight="1" x14ac:dyDescent="0.25">
      <c r="A2591" s="25">
        <v>2590</v>
      </c>
      <c r="B2591" s="26">
        <v>0.13122267000000001</v>
      </c>
      <c r="C2591" s="26">
        <v>0.15347166000000001</v>
      </c>
      <c r="D2591" s="26">
        <v>0.16896902</v>
      </c>
      <c r="E2591" s="26">
        <v>0.19113289000000003</v>
      </c>
      <c r="F2591" s="26">
        <v>0.22388704000000001</v>
      </c>
      <c r="G2591" s="26">
        <v>0.46614803000000005</v>
      </c>
      <c r="H2591" s="26">
        <v>1.09924512</v>
      </c>
      <c r="I2591" s="26">
        <v>8.9301080000000005E-2</v>
      </c>
    </row>
    <row r="2592" spans="1:9" ht="15.75" customHeight="1" x14ac:dyDescent="0.25">
      <c r="A2592" s="23">
        <v>2591</v>
      </c>
      <c r="B2592" s="24">
        <v>0.13124301000000002</v>
      </c>
      <c r="C2592" s="24">
        <v>0.15349072</v>
      </c>
      <c r="D2592" s="24">
        <v>0.16899410000000001</v>
      </c>
      <c r="E2592" s="24">
        <v>0.19116595</v>
      </c>
      <c r="F2592" s="24">
        <v>0.22393126999999999</v>
      </c>
      <c r="G2592" s="24">
        <v>0.46625147</v>
      </c>
      <c r="H2592" s="24">
        <v>1.0995777799999999</v>
      </c>
      <c r="I2592" s="24">
        <v>8.9301140000000001E-2</v>
      </c>
    </row>
    <row r="2593" spans="1:9" ht="15.75" customHeight="1" x14ac:dyDescent="0.25">
      <c r="A2593" s="25">
        <v>2592</v>
      </c>
      <c r="B2593" s="26">
        <v>0.13126334000000001</v>
      </c>
      <c r="C2593" s="26">
        <v>0.15350979000000001</v>
      </c>
      <c r="D2593" s="26">
        <v>0.16901921</v>
      </c>
      <c r="E2593" s="26">
        <v>0.19119903999999999</v>
      </c>
      <c r="F2593" s="26">
        <v>0.22397549999999999</v>
      </c>
      <c r="G2593" s="26">
        <v>0.46635491000000001</v>
      </c>
      <c r="H2593" s="26">
        <v>1.0999104399999999</v>
      </c>
      <c r="I2593" s="26">
        <v>8.9301189999999989E-2</v>
      </c>
    </row>
    <row r="2594" spans="1:9" ht="15.75" customHeight="1" x14ac:dyDescent="0.25">
      <c r="A2594" s="23">
        <v>2593</v>
      </c>
      <c r="B2594" s="24">
        <v>0.13128368000000001</v>
      </c>
      <c r="C2594" s="24">
        <v>0.15352884999999999</v>
      </c>
      <c r="D2594" s="24">
        <v>0.16904433000000002</v>
      </c>
      <c r="E2594" s="24">
        <v>0.19123214999999999</v>
      </c>
      <c r="F2594" s="24">
        <v>0.22401973000000003</v>
      </c>
      <c r="G2594" s="24">
        <v>0.46645837000000001</v>
      </c>
      <c r="H2594" s="24">
        <v>1.1002431100000001</v>
      </c>
      <c r="I2594" s="24">
        <v>8.930123999999999E-2</v>
      </c>
    </row>
    <row r="2595" spans="1:9" ht="15.75" customHeight="1" x14ac:dyDescent="0.25">
      <c r="A2595" s="25">
        <v>2594</v>
      </c>
      <c r="B2595" s="26">
        <v>0.13130401999999999</v>
      </c>
      <c r="C2595" s="26">
        <v>0.15354791000000001</v>
      </c>
      <c r="D2595" s="26">
        <v>0.16906947</v>
      </c>
      <c r="E2595" s="26">
        <v>0.19126528000000001</v>
      </c>
      <c r="F2595" s="26">
        <v>0.22406395000000001</v>
      </c>
      <c r="G2595" s="26">
        <v>0.46656184000000001</v>
      </c>
      <c r="H2595" s="26">
        <v>1.1005757699999998</v>
      </c>
      <c r="I2595" s="26">
        <v>8.93013E-2</v>
      </c>
    </row>
    <row r="2596" spans="1:9" ht="15.75" customHeight="1" x14ac:dyDescent="0.25">
      <c r="A2596" s="23">
        <v>2595</v>
      </c>
      <c r="B2596" s="24">
        <v>0.13132434999999998</v>
      </c>
      <c r="C2596" s="24">
        <v>0.15356696</v>
      </c>
      <c r="D2596" s="24">
        <v>0.16909463</v>
      </c>
      <c r="E2596" s="24">
        <v>0.19129843999999999</v>
      </c>
      <c r="F2596" s="24">
        <v>0.22410817000000002</v>
      </c>
      <c r="G2596" s="24">
        <v>0.46666532999999999</v>
      </c>
      <c r="H2596" s="24">
        <v>1.10090844</v>
      </c>
      <c r="I2596" s="24">
        <v>8.9301359999999996E-2</v>
      </c>
    </row>
    <row r="2597" spans="1:9" ht="15.75" customHeight="1" x14ac:dyDescent="0.25">
      <c r="A2597" s="25">
        <v>2596</v>
      </c>
      <c r="B2597" s="26">
        <v>0.13134468999999999</v>
      </c>
      <c r="C2597" s="26">
        <v>0.15358601999999999</v>
      </c>
      <c r="D2597" s="26">
        <v>0.16911979999999999</v>
      </c>
      <c r="E2597" s="26">
        <v>0.19133161000000001</v>
      </c>
      <c r="F2597" s="26">
        <v>0.22415239000000001</v>
      </c>
      <c r="G2597" s="26">
        <v>0.46676881999999997</v>
      </c>
      <c r="H2597" s="26">
        <v>1.1012411099999999</v>
      </c>
      <c r="I2597" s="26">
        <v>8.9301410000000012E-2</v>
      </c>
    </row>
    <row r="2598" spans="1:9" ht="15.75" customHeight="1" x14ac:dyDescent="0.25">
      <c r="A2598" s="23">
        <v>2597</v>
      </c>
      <c r="B2598" s="24">
        <v>0.13136502</v>
      </c>
      <c r="C2598" s="24">
        <v>0.15360507000000001</v>
      </c>
      <c r="D2598" s="24">
        <v>0.16914499999999999</v>
      </c>
      <c r="E2598" s="24">
        <v>0.1913648</v>
      </c>
      <c r="F2598" s="24">
        <v>0.22419661000000002</v>
      </c>
      <c r="G2598" s="24">
        <v>0.46687233</v>
      </c>
      <c r="H2598" s="24">
        <v>1.1015737799999998</v>
      </c>
      <c r="I2598" s="24">
        <v>8.9301469999999994E-2</v>
      </c>
    </row>
    <row r="2599" spans="1:9" ht="15.75" customHeight="1" x14ac:dyDescent="0.25">
      <c r="A2599" s="25">
        <v>2598</v>
      </c>
      <c r="B2599" s="26">
        <v>0.13138536000000001</v>
      </c>
      <c r="C2599" s="26">
        <v>0.15362411000000001</v>
      </c>
      <c r="D2599" s="26">
        <v>0.16917020999999999</v>
      </c>
      <c r="E2599" s="26">
        <v>0.19139800999999998</v>
      </c>
      <c r="F2599" s="26">
        <v>0.22424081999999998</v>
      </c>
      <c r="G2599" s="26">
        <v>0.46697584999999997</v>
      </c>
      <c r="H2599" s="26">
        <v>1.1019064599999999</v>
      </c>
      <c r="I2599" s="26">
        <v>8.9301530000000004E-2</v>
      </c>
    </row>
    <row r="2600" spans="1:9" ht="15.75" customHeight="1" x14ac:dyDescent="0.25">
      <c r="A2600" s="23">
        <v>2599</v>
      </c>
      <c r="B2600" s="24">
        <v>0.13140570000000001</v>
      </c>
      <c r="C2600" s="24">
        <v>0.15364315000000001</v>
      </c>
      <c r="D2600" s="24">
        <v>0.16919543999999997</v>
      </c>
      <c r="E2600" s="24">
        <v>0.19143125000000003</v>
      </c>
      <c r="F2600" s="24">
        <v>0.22428503</v>
      </c>
      <c r="G2600" s="24">
        <v>0.46707937999999999</v>
      </c>
      <c r="H2600" s="24">
        <v>1.1022391499999999</v>
      </c>
      <c r="I2600" s="24">
        <v>8.930159E-2</v>
      </c>
    </row>
    <row r="2601" spans="1:9" ht="15.75" customHeight="1" x14ac:dyDescent="0.25">
      <c r="A2601" s="25">
        <v>2600</v>
      </c>
      <c r="B2601" s="26">
        <v>0.13142603</v>
      </c>
      <c r="C2601" s="26">
        <v>0.15366219</v>
      </c>
      <c r="D2601" s="26">
        <v>0.16922069000000001</v>
      </c>
      <c r="E2601" s="26">
        <v>0.19146450000000001</v>
      </c>
      <c r="F2601" s="26">
        <v>0.22432923999999999</v>
      </c>
      <c r="G2601" s="26">
        <v>0.46718292</v>
      </c>
      <c r="H2601" s="26">
        <v>1.10257184</v>
      </c>
      <c r="I2601" s="26">
        <v>8.9301660000000005E-2</v>
      </c>
    </row>
    <row r="2602" spans="1:9" ht="15.75" customHeight="1" x14ac:dyDescent="0.25">
      <c r="A2602" s="23">
        <v>2601</v>
      </c>
      <c r="B2602" s="24">
        <v>0.13144637000000001</v>
      </c>
      <c r="C2602" s="24">
        <v>0.15368123</v>
      </c>
      <c r="D2602" s="24">
        <v>0.16924595000000001</v>
      </c>
      <c r="E2602" s="24">
        <v>0.19149778000000001</v>
      </c>
      <c r="F2602" s="24">
        <v>0.22437344000000001</v>
      </c>
      <c r="G2602" s="24">
        <v>0.46728648</v>
      </c>
      <c r="H2602" s="24">
        <v>1.1029045399999999</v>
      </c>
      <c r="I2602" s="24">
        <v>8.9301720000000001E-2</v>
      </c>
    </row>
    <row r="2603" spans="1:9" ht="15.75" customHeight="1" x14ac:dyDescent="0.25">
      <c r="A2603" s="25">
        <v>2602</v>
      </c>
      <c r="B2603" s="26">
        <v>0.13146669999999999</v>
      </c>
      <c r="C2603" s="26">
        <v>0.15370026000000001</v>
      </c>
      <c r="D2603" s="26">
        <v>0.16927123000000002</v>
      </c>
      <c r="E2603" s="26">
        <v>0.19153107</v>
      </c>
      <c r="F2603" s="26">
        <v>0.22441764</v>
      </c>
      <c r="G2603" s="26">
        <v>0.46739005</v>
      </c>
      <c r="H2603" s="26">
        <v>1.1032372500000001</v>
      </c>
      <c r="I2603" s="26">
        <v>8.9301779999999997E-2</v>
      </c>
    </row>
    <row r="2604" spans="1:9" ht="15.75" customHeight="1" x14ac:dyDescent="0.25">
      <c r="A2604" s="23">
        <v>2603</v>
      </c>
      <c r="B2604" s="24">
        <v>0.13148704</v>
      </c>
      <c r="C2604" s="24">
        <v>0.15371929000000001</v>
      </c>
      <c r="D2604" s="24">
        <v>0.16929652999999997</v>
      </c>
      <c r="E2604" s="24">
        <v>0.19156438000000001</v>
      </c>
      <c r="F2604" s="24">
        <v>0.22446184</v>
      </c>
      <c r="G2604" s="24">
        <v>0.46749363000000005</v>
      </c>
      <c r="H2604" s="24">
        <v>1.10356996</v>
      </c>
      <c r="I2604" s="24">
        <v>8.9301850000000002E-2</v>
      </c>
    </row>
    <row r="2605" spans="1:9" ht="15.75" customHeight="1" x14ac:dyDescent="0.25">
      <c r="A2605" s="25">
        <v>2604</v>
      </c>
      <c r="B2605" s="26">
        <v>0.13150738000000001</v>
      </c>
      <c r="C2605" s="26">
        <v>0.15373832000000001</v>
      </c>
      <c r="D2605" s="26">
        <v>0.16932184</v>
      </c>
      <c r="E2605" s="26">
        <v>0.19159771</v>
      </c>
      <c r="F2605" s="26">
        <v>0.22450603999999999</v>
      </c>
      <c r="G2605" s="26">
        <v>0.46759721999999998</v>
      </c>
      <c r="H2605" s="26">
        <v>1.10390269</v>
      </c>
      <c r="I2605" s="26">
        <v>8.9301919999999993E-2</v>
      </c>
    </row>
    <row r="2606" spans="1:9" ht="15.75" customHeight="1" x14ac:dyDescent="0.25">
      <c r="A2606" s="23">
        <v>2605</v>
      </c>
      <c r="B2606" s="24">
        <v>0.13152770999999999</v>
      </c>
      <c r="C2606" s="24">
        <v>0.15375735000000001</v>
      </c>
      <c r="D2606" s="24">
        <v>0.16934716999999999</v>
      </c>
      <c r="E2606" s="24">
        <v>0.19163105999999999</v>
      </c>
      <c r="F2606" s="24">
        <v>0.22455023000000002</v>
      </c>
      <c r="G2606" s="24">
        <v>0.46770083000000001</v>
      </c>
      <c r="H2606" s="24">
        <v>1.10423542</v>
      </c>
      <c r="I2606" s="24">
        <v>8.9301989999999998E-2</v>
      </c>
    </row>
    <row r="2607" spans="1:9" ht="15.75" customHeight="1" x14ac:dyDescent="0.25">
      <c r="A2607" s="25">
        <v>2606</v>
      </c>
      <c r="B2607" s="26">
        <v>0.13154805</v>
      </c>
      <c r="C2607" s="26">
        <v>0.15377637</v>
      </c>
      <c r="D2607" s="26">
        <v>0.16937252</v>
      </c>
      <c r="E2607" s="26">
        <v>0.19166443</v>
      </c>
      <c r="F2607" s="26">
        <v>0.22459443000000001</v>
      </c>
      <c r="G2607" s="26">
        <v>0.46780444999999998</v>
      </c>
      <c r="H2607" s="26">
        <v>1.1045681600000001</v>
      </c>
      <c r="I2607" s="26">
        <v>8.9302050000000008E-2</v>
      </c>
    </row>
    <row r="2608" spans="1:9" ht="15.75" customHeight="1" x14ac:dyDescent="0.25">
      <c r="A2608" s="23">
        <v>2607</v>
      </c>
      <c r="B2608" s="24">
        <v>0.13156838000000001</v>
      </c>
      <c r="C2608" s="24">
        <v>0.15379539</v>
      </c>
      <c r="D2608" s="24">
        <v>0.16939788</v>
      </c>
      <c r="E2608" s="24">
        <v>0.19169782000000002</v>
      </c>
      <c r="F2608" s="24">
        <v>0.22463861999999998</v>
      </c>
      <c r="G2608" s="24">
        <v>0.46790808</v>
      </c>
      <c r="H2608" s="24">
        <v>1.10490092</v>
      </c>
      <c r="I2608" s="24">
        <v>8.9302119999999985E-2</v>
      </c>
    </row>
    <row r="2609" spans="1:9" ht="15.75" customHeight="1" x14ac:dyDescent="0.25">
      <c r="A2609" s="25">
        <v>2608</v>
      </c>
      <c r="B2609" s="26">
        <v>0.13158871999999999</v>
      </c>
      <c r="C2609" s="26">
        <v>0.15381439999999999</v>
      </c>
      <c r="D2609" s="26">
        <v>0.16942326000000002</v>
      </c>
      <c r="E2609" s="26">
        <v>0.19173123</v>
      </c>
      <c r="F2609" s="26">
        <v>0.22468279999999999</v>
      </c>
      <c r="G2609" s="26">
        <v>0.46801172000000002</v>
      </c>
      <c r="H2609" s="26">
        <v>1.1052336899999999</v>
      </c>
      <c r="I2609" s="26">
        <v>8.9302199999999998E-2</v>
      </c>
    </row>
    <row r="2610" spans="1:9" ht="15.75" customHeight="1" x14ac:dyDescent="0.25">
      <c r="A2610" s="23">
        <v>2609</v>
      </c>
      <c r="B2610" s="24">
        <v>0.13160906</v>
      </c>
      <c r="C2610" s="24">
        <v>0.15383341</v>
      </c>
      <c r="D2610" s="24">
        <v>0.16944865000000001</v>
      </c>
      <c r="E2610" s="24">
        <v>0.19176465000000001</v>
      </c>
      <c r="F2610" s="24">
        <v>0.22472698999999999</v>
      </c>
      <c r="G2610" s="24">
        <v>0.46811537000000003</v>
      </c>
      <c r="H2610" s="24">
        <v>1.1055664700000001</v>
      </c>
      <c r="I2610" s="24">
        <v>8.9302270000000003E-2</v>
      </c>
    </row>
    <row r="2611" spans="1:9" ht="15.75" customHeight="1" x14ac:dyDescent="0.25">
      <c r="A2611" s="25">
        <v>2610</v>
      </c>
      <c r="B2611" s="26">
        <v>0.13162938999999999</v>
      </c>
      <c r="C2611" s="26">
        <v>0.15385241999999999</v>
      </c>
      <c r="D2611" s="26">
        <v>0.16947406000000001</v>
      </c>
      <c r="E2611" s="26">
        <v>0.19179808999999998</v>
      </c>
      <c r="F2611" s="26">
        <v>0.22477116999999999</v>
      </c>
      <c r="G2611" s="26">
        <v>0.46821904000000003</v>
      </c>
      <c r="H2611" s="26">
        <v>1.1058992600000002</v>
      </c>
      <c r="I2611" s="26">
        <v>8.9302340000000008E-2</v>
      </c>
    </row>
    <row r="2612" spans="1:9" ht="15.75" customHeight="1" x14ac:dyDescent="0.25">
      <c r="A2612" s="23">
        <v>2611</v>
      </c>
      <c r="B2612" s="24">
        <v>0.13164972999999999</v>
      </c>
      <c r="C2612" s="24">
        <v>0.15387143</v>
      </c>
      <c r="D2612" s="24">
        <v>0.16949949</v>
      </c>
      <c r="E2612" s="24">
        <v>0.19183154999999999</v>
      </c>
      <c r="F2612" s="24">
        <v>0.22481535</v>
      </c>
      <c r="G2612" s="24">
        <v>0.46832272000000003</v>
      </c>
      <c r="H2612" s="24">
        <v>1.10623206</v>
      </c>
      <c r="I2612" s="24">
        <v>8.9302419999999993E-2</v>
      </c>
    </row>
    <row r="2613" spans="1:9" ht="15.75" customHeight="1" x14ac:dyDescent="0.25">
      <c r="A2613" s="25">
        <v>2612</v>
      </c>
      <c r="B2613" s="26">
        <v>0.13167006000000001</v>
      </c>
      <c r="C2613" s="26">
        <v>0.15389042999999999</v>
      </c>
      <c r="D2613" s="26">
        <v>0.16952493000000002</v>
      </c>
      <c r="E2613" s="26">
        <v>0.19186502999999999</v>
      </c>
      <c r="F2613" s="26">
        <v>0.22485952999999997</v>
      </c>
      <c r="G2613" s="26">
        <v>0.46842641000000002</v>
      </c>
      <c r="H2613" s="26">
        <v>1.10656489</v>
      </c>
      <c r="I2613" s="26">
        <v>8.9302489999999998E-2</v>
      </c>
    </row>
    <row r="2614" spans="1:9" ht="15.75" customHeight="1" x14ac:dyDescent="0.25">
      <c r="A2614" s="23">
        <v>2613</v>
      </c>
      <c r="B2614" s="24">
        <v>0.13169040000000001</v>
      </c>
      <c r="C2614" s="24">
        <v>0.15390943000000001</v>
      </c>
      <c r="D2614" s="24">
        <v>0.16955037999999997</v>
      </c>
      <c r="E2614" s="24">
        <v>0.19189852999999998</v>
      </c>
      <c r="F2614" s="24">
        <v>0.22490371000000001</v>
      </c>
      <c r="G2614" s="24">
        <v>0.46853011</v>
      </c>
      <c r="H2614" s="24">
        <v>1.1068977200000001</v>
      </c>
      <c r="I2614" s="24">
        <v>8.9302569999999998E-2</v>
      </c>
    </row>
    <row r="2615" spans="1:9" ht="15.75" customHeight="1" x14ac:dyDescent="0.25">
      <c r="A2615" s="25">
        <v>2614</v>
      </c>
      <c r="B2615" s="26">
        <v>0.13171073</v>
      </c>
      <c r="C2615" s="26">
        <v>0.15392843</v>
      </c>
      <c r="D2615" s="26">
        <v>0.16957585000000003</v>
      </c>
      <c r="E2615" s="26">
        <v>0.19193204000000003</v>
      </c>
      <c r="F2615" s="26">
        <v>0.22494787999999999</v>
      </c>
      <c r="G2615" s="26">
        <v>0.46863382999999997</v>
      </c>
      <c r="H2615" s="26">
        <v>1.10723057</v>
      </c>
      <c r="I2615" s="26">
        <v>8.9302649999999997E-2</v>
      </c>
    </row>
    <row r="2616" spans="1:9" ht="15.75" customHeight="1" x14ac:dyDescent="0.25">
      <c r="A2616" s="23">
        <v>2615</v>
      </c>
      <c r="B2616" s="24">
        <v>0.13173107000000001</v>
      </c>
      <c r="C2616" s="24">
        <v>0.15394742</v>
      </c>
      <c r="D2616" s="24">
        <v>0.16960132999999999</v>
      </c>
      <c r="E2616" s="24">
        <v>0.19196556999999997</v>
      </c>
      <c r="F2616" s="24">
        <v>0.22499205</v>
      </c>
      <c r="G2616" s="24">
        <v>0.46873755</v>
      </c>
      <c r="H2616" s="24">
        <v>1.1075634400000001</v>
      </c>
      <c r="I2616" s="24">
        <v>8.9302729999999997E-2</v>
      </c>
    </row>
    <row r="2617" spans="1:9" ht="15.75" customHeight="1" x14ac:dyDescent="0.25">
      <c r="A2617" s="25">
        <v>2616</v>
      </c>
      <c r="B2617" s="26">
        <v>0.13175141000000001</v>
      </c>
      <c r="C2617" s="26">
        <v>0.15396641</v>
      </c>
      <c r="D2617" s="26">
        <v>0.16962682999999998</v>
      </c>
      <c r="E2617" s="26">
        <v>0.19199911</v>
      </c>
      <c r="F2617" s="26">
        <v>0.22503622000000001</v>
      </c>
      <c r="G2617" s="26">
        <v>0.46884129000000002</v>
      </c>
      <c r="H2617" s="26">
        <v>1.10789633</v>
      </c>
      <c r="I2617" s="26">
        <v>8.930281000000001E-2</v>
      </c>
    </row>
    <row r="2618" spans="1:9" ht="15.75" customHeight="1" x14ac:dyDescent="0.25">
      <c r="A2618" s="23">
        <v>2617</v>
      </c>
      <c r="B2618" s="24">
        <v>0.13177174</v>
      </c>
      <c r="C2618" s="24">
        <v>0.15398539999999999</v>
      </c>
      <c r="D2618" s="24">
        <v>0.16965233999999998</v>
      </c>
      <c r="E2618" s="24">
        <v>0.19203268000000001</v>
      </c>
      <c r="F2618" s="24">
        <v>0.22508038999999999</v>
      </c>
      <c r="G2618" s="24">
        <v>0.46894505000000003</v>
      </c>
      <c r="H2618" s="24">
        <v>1.1082292300000001</v>
      </c>
      <c r="I2618" s="24">
        <v>8.9302889999999996E-2</v>
      </c>
    </row>
    <row r="2619" spans="1:9" ht="15.75" customHeight="1" x14ac:dyDescent="0.25">
      <c r="A2619" s="25">
        <v>2618</v>
      </c>
      <c r="B2619" s="26">
        <v>0.13179207999999998</v>
      </c>
      <c r="C2619" s="26">
        <v>0.15400438</v>
      </c>
      <c r="D2619" s="26">
        <v>0.16967787000000001</v>
      </c>
      <c r="E2619" s="26">
        <v>0.19206625999999999</v>
      </c>
      <c r="F2619" s="26">
        <v>0.22512454999999998</v>
      </c>
      <c r="G2619" s="26">
        <v>0.46904881000000004</v>
      </c>
      <c r="H2619" s="26">
        <v>1.10856215</v>
      </c>
      <c r="I2619" s="26">
        <v>8.9302980000000004E-2</v>
      </c>
    </row>
    <row r="2620" spans="1:9" ht="15.75" customHeight="1" x14ac:dyDescent="0.25">
      <c r="A2620" s="23">
        <v>2619</v>
      </c>
      <c r="B2620" s="24">
        <v>0.13181240999999999</v>
      </c>
      <c r="C2620" s="24">
        <v>0.15402336</v>
      </c>
      <c r="D2620" s="24">
        <v>0.16970341</v>
      </c>
      <c r="E2620" s="24">
        <v>0.19209984999999999</v>
      </c>
      <c r="F2620" s="24">
        <v>0.22516870999999999</v>
      </c>
      <c r="G2620" s="24">
        <v>0.46915258999999998</v>
      </c>
      <c r="H2620" s="24">
        <v>1.1088951</v>
      </c>
      <c r="I2620" s="24">
        <v>8.9303060000000004E-2</v>
      </c>
    </row>
    <row r="2621" spans="1:9" ht="15.75" customHeight="1" x14ac:dyDescent="0.25">
      <c r="A2621" s="25">
        <v>2620</v>
      </c>
      <c r="B2621" s="26">
        <v>0.13183275</v>
      </c>
      <c r="C2621" s="26">
        <v>0.15404234</v>
      </c>
      <c r="D2621" s="26">
        <v>0.16972895999999998</v>
      </c>
      <c r="E2621" s="26">
        <v>0.19213346000000001</v>
      </c>
      <c r="F2621" s="26">
        <v>0.22521287000000001</v>
      </c>
      <c r="G2621" s="26">
        <v>0.46925637999999997</v>
      </c>
      <c r="H2621" s="26">
        <v>1.10922806</v>
      </c>
      <c r="I2621" s="26">
        <v>8.9303149999999998E-2</v>
      </c>
    </row>
    <row r="2622" spans="1:9" ht="15.75" customHeight="1" x14ac:dyDescent="0.25">
      <c r="A2622" s="23">
        <v>2621</v>
      </c>
      <c r="B2622" s="24">
        <v>0.13185309000000001</v>
      </c>
      <c r="C2622" s="24">
        <v>0.15406132</v>
      </c>
      <c r="D2622" s="24">
        <v>0.16975453000000001</v>
      </c>
      <c r="E2622" s="24">
        <v>0.19216709000000001</v>
      </c>
      <c r="F2622" s="24">
        <v>0.22525703</v>
      </c>
      <c r="G2622" s="24">
        <v>0.46936017999999996</v>
      </c>
      <c r="H2622" s="24">
        <v>1.10956104</v>
      </c>
      <c r="I2622" s="24">
        <v>8.9303229999999997E-2</v>
      </c>
    </row>
    <row r="2623" spans="1:9" ht="15.75" customHeight="1" x14ac:dyDescent="0.25">
      <c r="A2623" s="25">
        <v>2622</v>
      </c>
      <c r="B2623" s="26">
        <v>0.13187341999999999</v>
      </c>
      <c r="C2623" s="26">
        <v>0.15408029000000001</v>
      </c>
      <c r="D2623" s="26">
        <v>0.16978010999999998</v>
      </c>
      <c r="E2623" s="26">
        <v>0.19220072999999999</v>
      </c>
      <c r="F2623" s="26">
        <v>0.22530118999999998</v>
      </c>
      <c r="G2623" s="26">
        <v>0.46946399</v>
      </c>
      <c r="H2623" s="26">
        <v>1.1098940500000001</v>
      </c>
      <c r="I2623" s="26">
        <v>8.9303320000000005E-2</v>
      </c>
    </row>
    <row r="2624" spans="1:9" ht="15.75" customHeight="1" x14ac:dyDescent="0.25">
      <c r="A2624" s="23">
        <v>2623</v>
      </c>
      <c r="B2624" s="24">
        <v>0.13189376</v>
      </c>
      <c r="C2624" s="24">
        <v>0.15409926000000002</v>
      </c>
      <c r="D2624" s="24">
        <v>0.1698057</v>
      </c>
      <c r="E2624" s="24">
        <v>0.19223438999999998</v>
      </c>
      <c r="F2624" s="24">
        <v>0.22534535000000003</v>
      </c>
      <c r="G2624" s="24">
        <v>0.46956780999999997</v>
      </c>
      <c r="H2624" s="24">
        <v>1.1102270699999999</v>
      </c>
      <c r="I2624" s="24">
        <v>8.930341E-2</v>
      </c>
    </row>
    <row r="2625" spans="1:9" ht="15.75" customHeight="1" x14ac:dyDescent="0.25">
      <c r="A2625" s="25">
        <v>2624</v>
      </c>
      <c r="B2625" s="26">
        <v>0.13191409000000001</v>
      </c>
      <c r="C2625" s="26">
        <v>0.15411822999999999</v>
      </c>
      <c r="D2625" s="26">
        <v>0.16983131000000001</v>
      </c>
      <c r="E2625" s="26">
        <v>0.19226807000000001</v>
      </c>
      <c r="F2625" s="26">
        <v>0.22538949999999999</v>
      </c>
      <c r="G2625" s="26">
        <v>0.46967165</v>
      </c>
      <c r="H2625" s="26">
        <v>1.1105601199999999</v>
      </c>
      <c r="I2625" s="26">
        <v>8.9303500000000008E-2</v>
      </c>
    </row>
    <row r="2626" spans="1:9" ht="15.75" customHeight="1" x14ac:dyDescent="0.25">
      <c r="A2626" s="23">
        <v>2625</v>
      </c>
      <c r="B2626" s="24">
        <v>0.13193442999999999</v>
      </c>
      <c r="C2626" s="24">
        <v>0.15413719000000001</v>
      </c>
      <c r="D2626" s="24">
        <v>0.16985693000000002</v>
      </c>
      <c r="E2626" s="24">
        <v>0.19230175999999999</v>
      </c>
      <c r="F2626" s="24">
        <v>0.22543365000000001</v>
      </c>
      <c r="G2626" s="24">
        <v>0.46977550000000001</v>
      </c>
      <c r="H2626" s="24">
        <v>1.1108932</v>
      </c>
      <c r="I2626" s="24">
        <v>8.9303589999999988E-2</v>
      </c>
    </row>
    <row r="2627" spans="1:9" ht="15.75" customHeight="1" x14ac:dyDescent="0.25">
      <c r="A2627" s="25">
        <v>2626</v>
      </c>
      <c r="B2627" s="26">
        <v>0.13195477</v>
      </c>
      <c r="C2627" s="26">
        <v>0.15415615000000002</v>
      </c>
      <c r="D2627" s="26">
        <v>0.16988255999999999</v>
      </c>
      <c r="E2627" s="26">
        <v>0.19233546000000001</v>
      </c>
      <c r="F2627" s="26">
        <v>0.22547780000000001</v>
      </c>
      <c r="G2627" s="26">
        <v>0.46987935999999997</v>
      </c>
      <c r="H2627" s="26">
        <v>1.1112262900000001</v>
      </c>
      <c r="I2627" s="26">
        <v>8.9303679999999996E-2</v>
      </c>
    </row>
    <row r="2628" spans="1:9" ht="15.75" customHeight="1" x14ac:dyDescent="0.25">
      <c r="A2628" s="23">
        <v>2627</v>
      </c>
      <c r="B2628" s="24">
        <v>0.13197509999999998</v>
      </c>
      <c r="C2628" s="24">
        <v>0.15417511</v>
      </c>
      <c r="D2628" s="24">
        <v>0.16990819999999998</v>
      </c>
      <c r="E2628" s="24">
        <v>0.19236918</v>
      </c>
      <c r="F2628" s="24">
        <v>0.22552194</v>
      </c>
      <c r="G2628" s="24">
        <v>0.46998323999999997</v>
      </c>
      <c r="H2628" s="24">
        <v>1.1115594099999999</v>
      </c>
      <c r="I2628" s="24">
        <v>8.9303779999999999E-2</v>
      </c>
    </row>
    <row r="2629" spans="1:9" ht="15.75" customHeight="1" x14ac:dyDescent="0.25">
      <c r="A2629" s="25">
        <v>2628</v>
      </c>
      <c r="B2629" s="26">
        <v>0.13199543999999999</v>
      </c>
      <c r="C2629" s="26">
        <v>0.15419405999999999</v>
      </c>
      <c r="D2629" s="26">
        <v>0.16993386000000002</v>
      </c>
      <c r="E2629" s="26">
        <v>0.19240290999999998</v>
      </c>
      <c r="F2629" s="26">
        <v>0.22556609000000002</v>
      </c>
      <c r="G2629" s="26">
        <v>0.47008713000000002</v>
      </c>
      <c r="H2629" s="26">
        <v>1.11189256</v>
      </c>
      <c r="I2629" s="26">
        <v>8.9303869999999994E-2</v>
      </c>
    </row>
    <row r="2630" spans="1:9" ht="15.75" customHeight="1" x14ac:dyDescent="0.25">
      <c r="A2630" s="23">
        <v>2629</v>
      </c>
      <c r="B2630" s="24">
        <v>0.13201577</v>
      </c>
      <c r="C2630" s="24">
        <v>0.15421302000000001</v>
      </c>
      <c r="D2630" s="24">
        <v>0.16995953</v>
      </c>
      <c r="E2630" s="24">
        <v>0.19243666000000001</v>
      </c>
      <c r="F2630" s="24">
        <v>0.22561022999999999</v>
      </c>
      <c r="G2630" s="24">
        <v>0.47019101999999996</v>
      </c>
      <c r="H2630" s="24">
        <v>1.11222574</v>
      </c>
      <c r="I2630" s="24">
        <v>8.9303969999999996E-2</v>
      </c>
    </row>
    <row r="2631" spans="1:9" ht="15.75" customHeight="1" x14ac:dyDescent="0.25">
      <c r="A2631" s="25">
        <v>2630</v>
      </c>
      <c r="B2631" s="26">
        <v>0.13203611000000001</v>
      </c>
      <c r="C2631" s="26">
        <v>0.15423196</v>
      </c>
      <c r="D2631" s="26">
        <v>0.16998521</v>
      </c>
      <c r="E2631" s="26">
        <v>0.19247042</v>
      </c>
      <c r="F2631" s="26">
        <v>0.22565438000000002</v>
      </c>
      <c r="G2631" s="26">
        <v>0.47029493999999999</v>
      </c>
      <c r="H2631" s="26">
        <v>1.11255894</v>
      </c>
      <c r="I2631" s="26">
        <v>8.9304059999999991E-2</v>
      </c>
    </row>
    <row r="2632" spans="1:9" ht="15.75" customHeight="1" x14ac:dyDescent="0.25">
      <c r="A2632" s="23">
        <v>2631</v>
      </c>
      <c r="B2632" s="24">
        <v>0.13205644999999999</v>
      </c>
      <c r="C2632" s="24">
        <v>0.15425090999999999</v>
      </c>
      <c r="D2632" s="24">
        <v>0.17001090000000002</v>
      </c>
      <c r="E2632" s="24">
        <v>0.19250419000000002</v>
      </c>
      <c r="F2632" s="24">
        <v>0.22569852000000001</v>
      </c>
      <c r="G2632" s="24">
        <v>0.47039886000000003</v>
      </c>
      <c r="H2632" s="24">
        <v>1.1128921599999999</v>
      </c>
      <c r="I2632" s="24">
        <v>8.9304159999999994E-2</v>
      </c>
    </row>
    <row r="2633" spans="1:9" ht="15.75" customHeight="1" x14ac:dyDescent="0.25">
      <c r="A2633" s="25">
        <v>2632</v>
      </c>
      <c r="B2633" s="26">
        <v>0.13207678</v>
      </c>
      <c r="C2633" s="26">
        <v>0.15426985000000001</v>
      </c>
      <c r="D2633" s="26">
        <v>0.17003660000000001</v>
      </c>
      <c r="E2633" s="26">
        <v>0.19253798</v>
      </c>
      <c r="F2633" s="26">
        <v>0.22574265000000002</v>
      </c>
      <c r="G2633" s="26">
        <v>0.47050279000000006</v>
      </c>
      <c r="H2633" s="26">
        <v>1.11322542</v>
      </c>
      <c r="I2633" s="26">
        <v>8.930426000000001E-2</v>
      </c>
    </row>
    <row r="2634" spans="1:9" ht="15.75" customHeight="1" x14ac:dyDescent="0.25">
      <c r="A2634" s="23">
        <v>2633</v>
      </c>
      <c r="B2634" s="24">
        <v>0.13209711999999998</v>
      </c>
      <c r="C2634" s="24">
        <v>0.15428879000000001</v>
      </c>
      <c r="D2634" s="24">
        <v>0.17006232000000002</v>
      </c>
      <c r="E2634" s="24">
        <v>0.19257178</v>
      </c>
      <c r="F2634" s="24">
        <v>0.22578679000000001</v>
      </c>
      <c r="G2634" s="24">
        <v>0.47060673999999997</v>
      </c>
      <c r="H2634" s="24">
        <v>1.11355871</v>
      </c>
      <c r="I2634" s="24">
        <v>8.9304359999999999E-2</v>
      </c>
    </row>
    <row r="2635" spans="1:9" ht="15.75" customHeight="1" x14ac:dyDescent="0.25">
      <c r="A2635" s="25">
        <v>2634</v>
      </c>
      <c r="B2635" s="26">
        <v>0.13211745</v>
      </c>
      <c r="C2635" s="26">
        <v>0.15430773</v>
      </c>
      <c r="D2635" s="26">
        <v>0.17008804999999999</v>
      </c>
      <c r="E2635" s="26">
        <v>0.19260560000000002</v>
      </c>
      <c r="F2635" s="26">
        <v>0.22583092000000002</v>
      </c>
      <c r="G2635" s="26">
        <v>0.47071069999999998</v>
      </c>
      <c r="H2635" s="26">
        <v>1.11389202</v>
      </c>
      <c r="I2635" s="26">
        <v>8.9304460000000002E-2</v>
      </c>
    </row>
    <row r="2636" spans="1:9" ht="15.75" customHeight="1" x14ac:dyDescent="0.25">
      <c r="A2636" s="23">
        <v>2635</v>
      </c>
      <c r="B2636" s="24">
        <v>0.13213779</v>
      </c>
      <c r="C2636" s="24">
        <v>0.15432667</v>
      </c>
      <c r="D2636" s="24">
        <v>0.17011377999999999</v>
      </c>
      <c r="E2636" s="24">
        <v>0.19263943</v>
      </c>
      <c r="F2636" s="24">
        <v>0.22587506000000002</v>
      </c>
      <c r="G2636" s="24">
        <v>0.47081467000000005</v>
      </c>
      <c r="H2636" s="24">
        <v>1.11422537</v>
      </c>
      <c r="I2636" s="24">
        <v>8.9304559999999991E-2</v>
      </c>
    </row>
    <row r="2637" spans="1:9" ht="15.75" customHeight="1" x14ac:dyDescent="0.25">
      <c r="A2637" s="25">
        <v>2636</v>
      </c>
      <c r="B2637" s="26">
        <v>0.13215813000000001</v>
      </c>
      <c r="C2637" s="26">
        <v>0.1543456</v>
      </c>
      <c r="D2637" s="26">
        <v>0.17013953000000001</v>
      </c>
      <c r="E2637" s="26">
        <v>0.19267327000000001</v>
      </c>
      <c r="F2637" s="26">
        <v>0.22591919000000002</v>
      </c>
      <c r="G2637" s="26">
        <v>0.47091866000000004</v>
      </c>
      <c r="H2637" s="26">
        <v>1.11455875</v>
      </c>
      <c r="I2637" s="26">
        <v>8.9304670000000003E-2</v>
      </c>
    </row>
    <row r="2638" spans="1:9" ht="15.75" customHeight="1" x14ac:dyDescent="0.25">
      <c r="A2638" s="23">
        <v>2637</v>
      </c>
      <c r="B2638" s="24">
        <v>0.13217846</v>
      </c>
      <c r="C2638" s="24">
        <v>0.15436453</v>
      </c>
      <c r="D2638" s="24">
        <v>0.17016529</v>
      </c>
      <c r="E2638" s="24">
        <v>0.19270712000000001</v>
      </c>
      <c r="F2638" s="24">
        <v>0.22596332</v>
      </c>
      <c r="G2638" s="24">
        <v>0.47102265999999998</v>
      </c>
      <c r="H2638" s="24">
        <v>1.1148921599999999</v>
      </c>
      <c r="I2638" s="24">
        <v>8.9304769999999992E-2</v>
      </c>
    </row>
    <row r="2639" spans="1:9" ht="15.75" customHeight="1" x14ac:dyDescent="0.25">
      <c r="A2639" s="25">
        <v>2638</v>
      </c>
      <c r="B2639" s="26">
        <v>0.13219880000000001</v>
      </c>
      <c r="C2639" s="26">
        <v>0.15438345000000001</v>
      </c>
      <c r="D2639" s="26">
        <v>0.17019106000000001</v>
      </c>
      <c r="E2639" s="26">
        <v>0.19274099</v>
      </c>
      <c r="F2639" s="26">
        <v>0.22600745</v>
      </c>
      <c r="G2639" s="26">
        <v>0.47112665999999997</v>
      </c>
      <c r="H2639" s="26">
        <v>1.1152256</v>
      </c>
      <c r="I2639" s="26">
        <v>8.9304880000000003E-2</v>
      </c>
    </row>
    <row r="2640" spans="1:9" ht="15.75" customHeight="1" x14ac:dyDescent="0.25">
      <c r="A2640" s="23">
        <v>2639</v>
      </c>
      <c r="B2640" s="24">
        <v>0.13221913000000002</v>
      </c>
      <c r="C2640" s="24">
        <v>0.15440238000000001</v>
      </c>
      <c r="D2640" s="24">
        <v>0.17021684000000001</v>
      </c>
      <c r="E2640" s="24">
        <v>0.19277487000000001</v>
      </c>
      <c r="F2640" s="24">
        <v>0.22605156999999998</v>
      </c>
      <c r="G2640" s="24">
        <v>0.47123069000000001</v>
      </c>
      <c r="H2640" s="24">
        <v>1.11555907</v>
      </c>
      <c r="I2640" s="24">
        <v>8.9304980000000006E-2</v>
      </c>
    </row>
    <row r="2641" spans="1:9" ht="15.75" customHeight="1" x14ac:dyDescent="0.25">
      <c r="A2641" s="25">
        <v>2640</v>
      </c>
      <c r="B2641" s="26">
        <v>0.13223947</v>
      </c>
      <c r="C2641" s="26">
        <v>0.15442130000000001</v>
      </c>
      <c r="D2641" s="26">
        <v>0.17024263000000001</v>
      </c>
      <c r="E2641" s="26">
        <v>0.19280876</v>
      </c>
      <c r="F2641" s="26">
        <v>0.22609570000000001</v>
      </c>
      <c r="G2641" s="26">
        <v>0.47133471999999998</v>
      </c>
      <c r="H2641" s="26">
        <v>1.1158925799999999</v>
      </c>
      <c r="I2641" s="26">
        <v>8.9305090000000004E-2</v>
      </c>
    </row>
    <row r="2642" spans="1:9" ht="15.75" customHeight="1" x14ac:dyDescent="0.25">
      <c r="A2642" s="23">
        <v>2641</v>
      </c>
      <c r="B2642" s="24">
        <v>0.13225980000000001</v>
      </c>
      <c r="C2642" s="24">
        <v>0.15444020999999999</v>
      </c>
      <c r="D2642" s="24">
        <v>0.17026841999999998</v>
      </c>
      <c r="E2642" s="24">
        <v>0.19284266</v>
      </c>
      <c r="F2642" s="24">
        <v>0.22613981999999999</v>
      </c>
      <c r="G2642" s="24">
        <v>0.47143876000000001</v>
      </c>
      <c r="H2642" s="24">
        <v>1.1162261200000001</v>
      </c>
      <c r="I2642" s="24">
        <v>8.9305200000000001E-2</v>
      </c>
    </row>
    <row r="2643" spans="1:9" ht="15.75" customHeight="1" x14ac:dyDescent="0.25">
      <c r="A2643" s="25">
        <v>2642</v>
      </c>
      <c r="B2643" s="26">
        <v>0.13228013999999999</v>
      </c>
      <c r="C2643" s="26">
        <v>0.15445913</v>
      </c>
      <c r="D2643" s="26">
        <v>0.17029423000000002</v>
      </c>
      <c r="E2643" s="26">
        <v>0.19287657999999999</v>
      </c>
      <c r="F2643" s="26">
        <v>0.22618394999999999</v>
      </c>
      <c r="G2643" s="26">
        <v>0.47154282000000003</v>
      </c>
      <c r="H2643" s="26">
        <v>1.1165597</v>
      </c>
      <c r="I2643" s="26">
        <v>8.9305309999999999E-2</v>
      </c>
    </row>
    <row r="2644" spans="1:9" ht="15.75" customHeight="1" x14ac:dyDescent="0.25">
      <c r="A2644" s="23">
        <v>2643</v>
      </c>
      <c r="B2644" s="24">
        <v>0.13230048</v>
      </c>
      <c r="C2644" s="24">
        <v>0.15447803999999998</v>
      </c>
      <c r="D2644" s="24">
        <v>0.17032005000000003</v>
      </c>
      <c r="E2644" s="24">
        <v>0.19291051000000001</v>
      </c>
      <c r="F2644" s="24">
        <v>0.22622807</v>
      </c>
      <c r="G2644" s="24">
        <v>0.47164689000000004</v>
      </c>
      <c r="H2644" s="24">
        <v>1.11689332</v>
      </c>
      <c r="I2644" s="24">
        <v>8.930542000000001E-2</v>
      </c>
    </row>
    <row r="2645" spans="1:9" ht="15.75" customHeight="1" x14ac:dyDescent="0.25">
      <c r="A2645" s="25">
        <v>2644</v>
      </c>
      <c r="B2645" s="26">
        <v>0.13232081000000001</v>
      </c>
      <c r="C2645" s="26">
        <v>0.15449694999999999</v>
      </c>
      <c r="D2645" s="26">
        <v>0.17034588000000001</v>
      </c>
      <c r="E2645" s="26">
        <v>0.19294443999999999</v>
      </c>
      <c r="F2645" s="26">
        <v>0.22627219000000001</v>
      </c>
      <c r="G2645" s="26">
        <v>0.47175096999999999</v>
      </c>
      <c r="H2645" s="26">
        <v>1.1172269699999999</v>
      </c>
      <c r="I2645" s="26">
        <v>8.9305540000000003E-2</v>
      </c>
    </row>
    <row r="2646" spans="1:9" ht="15.75" customHeight="1" x14ac:dyDescent="0.25">
      <c r="A2646" s="23">
        <v>2645</v>
      </c>
      <c r="B2646" s="24">
        <v>0.13234114999999999</v>
      </c>
      <c r="C2646" s="24">
        <v>0.15451585000000001</v>
      </c>
      <c r="D2646" s="24">
        <v>0.17037172</v>
      </c>
      <c r="E2646" s="24">
        <v>0.19297839</v>
      </c>
      <c r="F2646" s="24">
        <v>0.22631630000000003</v>
      </c>
      <c r="G2646" s="24">
        <v>0.47185506999999999</v>
      </c>
      <c r="H2646" s="24">
        <v>1.1175606600000001</v>
      </c>
      <c r="I2646" s="24">
        <v>8.930565E-2</v>
      </c>
    </row>
    <row r="2647" spans="1:9" ht="15.75" customHeight="1" x14ac:dyDescent="0.25">
      <c r="A2647" s="25">
        <v>2646</v>
      </c>
      <c r="B2647" s="26">
        <v>0.13236148</v>
      </c>
      <c r="C2647" s="26">
        <v>0.15453475999999999</v>
      </c>
      <c r="D2647" s="26">
        <v>0.17039756</v>
      </c>
      <c r="E2647" s="26">
        <v>0.19301234999999997</v>
      </c>
      <c r="F2647" s="26">
        <v>0.22636042000000001</v>
      </c>
      <c r="G2647" s="26">
        <v>0.47195917999999998</v>
      </c>
      <c r="H2647" s="26">
        <v>1.1178943800000001</v>
      </c>
      <c r="I2647" s="26">
        <v>8.9305759999999998E-2</v>
      </c>
    </row>
    <row r="2648" spans="1:9" ht="15.75" customHeight="1" x14ac:dyDescent="0.25">
      <c r="A2648" s="23">
        <v>2647</v>
      </c>
      <c r="B2648" s="24">
        <v>0.13238182000000001</v>
      </c>
      <c r="C2648" s="24">
        <v>0.15455366000000001</v>
      </c>
      <c r="D2648" s="24">
        <v>0.17042342000000002</v>
      </c>
      <c r="E2648" s="24">
        <v>0.19304632000000002</v>
      </c>
      <c r="F2648" s="24">
        <v>0.22640453999999999</v>
      </c>
      <c r="G2648" s="24">
        <v>0.47206328999999997</v>
      </c>
      <c r="H2648" s="24">
        <v>1.11822815</v>
      </c>
      <c r="I2648" s="24">
        <v>8.9305880000000004E-2</v>
      </c>
    </row>
    <row r="2649" spans="1:9" ht="15.75" customHeight="1" x14ac:dyDescent="0.25">
      <c r="A2649" s="25">
        <v>2648</v>
      </c>
      <c r="B2649" s="26">
        <v>0.13240215999999999</v>
      </c>
      <c r="C2649" s="26">
        <v>0.15457255</v>
      </c>
      <c r="D2649" s="26">
        <v>0.17044927999999998</v>
      </c>
      <c r="E2649" s="26">
        <v>0.19308029999999998</v>
      </c>
      <c r="F2649" s="26">
        <v>0.22644865</v>
      </c>
      <c r="G2649" s="26">
        <v>0.47216743</v>
      </c>
      <c r="H2649" s="26">
        <v>1.1185619499999999</v>
      </c>
      <c r="I2649" s="26">
        <v>8.9305999999999996E-2</v>
      </c>
    </row>
    <row r="2650" spans="1:9" ht="15.75" customHeight="1" x14ac:dyDescent="0.25">
      <c r="A2650" s="23">
        <v>2649</v>
      </c>
      <c r="B2650" s="24">
        <v>0.13242249</v>
      </c>
      <c r="C2650" s="24">
        <v>0.15459144999999999</v>
      </c>
      <c r="D2650" s="24">
        <v>0.17047515000000002</v>
      </c>
      <c r="E2650" s="24">
        <v>0.19311428999999999</v>
      </c>
      <c r="F2650" s="24">
        <v>0.22649276000000002</v>
      </c>
      <c r="G2650" s="24">
        <v>0.47227156999999997</v>
      </c>
      <c r="H2650" s="24">
        <v>1.1188958</v>
      </c>
      <c r="I2650" s="24">
        <v>8.9306110000000008E-2</v>
      </c>
    </row>
    <row r="2651" spans="1:9" ht="15.75" customHeight="1" x14ac:dyDescent="0.25">
      <c r="A2651" s="25">
        <v>2650</v>
      </c>
      <c r="B2651" s="26">
        <v>0.13244282999999998</v>
      </c>
      <c r="C2651" s="26">
        <v>0.15461033999999999</v>
      </c>
      <c r="D2651" s="26">
        <v>0.17050103</v>
      </c>
      <c r="E2651" s="26">
        <v>0.19314829</v>
      </c>
      <c r="F2651" s="26">
        <v>0.22653688</v>
      </c>
      <c r="G2651" s="26">
        <v>0.47237572</v>
      </c>
      <c r="H2651" s="26">
        <v>1.1192296799999999</v>
      </c>
      <c r="I2651" s="26">
        <v>8.930623E-2</v>
      </c>
    </row>
    <row r="2652" spans="1:9" ht="15.75" customHeight="1" x14ac:dyDescent="0.25">
      <c r="A2652" s="23">
        <v>2651</v>
      </c>
      <c r="B2652" s="24">
        <v>0.13246316</v>
      </c>
      <c r="C2652" s="24">
        <v>0.15462923000000001</v>
      </c>
      <c r="D2652" s="24">
        <v>0.17052692</v>
      </c>
      <c r="E2652" s="24">
        <v>0.19318231</v>
      </c>
      <c r="F2652" s="24">
        <v>0.22658099000000001</v>
      </c>
      <c r="G2652" s="24">
        <v>0.47247988999999996</v>
      </c>
      <c r="H2652" s="24">
        <v>1.1195636099999999</v>
      </c>
      <c r="I2652" s="24">
        <v>8.9306350000000007E-2</v>
      </c>
    </row>
    <row r="2653" spans="1:9" ht="15.75" customHeight="1" x14ac:dyDescent="0.25">
      <c r="A2653" s="25">
        <v>2652</v>
      </c>
      <c r="B2653" s="26">
        <v>0.1324835</v>
      </c>
      <c r="C2653" s="26">
        <v>0.15464812</v>
      </c>
      <c r="D2653" s="26">
        <v>0.17055281999999999</v>
      </c>
      <c r="E2653" s="26">
        <v>0.19321632999999999</v>
      </c>
      <c r="F2653" s="26">
        <v>0.22662510000000002</v>
      </c>
      <c r="G2653" s="26">
        <v>0.47258406999999997</v>
      </c>
      <c r="H2653" s="26">
        <v>1.1198975799999999</v>
      </c>
      <c r="I2653" s="26">
        <v>8.9306469999999999E-2</v>
      </c>
    </row>
    <row r="2654" spans="1:9" ht="15.75" customHeight="1" x14ac:dyDescent="0.25">
      <c r="A2654" s="23">
        <v>2653</v>
      </c>
      <c r="B2654" s="24">
        <v>0.13250384000000001</v>
      </c>
      <c r="C2654" s="24">
        <v>0.154667</v>
      </c>
      <c r="D2654" s="24">
        <v>0.17057871999999999</v>
      </c>
      <c r="E2654" s="24">
        <v>0.19325036000000001</v>
      </c>
      <c r="F2654" s="24">
        <v>0.22666920000000002</v>
      </c>
      <c r="G2654" s="24">
        <v>0.47268825999999997</v>
      </c>
      <c r="H2654" s="24">
        <v>1.1202315900000002</v>
      </c>
      <c r="I2654" s="24">
        <v>8.93066E-2</v>
      </c>
    </row>
    <row r="2655" spans="1:9" ht="15.75" customHeight="1" x14ac:dyDescent="0.25">
      <c r="A2655" s="25">
        <v>2654</v>
      </c>
      <c r="B2655" s="26">
        <v>0.13252417</v>
      </c>
      <c r="C2655" s="26">
        <v>0.15468588</v>
      </c>
      <c r="D2655" s="26">
        <v>0.17060462999999998</v>
      </c>
      <c r="E2655" s="26">
        <v>0.1932844</v>
      </c>
      <c r="F2655" s="26">
        <v>0.22671330999999997</v>
      </c>
      <c r="G2655" s="26">
        <v>0.47279246999999996</v>
      </c>
      <c r="H2655" s="26">
        <v>1.1205656500000001</v>
      </c>
      <c r="I2655" s="26">
        <v>8.9306719999999992E-2</v>
      </c>
    </row>
    <row r="2656" spans="1:9" ht="15.75" customHeight="1" x14ac:dyDescent="0.25">
      <c r="A2656" s="23">
        <v>2655</v>
      </c>
      <c r="B2656" s="24">
        <v>0.13254451</v>
      </c>
      <c r="C2656" s="24">
        <v>0.15470476</v>
      </c>
      <c r="D2656" s="24">
        <v>0.17063054999999999</v>
      </c>
      <c r="E2656" s="24">
        <v>0.19331845</v>
      </c>
      <c r="F2656" s="24">
        <v>0.22675741999999999</v>
      </c>
      <c r="G2656" s="24">
        <v>0.47289669000000001</v>
      </c>
      <c r="H2656" s="24">
        <v>1.12089975</v>
      </c>
      <c r="I2656" s="24">
        <v>8.9306839999999998E-2</v>
      </c>
    </row>
    <row r="2657" spans="1:9" ht="15.75" customHeight="1" x14ac:dyDescent="0.25">
      <c r="A2657" s="25">
        <v>2656</v>
      </c>
      <c r="B2657" s="26">
        <v>0.13256484000000002</v>
      </c>
      <c r="C2657" s="26">
        <v>0.15472363</v>
      </c>
      <c r="D2657" s="26">
        <v>0.17065648</v>
      </c>
      <c r="E2657" s="26">
        <v>0.19335249999999998</v>
      </c>
      <c r="F2657" s="26">
        <v>0.22680152000000001</v>
      </c>
      <c r="G2657" s="26">
        <v>0.47300091999999999</v>
      </c>
      <c r="H2657" s="26">
        <v>1.1212338900000001</v>
      </c>
      <c r="I2657" s="26">
        <v>8.9306969999999999E-2</v>
      </c>
    </row>
    <row r="2658" spans="1:9" ht="15.75" customHeight="1" x14ac:dyDescent="0.25">
      <c r="A2658" s="23">
        <v>2657</v>
      </c>
      <c r="B2658" s="24">
        <v>0.13258518</v>
      </c>
      <c r="C2658" s="24">
        <v>0.15474251</v>
      </c>
      <c r="D2658" s="24">
        <v>0.17068241000000001</v>
      </c>
      <c r="E2658" s="24">
        <v>0.19338657000000001</v>
      </c>
      <c r="F2658" s="24">
        <v>0.22684563000000002</v>
      </c>
      <c r="G2658" s="24">
        <v>0.47310516000000002</v>
      </c>
      <c r="H2658" s="24">
        <v>1.1215680800000001</v>
      </c>
      <c r="I2658" s="24">
        <v>8.9307090000000006E-2</v>
      </c>
    </row>
    <row r="2659" spans="1:9" ht="15.75" customHeight="1" x14ac:dyDescent="0.25">
      <c r="A2659" s="25">
        <v>2658</v>
      </c>
      <c r="B2659" s="26">
        <v>0.13260552</v>
      </c>
      <c r="C2659" s="26">
        <v>0.15476138</v>
      </c>
      <c r="D2659" s="26">
        <v>0.17070834999999998</v>
      </c>
      <c r="E2659" s="26">
        <v>0.19342065000000003</v>
      </c>
      <c r="F2659" s="26">
        <v>0.22688973000000001</v>
      </c>
      <c r="G2659" s="26">
        <v>0.47320941</v>
      </c>
      <c r="H2659" s="26">
        <v>1.12190232</v>
      </c>
      <c r="I2659" s="26">
        <v>8.9307219999999993E-2</v>
      </c>
    </row>
    <row r="2660" spans="1:9" ht="15.75" customHeight="1" x14ac:dyDescent="0.25">
      <c r="A2660" s="23">
        <v>2659</v>
      </c>
      <c r="B2660" s="24">
        <v>0.13262584999999999</v>
      </c>
      <c r="C2660" s="24">
        <v>0.15478023999999999</v>
      </c>
      <c r="D2660" s="24">
        <v>0.17073429999999998</v>
      </c>
      <c r="E2660" s="24">
        <v>0.19345472999999999</v>
      </c>
      <c r="F2660" s="24">
        <v>0.22693383</v>
      </c>
      <c r="G2660" s="24">
        <v>0.47331367999999996</v>
      </c>
      <c r="H2660" s="24">
        <v>1.1222365999999999</v>
      </c>
      <c r="I2660" s="24">
        <v>8.9307350000000008E-2</v>
      </c>
    </row>
    <row r="2661" spans="1:9" ht="15.75" customHeight="1" x14ac:dyDescent="0.25">
      <c r="A2661" s="25">
        <v>2660</v>
      </c>
      <c r="B2661" s="26">
        <v>0.13264619</v>
      </c>
      <c r="C2661" s="26">
        <v>0.15479910999999999</v>
      </c>
      <c r="D2661" s="26">
        <v>0.17076025</v>
      </c>
      <c r="E2661" s="26">
        <v>0.19348882000000001</v>
      </c>
      <c r="F2661" s="26">
        <v>0.22697792999999999</v>
      </c>
      <c r="G2661" s="26">
        <v>0.47341794999999998</v>
      </c>
      <c r="H2661" s="26">
        <v>1.12257093</v>
      </c>
      <c r="I2661" s="26">
        <v>8.9307479999999995E-2</v>
      </c>
    </row>
    <row r="2662" spans="1:9" ht="15.75" customHeight="1" x14ac:dyDescent="0.25">
      <c r="A2662" s="23">
        <v>2661</v>
      </c>
      <c r="B2662" s="24">
        <v>0.13266652000000001</v>
      </c>
      <c r="C2662" s="24">
        <v>0.15481797</v>
      </c>
      <c r="D2662" s="24">
        <v>0.17078620999999999</v>
      </c>
      <c r="E2662" s="24">
        <v>0.19352291999999999</v>
      </c>
      <c r="F2662" s="24">
        <v>0.22702203000000001</v>
      </c>
      <c r="G2662" s="24">
        <v>0.47352223999999998</v>
      </c>
      <c r="H2662" s="24">
        <v>1.1229053099999999</v>
      </c>
      <c r="I2662" s="24">
        <v>8.9307610000000009E-2</v>
      </c>
    </row>
    <row r="2663" spans="1:9" ht="15.75" customHeight="1" x14ac:dyDescent="0.25">
      <c r="A2663" s="25">
        <v>2662</v>
      </c>
      <c r="B2663" s="26">
        <v>0.13268686000000002</v>
      </c>
      <c r="C2663" s="26">
        <v>0.15483682999999998</v>
      </c>
      <c r="D2663" s="26">
        <v>0.17081218000000001</v>
      </c>
      <c r="E2663" s="26">
        <v>0.19355702999999999</v>
      </c>
      <c r="F2663" s="26">
        <v>0.22706613</v>
      </c>
      <c r="G2663" s="26">
        <v>0.47362654999999998</v>
      </c>
      <c r="H2663" s="26">
        <v>1.12323974</v>
      </c>
      <c r="I2663" s="26">
        <v>8.9307739999999997E-2</v>
      </c>
    </row>
    <row r="2664" spans="1:9" ht="15.75" customHeight="1" x14ac:dyDescent="0.25">
      <c r="A2664" s="23">
        <v>2663</v>
      </c>
      <c r="B2664" s="24">
        <v>0.13270719</v>
      </c>
      <c r="C2664" s="24">
        <v>0.15485568</v>
      </c>
      <c r="D2664" s="24">
        <v>0.17083815000000002</v>
      </c>
      <c r="E2664" s="24">
        <v>0.19359114000000002</v>
      </c>
      <c r="F2664" s="24">
        <v>0.22711023</v>
      </c>
      <c r="G2664" s="24">
        <v>0.47373086000000003</v>
      </c>
      <c r="H2664" s="24">
        <v>1.1235742200000001</v>
      </c>
      <c r="I2664" s="24">
        <v>8.9307879999999992E-2</v>
      </c>
    </row>
    <row r="2665" spans="1:9" ht="15.75" customHeight="1" x14ac:dyDescent="0.25">
      <c r="A2665" s="25">
        <v>2664</v>
      </c>
      <c r="B2665" s="26">
        <v>0.13272753000000001</v>
      </c>
      <c r="C2665" s="26">
        <v>0.15487454</v>
      </c>
      <c r="D2665" s="26">
        <v>0.17086411999999998</v>
      </c>
      <c r="E2665" s="26">
        <v>0.19362526999999999</v>
      </c>
      <c r="F2665" s="26">
        <v>0.22715433000000002</v>
      </c>
      <c r="G2665" s="26">
        <v>0.47383519000000002</v>
      </c>
      <c r="H2665" s="26">
        <v>1.12390875</v>
      </c>
      <c r="I2665" s="26">
        <v>8.9308010000000007E-2</v>
      </c>
    </row>
    <row r="2666" spans="1:9" ht="15.75" customHeight="1" x14ac:dyDescent="0.25">
      <c r="A2666" s="23">
        <v>2665</v>
      </c>
      <c r="B2666" s="24">
        <v>0.13274786999999999</v>
      </c>
      <c r="C2666" s="24">
        <v>0.15489338999999999</v>
      </c>
      <c r="D2666" s="24">
        <v>0.17089010999999998</v>
      </c>
      <c r="E2666" s="24">
        <v>0.19365939999999998</v>
      </c>
      <c r="F2666" s="24">
        <v>0.22719842000000001</v>
      </c>
      <c r="G2666" s="24">
        <v>0.47393953000000005</v>
      </c>
      <c r="H2666" s="24">
        <v>1.1242433300000001</v>
      </c>
      <c r="I2666" s="24">
        <v>8.9308150000000003E-2</v>
      </c>
    </row>
    <row r="2667" spans="1:9" ht="15.75" customHeight="1" x14ac:dyDescent="0.25">
      <c r="A2667" s="25">
        <v>2666</v>
      </c>
      <c r="B2667" s="26">
        <v>0.1327682</v>
      </c>
      <c r="C2667" s="26">
        <v>0.15491224000000001</v>
      </c>
      <c r="D2667" s="26">
        <v>0.17091609999999999</v>
      </c>
      <c r="E2667" s="26">
        <v>0.19369353</v>
      </c>
      <c r="F2667" s="26">
        <v>0.22724252</v>
      </c>
      <c r="G2667" s="26">
        <v>0.47404387999999997</v>
      </c>
      <c r="H2667" s="26">
        <v>1.1245779600000001</v>
      </c>
      <c r="I2667" s="26">
        <v>8.9308280000000004E-2</v>
      </c>
    </row>
    <row r="2668" spans="1:9" ht="15.75" customHeight="1" x14ac:dyDescent="0.25">
      <c r="A2668" s="23">
        <v>2667</v>
      </c>
      <c r="B2668" s="24">
        <v>0.13278854000000001</v>
      </c>
      <c r="C2668" s="24">
        <v>0.15493108</v>
      </c>
      <c r="D2668" s="24">
        <v>0.17094208999999999</v>
      </c>
      <c r="E2668" s="24">
        <v>0.19372768000000001</v>
      </c>
      <c r="F2668" s="24">
        <v>0.22728661999999999</v>
      </c>
      <c r="G2668" s="24">
        <v>0.47414824000000005</v>
      </c>
      <c r="H2668" s="24">
        <v>1.12491264</v>
      </c>
      <c r="I2668" s="24">
        <v>8.9308419999999999E-2</v>
      </c>
    </row>
    <row r="2669" spans="1:9" ht="15.75" customHeight="1" x14ac:dyDescent="0.25">
      <c r="A2669" s="25">
        <v>2668</v>
      </c>
      <c r="B2669" s="26">
        <v>0.13280887</v>
      </c>
      <c r="C2669" s="26">
        <v>0.15494991999999999</v>
      </c>
      <c r="D2669" s="26">
        <v>0.17096809000000002</v>
      </c>
      <c r="E2669" s="26">
        <v>0.19376183000000002</v>
      </c>
      <c r="F2669" s="26">
        <v>0.22733070999999999</v>
      </c>
      <c r="G2669" s="26">
        <v>0.47425261999999996</v>
      </c>
      <c r="H2669" s="26">
        <v>1.12524738</v>
      </c>
      <c r="I2669" s="26">
        <v>8.9308560000000009E-2</v>
      </c>
    </row>
    <row r="2670" spans="1:9" ht="15.75" customHeight="1" x14ac:dyDescent="0.25">
      <c r="A2670" s="23">
        <v>2669</v>
      </c>
      <c r="B2670" s="24">
        <v>0.13282921</v>
      </c>
      <c r="C2670" s="24">
        <v>0.15496876000000001</v>
      </c>
      <c r="D2670" s="24">
        <v>0.17099409000000002</v>
      </c>
      <c r="E2670" s="24">
        <v>0.19379598000000001</v>
      </c>
      <c r="F2670" s="24">
        <v>0.22737480000000002</v>
      </c>
      <c r="G2670" s="24">
        <v>0.47435699999999997</v>
      </c>
      <c r="H2670" s="24">
        <v>1.1255821699999999</v>
      </c>
      <c r="I2670" s="24">
        <v>8.9308700000000005E-2</v>
      </c>
    </row>
    <row r="2671" spans="1:9" ht="15.75" customHeight="1" x14ac:dyDescent="0.25">
      <c r="A2671" s="25">
        <v>2670</v>
      </c>
      <c r="B2671" s="26">
        <v>0.13284955000000001</v>
      </c>
      <c r="C2671" s="26">
        <v>0.1549876</v>
      </c>
      <c r="D2671" s="26">
        <v>0.17102010000000001</v>
      </c>
      <c r="E2671" s="26">
        <v>0.19383015000000001</v>
      </c>
      <c r="F2671" s="26">
        <v>0.22741890000000001</v>
      </c>
      <c r="G2671" s="26">
        <v>0.47446139999999998</v>
      </c>
      <c r="H2671" s="26">
        <v>1.1259170199999999</v>
      </c>
      <c r="I2671" s="26">
        <v>8.930884E-2</v>
      </c>
    </row>
    <row r="2672" spans="1:9" ht="15.75" customHeight="1" x14ac:dyDescent="0.25">
      <c r="A2672" s="23">
        <v>2671</v>
      </c>
      <c r="B2672" s="24">
        <v>0.13286988</v>
      </c>
      <c r="C2672" s="24">
        <v>0.15500644</v>
      </c>
      <c r="D2672" s="24">
        <v>0.17104610999999997</v>
      </c>
      <c r="E2672" s="24">
        <v>0.19386431999999998</v>
      </c>
      <c r="F2672" s="24">
        <v>0.22746299</v>
      </c>
      <c r="G2672" s="24">
        <v>0.47456581999999997</v>
      </c>
      <c r="H2672" s="24">
        <v>1.1262519200000001</v>
      </c>
      <c r="I2672" s="24">
        <v>8.9308979999999996E-2</v>
      </c>
    </row>
    <row r="2673" spans="1:9" ht="15.75" customHeight="1" x14ac:dyDescent="0.25">
      <c r="A2673" s="25">
        <v>2672</v>
      </c>
      <c r="B2673" s="26">
        <v>0.13289022</v>
      </c>
      <c r="C2673" s="26">
        <v>0.15502526999999999</v>
      </c>
      <c r="D2673" s="26">
        <v>0.17107213000000002</v>
      </c>
      <c r="E2673" s="26">
        <v>0.19389849000000001</v>
      </c>
      <c r="F2673" s="26">
        <v>0.22750708</v>
      </c>
      <c r="G2673" s="26">
        <v>0.47467024000000002</v>
      </c>
      <c r="H2673" s="26">
        <v>1.1265868800000001</v>
      </c>
      <c r="I2673" s="26">
        <v>8.9309119999999992E-2</v>
      </c>
    </row>
    <row r="2674" spans="1:9" ht="15.75" customHeight="1" x14ac:dyDescent="0.25">
      <c r="A2674" s="23">
        <v>2673</v>
      </c>
      <c r="B2674" s="24">
        <v>0.13291054999999999</v>
      </c>
      <c r="C2674" s="24">
        <v>0.15504409999999999</v>
      </c>
      <c r="D2674" s="24">
        <v>0.17109815</v>
      </c>
      <c r="E2674" s="24">
        <v>0.19393267000000003</v>
      </c>
      <c r="F2674" s="24">
        <v>0.22755117</v>
      </c>
      <c r="G2674" s="24">
        <v>0.47477468</v>
      </c>
      <c r="H2674" s="24">
        <v>1.12692189</v>
      </c>
      <c r="I2674" s="24">
        <v>8.9309260000000001E-2</v>
      </c>
    </row>
    <row r="2675" spans="1:9" ht="15.75" customHeight="1" x14ac:dyDescent="0.25">
      <c r="A2675" s="25">
        <v>2674</v>
      </c>
      <c r="B2675" s="26">
        <v>0.13293089</v>
      </c>
      <c r="C2675" s="26">
        <v>0.15506291999999999</v>
      </c>
      <c r="D2675" s="26">
        <v>0.17112418000000001</v>
      </c>
      <c r="E2675" s="26">
        <v>0.19396685999999999</v>
      </c>
      <c r="F2675" s="26">
        <v>0.22759526000000002</v>
      </c>
      <c r="G2675" s="26">
        <v>0.47487912999999998</v>
      </c>
      <c r="H2675" s="26">
        <v>1.1272569699999999</v>
      </c>
      <c r="I2675" s="26">
        <v>8.9309410000000006E-2</v>
      </c>
    </row>
    <row r="2676" spans="1:9" ht="15.75" customHeight="1" x14ac:dyDescent="0.25">
      <c r="A2676" s="23">
        <v>2675</v>
      </c>
      <c r="B2676" s="24">
        <v>0.13295123</v>
      </c>
      <c r="C2676" s="24">
        <v>0.15508174999999999</v>
      </c>
      <c r="D2676" s="24">
        <v>0.17115021</v>
      </c>
      <c r="E2676" s="24">
        <v>0.19400105000000001</v>
      </c>
      <c r="F2676" s="24">
        <v>0.22763934999999999</v>
      </c>
      <c r="G2676" s="24">
        <v>0.47498359000000001</v>
      </c>
      <c r="H2676" s="24">
        <v>1.12759209</v>
      </c>
      <c r="I2676" s="24">
        <v>8.9309550000000015E-2</v>
      </c>
    </row>
    <row r="2677" spans="1:9" ht="15.75" customHeight="1" x14ac:dyDescent="0.25">
      <c r="A2677" s="25">
        <v>2676</v>
      </c>
      <c r="B2677" s="26">
        <v>0.13297155999999999</v>
      </c>
      <c r="C2677" s="26">
        <v>0.15510056999999999</v>
      </c>
      <c r="D2677" s="26">
        <v>0.17117623999999998</v>
      </c>
      <c r="E2677" s="26">
        <v>0.19403524</v>
      </c>
      <c r="F2677" s="26">
        <v>0.22768343999999999</v>
      </c>
      <c r="G2677" s="26">
        <v>0.47508805999999998</v>
      </c>
      <c r="H2677" s="26">
        <v>1.12792728</v>
      </c>
      <c r="I2677" s="26">
        <v>8.9309700000000006E-2</v>
      </c>
    </row>
    <row r="2678" spans="1:9" ht="15.75" customHeight="1" x14ac:dyDescent="0.25">
      <c r="A2678" s="23">
        <v>2677</v>
      </c>
      <c r="B2678" s="24">
        <v>0.1329919</v>
      </c>
      <c r="C2678" s="24">
        <v>0.15511939</v>
      </c>
      <c r="D2678" s="24">
        <v>0.17120228000000001</v>
      </c>
      <c r="E2678" s="24">
        <v>0.19406943999999998</v>
      </c>
      <c r="F2678" s="24">
        <v>0.22772753000000001</v>
      </c>
      <c r="G2678" s="24">
        <v>0.47519254999999999</v>
      </c>
      <c r="H2678" s="24">
        <v>1.12826253</v>
      </c>
      <c r="I2678" s="24">
        <v>8.9309849999999996E-2</v>
      </c>
    </row>
    <row r="2679" spans="1:9" ht="15.75" customHeight="1" x14ac:dyDescent="0.25">
      <c r="A2679" s="25">
        <v>2678</v>
      </c>
      <c r="B2679" s="26">
        <v>0.13301223000000001</v>
      </c>
      <c r="C2679" s="26">
        <v>0.1551382</v>
      </c>
      <c r="D2679" s="26">
        <v>0.17122831999999999</v>
      </c>
      <c r="E2679" s="26">
        <v>0.19410364999999999</v>
      </c>
      <c r="F2679" s="26">
        <v>0.22777162000000001</v>
      </c>
      <c r="G2679" s="26">
        <v>0.47529705</v>
      </c>
      <c r="H2679" s="26">
        <v>1.1285978400000001</v>
      </c>
      <c r="I2679" s="26">
        <v>8.9309999999999987E-2</v>
      </c>
    </row>
    <row r="2680" spans="1:9" ht="15.75" customHeight="1" x14ac:dyDescent="0.25">
      <c r="A2680" s="23">
        <v>2679</v>
      </c>
      <c r="B2680" s="24">
        <v>0.13303257000000002</v>
      </c>
      <c r="C2680" s="24">
        <v>0.15515701999999998</v>
      </c>
      <c r="D2680" s="24">
        <v>0.17125435999999999</v>
      </c>
      <c r="E2680" s="24">
        <v>0.19413786000000002</v>
      </c>
      <c r="F2680" s="24">
        <v>0.22781571</v>
      </c>
      <c r="G2680" s="24">
        <v>0.47540156000000006</v>
      </c>
      <c r="H2680" s="24">
        <v>1.12893321</v>
      </c>
      <c r="I2680" s="24">
        <v>8.9310150000000005E-2</v>
      </c>
    </row>
    <row r="2681" spans="1:9" ht="15.75" customHeight="1" x14ac:dyDescent="0.25">
      <c r="A2681" s="25">
        <v>2680</v>
      </c>
      <c r="B2681" s="26">
        <v>0.13305291</v>
      </c>
      <c r="C2681" s="26">
        <v>0.15517583000000001</v>
      </c>
      <c r="D2681" s="26">
        <v>0.17128040999999999</v>
      </c>
      <c r="E2681" s="26">
        <v>0.19417207</v>
      </c>
      <c r="F2681" s="26">
        <v>0.22785979999999997</v>
      </c>
      <c r="G2681" s="26">
        <v>0.47550607999999994</v>
      </c>
      <c r="H2681" s="26">
        <v>1.12926864</v>
      </c>
      <c r="I2681" s="26">
        <v>8.9310299999999995E-2</v>
      </c>
    </row>
    <row r="2682" spans="1:9" ht="15.75" customHeight="1" x14ac:dyDescent="0.25">
      <c r="A2682" s="23">
        <v>2681</v>
      </c>
      <c r="B2682" s="24">
        <v>0.13307323999999998</v>
      </c>
      <c r="C2682" s="24">
        <v>0.15519463999999999</v>
      </c>
      <c r="D2682" s="24">
        <v>0.17130645999999999</v>
      </c>
      <c r="E2682" s="24">
        <v>0.19420629</v>
      </c>
      <c r="F2682" s="24">
        <v>0.22790388</v>
      </c>
      <c r="G2682" s="24">
        <v>0.47561061000000004</v>
      </c>
      <c r="H2682" s="24">
        <v>1.1296041299999999</v>
      </c>
      <c r="I2682" s="24">
        <v>8.9310449999999986E-2</v>
      </c>
    </row>
    <row r="2683" spans="1:9" ht="15.75" customHeight="1" x14ac:dyDescent="0.25">
      <c r="A2683" s="25">
        <v>2682</v>
      </c>
      <c r="B2683" s="26">
        <v>0.13309357999999999</v>
      </c>
      <c r="C2683" s="26">
        <v>0.15521343999999998</v>
      </c>
      <c r="D2683" s="26">
        <v>0.17133251000000002</v>
      </c>
      <c r="E2683" s="26">
        <v>0.19424050999999998</v>
      </c>
      <c r="F2683" s="26">
        <v>0.22794797</v>
      </c>
      <c r="G2683" s="26">
        <v>0.47571516000000003</v>
      </c>
      <c r="H2683" s="26">
        <v>1.1299396900000001</v>
      </c>
      <c r="I2683" s="26">
        <v>8.9310600000000004E-2</v>
      </c>
    </row>
    <row r="2684" spans="1:9" ht="15.75" customHeight="1" x14ac:dyDescent="0.25">
      <c r="A2684" s="23">
        <v>2683</v>
      </c>
      <c r="B2684" s="24">
        <v>0.13311391</v>
      </c>
      <c r="C2684" s="24">
        <v>0.15523224999999999</v>
      </c>
      <c r="D2684" s="24">
        <v>0.17135855999999999</v>
      </c>
      <c r="E2684" s="24">
        <v>0.19427474</v>
      </c>
      <c r="F2684" s="24">
        <v>0.22799206000000002</v>
      </c>
      <c r="G2684" s="24">
        <v>0.47581972</v>
      </c>
      <c r="H2684" s="24">
        <v>1.1302753000000001</v>
      </c>
      <c r="I2684" s="24">
        <v>8.9310759999999989E-2</v>
      </c>
    </row>
    <row r="2685" spans="1:9" ht="15.75" customHeight="1" x14ac:dyDescent="0.25">
      <c r="A2685" s="25">
        <v>2684</v>
      </c>
      <c r="B2685" s="26">
        <v>0.13313425000000001</v>
      </c>
      <c r="C2685" s="26">
        <v>0.15525105</v>
      </c>
      <c r="D2685" s="26">
        <v>0.17138462000000002</v>
      </c>
      <c r="E2685" s="26">
        <v>0.19430897000000003</v>
      </c>
      <c r="F2685" s="26">
        <v>0.22803614</v>
      </c>
      <c r="G2685" s="26">
        <v>0.47592429000000003</v>
      </c>
      <c r="H2685" s="26">
        <v>1.1306109900000001</v>
      </c>
      <c r="I2685" s="26">
        <v>8.9310910000000007E-2</v>
      </c>
    </row>
    <row r="2686" spans="1:9" ht="15.75" customHeight="1" x14ac:dyDescent="0.25">
      <c r="A2686" s="23">
        <v>2685</v>
      </c>
      <c r="B2686" s="24">
        <v>0.13315457999999999</v>
      </c>
      <c r="C2686" s="24">
        <v>0.15526983999999999</v>
      </c>
      <c r="D2686" s="24">
        <v>0.17141068000000001</v>
      </c>
      <c r="E2686" s="24">
        <v>0.19434319999999999</v>
      </c>
      <c r="F2686" s="24">
        <v>0.22808022999999999</v>
      </c>
      <c r="G2686" s="24">
        <v>0.47602887000000005</v>
      </c>
      <c r="H2686" s="24">
        <v>1.13094674</v>
      </c>
      <c r="I2686" s="24">
        <v>8.9311070000000006E-2</v>
      </c>
    </row>
    <row r="2687" spans="1:9" ht="15.75" customHeight="1" x14ac:dyDescent="0.25">
      <c r="A2687" s="25">
        <v>2686</v>
      </c>
      <c r="B2687" s="26">
        <v>0.13317492</v>
      </c>
      <c r="C2687" s="26">
        <v>0.15528864000000001</v>
      </c>
      <c r="D2687" s="26">
        <v>0.17143674</v>
      </c>
      <c r="E2687" s="26">
        <v>0.19437743999999998</v>
      </c>
      <c r="F2687" s="26">
        <v>0.22812432000000002</v>
      </c>
      <c r="G2687" s="26">
        <v>0.47613346999999995</v>
      </c>
      <c r="H2687" s="26">
        <v>1.1312825499999999</v>
      </c>
      <c r="I2687" s="26">
        <v>8.9311219999999997E-2</v>
      </c>
    </row>
    <row r="2688" spans="1:9" ht="15.75" customHeight="1" x14ac:dyDescent="0.25">
      <c r="A2688" s="23">
        <v>2687</v>
      </c>
      <c r="B2688" s="24">
        <v>0.13319526000000001</v>
      </c>
      <c r="C2688" s="24">
        <v>0.15530743</v>
      </c>
      <c r="D2688" s="24">
        <v>0.1714628</v>
      </c>
      <c r="E2688" s="24">
        <v>0.19441167000000001</v>
      </c>
      <c r="F2688" s="24">
        <v>0.22816839999999999</v>
      </c>
      <c r="G2688" s="24">
        <v>0.47623807999999995</v>
      </c>
      <c r="H2688" s="24">
        <v>1.1316184300000001</v>
      </c>
      <c r="I2688" s="24">
        <v>8.931138000000001E-2</v>
      </c>
    </row>
    <row r="2689" spans="1:9" ht="15.75" customHeight="1" x14ac:dyDescent="0.25">
      <c r="A2689" s="25">
        <v>2688</v>
      </c>
      <c r="B2689" s="26">
        <v>0.13321558999999999</v>
      </c>
      <c r="C2689" s="26">
        <v>0.15532621999999999</v>
      </c>
      <c r="D2689" s="26">
        <v>0.17148886000000002</v>
      </c>
      <c r="E2689" s="26">
        <v>0.19444591999999999</v>
      </c>
      <c r="F2689" s="26">
        <v>0.22821249000000002</v>
      </c>
      <c r="G2689" s="26">
        <v>0.47634270000000001</v>
      </c>
      <c r="H2689" s="26">
        <v>1.13195438</v>
      </c>
      <c r="I2689" s="26">
        <v>8.9311539999999995E-2</v>
      </c>
    </row>
    <row r="2690" spans="1:9" ht="15.75" customHeight="1" x14ac:dyDescent="0.25">
      <c r="A2690" s="23">
        <v>2689</v>
      </c>
      <c r="B2690" s="24">
        <v>0.13323593</v>
      </c>
      <c r="C2690" s="24">
        <v>0.15534501000000001</v>
      </c>
      <c r="D2690" s="24">
        <v>0.17151492999999998</v>
      </c>
      <c r="E2690" s="24">
        <v>0.19448015999999999</v>
      </c>
      <c r="F2690" s="24">
        <v>0.22825656999999999</v>
      </c>
      <c r="G2690" s="24">
        <v>0.47644733</v>
      </c>
      <c r="H2690" s="24">
        <v>1.1322903900000001</v>
      </c>
      <c r="I2690" s="24">
        <v>8.9311699999999994E-2</v>
      </c>
    </row>
    <row r="2691" spans="1:9" ht="15.75" customHeight="1" x14ac:dyDescent="0.25">
      <c r="A2691" s="25">
        <v>2690</v>
      </c>
      <c r="B2691" s="26">
        <v>0.13325625999999999</v>
      </c>
      <c r="C2691" s="26">
        <v>0.1553638</v>
      </c>
      <c r="D2691" s="26">
        <v>0.17154098999999998</v>
      </c>
      <c r="E2691" s="26">
        <v>0.1945144</v>
      </c>
      <c r="F2691" s="26">
        <v>0.22830065999999999</v>
      </c>
      <c r="G2691" s="26">
        <v>0.47655196999999999</v>
      </c>
      <c r="H2691" s="26">
        <v>1.1326264799999999</v>
      </c>
      <c r="I2691" s="26">
        <v>8.9311860000000007E-2</v>
      </c>
    </row>
    <row r="2692" spans="1:9" ht="15.75" customHeight="1" x14ac:dyDescent="0.25">
      <c r="A2692" s="23">
        <v>2691</v>
      </c>
      <c r="B2692" s="24">
        <v>0.1332766</v>
      </c>
      <c r="C2692" s="24">
        <v>0.15538258000000002</v>
      </c>
      <c r="D2692" s="24">
        <v>0.17156705999999999</v>
      </c>
      <c r="E2692" s="24">
        <v>0.19454865000000002</v>
      </c>
      <c r="F2692" s="24">
        <v>0.22834473999999999</v>
      </c>
      <c r="G2692" s="24">
        <v>0.47665663000000003</v>
      </c>
      <c r="H2692" s="24">
        <v>1.13296263</v>
      </c>
      <c r="I2692" s="24">
        <v>8.9312030000000001E-2</v>
      </c>
    </row>
    <row r="2693" spans="1:9" ht="15.75" customHeight="1" x14ac:dyDescent="0.25">
      <c r="A2693" s="25">
        <v>2692</v>
      </c>
      <c r="B2693" s="26">
        <v>0.13329694</v>
      </c>
      <c r="C2693" s="26">
        <v>0.15540136000000002</v>
      </c>
      <c r="D2693" s="26">
        <v>0.17159313000000001</v>
      </c>
      <c r="E2693" s="26">
        <v>0.1945829</v>
      </c>
      <c r="F2693" s="26">
        <v>0.22838882999999999</v>
      </c>
      <c r="G2693" s="26">
        <v>0.4767613</v>
      </c>
      <c r="H2693" s="26">
        <v>1.1332988500000001</v>
      </c>
      <c r="I2693" s="26">
        <v>8.931219E-2</v>
      </c>
    </row>
    <row r="2694" spans="1:9" ht="15.75" customHeight="1" x14ac:dyDescent="0.25">
      <c r="A2694" s="23">
        <v>2693</v>
      </c>
      <c r="B2694" s="24">
        <v>0.13331727000000002</v>
      </c>
      <c r="C2694" s="24">
        <v>0.15542014000000001</v>
      </c>
      <c r="D2694" s="24">
        <v>0.17161919</v>
      </c>
      <c r="E2694" s="24">
        <v>0.19461715000000002</v>
      </c>
      <c r="F2694" s="24">
        <v>0.22843291000000002</v>
      </c>
      <c r="G2694" s="24">
        <v>0.47686597999999997</v>
      </c>
      <c r="H2694" s="24">
        <v>1.13363514</v>
      </c>
      <c r="I2694" s="24">
        <v>8.9312349999999985E-2</v>
      </c>
    </row>
    <row r="2695" spans="1:9" ht="15.75" customHeight="1" x14ac:dyDescent="0.25">
      <c r="A2695" s="25">
        <v>2694</v>
      </c>
      <c r="B2695" s="26">
        <v>0.13333761</v>
      </c>
      <c r="C2695" s="26">
        <v>0.15543891000000001</v>
      </c>
      <c r="D2695" s="26">
        <v>0.17164525999999999</v>
      </c>
      <c r="E2695" s="26">
        <v>0.19465141</v>
      </c>
      <c r="F2695" s="26">
        <v>0.22847699999999999</v>
      </c>
      <c r="G2695" s="26">
        <v>0.47697068000000004</v>
      </c>
      <c r="H2695" s="26">
        <v>1.1339715099999998</v>
      </c>
      <c r="I2695" s="26">
        <v>8.9312520000000006E-2</v>
      </c>
    </row>
    <row r="2696" spans="1:9" ht="15.75" customHeight="1" x14ac:dyDescent="0.25">
      <c r="A2696" s="23">
        <v>2695</v>
      </c>
      <c r="B2696" s="24">
        <v>0.13335794000000001</v>
      </c>
      <c r="C2696" s="24">
        <v>0.15545769000000001</v>
      </c>
      <c r="D2696" s="24">
        <v>0.17167133000000001</v>
      </c>
      <c r="E2696" s="24">
        <v>0.19468565999999998</v>
      </c>
      <c r="F2696" s="24">
        <v>0.22852108000000002</v>
      </c>
      <c r="G2696" s="24">
        <v>0.47707537999999999</v>
      </c>
      <c r="H2696" s="24">
        <v>1.13430794</v>
      </c>
      <c r="I2696" s="24">
        <v>8.9312679999999992E-2</v>
      </c>
    </row>
    <row r="2697" spans="1:9" ht="15.75" customHeight="1" x14ac:dyDescent="0.25">
      <c r="A2697" s="25">
        <v>2696</v>
      </c>
      <c r="B2697" s="26">
        <v>0.13337827999999999</v>
      </c>
      <c r="C2697" s="26">
        <v>0.15547646000000001</v>
      </c>
      <c r="D2697" s="26">
        <v>0.1716974</v>
      </c>
      <c r="E2697" s="26">
        <v>0.19471991999999999</v>
      </c>
      <c r="F2697" s="26">
        <v>0.22856517000000001</v>
      </c>
      <c r="G2697" s="26">
        <v>0.4771801</v>
      </c>
      <c r="H2697" s="26">
        <v>1.1346444499999999</v>
      </c>
      <c r="I2697" s="26">
        <v>8.9312850000000013E-2</v>
      </c>
    </row>
    <row r="2698" spans="1:9" ht="15.75" customHeight="1" x14ac:dyDescent="0.25">
      <c r="A2698" s="23">
        <v>2697</v>
      </c>
      <c r="B2698" s="24">
        <v>0.13339862</v>
      </c>
      <c r="C2698" s="24">
        <v>0.15549521999999999</v>
      </c>
      <c r="D2698" s="24">
        <v>0.17172346999999999</v>
      </c>
      <c r="E2698" s="24">
        <v>0.19475417</v>
      </c>
      <c r="F2698" s="24">
        <v>0.22860925000000001</v>
      </c>
      <c r="G2698" s="24">
        <v>0.47728482999999999</v>
      </c>
      <c r="H2698" s="24">
        <v>1.1349810300000001</v>
      </c>
      <c r="I2698" s="24">
        <v>8.9313020000000007E-2</v>
      </c>
    </row>
    <row r="2699" spans="1:9" ht="15.75" customHeight="1" x14ac:dyDescent="0.25">
      <c r="A2699" s="25">
        <v>2698</v>
      </c>
      <c r="B2699" s="26">
        <v>0.13341894999999998</v>
      </c>
      <c r="C2699" s="26">
        <v>0.15551398999999999</v>
      </c>
      <c r="D2699" s="26">
        <v>0.17174954000000001</v>
      </c>
      <c r="E2699" s="26">
        <v>0.19478843000000001</v>
      </c>
      <c r="F2699" s="26">
        <v>0.22865334000000001</v>
      </c>
      <c r="G2699" s="26">
        <v>0.47738956999999999</v>
      </c>
      <c r="H2699" s="26">
        <v>1.1353176899999999</v>
      </c>
      <c r="I2699" s="26">
        <v>8.9313190000000001E-2</v>
      </c>
    </row>
    <row r="2700" spans="1:9" ht="15.75" customHeight="1" x14ac:dyDescent="0.25">
      <c r="A2700" s="23">
        <v>2699</v>
      </c>
      <c r="B2700" s="24">
        <v>0.13343928999999999</v>
      </c>
      <c r="C2700" s="24">
        <v>0.15553275</v>
      </c>
      <c r="D2700" s="24">
        <v>0.1717756</v>
      </c>
      <c r="E2700" s="24">
        <v>0.19482268999999999</v>
      </c>
      <c r="F2700" s="24">
        <v>0.22869741999999998</v>
      </c>
      <c r="G2700" s="24">
        <v>0.47749433000000002</v>
      </c>
      <c r="H2700" s="24">
        <v>1.1356544200000001</v>
      </c>
      <c r="I2700" s="24">
        <v>8.9313359999999994E-2</v>
      </c>
    </row>
    <row r="2701" spans="1:9" ht="15.75" customHeight="1" x14ac:dyDescent="0.25">
      <c r="A2701" s="25">
        <v>2700</v>
      </c>
      <c r="B2701" s="26">
        <v>0.13345962</v>
      </c>
      <c r="C2701" s="26">
        <v>0.15555151</v>
      </c>
      <c r="D2701" s="26">
        <v>0.17180167000000002</v>
      </c>
      <c r="E2701" s="26">
        <v>0.19485693999999998</v>
      </c>
      <c r="F2701" s="26">
        <v>0.22874151000000001</v>
      </c>
      <c r="G2701" s="26">
        <v>0.47759909</v>
      </c>
      <c r="H2701" s="26">
        <v>1.13599122</v>
      </c>
      <c r="I2701" s="26">
        <v>8.9313530000000002E-2</v>
      </c>
    </row>
    <row r="2702" spans="1:9" ht="15.75" customHeight="1" x14ac:dyDescent="0.25">
      <c r="A2702" s="23">
        <v>2701</v>
      </c>
      <c r="B2702" s="24">
        <v>0.13347996000000001</v>
      </c>
      <c r="C2702" s="24">
        <v>0.15557027000000001</v>
      </c>
      <c r="D2702" s="24">
        <v>0.17182773999999998</v>
      </c>
      <c r="E2702" s="24">
        <v>0.19489119999999999</v>
      </c>
      <c r="F2702" s="24">
        <v>0.22878560000000001</v>
      </c>
      <c r="G2702" s="24">
        <v>0.47770386999999997</v>
      </c>
      <c r="H2702" s="24">
        <v>1.13632811</v>
      </c>
      <c r="I2702" s="24">
        <v>8.9313699999999996E-2</v>
      </c>
    </row>
    <row r="2703" spans="1:9" ht="15.75" customHeight="1" x14ac:dyDescent="0.25">
      <c r="A2703" s="25">
        <v>2702</v>
      </c>
      <c r="B2703" s="26">
        <v>0.13350030000000002</v>
      </c>
      <c r="C2703" s="26">
        <v>0.15558901999999999</v>
      </c>
      <c r="D2703" s="26">
        <v>0.17185379999999997</v>
      </c>
      <c r="E2703" s="26">
        <v>0.19492545999999999</v>
      </c>
      <c r="F2703" s="26">
        <v>0.22882968000000001</v>
      </c>
      <c r="G2703" s="26">
        <v>0.47780866000000005</v>
      </c>
      <c r="H2703" s="26">
        <v>1.1366650599999999</v>
      </c>
      <c r="I2703" s="26">
        <v>8.9313879999999998E-2</v>
      </c>
    </row>
    <row r="2704" spans="1:9" ht="15.75" customHeight="1" x14ac:dyDescent="0.25">
      <c r="A2704" s="23">
        <v>2703</v>
      </c>
      <c r="B2704" s="24">
        <v>0.13352063</v>
      </c>
      <c r="C2704" s="24">
        <v>0.15560778</v>
      </c>
      <c r="D2704" s="24">
        <v>0.17187986999999999</v>
      </c>
      <c r="E2704" s="24">
        <v>0.19495971999999998</v>
      </c>
      <c r="F2704" s="24">
        <v>0.22887377</v>
      </c>
      <c r="G2704" s="24">
        <v>0.47791347000000001</v>
      </c>
      <c r="H2704" s="24">
        <v>1.1370020999999999</v>
      </c>
      <c r="I2704" s="24">
        <v>8.9314049999999992E-2</v>
      </c>
    </row>
    <row r="2705" spans="1:9" ht="15.75" customHeight="1" x14ac:dyDescent="0.25">
      <c r="A2705" s="25">
        <v>2704</v>
      </c>
      <c r="B2705" s="26">
        <v>0.13354096999999998</v>
      </c>
      <c r="C2705" s="26">
        <v>0.15562652999999999</v>
      </c>
      <c r="D2705" s="26">
        <v>0.17190592999999998</v>
      </c>
      <c r="E2705" s="26">
        <v>0.19499396999999999</v>
      </c>
      <c r="F2705" s="26">
        <v>0.22891786</v>
      </c>
      <c r="G2705" s="26">
        <v>0.47801828000000002</v>
      </c>
      <c r="H2705" s="26">
        <v>1.1373392099999999</v>
      </c>
      <c r="I2705" s="26">
        <v>8.9314230000000008E-2</v>
      </c>
    </row>
    <row r="2706" spans="1:9" ht="15.75" customHeight="1" x14ac:dyDescent="0.25">
      <c r="A2706" s="23">
        <v>2705</v>
      </c>
      <c r="B2706" s="24">
        <v>0.13356129999999999</v>
      </c>
      <c r="C2706" s="24">
        <v>0.15564528</v>
      </c>
      <c r="D2706" s="24">
        <v>0.17193199000000001</v>
      </c>
      <c r="E2706" s="24">
        <v>0.19502823</v>
      </c>
      <c r="F2706" s="24">
        <v>0.22896194</v>
      </c>
      <c r="G2706" s="24">
        <v>0.47812311000000002</v>
      </c>
      <c r="H2706" s="24">
        <v>1.1376764100000001</v>
      </c>
      <c r="I2706" s="24">
        <v>8.9314400000000002E-2</v>
      </c>
    </row>
    <row r="2707" spans="1:9" ht="15.75" customHeight="1" x14ac:dyDescent="0.25">
      <c r="A2707" s="25">
        <v>2706</v>
      </c>
      <c r="B2707" s="26">
        <v>0.13358164</v>
      </c>
      <c r="C2707" s="26">
        <v>0.15566402000000001</v>
      </c>
      <c r="D2707" s="26">
        <v>0.17195805</v>
      </c>
      <c r="E2707" s="26">
        <v>0.19506249000000001</v>
      </c>
      <c r="F2707" s="26">
        <v>0.22900603</v>
      </c>
      <c r="G2707" s="26">
        <v>0.47822795000000001</v>
      </c>
      <c r="H2707" s="26">
        <v>1.13801368</v>
      </c>
      <c r="I2707" s="26">
        <v>8.9314579999999991E-2</v>
      </c>
    </row>
    <row r="2708" spans="1:9" ht="15.75" customHeight="1" x14ac:dyDescent="0.25">
      <c r="A2708" s="23">
        <v>2707</v>
      </c>
      <c r="B2708" s="24">
        <v>0.13360198000000001</v>
      </c>
      <c r="C2708" s="24">
        <v>0.15568276</v>
      </c>
      <c r="D2708" s="24">
        <v>0.17198411</v>
      </c>
      <c r="E2708" s="24">
        <v>0.19509673999999999</v>
      </c>
      <c r="F2708" s="24">
        <v>0.22905012</v>
      </c>
      <c r="G2708" s="24">
        <v>0.4783328</v>
      </c>
      <c r="H2708" s="24">
        <v>1.1383510299999999</v>
      </c>
      <c r="I2708" s="24">
        <v>8.9314759999999993E-2</v>
      </c>
    </row>
    <row r="2709" spans="1:9" ht="15.75" customHeight="1" x14ac:dyDescent="0.25">
      <c r="A2709" s="25">
        <v>2708</v>
      </c>
      <c r="B2709" s="26">
        <v>0.13362230999999999</v>
      </c>
      <c r="C2709" s="26">
        <v>0.15570150999999999</v>
      </c>
      <c r="D2709" s="26">
        <v>0.17201016999999999</v>
      </c>
      <c r="E2709" s="26">
        <v>0.19513099</v>
      </c>
      <c r="F2709" s="26">
        <v>0.2290942</v>
      </c>
      <c r="G2709" s="26">
        <v>0.47843766999999998</v>
      </c>
      <c r="H2709" s="26">
        <v>1.13868846</v>
      </c>
      <c r="I2709" s="26">
        <v>8.9314940000000009E-2</v>
      </c>
    </row>
    <row r="2710" spans="1:9" ht="15.75" customHeight="1" x14ac:dyDescent="0.25">
      <c r="A2710" s="23">
        <v>2709</v>
      </c>
      <c r="B2710" s="24">
        <v>0.13364265</v>
      </c>
      <c r="C2710" s="24">
        <v>0.15572024000000001</v>
      </c>
      <c r="D2710" s="24">
        <v>0.17203621999999999</v>
      </c>
      <c r="E2710" s="24">
        <v>0.19516524000000002</v>
      </c>
      <c r="F2710" s="24">
        <v>0.22913828999999999</v>
      </c>
      <c r="G2710" s="24">
        <v>0.47854255000000001</v>
      </c>
      <c r="H2710" s="24">
        <v>1.13902598</v>
      </c>
      <c r="I2710" s="24">
        <v>8.9315119999999998E-2</v>
      </c>
    </row>
    <row r="2711" spans="1:9" ht="15.75" customHeight="1" x14ac:dyDescent="0.25">
      <c r="A2711" s="25">
        <v>2710</v>
      </c>
      <c r="B2711" s="26">
        <v>0.13366298000000001</v>
      </c>
      <c r="C2711" s="26">
        <v>0.15573898</v>
      </c>
      <c r="D2711" s="26">
        <v>0.17206226999999999</v>
      </c>
      <c r="E2711" s="26">
        <v>0.19519949</v>
      </c>
      <c r="F2711" s="26">
        <v>0.22918237999999999</v>
      </c>
      <c r="G2711" s="26">
        <v>0.47864742999999998</v>
      </c>
      <c r="H2711" s="26">
        <v>1.13936357</v>
      </c>
      <c r="I2711" s="26">
        <v>8.93153E-2</v>
      </c>
    </row>
    <row r="2712" spans="1:9" ht="15.75" customHeight="1" x14ac:dyDescent="0.25">
      <c r="A2712" s="23">
        <v>2711</v>
      </c>
      <c r="B2712" s="24">
        <v>0.13368331999999999</v>
      </c>
      <c r="C2712" s="24">
        <v>0.15575770999999999</v>
      </c>
      <c r="D2712" s="24">
        <v>0.17208832000000002</v>
      </c>
      <c r="E2712" s="24">
        <v>0.19523374000000002</v>
      </c>
      <c r="F2712" s="24">
        <v>0.22922647000000002</v>
      </c>
      <c r="G2712" s="24">
        <v>0.47875234</v>
      </c>
      <c r="H2712" s="24">
        <v>1.1397012499999999</v>
      </c>
      <c r="I2712" s="24">
        <v>8.9315479999999989E-2</v>
      </c>
    </row>
    <row r="2713" spans="1:9" ht="15.75" customHeight="1" x14ac:dyDescent="0.25">
      <c r="A2713" s="25">
        <v>2712</v>
      </c>
      <c r="B2713" s="26">
        <v>0.13370365000000001</v>
      </c>
      <c r="C2713" s="26">
        <v>0.15577643999999999</v>
      </c>
      <c r="D2713" s="26">
        <v>0.17211436999999999</v>
      </c>
      <c r="E2713" s="26">
        <v>0.19526799</v>
      </c>
      <c r="F2713" s="26">
        <v>0.22927056000000001</v>
      </c>
      <c r="G2713" s="26">
        <v>0.47885725000000001</v>
      </c>
      <c r="H2713" s="26">
        <v>1.1400390199999999</v>
      </c>
      <c r="I2713" s="26">
        <v>8.931567E-2</v>
      </c>
    </row>
    <row r="2714" spans="1:9" ht="15.75" customHeight="1" x14ac:dyDescent="0.25">
      <c r="A2714" s="23">
        <v>2713</v>
      </c>
      <c r="B2714" s="24">
        <v>0.13372398999999999</v>
      </c>
      <c r="C2714" s="24">
        <v>0.15579516999999998</v>
      </c>
      <c r="D2714" s="24">
        <v>0.17214041000000002</v>
      </c>
      <c r="E2714" s="24">
        <v>0.19530222999999999</v>
      </c>
      <c r="F2714" s="24">
        <v>0.22931464999999998</v>
      </c>
      <c r="G2714" s="24">
        <v>0.47896217999999996</v>
      </c>
      <c r="H2714" s="24">
        <v>1.1403768599999999</v>
      </c>
      <c r="I2714" s="24">
        <v>8.9315850000000002E-2</v>
      </c>
    </row>
    <row r="2715" spans="1:9" ht="15.75" customHeight="1" x14ac:dyDescent="0.25">
      <c r="A2715" s="25">
        <v>2714</v>
      </c>
      <c r="B2715" s="26">
        <v>0.13374432999999999</v>
      </c>
      <c r="C2715" s="26">
        <v>0.15581390000000001</v>
      </c>
      <c r="D2715" s="26">
        <v>0.17216645</v>
      </c>
      <c r="E2715" s="26">
        <v>0.19533646999999998</v>
      </c>
      <c r="F2715" s="26">
        <v>0.22935873999999998</v>
      </c>
      <c r="G2715" s="26">
        <v>0.47906711000000002</v>
      </c>
      <c r="H2715" s="26">
        <v>1.1407148</v>
      </c>
      <c r="I2715" s="26">
        <v>8.9316039999999999E-2</v>
      </c>
    </row>
    <row r="2716" spans="1:9" ht="15.75" customHeight="1" x14ac:dyDescent="0.25">
      <c r="A2716" s="23">
        <v>2715</v>
      </c>
      <c r="B2716" s="24">
        <v>0.13376466000000001</v>
      </c>
      <c r="C2716" s="24">
        <v>0.15583262000000001</v>
      </c>
      <c r="D2716" s="24">
        <v>0.17219249</v>
      </c>
      <c r="E2716" s="24">
        <v>0.19537071</v>
      </c>
      <c r="F2716" s="24">
        <v>0.22940283</v>
      </c>
      <c r="G2716" s="24">
        <v>0.47917206000000001</v>
      </c>
      <c r="H2716" s="24">
        <v>1.1410528100000001</v>
      </c>
      <c r="I2716" s="24">
        <v>8.9316220000000002E-2</v>
      </c>
    </row>
    <row r="2717" spans="1:9" ht="15.75" customHeight="1" x14ac:dyDescent="0.25">
      <c r="A2717" s="25">
        <v>2716</v>
      </c>
      <c r="B2717" s="26">
        <v>0.13378500000000002</v>
      </c>
      <c r="C2717" s="26">
        <v>0.15585135</v>
      </c>
      <c r="D2717" s="26">
        <v>0.17221851999999999</v>
      </c>
      <c r="E2717" s="26">
        <v>0.19540494999999999</v>
      </c>
      <c r="F2717" s="26">
        <v>0.22944693000000002</v>
      </c>
      <c r="G2717" s="26">
        <v>0.47927702999999999</v>
      </c>
      <c r="H2717" s="26">
        <v>1.1413909200000001</v>
      </c>
      <c r="I2717" s="26">
        <v>8.9316410000000013E-2</v>
      </c>
    </row>
    <row r="2718" spans="1:9" ht="15.75" customHeight="1" x14ac:dyDescent="0.25">
      <c r="A2718" s="23">
        <v>2717</v>
      </c>
      <c r="B2718" s="24">
        <v>0.13380533</v>
      </c>
      <c r="C2718" s="24">
        <v>0.15587006</v>
      </c>
      <c r="D2718" s="24">
        <v>0.17224455</v>
      </c>
      <c r="E2718" s="24">
        <v>0.19543918000000002</v>
      </c>
      <c r="F2718" s="24">
        <v>0.22949101999999999</v>
      </c>
      <c r="G2718" s="24">
        <v>0.47938200000000003</v>
      </c>
      <c r="H2718" s="24">
        <v>1.14172911</v>
      </c>
      <c r="I2718" s="24">
        <v>8.931660000000001E-2</v>
      </c>
    </row>
    <row r="2719" spans="1:9" ht="15.75" customHeight="1" x14ac:dyDescent="0.25">
      <c r="A2719" s="25">
        <v>2718</v>
      </c>
      <c r="B2719" s="26">
        <v>0.13382567000000001</v>
      </c>
      <c r="C2719" s="26">
        <v>0.15588878</v>
      </c>
      <c r="D2719" s="26">
        <v>0.17227058000000001</v>
      </c>
      <c r="E2719" s="26">
        <v>0.19547340999999999</v>
      </c>
      <c r="F2719" s="26">
        <v>0.22953510999999999</v>
      </c>
      <c r="G2719" s="26">
        <v>0.47948699</v>
      </c>
      <c r="H2719" s="26">
        <v>1.14206739</v>
      </c>
      <c r="I2719" s="26">
        <v>8.9316790000000007E-2</v>
      </c>
    </row>
    <row r="2720" spans="1:9" ht="15.75" customHeight="1" x14ac:dyDescent="0.25">
      <c r="A2720" s="23">
        <v>2719</v>
      </c>
      <c r="B2720" s="24">
        <v>0.13384600999999999</v>
      </c>
      <c r="C2720" s="24">
        <v>0.1559075</v>
      </c>
      <c r="D2720" s="24">
        <v>0.17229659999999999</v>
      </c>
      <c r="E2720" s="24">
        <v>0.19550764000000001</v>
      </c>
      <c r="F2720" s="24">
        <v>0.22957920999999998</v>
      </c>
      <c r="G2720" s="24">
        <v>0.47959198999999997</v>
      </c>
      <c r="H2720" s="24">
        <v>1.1424057599999999</v>
      </c>
      <c r="I2720" s="24">
        <v>8.9316980000000004E-2</v>
      </c>
    </row>
    <row r="2721" spans="1:9" ht="15.75" customHeight="1" x14ac:dyDescent="0.25">
      <c r="A2721" s="25">
        <v>2720</v>
      </c>
      <c r="B2721" s="26">
        <v>0.13386634</v>
      </c>
      <c r="C2721" s="26">
        <v>0.15592620999999998</v>
      </c>
      <c r="D2721" s="26">
        <v>0.17232261000000001</v>
      </c>
      <c r="E2721" s="26">
        <v>0.19554186000000001</v>
      </c>
      <c r="F2721" s="26">
        <v>0.2296233</v>
      </c>
      <c r="G2721" s="26">
        <v>0.47969700000000004</v>
      </c>
      <c r="H2721" s="26">
        <v>1.14274422</v>
      </c>
      <c r="I2721" s="26">
        <v>8.9317170000000001E-2</v>
      </c>
    </row>
    <row r="2722" spans="1:9" ht="15.75" customHeight="1" x14ac:dyDescent="0.25">
      <c r="A2722" s="23">
        <v>2721</v>
      </c>
      <c r="B2722" s="24">
        <v>0.13388667999999998</v>
      </c>
      <c r="C2722" s="24">
        <v>0.15594492000000001</v>
      </c>
      <c r="D2722" s="24">
        <v>0.17234863</v>
      </c>
      <c r="E2722" s="24">
        <v>0.19557607999999999</v>
      </c>
      <c r="F2722" s="24">
        <v>0.22966740000000002</v>
      </c>
      <c r="G2722" s="24">
        <v>0.47980202</v>
      </c>
      <c r="H2722" s="24">
        <v>1.14308276</v>
      </c>
      <c r="I2722" s="24">
        <v>8.9317360000000012E-2</v>
      </c>
    </row>
    <row r="2723" spans="1:9" ht="15.75" customHeight="1" x14ac:dyDescent="0.25">
      <c r="A2723" s="25">
        <v>2722</v>
      </c>
      <c r="B2723" s="26">
        <v>0.13390700999999999</v>
      </c>
      <c r="C2723" s="26">
        <v>0.15596362999999999</v>
      </c>
      <c r="D2723" s="26">
        <v>0.17237464</v>
      </c>
      <c r="E2723" s="26">
        <v>0.19561029000000002</v>
      </c>
      <c r="F2723" s="26">
        <v>0.22971149000000002</v>
      </c>
      <c r="G2723" s="26">
        <v>0.47990706000000005</v>
      </c>
      <c r="H2723" s="26">
        <v>1.1434214</v>
      </c>
      <c r="I2723" s="26">
        <v>8.9317550000000009E-2</v>
      </c>
    </row>
    <row r="2724" spans="1:9" ht="15.75" customHeight="1" x14ac:dyDescent="0.25">
      <c r="A2724" s="23">
        <v>2723</v>
      </c>
      <c r="B2724" s="24">
        <v>0.13392735</v>
      </c>
      <c r="C2724" s="24">
        <v>0.15598233</v>
      </c>
      <c r="D2724" s="24">
        <v>0.17240063999999999</v>
      </c>
      <c r="E2724" s="24">
        <v>0.1956445</v>
      </c>
      <c r="F2724" s="24">
        <v>0.22975559000000001</v>
      </c>
      <c r="G2724" s="24">
        <v>0.48001210999999999</v>
      </c>
      <c r="H2724" s="24">
        <v>1.14376013</v>
      </c>
      <c r="I2724" s="24">
        <v>8.9317750000000001E-2</v>
      </c>
    </row>
    <row r="2725" spans="1:9" ht="15.75" customHeight="1" x14ac:dyDescent="0.25">
      <c r="A2725" s="25">
        <v>2724</v>
      </c>
      <c r="B2725" s="26">
        <v>0.13394769000000001</v>
      </c>
      <c r="C2725" s="26">
        <v>0.15600103000000001</v>
      </c>
      <c r="D2725" s="26">
        <v>0.17242664000000002</v>
      </c>
      <c r="E2725" s="26">
        <v>0.19567871000000001</v>
      </c>
      <c r="F2725" s="26">
        <v>0.22979969</v>
      </c>
      <c r="G2725" s="26">
        <v>0.48011716999999998</v>
      </c>
      <c r="H2725" s="26">
        <v>1.1440989500000001</v>
      </c>
      <c r="I2725" s="26">
        <v>8.9317939999999998E-2</v>
      </c>
    </row>
    <row r="2726" spans="1:9" ht="15.75" customHeight="1" x14ac:dyDescent="0.25">
      <c r="A2726" s="23">
        <v>2725</v>
      </c>
      <c r="B2726" s="24">
        <v>0.13396801999999999</v>
      </c>
      <c r="C2726" s="24">
        <v>0.15601973</v>
      </c>
      <c r="D2726" s="24">
        <v>0.17245263000000002</v>
      </c>
      <c r="E2726" s="24">
        <v>0.19571290999999999</v>
      </c>
      <c r="F2726" s="24">
        <v>0.22984378</v>
      </c>
      <c r="G2726" s="24">
        <v>0.48022224000000002</v>
      </c>
      <c r="H2726" s="24">
        <v>1.14443786</v>
      </c>
      <c r="I2726" s="24">
        <v>8.931813999999999E-2</v>
      </c>
    </row>
    <row r="2727" spans="1:9" ht="15.75" customHeight="1" x14ac:dyDescent="0.25">
      <c r="A2727" s="25">
        <v>2726</v>
      </c>
      <c r="B2727" s="26">
        <v>0.13398836</v>
      </c>
      <c r="C2727" s="26">
        <v>0.15603843000000001</v>
      </c>
      <c r="D2727" s="26">
        <v>0.17247862000000003</v>
      </c>
      <c r="E2727" s="26">
        <v>0.19574711</v>
      </c>
      <c r="F2727" s="26">
        <v>0.22988787999999999</v>
      </c>
      <c r="G2727" s="26">
        <v>0.48032732</v>
      </c>
      <c r="H2727" s="26">
        <v>1.1447768700000001</v>
      </c>
      <c r="I2727" s="26">
        <v>8.9318339999999996E-2</v>
      </c>
    </row>
    <row r="2728" spans="1:9" ht="15.75" customHeight="1" x14ac:dyDescent="0.25">
      <c r="A2728" s="23">
        <v>2727</v>
      </c>
      <c r="B2728" s="24">
        <v>0.13400869000000001</v>
      </c>
      <c r="C2728" s="24">
        <v>0.15605712999999999</v>
      </c>
      <c r="D2728" s="24">
        <v>0.17250460000000001</v>
      </c>
      <c r="E2728" s="24">
        <v>0.19578130000000002</v>
      </c>
      <c r="F2728" s="24">
        <v>0.22993198000000001</v>
      </c>
      <c r="G2728" s="24">
        <v>0.48043241999999997</v>
      </c>
      <c r="H2728" s="24">
        <v>1.14511597</v>
      </c>
      <c r="I2728" s="24">
        <v>8.9318540000000002E-2</v>
      </c>
    </row>
    <row r="2729" spans="1:9" ht="15.75" customHeight="1" x14ac:dyDescent="0.25">
      <c r="A2729" s="25">
        <v>2728</v>
      </c>
      <c r="B2729" s="26">
        <v>0.13402902999999999</v>
      </c>
      <c r="C2729" s="26">
        <v>0.15607582</v>
      </c>
      <c r="D2729" s="26">
        <v>0.17253057999999999</v>
      </c>
      <c r="E2729" s="26">
        <v>0.19581548999999998</v>
      </c>
      <c r="F2729" s="26">
        <v>0.22997608999999999</v>
      </c>
      <c r="G2729" s="26">
        <v>0.48053752999999999</v>
      </c>
      <c r="H2729" s="26">
        <v>1.14545516</v>
      </c>
      <c r="I2729" s="26">
        <v>8.9318729999999999E-2</v>
      </c>
    </row>
    <row r="2730" spans="1:9" ht="15.75" customHeight="1" x14ac:dyDescent="0.25">
      <c r="A2730" s="23">
        <v>2729</v>
      </c>
      <c r="B2730" s="24">
        <v>0.13404937</v>
      </c>
      <c r="C2730" s="24">
        <v>0.15609450999999999</v>
      </c>
      <c r="D2730" s="24">
        <v>0.17255655</v>
      </c>
      <c r="E2730" s="24">
        <v>0.19584966999999998</v>
      </c>
      <c r="F2730" s="24">
        <v>0.23002019000000001</v>
      </c>
      <c r="G2730" s="24">
        <v>0.48064265</v>
      </c>
      <c r="H2730" s="24">
        <v>1.1457944500000001</v>
      </c>
      <c r="I2730" s="24">
        <v>8.9318930000000005E-2</v>
      </c>
    </row>
    <row r="2731" spans="1:9" ht="15.75" customHeight="1" x14ac:dyDescent="0.25">
      <c r="A2731" s="25">
        <v>2730</v>
      </c>
      <c r="B2731" s="26">
        <v>0.13406969999999999</v>
      </c>
      <c r="C2731" s="26">
        <v>0.15611319999999998</v>
      </c>
      <c r="D2731" s="26">
        <v>0.17258251999999999</v>
      </c>
      <c r="E2731" s="26">
        <v>0.19588384</v>
      </c>
      <c r="F2731" s="26">
        <v>0.23006429</v>
      </c>
      <c r="G2731" s="26">
        <v>0.48074778000000001</v>
      </c>
      <c r="H2731" s="26">
        <v>1.1461338400000001</v>
      </c>
      <c r="I2731" s="26">
        <v>8.9319140000000005E-2</v>
      </c>
    </row>
    <row r="2732" spans="1:9" ht="15.75" customHeight="1" x14ac:dyDescent="0.25">
      <c r="A2732" s="23">
        <v>2731</v>
      </c>
      <c r="B2732" s="24">
        <v>0.13409003999999999</v>
      </c>
      <c r="C2732" s="24">
        <v>0.15613189</v>
      </c>
      <c r="D2732" s="24">
        <v>0.17260847999999998</v>
      </c>
      <c r="E2732" s="24">
        <v>0.19591801</v>
      </c>
      <c r="F2732" s="24">
        <v>0.23010840000000002</v>
      </c>
      <c r="G2732" s="24">
        <v>0.48085293000000001</v>
      </c>
      <c r="H2732" s="24">
        <v>1.1464733200000001</v>
      </c>
      <c r="I2732" s="24">
        <v>8.9319339999999997E-2</v>
      </c>
    </row>
    <row r="2733" spans="1:9" ht="15.75" customHeight="1" x14ac:dyDescent="0.25">
      <c r="A2733" s="25">
        <v>2732</v>
      </c>
      <c r="B2733" s="26">
        <v>0.13411037000000001</v>
      </c>
      <c r="C2733" s="26">
        <v>0.15615056999999999</v>
      </c>
      <c r="D2733" s="26">
        <v>0.17263442999999998</v>
      </c>
      <c r="E2733" s="26">
        <v>0.19595218</v>
      </c>
      <c r="F2733" s="26">
        <v>0.23015250000000001</v>
      </c>
      <c r="G2733" s="26">
        <v>0.48095809</v>
      </c>
      <c r="H2733" s="26">
        <v>1.1468129</v>
      </c>
      <c r="I2733" s="26">
        <v>8.9319539999999989E-2</v>
      </c>
    </row>
    <row r="2734" spans="1:9" ht="15.75" customHeight="1" x14ac:dyDescent="0.25">
      <c r="A2734" s="23">
        <v>2733</v>
      </c>
      <c r="B2734" s="24">
        <v>0.13413071000000001</v>
      </c>
      <c r="C2734" s="24">
        <v>0.15616926</v>
      </c>
      <c r="D2734" s="24">
        <v>0.17266038000000003</v>
      </c>
      <c r="E2734" s="24">
        <v>0.19598634000000001</v>
      </c>
      <c r="F2734" s="24">
        <v>0.23019661</v>
      </c>
      <c r="G2734" s="24">
        <v>0.48106326000000005</v>
      </c>
      <c r="H2734" s="24">
        <v>1.14715258</v>
      </c>
      <c r="I2734" s="24">
        <v>8.9319740000000009E-2</v>
      </c>
    </row>
    <row r="2735" spans="1:9" ht="15.75" customHeight="1" x14ac:dyDescent="0.25">
      <c r="A2735" s="25">
        <v>2734</v>
      </c>
      <c r="B2735" s="26">
        <v>0.13415104</v>
      </c>
      <c r="C2735" s="26">
        <v>0.15618794</v>
      </c>
      <c r="D2735" s="26">
        <v>0.17268632</v>
      </c>
      <c r="E2735" s="26">
        <v>0.19602049000000002</v>
      </c>
      <c r="F2735" s="26">
        <v>0.23024072000000001</v>
      </c>
      <c r="G2735" s="26">
        <v>0.48116844000000003</v>
      </c>
      <c r="H2735" s="26">
        <v>1.14749236</v>
      </c>
      <c r="I2735" s="26">
        <v>8.9319950000000009E-2</v>
      </c>
    </row>
    <row r="2736" spans="1:9" ht="15.75" customHeight="1" x14ac:dyDescent="0.25">
      <c r="A2736" s="23">
        <v>2735</v>
      </c>
      <c r="B2736" s="24">
        <v>0.13417138000000001</v>
      </c>
      <c r="C2736" s="24">
        <v>0.15620661</v>
      </c>
      <c r="D2736" s="24">
        <v>0.17271225000000001</v>
      </c>
      <c r="E2736" s="24">
        <v>0.19605463000000001</v>
      </c>
      <c r="F2736" s="24">
        <v>0.23028482</v>
      </c>
      <c r="G2736" s="24">
        <v>0.48127363000000001</v>
      </c>
      <c r="H2736" s="24">
        <v>1.1478322400000001</v>
      </c>
      <c r="I2736" s="24">
        <v>8.932016000000001E-2</v>
      </c>
    </row>
    <row r="2737" spans="1:9" ht="15.75" customHeight="1" x14ac:dyDescent="0.25">
      <c r="A2737" s="25">
        <v>2736</v>
      </c>
      <c r="B2737" s="26">
        <v>0.13419171999999999</v>
      </c>
      <c r="C2737" s="26">
        <v>0.15622528999999999</v>
      </c>
      <c r="D2737" s="26">
        <v>0.17273817999999999</v>
      </c>
      <c r="E2737" s="26">
        <v>0.19608877</v>
      </c>
      <c r="F2737" s="26">
        <v>0.23032893000000002</v>
      </c>
      <c r="G2737" s="26">
        <v>0.48137883999999997</v>
      </c>
      <c r="H2737" s="26">
        <v>1.14817221</v>
      </c>
      <c r="I2737" s="26">
        <v>8.9320360000000001E-2</v>
      </c>
    </row>
    <row r="2738" spans="1:9" ht="15.75" customHeight="1" x14ac:dyDescent="0.25">
      <c r="A2738" s="23">
        <v>2737</v>
      </c>
      <c r="B2738" s="24">
        <v>0.13421205</v>
      </c>
      <c r="C2738" s="24">
        <v>0.15624396000000002</v>
      </c>
      <c r="D2738" s="24">
        <v>0.17276409999999998</v>
      </c>
      <c r="E2738" s="24">
        <v>0.19612290000000002</v>
      </c>
      <c r="F2738" s="24">
        <v>0.23037305</v>
      </c>
      <c r="G2738" s="24">
        <v>0.48148405999999999</v>
      </c>
      <c r="H2738" s="24">
        <v>1.14851229</v>
      </c>
      <c r="I2738" s="24">
        <v>8.9320570000000002E-2</v>
      </c>
    </row>
    <row r="2739" spans="1:9" ht="15.75" customHeight="1" x14ac:dyDescent="0.25">
      <c r="A2739" s="25">
        <v>2738</v>
      </c>
      <c r="B2739" s="26">
        <v>0.13423239000000001</v>
      </c>
      <c r="C2739" s="26">
        <v>0.15626262999999999</v>
      </c>
      <c r="D2739" s="26">
        <v>0.17279001000000002</v>
      </c>
      <c r="E2739" s="26">
        <v>0.19615703000000001</v>
      </c>
      <c r="F2739" s="26">
        <v>0.23041716000000001</v>
      </c>
      <c r="G2739" s="26">
        <v>0.48158929</v>
      </c>
      <c r="H2739" s="26">
        <v>1.14885247</v>
      </c>
      <c r="I2739" s="26">
        <v>8.9320780000000002E-2</v>
      </c>
    </row>
    <row r="2740" spans="1:9" ht="15.75" customHeight="1" x14ac:dyDescent="0.25">
      <c r="A2740" s="23">
        <v>2739</v>
      </c>
      <c r="B2740" s="24">
        <v>0.13425271999999999</v>
      </c>
      <c r="C2740" s="24">
        <v>0.15628130000000001</v>
      </c>
      <c r="D2740" s="24">
        <v>0.17281590999999999</v>
      </c>
      <c r="E2740" s="24">
        <v>0.19619113999999999</v>
      </c>
      <c r="F2740" s="24">
        <v>0.23046127</v>
      </c>
      <c r="G2740" s="24">
        <v>0.48169452999999995</v>
      </c>
      <c r="H2740" s="24">
        <v>1.1491927500000001</v>
      </c>
      <c r="I2740" s="24">
        <v>8.9320989999999989E-2</v>
      </c>
    </row>
    <row r="2741" spans="1:9" ht="15.75" customHeight="1" x14ac:dyDescent="0.25">
      <c r="A2741" s="25">
        <v>2740</v>
      </c>
      <c r="B2741" s="26">
        <v>0.13427306</v>
      </c>
      <c r="C2741" s="26">
        <v>0.15629996999999998</v>
      </c>
      <c r="D2741" s="26">
        <v>0.17284181000000001</v>
      </c>
      <c r="E2741" s="26">
        <v>0.19622524999999999</v>
      </c>
      <c r="F2741" s="26">
        <v>0.23050539</v>
      </c>
      <c r="G2741" s="26">
        <v>0.48179979000000001</v>
      </c>
      <c r="H2741" s="26">
        <v>1.14953314</v>
      </c>
      <c r="I2741" s="26">
        <v>8.9321199999999989E-2</v>
      </c>
    </row>
    <row r="2742" spans="1:9" ht="15.75" customHeight="1" x14ac:dyDescent="0.25">
      <c r="A2742" s="23">
        <v>2741</v>
      </c>
      <c r="B2742" s="24">
        <v>0.13429465000000002</v>
      </c>
      <c r="C2742" s="24">
        <v>0.15631862999999999</v>
      </c>
      <c r="D2742" s="24">
        <v>0.17286768999999999</v>
      </c>
      <c r="E2742" s="24">
        <v>0.19625934999999997</v>
      </c>
      <c r="F2742" s="24">
        <v>0.23054950000000002</v>
      </c>
      <c r="G2742" s="24">
        <v>0.48190506</v>
      </c>
      <c r="H2742" s="24">
        <v>1.1498736200000002</v>
      </c>
      <c r="I2742" s="24">
        <v>8.932140999999999E-2</v>
      </c>
    </row>
    <row r="2743" spans="1:9" ht="15.75" customHeight="1" x14ac:dyDescent="0.25">
      <c r="A2743" s="25">
        <v>2742</v>
      </c>
      <c r="B2743" s="26">
        <v>0.13431625999999999</v>
      </c>
      <c r="C2743" s="26">
        <v>0.15633730000000001</v>
      </c>
      <c r="D2743" s="26">
        <v>0.17289357</v>
      </c>
      <c r="E2743" s="26">
        <v>0.19629345000000001</v>
      </c>
      <c r="F2743" s="26">
        <v>0.23059362</v>
      </c>
      <c r="G2743" s="26">
        <v>0.48201033999999998</v>
      </c>
      <c r="H2743" s="26">
        <v>1.1502142200000001</v>
      </c>
      <c r="I2743" s="26">
        <v>8.9321620000000004E-2</v>
      </c>
    </row>
    <row r="2744" spans="1:9" ht="15.75" customHeight="1" x14ac:dyDescent="0.25">
      <c r="A2744" s="23">
        <v>2743</v>
      </c>
      <c r="B2744" s="24">
        <v>0.13433787999999999</v>
      </c>
      <c r="C2744" s="24">
        <v>0.15635595999999999</v>
      </c>
      <c r="D2744" s="24">
        <v>0.17291944999999997</v>
      </c>
      <c r="E2744" s="24">
        <v>0.19632753</v>
      </c>
      <c r="F2744" s="24">
        <v>0.23063773999999998</v>
      </c>
      <c r="G2744" s="24">
        <v>0.48211562999999996</v>
      </c>
      <c r="H2744" s="24">
        <v>1.1505549100000001</v>
      </c>
      <c r="I2744" s="24">
        <v>8.932184E-2</v>
      </c>
    </row>
    <row r="2745" spans="1:9" ht="15.75" customHeight="1" x14ac:dyDescent="0.25">
      <c r="A2745" s="25">
        <v>2744</v>
      </c>
      <c r="B2745" s="26">
        <v>0.13435950999999999</v>
      </c>
      <c r="C2745" s="26">
        <v>0.15637461</v>
      </c>
      <c r="D2745" s="26">
        <v>0.17294530999999999</v>
      </c>
      <c r="E2745" s="26">
        <v>0.19636161000000002</v>
      </c>
      <c r="F2745" s="26">
        <v>0.23068186000000002</v>
      </c>
      <c r="G2745" s="26">
        <v>0.48222093999999999</v>
      </c>
      <c r="H2745" s="26">
        <v>1.1508957200000001</v>
      </c>
      <c r="I2745" s="26">
        <v>8.932205E-2</v>
      </c>
    </row>
    <row r="2746" spans="1:9" ht="15.75" customHeight="1" x14ac:dyDescent="0.25">
      <c r="A2746" s="23">
        <v>2745</v>
      </c>
      <c r="B2746" s="24">
        <v>0.13438116</v>
      </c>
      <c r="C2746" s="24">
        <v>0.15639327</v>
      </c>
      <c r="D2746" s="24">
        <v>0.17297115999999998</v>
      </c>
      <c r="E2746" s="24">
        <v>0.19639568000000002</v>
      </c>
      <c r="F2746" s="24">
        <v>0.23072598</v>
      </c>
      <c r="G2746" s="24">
        <v>0.48232625000000001</v>
      </c>
      <c r="H2746" s="24">
        <v>1.1512366299999999</v>
      </c>
      <c r="I2746" s="24">
        <v>8.9322269999999995E-2</v>
      </c>
    </row>
    <row r="2747" spans="1:9" ht="15.75" customHeight="1" x14ac:dyDescent="0.25">
      <c r="A2747" s="25">
        <v>2746</v>
      </c>
      <c r="B2747" s="26">
        <v>0.13440282000000001</v>
      </c>
      <c r="C2747" s="26">
        <v>0.15641192000000001</v>
      </c>
      <c r="D2747" s="26">
        <v>0.17299700999999998</v>
      </c>
      <c r="E2747" s="26">
        <v>0.19642973999999999</v>
      </c>
      <c r="F2747" s="26">
        <v>0.23077010000000001</v>
      </c>
      <c r="G2747" s="26">
        <v>0.48243158000000003</v>
      </c>
      <c r="H2747" s="26">
        <v>1.1515776499999999</v>
      </c>
      <c r="I2747" s="26">
        <v>8.9322479999999996E-2</v>
      </c>
    </row>
    <row r="2748" spans="1:9" ht="15.75" customHeight="1" x14ac:dyDescent="0.25">
      <c r="A2748" s="23">
        <v>2747</v>
      </c>
      <c r="B2748" s="24">
        <v>0.13442449000000001</v>
      </c>
      <c r="C2748" s="24">
        <v>0.15643057000000002</v>
      </c>
      <c r="D2748" s="24">
        <v>0.17302285000000001</v>
      </c>
      <c r="E2748" s="24">
        <v>0.19646379</v>
      </c>
      <c r="F2748" s="24">
        <v>0.23081423000000001</v>
      </c>
      <c r="G2748" s="24">
        <v>0.48253692000000004</v>
      </c>
      <c r="H2748" s="24">
        <v>1.15191877</v>
      </c>
      <c r="I2748" s="24">
        <v>8.9322700000000005E-2</v>
      </c>
    </row>
    <row r="2749" spans="1:9" ht="15.75" customHeight="1" x14ac:dyDescent="0.25">
      <c r="A2749" s="25">
        <v>2748</v>
      </c>
      <c r="B2749" s="26">
        <v>0.13444617</v>
      </c>
      <c r="C2749" s="26">
        <v>0.15644922</v>
      </c>
      <c r="D2749" s="26">
        <v>0.17304867000000002</v>
      </c>
      <c r="E2749" s="26">
        <v>0.19649782999999998</v>
      </c>
      <c r="F2749" s="26">
        <v>0.23085834999999999</v>
      </c>
      <c r="G2749" s="26">
        <v>0.48264228000000003</v>
      </c>
      <c r="H2749" s="26">
        <v>1.1522600000000001</v>
      </c>
      <c r="I2749" s="26">
        <v>8.932292E-2</v>
      </c>
    </row>
    <row r="2750" spans="1:9" ht="15.75" customHeight="1" x14ac:dyDescent="0.25">
      <c r="A2750" s="23">
        <v>2749</v>
      </c>
      <c r="B2750" s="24">
        <v>0.13446787000000002</v>
      </c>
      <c r="C2750" s="24">
        <v>0.15646787000000001</v>
      </c>
      <c r="D2750" s="24">
        <v>0.17307448999999997</v>
      </c>
      <c r="E2750" s="24">
        <v>0.19653186</v>
      </c>
      <c r="F2750" s="24">
        <v>0.23090247999999999</v>
      </c>
      <c r="G2750" s="24">
        <v>0.48274763999999998</v>
      </c>
      <c r="H2750" s="24">
        <v>1.1526013500000001</v>
      </c>
      <c r="I2750" s="24">
        <v>8.9323139999999995E-2</v>
      </c>
    </row>
    <row r="2751" spans="1:9" ht="15.75" customHeight="1" x14ac:dyDescent="0.25">
      <c r="A2751" s="25">
        <v>2750</v>
      </c>
      <c r="B2751" s="26">
        <v>0.13448958</v>
      </c>
      <c r="C2751" s="26">
        <v>0.15648651999999999</v>
      </c>
      <c r="D2751" s="26">
        <v>0.17310030000000001</v>
      </c>
      <c r="E2751" s="26">
        <v>0.19656588</v>
      </c>
      <c r="F2751" s="26">
        <v>0.23094661</v>
      </c>
      <c r="G2751" s="26">
        <v>0.48285302000000002</v>
      </c>
      <c r="H2751" s="26">
        <v>1.1529427999999999</v>
      </c>
      <c r="I2751" s="26">
        <v>8.9323359999999991E-2</v>
      </c>
    </row>
    <row r="2752" spans="1:9" ht="15.75" customHeight="1" x14ac:dyDescent="0.25">
      <c r="A2752" s="23">
        <v>2751</v>
      </c>
      <c r="B2752" s="24">
        <v>0.13451131</v>
      </c>
      <c r="C2752" s="24">
        <v>0.15650516</v>
      </c>
      <c r="D2752" s="24">
        <v>0.1731261</v>
      </c>
      <c r="E2752" s="24">
        <v>0.19659989999999999</v>
      </c>
      <c r="F2752" s="24">
        <v>0.23099074000000003</v>
      </c>
      <c r="G2752" s="24">
        <v>0.48295841</v>
      </c>
      <c r="H2752" s="24">
        <v>1.15328436</v>
      </c>
      <c r="I2752" s="24">
        <v>8.9323580000000014E-2</v>
      </c>
    </row>
    <row r="2753" spans="1:9" ht="15.75" customHeight="1" x14ac:dyDescent="0.25">
      <c r="A2753" s="25">
        <v>2752</v>
      </c>
      <c r="B2753" s="26">
        <v>0.13453303999999999</v>
      </c>
      <c r="C2753" s="26">
        <v>0.15652380000000002</v>
      </c>
      <c r="D2753" s="26">
        <v>0.17315189</v>
      </c>
      <c r="E2753" s="26">
        <v>0.1966339</v>
      </c>
      <c r="F2753" s="26">
        <v>0.23103487</v>
      </c>
      <c r="G2753" s="26">
        <v>0.48306381000000004</v>
      </c>
      <c r="H2753" s="26">
        <v>1.1536260300000001</v>
      </c>
      <c r="I2753" s="26">
        <v>8.9323800000000009E-2</v>
      </c>
    </row>
    <row r="2754" spans="1:9" ht="15.75" customHeight="1" x14ac:dyDescent="0.25">
      <c r="A2754" s="23">
        <v>2753</v>
      </c>
      <c r="B2754" s="24">
        <v>0.13455479000000001</v>
      </c>
      <c r="C2754" s="24">
        <v>0.15654244</v>
      </c>
      <c r="D2754" s="24">
        <v>0.17317767000000001</v>
      </c>
      <c r="E2754" s="24">
        <v>0.19666789000000001</v>
      </c>
      <c r="F2754" s="24">
        <v>0.23107900999999997</v>
      </c>
      <c r="G2754" s="24">
        <v>0.48316923000000001</v>
      </c>
      <c r="H2754" s="24">
        <v>1.1539678200000001</v>
      </c>
      <c r="I2754" s="24">
        <v>8.9324020000000004E-2</v>
      </c>
    </row>
    <row r="2755" spans="1:9" ht="15.75" customHeight="1" x14ac:dyDescent="0.25">
      <c r="A2755" s="25">
        <v>2754</v>
      </c>
      <c r="B2755" s="26">
        <v>0.13457655000000002</v>
      </c>
      <c r="C2755" s="26">
        <v>0.15656107</v>
      </c>
      <c r="D2755" s="26">
        <v>0.17320343999999999</v>
      </c>
      <c r="E2755" s="26">
        <v>0.19670188</v>
      </c>
      <c r="F2755" s="26">
        <v>0.23112314</v>
      </c>
      <c r="G2755" s="26">
        <v>0.48327464999999997</v>
      </c>
      <c r="H2755" s="26">
        <v>1.1543097199999999</v>
      </c>
      <c r="I2755" s="26">
        <v>8.9324239999999999E-2</v>
      </c>
    </row>
    <row r="2756" spans="1:9" ht="15.75" customHeight="1" x14ac:dyDescent="0.25">
      <c r="A2756" s="23">
        <v>2755</v>
      </c>
      <c r="B2756" s="24">
        <v>0.13459832999999999</v>
      </c>
      <c r="C2756" s="24">
        <v>0.15657971000000001</v>
      </c>
      <c r="D2756" s="24">
        <v>0.17322918999999998</v>
      </c>
      <c r="E2756" s="24">
        <v>0.19673584999999999</v>
      </c>
      <c r="F2756" s="24">
        <v>0.23116727999999998</v>
      </c>
      <c r="G2756" s="24">
        <v>0.48338008999999998</v>
      </c>
      <c r="H2756" s="24">
        <v>1.1546517299999999</v>
      </c>
      <c r="I2756" s="24">
        <v>8.9324470000000003E-2</v>
      </c>
    </row>
    <row r="2757" spans="1:9" ht="15.75" customHeight="1" x14ac:dyDescent="0.25">
      <c r="A2757" s="25">
        <v>2756</v>
      </c>
      <c r="B2757" s="26">
        <v>0.13462011000000002</v>
      </c>
      <c r="C2757" s="26">
        <v>0.15659834</v>
      </c>
      <c r="D2757" s="26">
        <v>0.17325494</v>
      </c>
      <c r="E2757" s="26">
        <v>0.19676981000000002</v>
      </c>
      <c r="F2757" s="26">
        <v>0.23121142</v>
      </c>
      <c r="G2757" s="26">
        <v>0.48348553999999999</v>
      </c>
      <c r="H2757" s="26">
        <v>1.15499386</v>
      </c>
      <c r="I2757" s="26">
        <v>8.9324689999999998E-2</v>
      </c>
    </row>
    <row r="2758" spans="1:9" ht="15.75" customHeight="1" x14ac:dyDescent="0.25">
      <c r="A2758" s="23">
        <v>2757</v>
      </c>
      <c r="B2758" s="24">
        <v>0.13464191</v>
      </c>
      <c r="C2758" s="24">
        <v>0.15661696999999999</v>
      </c>
      <c r="D2758" s="24">
        <v>0.17328067999999999</v>
      </c>
      <c r="E2758" s="24">
        <v>0.19680375999999999</v>
      </c>
      <c r="F2758" s="24">
        <v>0.23125556</v>
      </c>
      <c r="G2758" s="24">
        <v>0.48359101000000004</v>
      </c>
      <c r="H2758" s="24">
        <v>1.1553361</v>
      </c>
      <c r="I2758" s="24">
        <v>8.9324920000000002E-2</v>
      </c>
    </row>
    <row r="2759" spans="1:9" ht="15.75" customHeight="1" x14ac:dyDescent="0.25">
      <c r="A2759" s="25">
        <v>2758</v>
      </c>
      <c r="B2759" s="26">
        <v>0.13466371999999999</v>
      </c>
      <c r="C2759" s="26">
        <v>0.15663560000000001</v>
      </c>
      <c r="D2759" s="26">
        <v>0.1733064</v>
      </c>
      <c r="E2759" s="26">
        <v>0.1968377</v>
      </c>
      <c r="F2759" s="26">
        <v>0.2312997</v>
      </c>
      <c r="G2759" s="26">
        <v>0.48369647999999998</v>
      </c>
      <c r="H2759" s="26">
        <v>1.1556784500000001</v>
      </c>
      <c r="I2759" s="26">
        <v>8.9325150000000006E-2</v>
      </c>
    </row>
    <row r="2760" spans="1:9" ht="15.75" customHeight="1" x14ac:dyDescent="0.25">
      <c r="A2760" s="23">
        <v>2759</v>
      </c>
      <c r="B2760" s="24">
        <v>0.13468553999999999</v>
      </c>
      <c r="C2760" s="24">
        <v>0.15665421999999998</v>
      </c>
      <c r="D2760" s="24">
        <v>0.17333212000000001</v>
      </c>
      <c r="E2760" s="24">
        <v>0.19687163000000002</v>
      </c>
      <c r="F2760" s="24">
        <v>0.23134384</v>
      </c>
      <c r="G2760" s="24">
        <v>0.48380197000000003</v>
      </c>
      <c r="H2760" s="24">
        <v>1.15602092</v>
      </c>
      <c r="I2760" s="24">
        <v>8.9325379999999996E-2</v>
      </c>
    </row>
    <row r="2761" spans="1:9" ht="15.75" customHeight="1" x14ac:dyDescent="0.25">
      <c r="A2761" s="25">
        <v>2760</v>
      </c>
      <c r="B2761" s="26">
        <v>0.13470736999999999</v>
      </c>
      <c r="C2761" s="26">
        <v>0.15667285</v>
      </c>
      <c r="D2761" s="26">
        <v>0.17335782</v>
      </c>
      <c r="E2761" s="26">
        <v>0.19690554999999998</v>
      </c>
      <c r="F2761" s="26">
        <v>0.23138798999999999</v>
      </c>
      <c r="G2761" s="26">
        <v>0.48390746999999995</v>
      </c>
      <c r="H2761" s="26">
        <v>1.15636351</v>
      </c>
      <c r="I2761" s="26">
        <v>8.932561E-2</v>
      </c>
    </row>
    <row r="2762" spans="1:9" ht="15.75" customHeight="1" x14ac:dyDescent="0.25">
      <c r="A2762" s="23">
        <v>2761</v>
      </c>
      <c r="B2762" s="24">
        <v>0.13472920999999999</v>
      </c>
      <c r="C2762" s="24">
        <v>0.15669147</v>
      </c>
      <c r="D2762" s="24">
        <v>0.17338350999999999</v>
      </c>
      <c r="E2762" s="24">
        <v>0.19693944999999999</v>
      </c>
      <c r="F2762" s="24">
        <v>0.23143214000000001</v>
      </c>
      <c r="G2762" s="24">
        <v>0.48401297999999998</v>
      </c>
      <c r="H2762" s="24">
        <v>1.15670622</v>
      </c>
      <c r="I2762" s="24">
        <v>8.9325840000000004E-2</v>
      </c>
    </row>
    <row r="2763" spans="1:9" ht="15.75" customHeight="1" x14ac:dyDescent="0.25">
      <c r="A2763" s="25">
        <v>2762</v>
      </c>
      <c r="B2763" s="26">
        <v>0.13475107</v>
      </c>
      <c r="C2763" s="26">
        <v>0.15671009</v>
      </c>
      <c r="D2763" s="26">
        <v>0.17340918999999999</v>
      </c>
      <c r="E2763" s="26">
        <v>0.19697334000000002</v>
      </c>
      <c r="F2763" s="26">
        <v>0.23147628999999997</v>
      </c>
      <c r="G2763" s="26">
        <v>0.48411851</v>
      </c>
      <c r="H2763" s="26">
        <v>1.15704904</v>
      </c>
      <c r="I2763" s="26">
        <v>8.9326070000000007E-2</v>
      </c>
    </row>
    <row r="2764" spans="1:9" ht="15.75" customHeight="1" x14ac:dyDescent="0.25">
      <c r="A2764" s="23">
        <v>2763</v>
      </c>
      <c r="B2764" s="24">
        <v>0.13477292999999999</v>
      </c>
      <c r="C2764" s="24">
        <v>0.15672870999999999</v>
      </c>
      <c r="D2764" s="24">
        <v>0.17343486</v>
      </c>
      <c r="E2764" s="24">
        <v>0.19700721999999998</v>
      </c>
      <c r="F2764" s="24">
        <v>0.23152043999999999</v>
      </c>
      <c r="G2764" s="24">
        <v>0.48422404000000002</v>
      </c>
      <c r="H2764" s="24">
        <v>1.15739199</v>
      </c>
      <c r="I2764" s="24">
        <v>8.9326299999999997E-2</v>
      </c>
    </row>
    <row r="2765" spans="1:9" ht="15.75" customHeight="1" x14ac:dyDescent="0.25">
      <c r="A2765" s="25">
        <v>2764</v>
      </c>
      <c r="B2765" s="26">
        <v>0.13479480999999999</v>
      </c>
      <c r="C2765" s="26">
        <v>0.15674732</v>
      </c>
      <c r="D2765" s="26">
        <v>0.17346052000000001</v>
      </c>
      <c r="E2765" s="26">
        <v>0.19704109</v>
      </c>
      <c r="F2765" s="26">
        <v>0.23156459000000001</v>
      </c>
      <c r="G2765" s="26">
        <v>0.48432958999999998</v>
      </c>
      <c r="H2765" s="26">
        <v>1.1577350500000001</v>
      </c>
      <c r="I2765" s="26">
        <v>8.9326530000000001E-2</v>
      </c>
    </row>
    <row r="2766" spans="1:9" ht="15.75" customHeight="1" x14ac:dyDescent="0.25">
      <c r="A2766" s="23">
        <v>2765</v>
      </c>
      <c r="B2766" s="24">
        <v>0.13481669999999998</v>
      </c>
      <c r="C2766" s="24">
        <v>0.15676593</v>
      </c>
      <c r="D2766" s="24">
        <v>0.17348616</v>
      </c>
      <c r="E2766" s="24">
        <v>0.19707495000000003</v>
      </c>
      <c r="F2766" s="24">
        <v>0.23160875</v>
      </c>
      <c r="G2766" s="24">
        <v>0.48443514999999998</v>
      </c>
      <c r="H2766" s="24">
        <v>1.1580782300000001</v>
      </c>
      <c r="I2766" s="24">
        <v>8.9326760000000005E-2</v>
      </c>
    </row>
    <row r="2767" spans="1:9" ht="15.75" customHeight="1" x14ac:dyDescent="0.25">
      <c r="A2767" s="25">
        <v>2766</v>
      </c>
      <c r="B2767" s="26">
        <v>0.1348386</v>
      </c>
      <c r="C2767" s="26">
        <v>0.15678454999999999</v>
      </c>
      <c r="D2767" s="26">
        <v>0.17351178999999997</v>
      </c>
      <c r="E2767" s="26">
        <v>0.19710878999999998</v>
      </c>
      <c r="F2767" s="26">
        <v>0.23165290999999999</v>
      </c>
      <c r="G2767" s="26">
        <v>0.48454073000000003</v>
      </c>
      <c r="H2767" s="26">
        <v>1.15842154</v>
      </c>
      <c r="I2767" s="26">
        <v>8.9327000000000004E-2</v>
      </c>
    </row>
    <row r="2768" spans="1:9" ht="15.75" customHeight="1" x14ac:dyDescent="0.25">
      <c r="A2768" s="23">
        <v>2767</v>
      </c>
      <c r="B2768" s="24">
        <v>0.13486050999999999</v>
      </c>
      <c r="C2768" s="24">
        <v>0.15680316</v>
      </c>
      <c r="D2768" s="24">
        <v>0.17353741</v>
      </c>
      <c r="E2768" s="24">
        <v>0.19714262999999999</v>
      </c>
      <c r="F2768" s="24">
        <v>0.23169706999999998</v>
      </c>
      <c r="G2768" s="24">
        <v>0.48464630999999997</v>
      </c>
      <c r="H2768" s="24">
        <v>1.1587649600000001</v>
      </c>
      <c r="I2768" s="24">
        <v>8.9327229999999994E-2</v>
      </c>
    </row>
    <row r="2769" spans="1:9" ht="15.75" customHeight="1" x14ac:dyDescent="0.25">
      <c r="A2769" s="25">
        <v>2768</v>
      </c>
      <c r="B2769" s="26">
        <v>0.13488243</v>
      </c>
      <c r="C2769" s="26">
        <v>0.15682176</v>
      </c>
      <c r="D2769" s="26">
        <v>0.17356301999999998</v>
      </c>
      <c r="E2769" s="26">
        <v>0.19717644000000001</v>
      </c>
      <c r="F2769" s="26">
        <v>0.23174123000000002</v>
      </c>
      <c r="G2769" s="26">
        <v>0.48475191000000001</v>
      </c>
      <c r="H2769" s="26">
        <v>1.15910851</v>
      </c>
      <c r="I2769" s="26">
        <v>8.9327470000000006E-2</v>
      </c>
    </row>
    <row r="2770" spans="1:9" ht="15.75" customHeight="1" x14ac:dyDescent="0.25">
      <c r="A2770" s="23">
        <v>2769</v>
      </c>
      <c r="B2770" s="24">
        <v>0.13490436</v>
      </c>
      <c r="C2770" s="24">
        <v>0.15684037000000001</v>
      </c>
      <c r="D2770" s="24">
        <v>0.17358861</v>
      </c>
      <c r="E2770" s="24">
        <v>0.19721025</v>
      </c>
      <c r="F2770" s="24">
        <v>0.23178539000000001</v>
      </c>
      <c r="G2770" s="24">
        <v>0.48485751999999999</v>
      </c>
      <c r="H2770" s="24">
        <v>1.1594521799999999</v>
      </c>
      <c r="I2770" s="24">
        <v>8.9327710000000005E-2</v>
      </c>
    </row>
    <row r="2771" spans="1:9" ht="15.75" customHeight="1" x14ac:dyDescent="0.25">
      <c r="A2771" s="25">
        <v>2770</v>
      </c>
      <c r="B2771" s="26">
        <v>0.1349263</v>
      </c>
      <c r="C2771" s="26">
        <v>0.15685897000000001</v>
      </c>
      <c r="D2771" s="26">
        <v>0.17361419</v>
      </c>
      <c r="E2771" s="26">
        <v>0.19724404000000001</v>
      </c>
      <c r="F2771" s="26">
        <v>0.23182956000000002</v>
      </c>
      <c r="G2771" s="26">
        <v>0.48496313999999996</v>
      </c>
      <c r="H2771" s="26">
        <v>1.15979597</v>
      </c>
      <c r="I2771" s="26">
        <v>8.9327950000000003E-2</v>
      </c>
    </row>
    <row r="2772" spans="1:9" ht="15.75" customHeight="1" x14ac:dyDescent="0.25">
      <c r="A2772" s="23">
        <v>2771</v>
      </c>
      <c r="B2772" s="24">
        <v>0.13494824999999999</v>
      </c>
      <c r="C2772" s="24">
        <v>0.15687756999999999</v>
      </c>
      <c r="D2772" s="24">
        <v>0.17363976</v>
      </c>
      <c r="E2772" s="24">
        <v>0.19727782000000002</v>
      </c>
      <c r="F2772" s="24">
        <v>0.23187372000000001</v>
      </c>
      <c r="G2772" s="24">
        <v>0.48506877999999998</v>
      </c>
      <c r="H2772" s="24">
        <v>1.16013989</v>
      </c>
      <c r="I2772" s="24">
        <v>8.9328190000000002E-2</v>
      </c>
    </row>
    <row r="2773" spans="1:9" ht="15.75" customHeight="1" x14ac:dyDescent="0.25">
      <c r="A2773" s="25">
        <v>2772</v>
      </c>
      <c r="B2773" s="26">
        <v>0.13497021000000001</v>
      </c>
      <c r="C2773" s="26">
        <v>0.15689617</v>
      </c>
      <c r="D2773" s="26">
        <v>0.17366530999999999</v>
      </c>
      <c r="E2773" s="26">
        <v>0.19731158000000001</v>
      </c>
      <c r="F2773" s="26">
        <v>0.23191788999999999</v>
      </c>
      <c r="G2773" s="26">
        <v>0.48517442000000005</v>
      </c>
      <c r="H2773" s="26">
        <v>1.16048394</v>
      </c>
      <c r="I2773" s="26">
        <v>8.932843E-2</v>
      </c>
    </row>
    <row r="2774" spans="1:9" ht="15.75" customHeight="1" x14ac:dyDescent="0.25">
      <c r="A2774" s="23">
        <v>2773</v>
      </c>
      <c r="B2774" s="24">
        <v>0.13499219000000001</v>
      </c>
      <c r="C2774" s="24">
        <v>0.15691477000000001</v>
      </c>
      <c r="D2774" s="24">
        <v>0.17369084999999998</v>
      </c>
      <c r="E2774" s="24">
        <v>0.19734532999999999</v>
      </c>
      <c r="F2774" s="24">
        <v>0.23196207000000002</v>
      </c>
      <c r="G2774" s="24">
        <v>0.48528008</v>
      </c>
      <c r="H2774" s="24">
        <v>1.1608281</v>
      </c>
      <c r="I2774" s="24">
        <v>8.9328669999999999E-2</v>
      </c>
    </row>
    <row r="2775" spans="1:9" ht="15.75" customHeight="1" x14ac:dyDescent="0.25">
      <c r="A2775" s="25">
        <v>2774</v>
      </c>
      <c r="B2775" s="26">
        <v>0.13501416999999999</v>
      </c>
      <c r="C2775" s="26">
        <v>0.15693335999999999</v>
      </c>
      <c r="D2775" s="26">
        <v>0.17371638</v>
      </c>
      <c r="E2775" s="26">
        <v>0.19737906999999999</v>
      </c>
      <c r="F2775" s="26">
        <v>0.23200624</v>
      </c>
      <c r="G2775" s="26">
        <v>0.48538575</v>
      </c>
      <c r="H2775" s="26">
        <v>1.1611723999999999</v>
      </c>
      <c r="I2775" s="26">
        <v>8.9328909999999997E-2</v>
      </c>
    </row>
    <row r="2776" spans="1:9" ht="15.75" customHeight="1" x14ac:dyDescent="0.25">
      <c r="A2776" s="23">
        <v>2775</v>
      </c>
      <c r="B2776" s="24">
        <v>0.13503615999999999</v>
      </c>
      <c r="C2776" s="24">
        <v>0.15695196</v>
      </c>
      <c r="D2776" s="24">
        <v>0.17374189000000001</v>
      </c>
      <c r="E2776" s="24">
        <v>0.19741278999999998</v>
      </c>
      <c r="F2776" s="24">
        <v>0.23205041999999998</v>
      </c>
      <c r="G2776" s="24">
        <v>0.48549144</v>
      </c>
      <c r="H2776" s="24">
        <v>1.1615168199999999</v>
      </c>
      <c r="I2776" s="24">
        <v>8.9329149999999996E-2</v>
      </c>
    </row>
    <row r="2777" spans="1:9" ht="15.75" customHeight="1" x14ac:dyDescent="0.25">
      <c r="A2777" s="25">
        <v>2776</v>
      </c>
      <c r="B2777" s="26">
        <v>0.13505815999999998</v>
      </c>
      <c r="C2777" s="26">
        <v>0.15697055000000001</v>
      </c>
      <c r="D2777" s="26">
        <v>0.17376738999999999</v>
      </c>
      <c r="E2777" s="26">
        <v>0.19744649</v>
      </c>
      <c r="F2777" s="26">
        <v>0.23209460000000001</v>
      </c>
      <c r="G2777" s="26">
        <v>0.48559713000000004</v>
      </c>
      <c r="H2777" s="26">
        <v>1.16186137</v>
      </c>
      <c r="I2777" s="26">
        <v>8.9329389999999995E-2</v>
      </c>
    </row>
    <row r="2778" spans="1:9" ht="15.75" customHeight="1" x14ac:dyDescent="0.25">
      <c r="A2778" s="23">
        <v>2777</v>
      </c>
      <c r="B2778" s="24">
        <v>0.13508017</v>
      </c>
      <c r="C2778" s="24">
        <v>0.15698914</v>
      </c>
      <c r="D2778" s="24">
        <v>0.17379287000000002</v>
      </c>
      <c r="E2778" s="24">
        <v>0.19748017999999998</v>
      </c>
      <c r="F2778" s="24">
        <v>0.23213878000000002</v>
      </c>
      <c r="G2778" s="24">
        <v>0.48570284000000002</v>
      </c>
      <c r="H2778" s="24">
        <v>1.16220605</v>
      </c>
      <c r="I2778" s="24">
        <v>8.9329640000000002E-2</v>
      </c>
    </row>
    <row r="2779" spans="1:9" ht="15.75" customHeight="1" x14ac:dyDescent="0.25">
      <c r="A2779" s="25">
        <v>2778</v>
      </c>
      <c r="B2779" s="26">
        <v>0.13510218999999998</v>
      </c>
      <c r="C2779" s="26">
        <v>0.15700773000000001</v>
      </c>
      <c r="D2779" s="26">
        <v>0.17381834000000002</v>
      </c>
      <c r="E2779" s="26">
        <v>0.19751386000000001</v>
      </c>
      <c r="F2779" s="26">
        <v>0.23218295999999999</v>
      </c>
      <c r="G2779" s="26">
        <v>0.48580855999999994</v>
      </c>
      <c r="H2779" s="26">
        <v>1.1625508600000001</v>
      </c>
      <c r="I2779" s="26">
        <v>8.932988E-2</v>
      </c>
    </row>
    <row r="2780" spans="1:9" ht="15.75" customHeight="1" x14ac:dyDescent="0.25">
      <c r="A2780" s="23">
        <v>2779</v>
      </c>
      <c r="B2780" s="24">
        <v>0.13512422000000002</v>
      </c>
      <c r="C2780" s="24">
        <v>0.15702631</v>
      </c>
      <c r="D2780" s="24">
        <v>0.17384379</v>
      </c>
      <c r="E2780" s="24">
        <v>0.19754752</v>
      </c>
      <c r="F2780" s="24">
        <v>0.23222715000000002</v>
      </c>
      <c r="G2780" s="24">
        <v>0.48591428999999997</v>
      </c>
      <c r="H2780" s="24">
        <v>1.1628958</v>
      </c>
      <c r="I2780" s="24">
        <v>8.9330130000000008E-2</v>
      </c>
    </row>
    <row r="2781" spans="1:9" ht="15.75" customHeight="1" x14ac:dyDescent="0.25">
      <c r="A2781" s="25">
        <v>2780</v>
      </c>
      <c r="B2781" s="26">
        <v>0.13514625999999999</v>
      </c>
      <c r="C2781" s="26">
        <v>0.15704488999999999</v>
      </c>
      <c r="D2781" s="26">
        <v>0.17386922999999999</v>
      </c>
      <c r="E2781" s="26">
        <v>0.19758116999999997</v>
      </c>
      <c r="F2781" s="26">
        <v>0.23227133999999999</v>
      </c>
      <c r="G2781" s="26">
        <v>0.48602003999999999</v>
      </c>
      <c r="H2781" s="26">
        <v>1.1632408700000001</v>
      </c>
      <c r="I2781" s="26">
        <v>8.9330380000000001E-2</v>
      </c>
    </row>
    <row r="2782" spans="1:9" ht="15.75" customHeight="1" x14ac:dyDescent="0.25">
      <c r="A2782" s="23">
        <v>2781</v>
      </c>
      <c r="B2782" s="24">
        <v>0.13516830999999999</v>
      </c>
      <c r="C2782" s="24">
        <v>0.15706348000000001</v>
      </c>
      <c r="D2782" s="24">
        <v>0.17389465999999998</v>
      </c>
      <c r="E2782" s="24">
        <v>0.19761479999999998</v>
      </c>
      <c r="F2782" s="24">
        <v>0.23231553000000002</v>
      </c>
      <c r="G2782" s="24">
        <v>0.48612578999999995</v>
      </c>
      <c r="H2782" s="24">
        <v>1.16358607</v>
      </c>
      <c r="I2782" s="24">
        <v>8.9330630000000008E-2</v>
      </c>
    </row>
    <row r="2783" spans="1:9" ht="15.75" customHeight="1" x14ac:dyDescent="0.25">
      <c r="A2783" s="25">
        <v>2782</v>
      </c>
      <c r="B2783" s="26">
        <v>0.13519037</v>
      </c>
      <c r="C2783" s="26">
        <v>0.15708205</v>
      </c>
      <c r="D2783" s="26">
        <v>0.17392006999999998</v>
      </c>
      <c r="E2783" s="26">
        <v>0.19764841</v>
      </c>
      <c r="F2783" s="26">
        <v>0.23235971999999999</v>
      </c>
      <c r="G2783" s="26">
        <v>0.48623156000000001</v>
      </c>
      <c r="H2783" s="26">
        <v>1.1639314000000001</v>
      </c>
      <c r="I2783" s="26">
        <v>8.9330870000000007E-2</v>
      </c>
    </row>
    <row r="2784" spans="1:9" ht="15.75" customHeight="1" x14ac:dyDescent="0.25">
      <c r="A2784" s="23">
        <v>2783</v>
      </c>
      <c r="B2784" s="24">
        <v>0.13521243999999999</v>
      </c>
      <c r="C2784" s="24">
        <v>0.15710062999999999</v>
      </c>
      <c r="D2784" s="24">
        <v>0.17394546</v>
      </c>
      <c r="E2784" s="24">
        <v>0.19768201000000002</v>
      </c>
      <c r="F2784" s="24">
        <v>0.23240390999999999</v>
      </c>
      <c r="G2784" s="24">
        <v>0.48633733999999995</v>
      </c>
      <c r="H2784" s="24">
        <v>1.1642768700000001</v>
      </c>
      <c r="I2784" s="24">
        <v>8.933112E-2</v>
      </c>
    </row>
    <row r="2785" spans="1:9" ht="15.75" customHeight="1" x14ac:dyDescent="0.25">
      <c r="A2785" s="25">
        <v>2784</v>
      </c>
      <c r="B2785" s="26">
        <v>0.13523451</v>
      </c>
      <c r="C2785" s="26">
        <v>0.15711921000000001</v>
      </c>
      <c r="D2785" s="26">
        <v>0.17397083999999999</v>
      </c>
      <c r="E2785" s="26">
        <v>0.19771559</v>
      </c>
      <c r="F2785" s="26">
        <v>0.23244810999999999</v>
      </c>
      <c r="G2785" s="26">
        <v>0.48644314</v>
      </c>
      <c r="H2785" s="26">
        <v>1.1646224599999999</v>
      </c>
      <c r="I2785" s="26">
        <v>8.9331380000000002E-2</v>
      </c>
    </row>
    <row r="2786" spans="1:9" ht="15.75" customHeight="1" x14ac:dyDescent="0.25">
      <c r="A2786" s="23">
        <v>2785</v>
      </c>
      <c r="B2786" s="24">
        <v>0.1352566</v>
      </c>
      <c r="C2786" s="24">
        <v>0.15713778</v>
      </c>
      <c r="D2786" s="24">
        <v>0.17399619999999999</v>
      </c>
      <c r="E2786" s="24">
        <v>0.19774916000000001</v>
      </c>
      <c r="F2786" s="24">
        <v>0.23249231000000001</v>
      </c>
      <c r="G2786" s="24">
        <v>0.48654893999999999</v>
      </c>
      <c r="H2786" s="24">
        <v>1.1649681999999999</v>
      </c>
      <c r="I2786" s="24">
        <v>8.9331630000000009E-2</v>
      </c>
    </row>
    <row r="2787" spans="1:9" ht="15.75" customHeight="1" x14ac:dyDescent="0.25">
      <c r="A2787" s="25">
        <v>2786</v>
      </c>
      <c r="B2787" s="26">
        <v>0.13527869000000001</v>
      </c>
      <c r="C2787" s="26">
        <v>0.15715635</v>
      </c>
      <c r="D2787" s="26">
        <v>0.17402155</v>
      </c>
      <c r="E2787" s="26">
        <v>0.19778271</v>
      </c>
      <c r="F2787" s="26">
        <v>0.23253652</v>
      </c>
      <c r="G2787" s="26">
        <v>0.48665475999999996</v>
      </c>
      <c r="H2787" s="26">
        <v>1.16531406</v>
      </c>
      <c r="I2787" s="26">
        <v>8.9331879999999989E-2</v>
      </c>
    </row>
    <row r="2788" spans="1:9" ht="15.75" customHeight="1" x14ac:dyDescent="0.25">
      <c r="A2788" s="23">
        <v>2787</v>
      </c>
      <c r="B2788" s="24">
        <v>0.13530079</v>
      </c>
      <c r="C2788" s="24">
        <v>0.15717492</v>
      </c>
      <c r="D2788" s="24">
        <v>0.17404688000000001</v>
      </c>
      <c r="E2788" s="24">
        <v>0.19781624</v>
      </c>
      <c r="F2788" s="24">
        <v>0.23258071999999999</v>
      </c>
      <c r="G2788" s="24">
        <v>0.48676059000000005</v>
      </c>
      <c r="H2788" s="24">
        <v>1.16566006</v>
      </c>
      <c r="I2788" s="24">
        <v>8.933213000000001E-2</v>
      </c>
    </row>
    <row r="2789" spans="1:9" ht="15.75" customHeight="1" x14ac:dyDescent="0.25">
      <c r="A2789" s="25">
        <v>2788</v>
      </c>
      <c r="B2789" s="26">
        <v>0.1353229</v>
      </c>
      <c r="C2789" s="26">
        <v>0.15719348999999999</v>
      </c>
      <c r="D2789" s="26">
        <v>0.17407219000000002</v>
      </c>
      <c r="E2789" s="26">
        <v>0.19784976000000001</v>
      </c>
      <c r="F2789" s="26">
        <v>0.23262492999999998</v>
      </c>
      <c r="G2789" s="26">
        <v>0.48686642999999996</v>
      </c>
      <c r="H2789" s="26">
        <v>1.1660062</v>
      </c>
      <c r="I2789" s="26">
        <v>8.9332389999999998E-2</v>
      </c>
    </row>
    <row r="2790" spans="1:9" ht="15.75" customHeight="1" x14ac:dyDescent="0.25">
      <c r="A2790" s="23">
        <v>2789</v>
      </c>
      <c r="B2790" s="24">
        <v>0.13534502000000001</v>
      </c>
      <c r="C2790" s="24">
        <v>0.15721206000000001</v>
      </c>
      <c r="D2790" s="24">
        <v>0.17409749000000002</v>
      </c>
      <c r="E2790" s="24">
        <v>0.19788326000000001</v>
      </c>
      <c r="F2790" s="24">
        <v>0.23266914</v>
      </c>
      <c r="G2790" s="24">
        <v>0.48697228999999997</v>
      </c>
      <c r="H2790" s="24">
        <v>1.16635248</v>
      </c>
      <c r="I2790" s="24">
        <v>8.9332639999999991E-2</v>
      </c>
    </row>
    <row r="2791" spans="1:9" ht="15.75" customHeight="1" x14ac:dyDescent="0.25">
      <c r="A2791" s="25">
        <v>2790</v>
      </c>
      <c r="B2791" s="26">
        <v>0.13536714999999999</v>
      </c>
      <c r="C2791" s="26">
        <v>0.15723062000000002</v>
      </c>
      <c r="D2791" s="26">
        <v>0.17412276999999998</v>
      </c>
      <c r="E2791" s="26">
        <v>0.19791674000000001</v>
      </c>
      <c r="F2791" s="26">
        <v>0.23271335000000001</v>
      </c>
      <c r="G2791" s="26">
        <v>0.48707814999999999</v>
      </c>
      <c r="H2791" s="26">
        <v>1.1666988899999999</v>
      </c>
      <c r="I2791" s="26">
        <v>8.9332899999999993E-2</v>
      </c>
    </row>
    <row r="2792" spans="1:9" ht="15.75" customHeight="1" x14ac:dyDescent="0.25">
      <c r="A2792" s="23">
        <v>2791</v>
      </c>
      <c r="B2792" s="24">
        <v>0.13538928</v>
      </c>
      <c r="C2792" s="24">
        <v>0.15724918000000002</v>
      </c>
      <c r="D2792" s="24">
        <v>0.17414802999999998</v>
      </c>
      <c r="E2792" s="24">
        <v>0.19795020000000002</v>
      </c>
      <c r="F2792" s="24">
        <v>0.23275757</v>
      </c>
      <c r="G2792" s="24">
        <v>0.48718403000000005</v>
      </c>
      <c r="H2792" s="24">
        <v>1.1670454399999999</v>
      </c>
      <c r="I2792" s="24">
        <v>8.933315E-2</v>
      </c>
    </row>
    <row r="2793" spans="1:9" ht="15.75" customHeight="1" x14ac:dyDescent="0.25">
      <c r="A2793" s="25">
        <v>2792</v>
      </c>
      <c r="B2793" s="26">
        <v>0.13541143</v>
      </c>
      <c r="C2793" s="26">
        <v>0.15726774000000002</v>
      </c>
      <c r="D2793" s="26">
        <v>0.17417328000000001</v>
      </c>
      <c r="E2793" s="26">
        <v>0.19798365000000001</v>
      </c>
      <c r="F2793" s="26">
        <v>0.23280179000000001</v>
      </c>
      <c r="G2793" s="26">
        <v>0.48728991999999999</v>
      </c>
      <c r="H2793" s="26">
        <v>1.1673921300000001</v>
      </c>
      <c r="I2793" s="26">
        <v>8.9333410000000002E-2</v>
      </c>
    </row>
    <row r="2794" spans="1:9" ht="15.75" customHeight="1" x14ac:dyDescent="0.25">
      <c r="A2794" s="23">
        <v>2793</v>
      </c>
      <c r="B2794" s="24">
        <v>0.13543358</v>
      </c>
      <c r="C2794" s="24">
        <v>0.15728630000000002</v>
      </c>
      <c r="D2794" s="24">
        <v>0.17419851</v>
      </c>
      <c r="E2794" s="24">
        <v>0.19801708000000001</v>
      </c>
      <c r="F2794" s="24">
        <v>0.23284600999999999</v>
      </c>
      <c r="G2794" s="24">
        <v>0.48739583000000003</v>
      </c>
      <c r="H2794" s="24">
        <v>1.1677389599999999</v>
      </c>
      <c r="I2794" s="24">
        <v>8.9333670000000004E-2</v>
      </c>
    </row>
    <row r="2795" spans="1:9" ht="15.75" customHeight="1" x14ac:dyDescent="0.25">
      <c r="A2795" s="25">
        <v>2794</v>
      </c>
      <c r="B2795" s="26">
        <v>0.13545573999999999</v>
      </c>
      <c r="C2795" s="26">
        <v>0.15730486000000002</v>
      </c>
      <c r="D2795" s="26">
        <v>0.17422372</v>
      </c>
      <c r="E2795" s="26">
        <v>0.19805048</v>
      </c>
      <c r="F2795" s="26">
        <v>0.23289024000000003</v>
      </c>
      <c r="G2795" s="26">
        <v>0.48750174000000002</v>
      </c>
      <c r="H2795" s="26">
        <v>1.1680859299999999</v>
      </c>
      <c r="I2795" s="26">
        <v>8.9333930000000006E-2</v>
      </c>
    </row>
    <row r="2796" spans="1:9" ht="15.75" customHeight="1" x14ac:dyDescent="0.25">
      <c r="A2796" s="23">
        <v>2795</v>
      </c>
      <c r="B2796" s="24">
        <v>0.13547790000000001</v>
      </c>
      <c r="C2796" s="24">
        <v>0.15732341</v>
      </c>
      <c r="D2796" s="24">
        <v>0.17424890999999998</v>
      </c>
      <c r="E2796" s="24">
        <v>0.19808388000000002</v>
      </c>
      <c r="F2796" s="24">
        <v>0.23293445999999998</v>
      </c>
      <c r="G2796" s="24">
        <v>0.48760766999999999</v>
      </c>
      <c r="H2796" s="24">
        <v>1.16843304</v>
      </c>
      <c r="I2796" s="24">
        <v>8.9334190000000008E-2</v>
      </c>
    </row>
    <row r="2797" spans="1:9" ht="15.75" customHeight="1" x14ac:dyDescent="0.25">
      <c r="A2797" s="25">
        <v>2796</v>
      </c>
      <c r="B2797" s="26">
        <v>0.13550007999999999</v>
      </c>
      <c r="C2797" s="26">
        <v>0.15734197</v>
      </c>
      <c r="D2797" s="26">
        <v>0.17427409000000002</v>
      </c>
      <c r="E2797" s="26">
        <v>0.19811724999999999</v>
      </c>
      <c r="F2797" s="26">
        <v>0.23297868999999999</v>
      </c>
      <c r="G2797" s="26">
        <v>0.48771360999999996</v>
      </c>
      <c r="H2797" s="26">
        <v>1.1687802899999999</v>
      </c>
      <c r="I2797" s="26">
        <v>8.933445000000001E-2</v>
      </c>
    </row>
    <row r="2798" spans="1:9" ht="15.75" customHeight="1" x14ac:dyDescent="0.25">
      <c r="A2798" s="23">
        <v>2797</v>
      </c>
      <c r="B2798" s="24">
        <v>0.13552226000000001</v>
      </c>
      <c r="C2798" s="24">
        <v>0.15736052</v>
      </c>
      <c r="D2798" s="24">
        <v>0.17429925000000002</v>
      </c>
      <c r="E2798" s="24">
        <v>0.19815059999999998</v>
      </c>
      <c r="F2798" s="24">
        <v>0.23302292999999999</v>
      </c>
      <c r="G2798" s="24">
        <v>0.48781955999999999</v>
      </c>
      <c r="H2798" s="24">
        <v>1.1691276900000001</v>
      </c>
      <c r="I2798" s="24">
        <v>8.9334710000000012E-2</v>
      </c>
    </row>
    <row r="2799" spans="1:9" ht="15.75" customHeight="1" x14ac:dyDescent="0.25">
      <c r="A2799" s="25">
        <v>2798</v>
      </c>
      <c r="B2799" s="26">
        <v>0.13554443999999999</v>
      </c>
      <c r="C2799" s="26">
        <v>0.15737907000000001</v>
      </c>
      <c r="D2799" s="26">
        <v>0.17432439</v>
      </c>
      <c r="E2799" s="26">
        <v>0.19818394</v>
      </c>
      <c r="F2799" s="26">
        <v>0.23306716000000002</v>
      </c>
      <c r="G2799" s="26">
        <v>0.48792553</v>
      </c>
      <c r="H2799" s="26">
        <v>1.16947522</v>
      </c>
      <c r="I2799" s="26">
        <v>8.9334969999999986E-2</v>
      </c>
    </row>
    <row r="2800" spans="1:9" ht="15.75" customHeight="1" x14ac:dyDescent="0.25">
      <c r="A2800" s="23">
        <v>2799</v>
      </c>
      <c r="B2800" s="24">
        <v>0.13556663999999999</v>
      </c>
      <c r="C2800" s="24">
        <v>0.15739762000000002</v>
      </c>
      <c r="D2800" s="24">
        <v>0.17434951000000001</v>
      </c>
      <c r="E2800" s="24">
        <v>0.19821725000000001</v>
      </c>
      <c r="F2800" s="24">
        <v>0.23311140000000002</v>
      </c>
      <c r="G2800" s="24">
        <v>0.48803150000000001</v>
      </c>
      <c r="H2800" s="24">
        <v>1.1698229</v>
      </c>
      <c r="I2800" s="24">
        <v>8.9335239999999996E-2</v>
      </c>
    </row>
    <row r="2801" spans="1:9" ht="15.75" customHeight="1" x14ac:dyDescent="0.25">
      <c r="A2801" s="25">
        <v>2800</v>
      </c>
      <c r="B2801" s="26">
        <v>0.13558884000000002</v>
      </c>
      <c r="C2801" s="26">
        <v>0.15741616</v>
      </c>
      <c r="D2801" s="26">
        <v>0.17437460999999999</v>
      </c>
      <c r="E2801" s="26">
        <v>0.19825055</v>
      </c>
      <c r="F2801" s="26">
        <v>0.23315564</v>
      </c>
      <c r="G2801" s="26">
        <v>0.48813749000000001</v>
      </c>
      <c r="H2801" s="26">
        <v>1.1701707299999999</v>
      </c>
      <c r="I2801" s="26">
        <v>8.9335499999999998E-2</v>
      </c>
    </row>
    <row r="2802" spans="1:9" ht="15.75" customHeight="1" x14ac:dyDescent="0.25">
      <c r="A2802" s="23">
        <v>2801</v>
      </c>
      <c r="B2802" s="24">
        <v>0.13561104999999998</v>
      </c>
      <c r="C2802" s="24">
        <v>0.15743470000000001</v>
      </c>
      <c r="D2802" s="24">
        <v>0.17439969999999999</v>
      </c>
      <c r="E2802" s="24">
        <v>0.19828382999999999</v>
      </c>
      <c r="F2802" s="24">
        <v>0.23319988999999999</v>
      </c>
      <c r="G2802" s="24">
        <v>0.48824349</v>
      </c>
      <c r="H2802" s="24">
        <v>1.1705186999999999</v>
      </c>
      <c r="I2802" s="24">
        <v>8.9335769999999995E-2</v>
      </c>
    </row>
    <row r="2803" spans="1:9" ht="15.75" customHeight="1" x14ac:dyDescent="0.25">
      <c r="A2803" s="25">
        <v>2802</v>
      </c>
      <c r="B2803" s="26">
        <v>0.13563327</v>
      </c>
      <c r="C2803" s="26">
        <v>0.15745324999999999</v>
      </c>
      <c r="D2803" s="26">
        <v>0.17442475999999998</v>
      </c>
      <c r="E2803" s="26">
        <v>0.19831707999999998</v>
      </c>
      <c r="F2803" s="26">
        <v>0.23324414000000002</v>
      </c>
      <c r="G2803" s="26">
        <v>0.48834950999999999</v>
      </c>
      <c r="H2803" s="26">
        <v>1.1708668199999999</v>
      </c>
      <c r="I2803" s="26">
        <v>8.9336029999999997E-2</v>
      </c>
    </row>
    <row r="2804" spans="1:9" ht="15.75" customHeight="1" x14ac:dyDescent="0.25">
      <c r="A2804" s="23">
        <v>2803</v>
      </c>
      <c r="B2804" s="24">
        <v>0.13565549000000002</v>
      </c>
      <c r="C2804" s="24">
        <v>0.15747179</v>
      </c>
      <c r="D2804" s="24">
        <v>0.17444980999999998</v>
      </c>
      <c r="E2804" s="24">
        <v>0.19835032000000002</v>
      </c>
      <c r="F2804" s="24">
        <v>0.23328838999999998</v>
      </c>
      <c r="G2804" s="24">
        <v>0.48845553000000003</v>
      </c>
      <c r="H2804" s="24">
        <v>1.1712150800000001</v>
      </c>
      <c r="I2804" s="24">
        <v>8.9336300000000007E-2</v>
      </c>
    </row>
    <row r="2805" spans="1:9" ht="15.75" customHeight="1" x14ac:dyDescent="0.25">
      <c r="A2805" s="25">
        <v>2804</v>
      </c>
      <c r="B2805" s="26">
        <v>0.13567772</v>
      </c>
      <c r="C2805" s="26">
        <v>0.15749033000000001</v>
      </c>
      <c r="D2805" s="26">
        <v>0.17447483999999999</v>
      </c>
      <c r="E2805" s="26">
        <v>0.19838354</v>
      </c>
      <c r="F2805" s="26">
        <v>0.23333264000000001</v>
      </c>
      <c r="G2805" s="26">
        <v>0.48856157000000006</v>
      </c>
      <c r="H2805" s="26">
        <v>1.17156349</v>
      </c>
      <c r="I2805" s="26">
        <v>8.9336570000000004E-2</v>
      </c>
    </row>
    <row r="2806" spans="1:9" ht="15.75" customHeight="1" x14ac:dyDescent="0.25">
      <c r="A2806" s="23">
        <v>2805</v>
      </c>
      <c r="B2806" s="24">
        <v>0.13569996000000001</v>
      </c>
      <c r="C2806" s="24">
        <v>0.15750886</v>
      </c>
      <c r="D2806" s="24">
        <v>0.17449985000000001</v>
      </c>
      <c r="E2806" s="24">
        <v>0.19841674000000001</v>
      </c>
      <c r="F2806" s="24">
        <v>0.2333769</v>
      </c>
      <c r="G2806" s="24">
        <v>0.48866762000000002</v>
      </c>
      <c r="H2806" s="24">
        <v>1.17191205</v>
      </c>
      <c r="I2806" s="24">
        <v>8.9336840000000001E-2</v>
      </c>
    </row>
    <row r="2807" spans="1:9" ht="15.75" customHeight="1" x14ac:dyDescent="0.25">
      <c r="A2807" s="25">
        <v>2806</v>
      </c>
      <c r="B2807" s="26">
        <v>0.13572219999999999</v>
      </c>
      <c r="C2807" s="26">
        <v>0.15752739999999998</v>
      </c>
      <c r="D2807" s="26">
        <v>0.17452483999999999</v>
      </c>
      <c r="E2807" s="26">
        <v>0.19844991000000001</v>
      </c>
      <c r="F2807" s="26">
        <v>0.23342116000000002</v>
      </c>
      <c r="G2807" s="26">
        <v>0.48877367999999999</v>
      </c>
      <c r="H2807" s="26">
        <v>1.17226075</v>
      </c>
      <c r="I2807" s="26">
        <v>8.9337110000000011E-2</v>
      </c>
    </row>
    <row r="2808" spans="1:9" ht="15.75" customHeight="1" x14ac:dyDescent="0.25">
      <c r="A2808" s="23">
        <v>2807</v>
      </c>
      <c r="B2808" s="24">
        <v>0.13574445000000002</v>
      </c>
      <c r="C2808" s="24">
        <v>0.15754593</v>
      </c>
      <c r="D2808" s="24">
        <v>0.17454981</v>
      </c>
      <c r="E2808" s="24">
        <v>0.19848306999999998</v>
      </c>
      <c r="F2808" s="24">
        <v>0.23346542000000001</v>
      </c>
      <c r="G2808" s="24">
        <v>0.48887974999999995</v>
      </c>
      <c r="H2808" s="24">
        <v>1.1726096099999999</v>
      </c>
      <c r="I2808" s="24">
        <v>8.9337379999999994E-2</v>
      </c>
    </row>
    <row r="2809" spans="1:9" ht="15.75" customHeight="1" x14ac:dyDescent="0.25">
      <c r="A2809" s="25">
        <v>2808</v>
      </c>
      <c r="B2809" s="26">
        <v>0.13576669999999999</v>
      </c>
      <c r="C2809" s="26">
        <v>0.15756446000000002</v>
      </c>
      <c r="D2809" s="26">
        <v>0.17457476</v>
      </c>
      <c r="E2809" s="26">
        <v>0.1985162</v>
      </c>
      <c r="F2809" s="26">
        <v>0.23350968999999999</v>
      </c>
      <c r="G2809" s="26">
        <v>0.48898584</v>
      </c>
      <c r="H2809" s="26">
        <v>1.17295861</v>
      </c>
      <c r="I2809" s="26">
        <v>8.9337649999999991E-2</v>
      </c>
    </row>
    <row r="2810" spans="1:9" ht="15.75" customHeight="1" x14ac:dyDescent="0.25">
      <c r="A2810" s="23">
        <v>2809</v>
      </c>
      <c r="B2810" s="24">
        <v>0.13578896000000001</v>
      </c>
      <c r="C2810" s="24">
        <v>0.15758298999999998</v>
      </c>
      <c r="D2810" s="24">
        <v>0.17459969</v>
      </c>
      <c r="E2810" s="24">
        <v>0.19854932000000003</v>
      </c>
      <c r="F2810" s="24">
        <v>0.23355395000000001</v>
      </c>
      <c r="G2810" s="24">
        <v>0.48909194</v>
      </c>
      <c r="H2810" s="24">
        <v>1.1733077700000001</v>
      </c>
      <c r="I2810" s="24">
        <v>8.9337920000000001E-2</v>
      </c>
    </row>
    <row r="2811" spans="1:9" ht="15.75" customHeight="1" x14ac:dyDescent="0.25">
      <c r="A2811" s="25">
        <v>2810</v>
      </c>
      <c r="B2811" s="26">
        <v>0.13581123000000001</v>
      </c>
      <c r="C2811" s="26">
        <v>0.15760151999999999</v>
      </c>
      <c r="D2811" s="26">
        <v>0.17462459</v>
      </c>
      <c r="E2811" s="26">
        <v>0.19858240999999999</v>
      </c>
      <c r="F2811" s="26">
        <v>0.23359822999999999</v>
      </c>
      <c r="G2811" s="26">
        <v>0.48919804999999994</v>
      </c>
      <c r="H2811" s="26">
        <v>1.1736570799999999</v>
      </c>
      <c r="I2811" s="26">
        <v>8.9338189999999998E-2</v>
      </c>
    </row>
    <row r="2812" spans="1:9" ht="15.75" customHeight="1" x14ac:dyDescent="0.25">
      <c r="A2812" s="23">
        <v>2811</v>
      </c>
      <c r="B2812" s="24">
        <v>0.1358335</v>
      </c>
      <c r="C2812" s="24">
        <v>0.15762003999999999</v>
      </c>
      <c r="D2812" s="24">
        <v>0.17464948</v>
      </c>
      <c r="E2812" s="24">
        <v>0.19861547999999998</v>
      </c>
      <c r="F2812" s="24">
        <v>0.23364249999999998</v>
      </c>
      <c r="G2812" s="24">
        <v>0.48930416999999998</v>
      </c>
      <c r="H2812" s="24">
        <v>1.1740065399999999</v>
      </c>
      <c r="I2812" s="24">
        <v>8.9338470000000003E-2</v>
      </c>
    </row>
    <row r="2813" spans="1:9" ht="15.75" customHeight="1" x14ac:dyDescent="0.25">
      <c r="A2813" s="25">
        <v>2812</v>
      </c>
      <c r="B2813" s="26">
        <v>0.13585578000000001</v>
      </c>
      <c r="C2813" s="26">
        <v>0.15763857000000001</v>
      </c>
      <c r="D2813" s="26">
        <v>0.17467434999999998</v>
      </c>
      <c r="E2813" s="26">
        <v>0.19864852999999999</v>
      </c>
      <c r="F2813" s="26">
        <v>0.23368677999999998</v>
      </c>
      <c r="G2813" s="26">
        <v>0.48941031000000002</v>
      </c>
      <c r="H2813" s="26">
        <v>1.1743561499999999</v>
      </c>
      <c r="I2813" s="26">
        <v>8.933874E-2</v>
      </c>
    </row>
    <row r="2814" spans="1:9" ht="15.75" customHeight="1" x14ac:dyDescent="0.25">
      <c r="A2814" s="23">
        <v>2813</v>
      </c>
      <c r="B2814" s="24">
        <v>0.13587805999999999</v>
      </c>
      <c r="C2814" s="24">
        <v>0.15765709</v>
      </c>
      <c r="D2814" s="24">
        <v>0.17469919999999997</v>
      </c>
      <c r="E2814" s="24">
        <v>0.19868155999999998</v>
      </c>
      <c r="F2814" s="24">
        <v>0.23373105999999999</v>
      </c>
      <c r="G2814" s="24">
        <v>0.48951645999999999</v>
      </c>
      <c r="H2814" s="24">
        <v>1.1747059099999999</v>
      </c>
      <c r="I2814" s="24">
        <v>8.9339019999999991E-2</v>
      </c>
    </row>
    <row r="2815" spans="1:9" ht="15.75" customHeight="1" x14ac:dyDescent="0.25">
      <c r="A2815" s="25">
        <v>2814</v>
      </c>
      <c r="B2815" s="26">
        <v>0.13590035</v>
      </c>
      <c r="C2815" s="26">
        <v>0.15767560999999999</v>
      </c>
      <c r="D2815" s="26">
        <v>0.17472403</v>
      </c>
      <c r="E2815" s="26">
        <v>0.19871455999999998</v>
      </c>
      <c r="F2815" s="26">
        <v>0.23377535000000002</v>
      </c>
      <c r="G2815" s="26">
        <v>0.48962262000000001</v>
      </c>
      <c r="H2815" s="26">
        <v>1.17505583</v>
      </c>
      <c r="I2815" s="26">
        <v>8.9339289999999988E-2</v>
      </c>
    </row>
    <row r="2816" spans="1:9" ht="15.75" customHeight="1" x14ac:dyDescent="0.25">
      <c r="A2816" s="23">
        <v>2815</v>
      </c>
      <c r="B2816" s="24">
        <v>0.13592265000000001</v>
      </c>
      <c r="C2816" s="24">
        <v>0.15769412999999999</v>
      </c>
      <c r="D2816" s="24">
        <v>0.17474882999999999</v>
      </c>
      <c r="E2816" s="24">
        <v>0.19874754</v>
      </c>
      <c r="F2816" s="24">
        <v>0.23381964</v>
      </c>
      <c r="G2816" s="24">
        <v>0.48972878999999997</v>
      </c>
      <c r="H2816" s="24">
        <v>1.1754059100000001</v>
      </c>
      <c r="I2816" s="24">
        <v>8.9339569999999993E-2</v>
      </c>
    </row>
    <row r="2817" spans="1:9" ht="15.75" customHeight="1" x14ac:dyDescent="0.25">
      <c r="A2817" s="25">
        <v>2816</v>
      </c>
      <c r="B2817" s="26">
        <v>0.13594495000000001</v>
      </c>
      <c r="C2817" s="26">
        <v>0.15771265000000001</v>
      </c>
      <c r="D2817" s="26">
        <v>0.17477361</v>
      </c>
      <c r="E2817" s="26">
        <v>0.19878050000000003</v>
      </c>
      <c r="F2817" s="26">
        <v>0.23386393000000003</v>
      </c>
      <c r="G2817" s="26">
        <v>0.48983496999999998</v>
      </c>
      <c r="H2817" s="26">
        <v>1.1757561400000001</v>
      </c>
      <c r="I2817" s="26">
        <v>8.9339849999999998E-2</v>
      </c>
    </row>
    <row r="2818" spans="1:9" ht="15.75" customHeight="1" x14ac:dyDescent="0.25">
      <c r="A2818" s="23">
        <v>2817</v>
      </c>
      <c r="B2818" s="24">
        <v>0.13596724999999998</v>
      </c>
      <c r="C2818" s="24">
        <v>0.15773116000000001</v>
      </c>
      <c r="D2818" s="24">
        <v>0.17479838</v>
      </c>
      <c r="E2818" s="24">
        <v>0.19881343999999998</v>
      </c>
      <c r="F2818" s="24">
        <v>0.23390823000000002</v>
      </c>
      <c r="G2818" s="24">
        <v>0.48994117000000004</v>
      </c>
      <c r="H2818" s="24">
        <v>1.17610652</v>
      </c>
      <c r="I2818" s="24">
        <v>8.9340130000000004E-2</v>
      </c>
    </row>
    <row r="2819" spans="1:9" ht="15.75" customHeight="1" x14ac:dyDescent="0.25">
      <c r="A2819" s="25">
        <v>2818</v>
      </c>
      <c r="B2819" s="26">
        <v>0.13598955999999998</v>
      </c>
      <c r="C2819" s="26">
        <v>0.15774968</v>
      </c>
      <c r="D2819" s="26">
        <v>0.17482312</v>
      </c>
      <c r="E2819" s="26">
        <v>0.19884636</v>
      </c>
      <c r="F2819" s="26">
        <v>0.23395252999999999</v>
      </c>
      <c r="G2819" s="26">
        <v>0.49004738000000003</v>
      </c>
      <c r="H2819" s="26">
        <v>1.1764570599999999</v>
      </c>
      <c r="I2819" s="26">
        <v>8.9340410000000009E-2</v>
      </c>
    </row>
    <row r="2820" spans="1:9" ht="15.75" customHeight="1" x14ac:dyDescent="0.25">
      <c r="A2820" s="23">
        <v>2819</v>
      </c>
      <c r="B2820" s="24">
        <v>0.13601188</v>
      </c>
      <c r="C2820" s="24">
        <v>0.15776819</v>
      </c>
      <c r="D2820" s="24">
        <v>0.17484784</v>
      </c>
      <c r="E2820" s="24">
        <v>0.19887924999999998</v>
      </c>
      <c r="F2820" s="24">
        <v>0.23399682999999999</v>
      </c>
      <c r="G2820" s="24">
        <v>0.49015360000000002</v>
      </c>
      <c r="H2820" s="24">
        <v>1.17680776</v>
      </c>
      <c r="I2820" s="24">
        <v>8.9340689999999987E-2</v>
      </c>
    </row>
    <row r="2821" spans="1:9" ht="15.75" customHeight="1" x14ac:dyDescent="0.25">
      <c r="A2821" s="25">
        <v>2820</v>
      </c>
      <c r="B2821" s="26">
        <v>0.13603419999999999</v>
      </c>
      <c r="C2821" s="26">
        <v>0.1577867</v>
      </c>
      <c r="D2821" s="26">
        <v>0.17487253</v>
      </c>
      <c r="E2821" s="26">
        <v>0.19891212</v>
      </c>
      <c r="F2821" s="26">
        <v>0.23404114000000001</v>
      </c>
      <c r="G2821" s="26">
        <v>0.49025982999999995</v>
      </c>
      <c r="H2821" s="26">
        <v>1.1771586199999999</v>
      </c>
      <c r="I2821" s="26">
        <v>8.9340969999999992E-2</v>
      </c>
    </row>
    <row r="2822" spans="1:9" ht="15.75" customHeight="1" x14ac:dyDescent="0.25">
      <c r="A2822" s="23">
        <v>2821</v>
      </c>
      <c r="B2822" s="24">
        <v>0.13605651999999999</v>
      </c>
      <c r="C2822" s="24">
        <v>0.15780521</v>
      </c>
      <c r="D2822" s="24">
        <v>0.17489721</v>
      </c>
      <c r="E2822" s="24">
        <v>0.19894496</v>
      </c>
      <c r="F2822" s="24">
        <v>0.23408543999999998</v>
      </c>
      <c r="G2822" s="24">
        <v>0.49036608000000004</v>
      </c>
      <c r="H2822" s="24">
        <v>1.17750964</v>
      </c>
      <c r="I2822" s="24">
        <v>8.9341249999999997E-2</v>
      </c>
    </row>
    <row r="2823" spans="1:9" ht="15.75" customHeight="1" x14ac:dyDescent="0.25">
      <c r="A2823" s="25">
        <v>2822</v>
      </c>
      <c r="B2823" s="26">
        <v>0.13607885</v>
      </c>
      <c r="C2823" s="26">
        <v>0.15782372</v>
      </c>
      <c r="D2823" s="26">
        <v>0.17492186000000001</v>
      </c>
      <c r="E2823" s="26">
        <v>0.19897777999999999</v>
      </c>
      <c r="F2823" s="26">
        <v>0.23412975999999999</v>
      </c>
      <c r="G2823" s="26">
        <v>0.49047233000000001</v>
      </c>
      <c r="H2823" s="26">
        <v>1.17786082</v>
      </c>
      <c r="I2823" s="26">
        <v>8.9341530000000002E-2</v>
      </c>
    </row>
    <row r="2824" spans="1:9" ht="15.75" customHeight="1" x14ac:dyDescent="0.25">
      <c r="A2824" s="23">
        <v>2823</v>
      </c>
      <c r="B2824" s="24">
        <v>0.13610117999999999</v>
      </c>
      <c r="C2824" s="24">
        <v>0.15784222000000001</v>
      </c>
      <c r="D2824" s="24">
        <v>0.17494648999999998</v>
      </c>
      <c r="E2824" s="24">
        <v>0.19901057999999999</v>
      </c>
      <c r="F2824" s="24">
        <v>0.23417408000000001</v>
      </c>
      <c r="G2824" s="24">
        <v>0.49057859999999998</v>
      </c>
      <c r="H2824" s="24">
        <v>1.17821215</v>
      </c>
      <c r="I2824" s="24">
        <v>8.9341820000000002E-2</v>
      </c>
    </row>
    <row r="2825" spans="1:9" ht="15.75" customHeight="1" x14ac:dyDescent="0.25">
      <c r="A2825" s="25">
        <v>2824</v>
      </c>
      <c r="B2825" s="26">
        <v>0.13612352</v>
      </c>
      <c r="C2825" s="26">
        <v>0.15786073</v>
      </c>
      <c r="D2825" s="26">
        <v>0.17497109999999999</v>
      </c>
      <c r="E2825" s="26">
        <v>0.19904336</v>
      </c>
      <c r="F2825" s="26">
        <v>0.23421839999999999</v>
      </c>
      <c r="G2825" s="26">
        <v>0.49068488000000005</v>
      </c>
      <c r="H2825" s="26">
        <v>1.1785636500000001</v>
      </c>
      <c r="I2825" s="26">
        <v>8.9342100000000008E-2</v>
      </c>
    </row>
    <row r="2826" spans="1:9" ht="15.75" customHeight="1" x14ac:dyDescent="0.25">
      <c r="A2826" s="23">
        <v>2825</v>
      </c>
      <c r="B2826" s="24">
        <v>0.13614585999999998</v>
      </c>
      <c r="C2826" s="24">
        <v>0.15787922999999998</v>
      </c>
      <c r="D2826" s="24">
        <v>0.17499567999999999</v>
      </c>
      <c r="E2826" s="24">
        <v>0.19907609999999998</v>
      </c>
      <c r="F2826" s="24">
        <v>0.23426272000000001</v>
      </c>
      <c r="G2826" s="24">
        <v>0.49079117999999999</v>
      </c>
      <c r="H2826" s="24">
        <v>1.17891531</v>
      </c>
      <c r="I2826" s="24">
        <v>8.9342389999999994E-2</v>
      </c>
    </row>
    <row r="2827" spans="1:9" ht="15.75" customHeight="1" x14ac:dyDescent="0.25">
      <c r="A2827" s="25">
        <v>2826</v>
      </c>
      <c r="B2827" s="26">
        <v>0.13616821000000001</v>
      </c>
      <c r="C2827" s="26">
        <v>0.15789773000000001</v>
      </c>
      <c r="D2827" s="26">
        <v>0.17502023999999999</v>
      </c>
      <c r="E2827" s="26">
        <v>0.19910882999999999</v>
      </c>
      <c r="F2827" s="26">
        <v>0.23430704999999999</v>
      </c>
      <c r="G2827" s="26">
        <v>0.49089748</v>
      </c>
      <c r="H2827" s="26">
        <v>1.1792671300000002</v>
      </c>
      <c r="I2827" s="26">
        <v>8.9342669999999999E-2</v>
      </c>
    </row>
    <row r="2828" spans="1:9" ht="15.75" customHeight="1" x14ac:dyDescent="0.25">
      <c r="A2828" s="23">
        <v>2827</v>
      </c>
      <c r="B2828" s="24">
        <v>0.13619056000000002</v>
      </c>
      <c r="C2828" s="24">
        <v>0.15791622999999999</v>
      </c>
      <c r="D2828" s="24">
        <v>0.17504477999999998</v>
      </c>
      <c r="E2828" s="24">
        <v>0.19914152999999998</v>
      </c>
      <c r="F2828" s="24">
        <v>0.23435138</v>
      </c>
      <c r="G2828" s="24">
        <v>0.49100379999999999</v>
      </c>
      <c r="H2828" s="24">
        <v>1.1796191199999999</v>
      </c>
      <c r="I2828" s="24">
        <v>8.9342959999999999E-2</v>
      </c>
    </row>
    <row r="2829" spans="1:9" ht="15.75" customHeight="1" x14ac:dyDescent="0.25">
      <c r="A2829" s="25">
        <v>2828</v>
      </c>
      <c r="B2829" s="26">
        <v>0.13621290999999999</v>
      </c>
      <c r="C2829" s="26">
        <v>0.15793472</v>
      </c>
      <c r="D2829" s="26">
        <v>0.17506928999999999</v>
      </c>
      <c r="E2829" s="26">
        <v>0.1991742</v>
      </c>
      <c r="F2829" s="26">
        <v>0.23439571000000001</v>
      </c>
      <c r="G2829" s="26">
        <v>0.49111012999999998</v>
      </c>
      <c r="H2829" s="26">
        <v>1.1799712599999999</v>
      </c>
      <c r="I2829" s="26">
        <v>8.9343249999999999E-2</v>
      </c>
    </row>
    <row r="2830" spans="1:9" ht="15.75" customHeight="1" x14ac:dyDescent="0.25">
      <c r="A2830" s="23">
        <v>2829</v>
      </c>
      <c r="B2830" s="24">
        <v>0.13623526999999999</v>
      </c>
      <c r="C2830" s="24">
        <v>0.15795322000000001</v>
      </c>
      <c r="D2830" s="24">
        <v>0.17509378</v>
      </c>
      <c r="E2830" s="24">
        <v>0.19920684999999999</v>
      </c>
      <c r="F2830" s="24">
        <v>0.23444005000000001</v>
      </c>
      <c r="G2830" s="24">
        <v>0.49121648000000001</v>
      </c>
      <c r="H2830" s="24">
        <v>1.18032358</v>
      </c>
      <c r="I2830" s="24">
        <v>8.9343530000000004E-2</v>
      </c>
    </row>
    <row r="2831" spans="1:9" ht="15.75" customHeight="1" x14ac:dyDescent="0.25">
      <c r="A2831" s="25">
        <v>2830</v>
      </c>
      <c r="B2831" s="26">
        <v>0.13625762999999999</v>
      </c>
      <c r="C2831" s="26">
        <v>0.15797171000000002</v>
      </c>
      <c r="D2831" s="26">
        <v>0.17511825000000003</v>
      </c>
      <c r="E2831" s="26">
        <v>0.19923948</v>
      </c>
      <c r="F2831" s="26">
        <v>0.23448440000000001</v>
      </c>
      <c r="G2831" s="26">
        <v>0.49132282999999999</v>
      </c>
      <c r="H2831" s="26">
        <v>1.1806760599999999</v>
      </c>
      <c r="I2831" s="26">
        <v>8.934381999999999E-2</v>
      </c>
    </row>
    <row r="2832" spans="1:9" ht="15.75" customHeight="1" x14ac:dyDescent="0.25">
      <c r="A2832" s="23">
        <v>2831</v>
      </c>
      <c r="B2832" s="24">
        <v>0.13628000000000001</v>
      </c>
      <c r="C2832" s="24">
        <v>0.15799020999999999</v>
      </c>
      <c r="D2832" s="24">
        <v>0.17514268999999999</v>
      </c>
      <c r="E2832" s="24">
        <v>0.19927207999999999</v>
      </c>
      <c r="F2832" s="24">
        <v>0.23452874000000001</v>
      </c>
      <c r="G2832" s="24">
        <v>0.49142919999999995</v>
      </c>
      <c r="H2832" s="24">
        <v>1.1810286999999999</v>
      </c>
      <c r="I2832" s="24">
        <v>8.9344110000000004E-2</v>
      </c>
    </row>
    <row r="2833" spans="1:9" ht="15.75" customHeight="1" x14ac:dyDescent="0.25">
      <c r="A2833" s="25">
        <v>2832</v>
      </c>
      <c r="B2833" s="26">
        <v>0.13630237000000001</v>
      </c>
      <c r="C2833" s="26">
        <v>0.1580087</v>
      </c>
      <c r="D2833" s="26">
        <v>0.17516711000000001</v>
      </c>
      <c r="E2833" s="26">
        <v>0.19930465000000003</v>
      </c>
      <c r="F2833" s="26">
        <v>0.23457308999999998</v>
      </c>
      <c r="G2833" s="26">
        <v>0.49153557999999997</v>
      </c>
      <c r="H2833" s="26">
        <v>1.18138151</v>
      </c>
      <c r="I2833" s="26">
        <v>8.9344400000000004E-2</v>
      </c>
    </row>
    <row r="2834" spans="1:9" ht="15.75" customHeight="1" x14ac:dyDescent="0.25">
      <c r="A2834" s="23">
        <v>2833</v>
      </c>
      <c r="B2834" s="24">
        <v>0.13632474</v>
      </c>
      <c r="C2834" s="24">
        <v>0.15802718000000002</v>
      </c>
      <c r="D2834" s="24">
        <v>0.1751915</v>
      </c>
      <c r="E2834" s="24">
        <v>0.19933720000000002</v>
      </c>
      <c r="F2834" s="24">
        <v>0.23461745000000001</v>
      </c>
      <c r="G2834" s="24">
        <v>0.49164197000000004</v>
      </c>
      <c r="H2834" s="24">
        <v>1.18173449</v>
      </c>
      <c r="I2834" s="24">
        <v>8.9344699999999999E-2</v>
      </c>
    </row>
    <row r="2835" spans="1:9" ht="15.75" customHeight="1" x14ac:dyDescent="0.25">
      <c r="A2835" s="25">
        <v>2834</v>
      </c>
      <c r="B2835" s="26">
        <v>0.13634710999999999</v>
      </c>
      <c r="C2835" s="26">
        <v>0.15804567</v>
      </c>
      <c r="D2835" s="26">
        <v>0.17521587</v>
      </c>
      <c r="E2835" s="26">
        <v>0.19936972</v>
      </c>
      <c r="F2835" s="26">
        <v>0.2346618</v>
      </c>
      <c r="G2835" s="26">
        <v>0.49174836999999999</v>
      </c>
      <c r="H2835" s="26">
        <v>1.1820876300000001</v>
      </c>
      <c r="I2835" s="26">
        <v>8.9344990000000013E-2</v>
      </c>
    </row>
    <row r="2836" spans="1:9" ht="15.75" customHeight="1" x14ac:dyDescent="0.25">
      <c r="A2836" s="23">
        <v>2835</v>
      </c>
      <c r="B2836" s="24">
        <v>0.13636948999999998</v>
      </c>
      <c r="C2836" s="24">
        <v>0.15806416000000001</v>
      </c>
      <c r="D2836" s="24">
        <v>0.17524021999999997</v>
      </c>
      <c r="E2836" s="24">
        <v>0.19940221999999999</v>
      </c>
      <c r="F2836" s="24">
        <v>0.23470617000000002</v>
      </c>
      <c r="G2836" s="24">
        <v>0.49185478999999999</v>
      </c>
      <c r="H2836" s="24">
        <v>1.1824409499999999</v>
      </c>
      <c r="I2836" s="24">
        <v>8.9345279999999999E-2</v>
      </c>
    </row>
    <row r="2837" spans="1:9" ht="15.75" customHeight="1" x14ac:dyDescent="0.25">
      <c r="A2837" s="25">
        <v>2836</v>
      </c>
      <c r="B2837" s="26">
        <v>0.13639187</v>
      </c>
      <c r="C2837" s="26">
        <v>0.15808264</v>
      </c>
      <c r="D2837" s="26">
        <v>0.17526454000000002</v>
      </c>
      <c r="E2837" s="26">
        <v>0.19943469</v>
      </c>
      <c r="F2837" s="26">
        <v>0.23475052999999999</v>
      </c>
      <c r="G2837" s="26">
        <v>0.49196122000000003</v>
      </c>
      <c r="H2837" s="26">
        <v>1.18279443</v>
      </c>
      <c r="I2837" s="26">
        <v>8.9345579999999994E-2</v>
      </c>
    </row>
    <row r="2838" spans="1:9" ht="15.75" customHeight="1" x14ac:dyDescent="0.25">
      <c r="A2838" s="23">
        <v>2837</v>
      </c>
      <c r="B2838" s="24">
        <v>0.13641425999999998</v>
      </c>
      <c r="C2838" s="24">
        <v>0.15810112000000001</v>
      </c>
      <c r="D2838" s="24">
        <v>0.17528883000000001</v>
      </c>
      <c r="E2838" s="24">
        <v>0.19946712999999999</v>
      </c>
      <c r="F2838" s="24">
        <v>0.23479489999999997</v>
      </c>
      <c r="G2838" s="24">
        <v>0.49206766000000002</v>
      </c>
      <c r="H2838" s="24">
        <v>1.18314808</v>
      </c>
      <c r="I2838" s="24">
        <v>8.9345870000000008E-2</v>
      </c>
    </row>
    <row r="2839" spans="1:9" ht="15.75" customHeight="1" x14ac:dyDescent="0.25">
      <c r="A2839" s="25">
        <v>2838</v>
      </c>
      <c r="B2839" s="26">
        <v>0.13643664</v>
      </c>
      <c r="C2839" s="26">
        <v>0.15811960999999999</v>
      </c>
      <c r="D2839" s="26">
        <v>0.1753131</v>
      </c>
      <c r="E2839" s="26">
        <v>0.19949955</v>
      </c>
      <c r="F2839" s="26">
        <v>0.23483927000000002</v>
      </c>
      <c r="G2839" s="26">
        <v>0.49217411</v>
      </c>
      <c r="H2839" s="26">
        <v>1.1835019099999999</v>
      </c>
      <c r="I2839" s="26">
        <v>8.9346169999999989E-2</v>
      </c>
    </row>
    <row r="2840" spans="1:9" ht="15.75" customHeight="1" x14ac:dyDescent="0.25">
      <c r="A2840" s="23">
        <v>2839</v>
      </c>
      <c r="B2840" s="24">
        <v>0.13645903000000001</v>
      </c>
      <c r="C2840" s="24">
        <v>0.15813808999999998</v>
      </c>
      <c r="D2840" s="24">
        <v>0.17533735</v>
      </c>
      <c r="E2840" s="24">
        <v>0.19953193999999999</v>
      </c>
      <c r="F2840" s="24">
        <v>0.23488365000000003</v>
      </c>
      <c r="G2840" s="24">
        <v>0.49228057999999997</v>
      </c>
      <c r="H2840" s="24">
        <v>1.1838559</v>
      </c>
      <c r="I2840" s="24">
        <v>8.9346460000000003E-2</v>
      </c>
    </row>
    <row r="2841" spans="1:9" ht="15.75" customHeight="1" x14ac:dyDescent="0.25">
      <c r="A2841" s="25">
        <v>2840</v>
      </c>
      <c r="B2841" s="26">
        <v>0.13648141999999999</v>
      </c>
      <c r="C2841" s="26">
        <v>0.15815656</v>
      </c>
      <c r="D2841" s="26">
        <v>0.17536156999999999</v>
      </c>
      <c r="E2841" s="26">
        <v>0.1995643</v>
      </c>
      <c r="F2841" s="26">
        <v>0.23492802999999998</v>
      </c>
      <c r="G2841" s="26">
        <v>0.49238705000000005</v>
      </c>
      <c r="H2841" s="26">
        <v>1.18421007</v>
      </c>
      <c r="I2841" s="26">
        <v>8.9346759999999997E-2</v>
      </c>
    </row>
    <row r="2842" spans="1:9" ht="15.75" customHeight="1" x14ac:dyDescent="0.25">
      <c r="A2842" s="23">
        <v>2841</v>
      </c>
      <c r="B2842" s="24">
        <v>0.13650382</v>
      </c>
      <c r="C2842" s="24">
        <v>0.15817503999999999</v>
      </c>
      <c r="D2842" s="24">
        <v>0.17538576</v>
      </c>
      <c r="E2842" s="24">
        <v>0.19959663</v>
      </c>
      <c r="F2842" s="24">
        <v>0.23497241999999999</v>
      </c>
      <c r="G2842" s="24">
        <v>0.49249353999999995</v>
      </c>
      <c r="H2842" s="24">
        <v>1.1845644099999999</v>
      </c>
      <c r="I2842" s="24">
        <v>8.9347060000000006E-2</v>
      </c>
    </row>
    <row r="2843" spans="1:9" ht="15.75" customHeight="1" x14ac:dyDescent="0.25">
      <c r="A2843" s="25">
        <v>2842</v>
      </c>
      <c r="B2843" s="26">
        <v>0.13652621000000001</v>
      </c>
      <c r="C2843" s="26">
        <v>0.15819350999999998</v>
      </c>
      <c r="D2843" s="26">
        <v>0.17540992</v>
      </c>
      <c r="E2843" s="26">
        <v>0.19962893999999998</v>
      </c>
      <c r="F2843" s="26">
        <v>0.23501681000000002</v>
      </c>
      <c r="G2843" s="26">
        <v>0.49260005000000001</v>
      </c>
      <c r="H2843" s="26">
        <v>1.1849189200000001</v>
      </c>
      <c r="I2843" s="26">
        <v>8.9347359999999987E-2</v>
      </c>
    </row>
    <row r="2844" spans="1:9" ht="15.75" customHeight="1" x14ac:dyDescent="0.25">
      <c r="A2844" s="23">
        <v>2843</v>
      </c>
      <c r="B2844" s="24">
        <v>0.13654861000000001</v>
      </c>
      <c r="C2844" s="24">
        <v>0.15821199</v>
      </c>
      <c r="D2844" s="24">
        <v>0.17543407</v>
      </c>
      <c r="E2844" s="24">
        <v>0.19966121999999997</v>
      </c>
      <c r="F2844" s="24">
        <v>0.2350612</v>
      </c>
      <c r="G2844" s="24">
        <v>0.49270656000000002</v>
      </c>
      <c r="H2844" s="24">
        <v>1.1852736100000001</v>
      </c>
      <c r="I2844" s="24">
        <v>8.9347659999999995E-2</v>
      </c>
    </row>
    <row r="2845" spans="1:9" ht="15.75" customHeight="1" x14ac:dyDescent="0.25">
      <c r="A2845" s="25">
        <v>2844</v>
      </c>
      <c r="B2845" s="26">
        <v>0.13657101000000002</v>
      </c>
      <c r="C2845" s="26">
        <v>0.15823045999999999</v>
      </c>
      <c r="D2845" s="26">
        <v>0.17545818000000002</v>
      </c>
      <c r="E2845" s="26">
        <v>0.19969346999999998</v>
      </c>
      <c r="F2845" s="26">
        <v>0.23510560000000003</v>
      </c>
      <c r="G2845" s="26">
        <v>0.49281309000000001</v>
      </c>
      <c r="H2845" s="26">
        <v>1.1856284700000002</v>
      </c>
      <c r="I2845" s="26">
        <v>8.9347960000000004E-2</v>
      </c>
    </row>
    <row r="2846" spans="1:9" ht="15.75" customHeight="1" x14ac:dyDescent="0.25">
      <c r="A2846" s="23">
        <v>2845</v>
      </c>
      <c r="B2846" s="24">
        <v>0.13659341999999999</v>
      </c>
      <c r="C2846" s="24">
        <v>0.15824892999999998</v>
      </c>
      <c r="D2846" s="24">
        <v>0.17548227</v>
      </c>
      <c r="E2846" s="24">
        <v>0.19972569000000001</v>
      </c>
      <c r="F2846" s="24">
        <v>0.23515001000000002</v>
      </c>
      <c r="G2846" s="24">
        <v>0.49291962</v>
      </c>
      <c r="H2846" s="24">
        <v>1.18598351</v>
      </c>
      <c r="I2846" s="24">
        <v>8.9348259999999999E-2</v>
      </c>
    </row>
    <row r="2847" spans="1:9" ht="15.75" customHeight="1" x14ac:dyDescent="0.25">
      <c r="A2847" s="25">
        <v>2846</v>
      </c>
      <c r="B2847" s="26">
        <v>0.13661582</v>
      </c>
      <c r="C2847" s="26">
        <v>0.1582674</v>
      </c>
      <c r="D2847" s="26">
        <v>0.17550633000000002</v>
      </c>
      <c r="E2847" s="26">
        <v>0.19975788999999999</v>
      </c>
      <c r="F2847" s="26">
        <v>0.23519440999999999</v>
      </c>
      <c r="G2847" s="26">
        <v>0.49302616999999999</v>
      </c>
      <c r="H2847" s="26">
        <v>1.18633872</v>
      </c>
      <c r="I2847" s="26">
        <v>8.9348559999999994E-2</v>
      </c>
    </row>
    <row r="2848" spans="1:9" ht="15.75" customHeight="1" x14ac:dyDescent="0.25">
      <c r="A2848" s="23">
        <v>2847</v>
      </c>
      <c r="B2848" s="24">
        <v>0.13663823</v>
      </c>
      <c r="C2848" s="24">
        <v>0.15828587</v>
      </c>
      <c r="D2848" s="24">
        <v>0.17553036</v>
      </c>
      <c r="E2848" s="24">
        <v>0.19979005</v>
      </c>
      <c r="F2848" s="24">
        <v>0.23523882000000002</v>
      </c>
      <c r="G2848" s="24">
        <v>0.49313274000000001</v>
      </c>
      <c r="H2848" s="24">
        <v>1.1866941099999999</v>
      </c>
      <c r="I2848" s="24">
        <v>8.9348860000000002E-2</v>
      </c>
    </row>
    <row r="2849" spans="1:9" ht="15.75" customHeight="1" x14ac:dyDescent="0.25">
      <c r="A2849" s="25">
        <v>2848</v>
      </c>
      <c r="B2849" s="26">
        <v>0.13666063000000001</v>
      </c>
      <c r="C2849" s="26">
        <v>0.15830432999999999</v>
      </c>
      <c r="D2849" s="26">
        <v>0.17555437000000002</v>
      </c>
      <c r="E2849" s="26">
        <v>0.19982219000000001</v>
      </c>
      <c r="F2849" s="26">
        <v>0.23528324</v>
      </c>
      <c r="G2849" s="26">
        <v>0.49323931000000004</v>
      </c>
      <c r="H2849" s="26">
        <v>1.1870496799999999</v>
      </c>
      <c r="I2849" s="26">
        <v>8.9349170000000006E-2</v>
      </c>
    </row>
    <row r="2850" spans="1:9" ht="15.75" customHeight="1" x14ac:dyDescent="0.25">
      <c r="A2850" s="23">
        <v>2849</v>
      </c>
      <c r="B2850" s="24">
        <v>0.13668303999999998</v>
      </c>
      <c r="C2850" s="24">
        <v>0.15832278999999999</v>
      </c>
      <c r="D2850" s="24">
        <v>0.17557834999999999</v>
      </c>
      <c r="E2850" s="24">
        <v>0.19985430000000001</v>
      </c>
      <c r="F2850" s="24">
        <v>0.23532765999999999</v>
      </c>
      <c r="G2850" s="24">
        <v>0.4933459</v>
      </c>
      <c r="H2850" s="24">
        <v>1.1874054300000001</v>
      </c>
      <c r="I2850" s="24">
        <v>8.9349469999999986E-2</v>
      </c>
    </row>
    <row r="2851" spans="1:9" ht="15.75" customHeight="1" x14ac:dyDescent="0.25">
      <c r="A2851" s="25">
        <v>2850</v>
      </c>
      <c r="B2851" s="26">
        <v>0.13670545000000001</v>
      </c>
      <c r="C2851" s="26">
        <v>0.15834125999999998</v>
      </c>
      <c r="D2851" s="26">
        <v>0.17560230000000002</v>
      </c>
      <c r="E2851" s="26">
        <v>0.19988638000000003</v>
      </c>
      <c r="F2851" s="26">
        <v>0.23537207999999998</v>
      </c>
      <c r="G2851" s="26">
        <v>0.49345250000000002</v>
      </c>
      <c r="H2851" s="26">
        <v>1.1877613499999999</v>
      </c>
      <c r="I2851" s="26">
        <v>8.934977999999999E-2</v>
      </c>
    </row>
    <row r="2852" spans="1:9" ht="15.75" customHeight="1" x14ac:dyDescent="0.25">
      <c r="A2852" s="23">
        <v>2851</v>
      </c>
      <c r="B2852" s="24">
        <v>0.13672787</v>
      </c>
      <c r="C2852" s="24">
        <v>0.15835972000000001</v>
      </c>
      <c r="D2852" s="24">
        <v>0.17562622999999999</v>
      </c>
      <c r="E2852" s="24">
        <v>0.19991842999999998</v>
      </c>
      <c r="F2852" s="24">
        <v>0.23541651000000002</v>
      </c>
      <c r="G2852" s="24">
        <v>0.49355910999999997</v>
      </c>
      <c r="H2852" s="24">
        <v>1.18811746</v>
      </c>
      <c r="I2852" s="24">
        <v>8.9350079999999998E-2</v>
      </c>
    </row>
    <row r="2853" spans="1:9" ht="15.75" customHeight="1" x14ac:dyDescent="0.25">
      <c r="A2853" s="25">
        <v>2852</v>
      </c>
      <c r="B2853" s="26">
        <v>0.13675028</v>
      </c>
      <c r="C2853" s="26">
        <v>0.15837818000000001</v>
      </c>
      <c r="D2853" s="26">
        <v>0.17565011999999999</v>
      </c>
      <c r="E2853" s="26">
        <v>0.19995045</v>
      </c>
      <c r="F2853" s="26">
        <v>0.23546094000000001</v>
      </c>
      <c r="G2853" s="26">
        <v>0.49366573000000002</v>
      </c>
      <c r="H2853" s="26">
        <v>1.1884737400000001</v>
      </c>
      <c r="I2853" s="26">
        <v>8.9350390000000002E-2</v>
      </c>
    </row>
    <row r="2854" spans="1:9" ht="15.75" customHeight="1" x14ac:dyDescent="0.25">
      <c r="A2854" s="23">
        <v>2853</v>
      </c>
      <c r="B2854" s="24">
        <v>0.13677269</v>
      </c>
      <c r="C2854" s="24">
        <v>0.15839664000000001</v>
      </c>
      <c r="D2854" s="24">
        <v>0.17567399000000003</v>
      </c>
      <c r="E2854" s="24">
        <v>0.19998243999999998</v>
      </c>
      <c r="F2854" s="24">
        <v>0.23550537999999999</v>
      </c>
      <c r="G2854" s="24">
        <v>0.49377237000000002</v>
      </c>
      <c r="H2854" s="24">
        <v>1.1888302099999999</v>
      </c>
      <c r="I2854" s="24">
        <v>8.935069000000001E-2</v>
      </c>
    </row>
    <row r="2855" spans="1:9" ht="15.75" customHeight="1" x14ac:dyDescent="0.25">
      <c r="A2855" s="25">
        <v>2854</v>
      </c>
      <c r="B2855" s="26">
        <v>0.13679511</v>
      </c>
      <c r="C2855" s="26">
        <v>0.15841509000000001</v>
      </c>
      <c r="D2855" s="26">
        <v>0.17569783999999999</v>
      </c>
      <c r="E2855" s="26">
        <v>0.20001439999999998</v>
      </c>
      <c r="F2855" s="26">
        <v>0.23554981999999999</v>
      </c>
      <c r="G2855" s="26">
        <v>0.49387901999999995</v>
      </c>
      <c r="H2855" s="26">
        <v>1.18918686</v>
      </c>
      <c r="I2855" s="26">
        <v>8.9351E-2</v>
      </c>
    </row>
    <row r="2856" spans="1:9" ht="15.75" customHeight="1" x14ac:dyDescent="0.25">
      <c r="A2856" s="23">
        <v>2855</v>
      </c>
      <c r="B2856" s="24">
        <v>0.13681752999999999</v>
      </c>
      <c r="C2856" s="24">
        <v>0.15843355000000001</v>
      </c>
      <c r="D2856" s="24">
        <v>0.17572164999999998</v>
      </c>
      <c r="E2856" s="24">
        <v>0.20004632999999999</v>
      </c>
      <c r="F2856" s="24">
        <v>0.23559426999999999</v>
      </c>
      <c r="G2856" s="24">
        <v>0.49398567999999998</v>
      </c>
      <c r="H2856" s="24">
        <v>1.18954369</v>
      </c>
      <c r="I2856" s="24">
        <v>8.9351310000000003E-2</v>
      </c>
    </row>
    <row r="2857" spans="1:9" ht="15.75" customHeight="1" x14ac:dyDescent="0.25">
      <c r="A2857" s="25">
        <v>2856</v>
      </c>
      <c r="B2857" s="26">
        <v>0.13683993999999999</v>
      </c>
      <c r="C2857" s="26">
        <v>0.15845200000000001</v>
      </c>
      <c r="D2857" s="26">
        <v>0.17574542999999998</v>
      </c>
      <c r="E2857" s="26">
        <v>0.20007823</v>
      </c>
      <c r="F2857" s="26">
        <v>0.23563872</v>
      </c>
      <c r="G2857" s="26">
        <v>0.49409235000000001</v>
      </c>
      <c r="H2857" s="26">
        <v>1.1899006999999999</v>
      </c>
      <c r="I2857" s="26">
        <v>8.9351620000000007E-2</v>
      </c>
    </row>
    <row r="2858" spans="1:9" ht="15.75" customHeight="1" x14ac:dyDescent="0.25">
      <c r="A2858" s="23">
        <v>2857</v>
      </c>
      <c r="B2858" s="24">
        <v>0.13686235999999999</v>
      </c>
      <c r="C2858" s="24">
        <v>0.15847044999999998</v>
      </c>
      <c r="D2858" s="24">
        <v>0.17576918999999999</v>
      </c>
      <c r="E2858" s="24">
        <v>0.20011009999999999</v>
      </c>
      <c r="F2858" s="24">
        <v>0.23568317</v>
      </c>
      <c r="G2858" s="24">
        <v>0.49419902999999998</v>
      </c>
      <c r="H2858" s="24">
        <v>1.1902579</v>
      </c>
      <c r="I2858" s="24">
        <v>8.9351929999999996E-2</v>
      </c>
    </row>
    <row r="2859" spans="1:9" ht="15.75" customHeight="1" x14ac:dyDescent="0.25">
      <c r="A2859" s="25">
        <v>2858</v>
      </c>
      <c r="B2859" s="26">
        <v>0.13688478000000001</v>
      </c>
      <c r="C2859" s="26">
        <v>0.15848890000000002</v>
      </c>
      <c r="D2859" s="26">
        <v>0.17579291999999999</v>
      </c>
      <c r="E2859" s="26">
        <v>0.20014193999999999</v>
      </c>
      <c r="F2859" s="26">
        <v>0.23572762999999999</v>
      </c>
      <c r="G2859" s="26">
        <v>0.49430573</v>
      </c>
      <c r="H2859" s="26">
        <v>1.1906152800000001</v>
      </c>
      <c r="I2859" s="26">
        <v>8.9352239999999999E-2</v>
      </c>
    </row>
    <row r="2860" spans="1:9" ht="15.75" customHeight="1" x14ac:dyDescent="0.25">
      <c r="A2860" s="23">
        <v>2859</v>
      </c>
      <c r="B2860" s="24">
        <v>0.13690720000000001</v>
      </c>
      <c r="C2860" s="24">
        <v>0.15850734999999999</v>
      </c>
      <c r="D2860" s="24">
        <v>0.17581661000000001</v>
      </c>
      <c r="E2860" s="24">
        <v>0.20017373999999999</v>
      </c>
      <c r="F2860" s="24">
        <v>0.23577208999999999</v>
      </c>
      <c r="G2860" s="24">
        <v>0.49441243999999995</v>
      </c>
      <c r="H2860" s="24">
        <v>1.1909728399999999</v>
      </c>
      <c r="I2860" s="24">
        <v>8.9352550000000003E-2</v>
      </c>
    </row>
    <row r="2861" spans="1:9" ht="15.75" customHeight="1" x14ac:dyDescent="0.25">
      <c r="A2861" s="25">
        <v>2860</v>
      </c>
      <c r="B2861" s="26">
        <v>0.13692961000000001</v>
      </c>
      <c r="C2861" s="26">
        <v>0.15852579999999999</v>
      </c>
      <c r="D2861" s="26">
        <v>0.17584027999999999</v>
      </c>
      <c r="E2861" s="26">
        <v>0.20020552</v>
      </c>
      <c r="F2861" s="26">
        <v>0.23581655999999998</v>
      </c>
      <c r="G2861" s="26">
        <v>0.49451915999999996</v>
      </c>
      <c r="H2861" s="26">
        <v>1.1913305999999999</v>
      </c>
      <c r="I2861" s="26">
        <v>8.9352870000000001E-2</v>
      </c>
    </row>
    <row r="2862" spans="1:9" ht="15.75" customHeight="1" x14ac:dyDescent="0.25">
      <c r="A2862" s="23">
        <v>2861</v>
      </c>
      <c r="B2862" s="24">
        <v>0.13695203</v>
      </c>
      <c r="C2862" s="24">
        <v>0.15854425</v>
      </c>
      <c r="D2862" s="24">
        <v>0.17586392000000001</v>
      </c>
      <c r="E2862" s="24">
        <v>0.20023727000000002</v>
      </c>
      <c r="F2862" s="24">
        <v>0.23586103999999999</v>
      </c>
      <c r="G2862" s="24">
        <v>0.49462590000000001</v>
      </c>
      <c r="H2862" s="24">
        <v>1.19168853</v>
      </c>
      <c r="I2862" s="24">
        <v>8.9353180000000004E-2</v>
      </c>
    </row>
    <row r="2863" spans="1:9" ht="15.75" customHeight="1" x14ac:dyDescent="0.25">
      <c r="A2863" s="25">
        <v>2862</v>
      </c>
      <c r="B2863" s="26">
        <v>0.13697445</v>
      </c>
      <c r="C2863" s="26">
        <v>0.15856269000000001</v>
      </c>
      <c r="D2863" s="26">
        <v>0.17588753000000001</v>
      </c>
      <c r="E2863" s="26">
        <v>0.20026897999999999</v>
      </c>
      <c r="F2863" s="26">
        <v>0.23590551000000001</v>
      </c>
      <c r="G2863" s="26">
        <v>0.49473264</v>
      </c>
      <c r="H2863" s="26">
        <v>1.1920466599999999</v>
      </c>
      <c r="I2863" s="26">
        <v>8.9353490000000008E-2</v>
      </c>
    </row>
    <row r="2864" spans="1:9" ht="15.75" customHeight="1" x14ac:dyDescent="0.25">
      <c r="A2864" s="23">
        <v>2863</v>
      </c>
      <c r="B2864" s="24">
        <v>0.13699687000000002</v>
      </c>
      <c r="C2864" s="24">
        <v>0.15858114000000001</v>
      </c>
      <c r="D2864" s="24">
        <v>0.17591111000000001</v>
      </c>
      <c r="E2864" s="24">
        <v>0.20030066000000002</v>
      </c>
      <c r="F2864" s="24">
        <v>0.23594999999999999</v>
      </c>
      <c r="G2864" s="24">
        <v>0.49483939999999998</v>
      </c>
      <c r="H2864" s="24">
        <v>1.1924049700000001</v>
      </c>
      <c r="I2864" s="24">
        <v>8.9353809999999992E-2</v>
      </c>
    </row>
    <row r="2865" spans="1:9" ht="15.75" customHeight="1" x14ac:dyDescent="0.25">
      <c r="A2865" s="25">
        <v>2864</v>
      </c>
      <c r="B2865" s="26">
        <v>0.13701928999999999</v>
      </c>
      <c r="C2865" s="26">
        <v>0.15859958000000002</v>
      </c>
      <c r="D2865" s="26">
        <v>0.17593465999999999</v>
      </c>
      <c r="E2865" s="26">
        <v>0.20033231000000001</v>
      </c>
      <c r="F2865" s="26">
        <v>0.23599447999999998</v>
      </c>
      <c r="G2865" s="26">
        <v>0.49494616999999996</v>
      </c>
      <c r="H2865" s="26">
        <v>1.19276348</v>
      </c>
      <c r="I2865" s="26">
        <v>8.9354119999999995E-2</v>
      </c>
    </row>
    <row r="2866" spans="1:9" ht="15.75" customHeight="1" x14ac:dyDescent="0.25">
      <c r="A2866" s="23">
        <v>2865</v>
      </c>
      <c r="B2866" s="24">
        <v>0.13704171000000001</v>
      </c>
      <c r="C2866" s="24">
        <v>0.15861802</v>
      </c>
      <c r="D2866" s="24">
        <v>0.17595818000000002</v>
      </c>
      <c r="E2866" s="24">
        <v>0.20036393</v>
      </c>
      <c r="F2866" s="24">
        <v>0.23603898000000001</v>
      </c>
      <c r="G2866" s="24">
        <v>0.49505294999999999</v>
      </c>
      <c r="H2866" s="24">
        <v>1.1931221700000001</v>
      </c>
      <c r="I2866" s="24">
        <v>8.9354440000000007E-2</v>
      </c>
    </row>
    <row r="2867" spans="1:9" ht="15.75" customHeight="1" x14ac:dyDescent="0.25">
      <c r="A2867" s="25">
        <v>2866</v>
      </c>
      <c r="B2867" s="26">
        <v>0.13706413000000001</v>
      </c>
      <c r="C2867" s="26">
        <v>0.15863645999999998</v>
      </c>
      <c r="D2867" s="26">
        <v>0.17598167000000001</v>
      </c>
      <c r="E2867" s="26">
        <v>0.20039551999999999</v>
      </c>
      <c r="F2867" s="26">
        <v>0.23608346999999999</v>
      </c>
      <c r="G2867" s="26">
        <v>0.49515974999999995</v>
      </c>
      <c r="H2867" s="26">
        <v>1.1934810499999999</v>
      </c>
      <c r="I2867" s="26">
        <v>8.9354759999999991E-2</v>
      </c>
    </row>
    <row r="2868" spans="1:9" ht="15.75" customHeight="1" x14ac:dyDescent="0.25">
      <c r="A2868" s="23">
        <v>2867</v>
      </c>
      <c r="B2868" s="24">
        <v>0.13708653999999998</v>
      </c>
      <c r="C2868" s="24">
        <v>0.15865489999999999</v>
      </c>
      <c r="D2868" s="24">
        <v>0.17600512999999998</v>
      </c>
      <c r="E2868" s="24">
        <v>0.20042707000000001</v>
      </c>
      <c r="F2868" s="24">
        <v>0.23612796999999999</v>
      </c>
      <c r="G2868" s="24">
        <v>0.49526654999999997</v>
      </c>
      <c r="H2868" s="24">
        <v>1.1938401199999999</v>
      </c>
      <c r="I2868" s="24">
        <v>8.9355080000000003E-2</v>
      </c>
    </row>
    <row r="2869" spans="1:9" ht="15.75" customHeight="1" x14ac:dyDescent="0.25">
      <c r="A2869" s="25">
        <v>2868</v>
      </c>
      <c r="B2869" s="26">
        <v>0.13710896</v>
      </c>
      <c r="C2869" s="26">
        <v>0.15867333</v>
      </c>
      <c r="D2869" s="26">
        <v>0.17602856</v>
      </c>
      <c r="E2869" s="26">
        <v>0.20045858999999999</v>
      </c>
      <c r="F2869" s="26">
        <v>0.23617247999999999</v>
      </c>
      <c r="G2869" s="26">
        <v>0.49537337000000004</v>
      </c>
      <c r="H2869" s="26">
        <v>1.1941993900000001</v>
      </c>
      <c r="I2869" s="26">
        <v>8.9355390000000007E-2</v>
      </c>
    </row>
    <row r="2870" spans="1:9" ht="15.75" customHeight="1" x14ac:dyDescent="0.25">
      <c r="A2870" s="23">
        <v>2869</v>
      </c>
      <c r="B2870" s="24">
        <v>0.13713137</v>
      </c>
      <c r="C2870" s="24">
        <v>0.15869177000000001</v>
      </c>
      <c r="D2870" s="24">
        <v>0.17605196000000001</v>
      </c>
      <c r="E2870" s="24">
        <v>0.20049008000000001</v>
      </c>
      <c r="F2870" s="24">
        <v>0.23621698999999999</v>
      </c>
      <c r="G2870" s="24">
        <v>0.49548020000000004</v>
      </c>
      <c r="H2870" s="24">
        <v>1.19455884</v>
      </c>
      <c r="I2870" s="24">
        <v>8.9355709999999991E-2</v>
      </c>
    </row>
    <row r="2871" spans="1:9" ht="15.75" customHeight="1" x14ac:dyDescent="0.25">
      <c r="A2871" s="25">
        <v>2870</v>
      </c>
      <c r="B2871" s="26">
        <v>0.13715379</v>
      </c>
      <c r="C2871" s="26">
        <v>0.1587102</v>
      </c>
      <c r="D2871" s="26">
        <v>0.17607533</v>
      </c>
      <c r="E2871" s="26">
        <v>0.20052153</v>
      </c>
      <c r="F2871" s="26">
        <v>0.23626151000000001</v>
      </c>
      <c r="G2871" s="26">
        <v>0.49558705000000003</v>
      </c>
      <c r="H2871" s="26">
        <v>1.1949184900000001</v>
      </c>
      <c r="I2871" s="26">
        <v>8.9356030000000003E-2</v>
      </c>
    </row>
    <row r="2872" spans="1:9" ht="15.75" customHeight="1" x14ac:dyDescent="0.25">
      <c r="A2872" s="23">
        <v>2871</v>
      </c>
      <c r="B2872" s="24">
        <v>0.1371762</v>
      </c>
      <c r="C2872" s="24">
        <v>0.15872864</v>
      </c>
      <c r="D2872" s="24">
        <v>0.17609865999999999</v>
      </c>
      <c r="E2872" s="24">
        <v>0.20055295000000001</v>
      </c>
      <c r="F2872" s="24">
        <v>0.23630603</v>
      </c>
      <c r="G2872" s="24">
        <v>0.49569389999999997</v>
      </c>
      <c r="H2872" s="24">
        <v>1.1952783300000001</v>
      </c>
      <c r="I2872" s="24">
        <v>8.9356350000000001E-2</v>
      </c>
    </row>
    <row r="2873" spans="1:9" ht="15.75" customHeight="1" x14ac:dyDescent="0.25">
      <c r="A2873" s="25">
        <v>2872</v>
      </c>
      <c r="B2873" s="26">
        <v>0.13719861999999999</v>
      </c>
      <c r="C2873" s="26">
        <v>0.15874707000000002</v>
      </c>
      <c r="D2873" s="26">
        <v>0.17612196999999999</v>
      </c>
      <c r="E2873" s="26">
        <v>0.20058433999999997</v>
      </c>
      <c r="F2873" s="26">
        <v>0.23635055000000002</v>
      </c>
      <c r="G2873" s="26">
        <v>0.49580077</v>
      </c>
      <c r="H2873" s="26">
        <v>1.1956383700000002</v>
      </c>
      <c r="I2873" s="26">
        <v>8.9356679999999994E-2</v>
      </c>
    </row>
    <row r="2874" spans="1:9" ht="15.75" customHeight="1" x14ac:dyDescent="0.25">
      <c r="A2874" s="23">
        <v>2873</v>
      </c>
      <c r="B2874" s="24">
        <v>0.13722102999999999</v>
      </c>
      <c r="C2874" s="24">
        <v>0.1587655</v>
      </c>
      <c r="D2874" s="24">
        <v>0.17614523999999998</v>
      </c>
      <c r="E2874" s="24">
        <v>0.20061568999999999</v>
      </c>
      <c r="F2874" s="24">
        <v>0.23639507999999998</v>
      </c>
      <c r="G2874" s="24">
        <v>0.49590764999999998</v>
      </c>
      <c r="H2874" s="24">
        <v>1.1959986</v>
      </c>
      <c r="I2874" s="24">
        <v>8.9357000000000006E-2</v>
      </c>
    </row>
    <row r="2875" spans="1:9" ht="15.75" customHeight="1" x14ac:dyDescent="0.25">
      <c r="A2875" s="25">
        <v>2874</v>
      </c>
      <c r="B2875" s="26">
        <v>0.13724343999999999</v>
      </c>
      <c r="C2875" s="26">
        <v>0.15878393000000002</v>
      </c>
      <c r="D2875" s="26">
        <v>0.17616848000000002</v>
      </c>
      <c r="E2875" s="26">
        <v>0.20064700999999999</v>
      </c>
      <c r="F2875" s="26">
        <v>0.23643961999999999</v>
      </c>
      <c r="G2875" s="26">
        <v>0.49601453999999995</v>
      </c>
      <c r="H2875" s="26">
        <v>1.19635903</v>
      </c>
      <c r="I2875" s="26">
        <v>8.9357320000000004E-2</v>
      </c>
    </row>
    <row r="2876" spans="1:9" ht="15.75" customHeight="1" x14ac:dyDescent="0.25">
      <c r="A2876" s="23">
        <v>2875</v>
      </c>
      <c r="B2876" s="24">
        <v>0.13726584999999999</v>
      </c>
      <c r="C2876" s="24">
        <v>0.15880235000000001</v>
      </c>
      <c r="D2876" s="24">
        <v>0.17619168999999998</v>
      </c>
      <c r="E2876" s="24">
        <v>0.2006783</v>
      </c>
      <c r="F2876" s="24">
        <v>0.23648416</v>
      </c>
      <c r="G2876" s="24">
        <v>0.49612144999999996</v>
      </c>
      <c r="H2876" s="24">
        <v>1.1967196499999999</v>
      </c>
      <c r="I2876" s="24">
        <v>8.9357649999999997E-2</v>
      </c>
    </row>
    <row r="2877" spans="1:9" ht="15.75" customHeight="1" x14ac:dyDescent="0.25">
      <c r="A2877" s="25">
        <v>2876</v>
      </c>
      <c r="B2877" s="26">
        <v>0.13728825</v>
      </c>
      <c r="C2877" s="26">
        <v>0.15882077999999999</v>
      </c>
      <c r="D2877" s="26">
        <v>0.17621487</v>
      </c>
      <c r="E2877" s="26">
        <v>0.20070955000000001</v>
      </c>
      <c r="F2877" s="26">
        <v>0.23652871</v>
      </c>
      <c r="G2877" s="26">
        <v>0.49622835999999998</v>
      </c>
      <c r="H2877" s="26">
        <v>1.19708047</v>
      </c>
      <c r="I2877" s="26">
        <v>8.9357970000000009E-2</v>
      </c>
    </row>
    <row r="2878" spans="1:9" ht="15.75" customHeight="1" x14ac:dyDescent="0.25">
      <c r="A2878" s="23">
        <v>2877</v>
      </c>
      <c r="B2878" s="24">
        <v>0.13731066</v>
      </c>
      <c r="C2878" s="24">
        <v>0.15883919999999999</v>
      </c>
      <c r="D2878" s="24">
        <v>0.17623802000000002</v>
      </c>
      <c r="E2878" s="24">
        <v>0.20074076999999999</v>
      </c>
      <c r="F2878" s="24">
        <v>0.23657326000000001</v>
      </c>
      <c r="G2878" s="24">
        <v>0.49633529000000004</v>
      </c>
      <c r="H2878" s="24">
        <v>1.1974414899999999</v>
      </c>
      <c r="I2878" s="24">
        <v>8.9358299999999988E-2</v>
      </c>
    </row>
    <row r="2879" spans="1:9" ht="15.75" customHeight="1" x14ac:dyDescent="0.25">
      <c r="A2879" s="25">
        <v>2878</v>
      </c>
      <c r="B2879" s="26">
        <v>0.13733306000000001</v>
      </c>
      <c r="C2879" s="26">
        <v>0.15885763</v>
      </c>
      <c r="D2879" s="26">
        <v>0.17626112999999999</v>
      </c>
      <c r="E2879" s="26">
        <v>0.20077195</v>
      </c>
      <c r="F2879" s="26">
        <v>0.23661781000000001</v>
      </c>
      <c r="G2879" s="26">
        <v>0.49644222999999998</v>
      </c>
      <c r="H2879" s="26">
        <v>1.1978027</v>
      </c>
      <c r="I2879" s="26">
        <v>8.935862E-2</v>
      </c>
    </row>
    <row r="2880" spans="1:9" ht="15.75" customHeight="1" x14ac:dyDescent="0.25">
      <c r="A2880" s="23">
        <v>2879</v>
      </c>
      <c r="B2880" s="24">
        <v>0.13735547000000001</v>
      </c>
      <c r="C2880" s="24">
        <v>0.15887605000000002</v>
      </c>
      <c r="D2880" s="24">
        <v>0.17628421</v>
      </c>
      <c r="E2880" s="24">
        <v>0.20080310000000001</v>
      </c>
      <c r="F2880" s="24">
        <v>0.23666238000000001</v>
      </c>
      <c r="G2880" s="24">
        <v>0.49654918999999997</v>
      </c>
      <c r="H2880" s="24">
        <v>1.19816411</v>
      </c>
      <c r="I2880" s="24">
        <v>8.9358950000000006E-2</v>
      </c>
    </row>
    <row r="2881" spans="1:9" ht="15.75" customHeight="1" x14ac:dyDescent="0.25">
      <c r="A2881" s="25">
        <v>2880</v>
      </c>
      <c r="B2881" s="26">
        <v>0.13737787000000001</v>
      </c>
      <c r="C2881" s="26">
        <v>0.15889447000000001</v>
      </c>
      <c r="D2881" s="26">
        <v>0.17630725999999999</v>
      </c>
      <c r="E2881" s="26">
        <v>0.20083421000000001</v>
      </c>
      <c r="F2881" s="26">
        <v>0.23670694</v>
      </c>
      <c r="G2881" s="26">
        <v>0.49665615000000002</v>
      </c>
      <c r="H2881" s="26">
        <v>1.1985257300000001</v>
      </c>
      <c r="I2881" s="26">
        <v>8.9359279999999999E-2</v>
      </c>
    </row>
    <row r="2882" spans="1:9" ht="15.75" customHeight="1" x14ac:dyDescent="0.25">
      <c r="A2882" s="23">
        <v>2881</v>
      </c>
      <c r="B2882" s="24">
        <v>0.13740026</v>
      </c>
      <c r="C2882" s="24">
        <v>0.15891289</v>
      </c>
      <c r="D2882" s="24">
        <v>0.17633026999999998</v>
      </c>
      <c r="E2882" s="24">
        <v>0.20086528999999997</v>
      </c>
      <c r="F2882" s="24">
        <v>0.23675151</v>
      </c>
      <c r="G2882" s="24">
        <v>0.49676313</v>
      </c>
      <c r="H2882" s="24">
        <v>1.1988875400000001</v>
      </c>
      <c r="I2882" s="24">
        <v>8.9359599999999997E-2</v>
      </c>
    </row>
    <row r="2883" spans="1:9" ht="15.75" customHeight="1" x14ac:dyDescent="0.25">
      <c r="A2883" s="25">
        <v>2882</v>
      </c>
      <c r="B2883" s="26">
        <v>0.13742266</v>
      </c>
      <c r="C2883" s="26">
        <v>0.15893130999999999</v>
      </c>
      <c r="D2883" s="26">
        <v>0.17635325000000002</v>
      </c>
      <c r="E2883" s="26">
        <v>0.20089632999999998</v>
      </c>
      <c r="F2883" s="26">
        <v>0.23679608999999999</v>
      </c>
      <c r="G2883" s="26">
        <v>0.49687012000000003</v>
      </c>
      <c r="H2883" s="26">
        <v>1.1992495599999999</v>
      </c>
      <c r="I2883" s="26">
        <v>8.9359930000000004E-2</v>
      </c>
    </row>
    <row r="2884" spans="1:9" ht="15.75" customHeight="1" x14ac:dyDescent="0.25">
      <c r="A2884" s="23">
        <v>2883</v>
      </c>
      <c r="B2884" s="24">
        <v>0.13744505000000001</v>
      </c>
      <c r="C2884" s="24">
        <v>0.15894971999999999</v>
      </c>
      <c r="D2884" s="24">
        <v>0.17637619999999998</v>
      </c>
      <c r="E2884" s="24">
        <v>0.20092734000000001</v>
      </c>
      <c r="F2884" s="24">
        <v>0.23684066999999998</v>
      </c>
      <c r="G2884" s="24">
        <v>0.49697712000000005</v>
      </c>
      <c r="H2884" s="24">
        <v>1.19961177</v>
      </c>
      <c r="I2884" s="24">
        <v>8.9360259999999997E-2</v>
      </c>
    </row>
    <row r="2885" spans="1:9" ht="15.75" customHeight="1" x14ac:dyDescent="0.25">
      <c r="A2885" s="25">
        <v>2884</v>
      </c>
      <c r="B2885" s="26">
        <v>0.13746744</v>
      </c>
      <c r="C2885" s="26">
        <v>0.15896814000000001</v>
      </c>
      <c r="D2885" s="26">
        <v>0.17639911999999999</v>
      </c>
      <c r="E2885" s="26">
        <v>0.20095831</v>
      </c>
      <c r="F2885" s="26">
        <v>0.23688525999999999</v>
      </c>
      <c r="G2885" s="26">
        <v>0.49708413999999995</v>
      </c>
      <c r="H2885" s="26">
        <v>1.1999741899999998</v>
      </c>
      <c r="I2885" s="26">
        <v>8.9360590000000004E-2</v>
      </c>
    </row>
    <row r="2886" spans="1:9" ht="15.75" customHeight="1" x14ac:dyDescent="0.25">
      <c r="A2886" s="23">
        <v>2885</v>
      </c>
      <c r="B2886" s="24">
        <v>0.13748983000000001</v>
      </c>
      <c r="C2886" s="24">
        <v>0.15898655</v>
      </c>
      <c r="D2886" s="24">
        <v>0.176422</v>
      </c>
      <c r="E2886" s="24">
        <v>0.20098924000000001</v>
      </c>
      <c r="F2886" s="24">
        <v>0.23692985</v>
      </c>
      <c r="G2886" s="24">
        <v>0.49719116000000002</v>
      </c>
      <c r="H2886" s="24">
        <v>1.20033682</v>
      </c>
      <c r="I2886" s="24">
        <v>8.936092000000001E-2</v>
      </c>
    </row>
    <row r="2887" spans="1:9" ht="15.75" customHeight="1" x14ac:dyDescent="0.25">
      <c r="A2887" s="25">
        <v>2886</v>
      </c>
      <c r="B2887" s="26">
        <v>0.13751221999999999</v>
      </c>
      <c r="C2887" s="26">
        <v>0.15900496</v>
      </c>
      <c r="D2887" s="26">
        <v>0.17644484999999999</v>
      </c>
      <c r="E2887" s="26">
        <v>0.20102014000000001</v>
      </c>
      <c r="F2887" s="26">
        <v>0.23697444999999998</v>
      </c>
      <c r="G2887" s="26">
        <v>0.49729819999999997</v>
      </c>
      <c r="H2887" s="26">
        <v>1.2006996400000001</v>
      </c>
      <c r="I2887" s="26">
        <v>8.9361250000000003E-2</v>
      </c>
    </row>
    <row r="2888" spans="1:9" ht="15.75" customHeight="1" x14ac:dyDescent="0.25">
      <c r="A2888" s="23">
        <v>2887</v>
      </c>
      <c r="B2888" s="24">
        <v>0.13753460000000001</v>
      </c>
      <c r="C2888" s="24">
        <v>0.15902337999999999</v>
      </c>
      <c r="D2888" s="24">
        <v>0.17646766</v>
      </c>
      <c r="E2888" s="24">
        <v>0.20105100000000001</v>
      </c>
      <c r="F2888" s="24">
        <v>0.23701905000000001</v>
      </c>
      <c r="G2888" s="24">
        <v>0.49740524999999997</v>
      </c>
      <c r="H2888" s="24">
        <v>1.20106267</v>
      </c>
      <c r="I2888" s="24">
        <v>8.9361590000000005E-2</v>
      </c>
    </row>
    <row r="2889" spans="1:9" ht="15.75" customHeight="1" x14ac:dyDescent="0.25">
      <c r="A2889" s="25">
        <v>2888</v>
      </c>
      <c r="B2889" s="26">
        <v>0.13755698</v>
      </c>
      <c r="C2889" s="26">
        <v>0.15904178999999999</v>
      </c>
      <c r="D2889" s="26">
        <v>0.17649044</v>
      </c>
      <c r="E2889" s="26">
        <v>0.20108183000000002</v>
      </c>
      <c r="F2889" s="26">
        <v>0.23706365999999998</v>
      </c>
      <c r="G2889" s="26">
        <v>0.49751232000000001</v>
      </c>
      <c r="H2889" s="26">
        <v>1.20142591</v>
      </c>
      <c r="I2889" s="26">
        <v>8.9361919999999997E-2</v>
      </c>
    </row>
    <row r="2890" spans="1:9" ht="15.75" customHeight="1" x14ac:dyDescent="0.25">
      <c r="A2890" s="23">
        <v>2889</v>
      </c>
      <c r="B2890" s="24">
        <v>0.13757936000000001</v>
      </c>
      <c r="C2890" s="24">
        <v>0.15906019000000002</v>
      </c>
      <c r="D2890" s="24">
        <v>0.17651317999999999</v>
      </c>
      <c r="E2890" s="24">
        <v>0.20111261999999999</v>
      </c>
      <c r="F2890" s="24">
        <v>0.23710828</v>
      </c>
      <c r="G2890" s="24">
        <v>0.49761938999999999</v>
      </c>
      <c r="H2890" s="24">
        <v>1.2017893499999999</v>
      </c>
      <c r="I2890" s="24">
        <v>8.9362250000000004E-2</v>
      </c>
    </row>
    <row r="2891" spans="1:9" ht="15.75" customHeight="1" x14ac:dyDescent="0.25">
      <c r="A2891" s="25">
        <v>2890</v>
      </c>
      <c r="B2891" s="26">
        <v>0.13760173000000001</v>
      </c>
      <c r="C2891" s="26">
        <v>0.15907859999999999</v>
      </c>
      <c r="D2891" s="26">
        <v>0.17653590000000002</v>
      </c>
      <c r="E2891" s="26">
        <v>0.20114336999999999</v>
      </c>
      <c r="F2891" s="26">
        <v>0.2371529</v>
      </c>
      <c r="G2891" s="26">
        <v>0.49772647999999997</v>
      </c>
      <c r="H2891" s="26">
        <v>1.202153</v>
      </c>
      <c r="I2891" s="26">
        <v>8.9362589999999992E-2</v>
      </c>
    </row>
    <row r="2892" spans="1:9" ht="15.75" customHeight="1" x14ac:dyDescent="0.25">
      <c r="A2892" s="23">
        <v>2891</v>
      </c>
      <c r="B2892" s="24">
        <v>0.1376241</v>
      </c>
      <c r="C2892" s="24">
        <v>0.15909701000000001</v>
      </c>
      <c r="D2892" s="24">
        <v>0.17655857</v>
      </c>
      <c r="E2892" s="24">
        <v>0.20117408000000001</v>
      </c>
      <c r="F2892" s="24">
        <v>0.23719752</v>
      </c>
      <c r="G2892" s="24">
        <v>0.49783358</v>
      </c>
      <c r="H2892" s="24">
        <v>1.2025168499999999</v>
      </c>
      <c r="I2892" s="24">
        <v>8.9362919999999998E-2</v>
      </c>
    </row>
    <row r="2893" spans="1:9" ht="15.75" customHeight="1" x14ac:dyDescent="0.25">
      <c r="A2893" s="25">
        <v>2892</v>
      </c>
      <c r="B2893" s="26">
        <v>0.13764646999999999</v>
      </c>
      <c r="C2893" s="26">
        <v>0.15911540999999998</v>
      </c>
      <c r="D2893" s="26">
        <v>0.17658121000000002</v>
      </c>
      <c r="E2893" s="26">
        <v>0.20120476000000001</v>
      </c>
      <c r="F2893" s="26">
        <v>0.23724215000000001</v>
      </c>
      <c r="G2893" s="26">
        <v>0.49794069000000002</v>
      </c>
      <c r="H2893" s="26">
        <v>1.2028809200000001</v>
      </c>
      <c r="I2893" s="26">
        <v>8.936326E-2</v>
      </c>
    </row>
    <row r="2894" spans="1:9" ht="15.75" customHeight="1" x14ac:dyDescent="0.25">
      <c r="A2894" s="23">
        <v>2893</v>
      </c>
      <c r="B2894" s="24">
        <v>0.13766882999999999</v>
      </c>
      <c r="C2894" s="24">
        <v>0.15913382000000001</v>
      </c>
      <c r="D2894" s="24">
        <v>0.17660381999999999</v>
      </c>
      <c r="E2894" s="24">
        <v>0.20123539999999998</v>
      </c>
      <c r="F2894" s="24">
        <v>0.23728679</v>
      </c>
      <c r="G2894" s="24">
        <v>0.49804782000000003</v>
      </c>
      <c r="H2894" s="24">
        <v>1.2032451899999999</v>
      </c>
      <c r="I2894" s="24">
        <v>8.9363600000000001E-2</v>
      </c>
    </row>
    <row r="2895" spans="1:9" ht="15.75" customHeight="1" x14ac:dyDescent="0.25">
      <c r="A2895" s="25">
        <v>2894</v>
      </c>
      <c r="B2895" s="26">
        <v>0.13769118999999999</v>
      </c>
      <c r="C2895" s="26">
        <v>0.15915222000000001</v>
      </c>
      <c r="D2895" s="26">
        <v>0.17662638999999999</v>
      </c>
      <c r="E2895" s="26">
        <v>0.201266</v>
      </c>
      <c r="F2895" s="26">
        <v>0.23733142999999998</v>
      </c>
      <c r="G2895" s="26">
        <v>0.49815494999999999</v>
      </c>
      <c r="H2895" s="26">
        <v>1.2036096700000001</v>
      </c>
      <c r="I2895" s="26">
        <v>8.9363930000000008E-2</v>
      </c>
    </row>
    <row r="2896" spans="1:9" ht="15.75" customHeight="1" x14ac:dyDescent="0.25">
      <c r="A2896" s="23">
        <v>2895</v>
      </c>
      <c r="B2896" s="24">
        <v>0.13771354999999999</v>
      </c>
      <c r="C2896" s="24">
        <v>0.15917061999999998</v>
      </c>
      <c r="D2896" s="24">
        <v>0.17664891999999999</v>
      </c>
      <c r="E2896" s="24">
        <v>0.20129656000000001</v>
      </c>
      <c r="F2896" s="24">
        <v>0.23737606999999999</v>
      </c>
      <c r="G2896" s="24">
        <v>0.49826210000000004</v>
      </c>
      <c r="H2896" s="24">
        <v>1.2039743599999999</v>
      </c>
      <c r="I2896" s="24">
        <v>8.9364269999999996E-2</v>
      </c>
    </row>
    <row r="2897" spans="1:9" ht="15.75" customHeight="1" x14ac:dyDescent="0.25">
      <c r="A2897" s="25">
        <v>2896</v>
      </c>
      <c r="B2897" s="26">
        <v>0.13773589999999999</v>
      </c>
      <c r="C2897" s="26">
        <v>0.15918901999999999</v>
      </c>
      <c r="D2897" s="26">
        <v>0.17667142</v>
      </c>
      <c r="E2897" s="26">
        <v>0.20132708999999999</v>
      </c>
      <c r="F2897" s="26">
        <v>0.23742073000000002</v>
      </c>
      <c r="G2897" s="26">
        <v>0.49836925999999998</v>
      </c>
      <c r="H2897" s="26">
        <v>1.20433926</v>
      </c>
      <c r="I2897" s="26">
        <v>8.9364609999999997E-2</v>
      </c>
    </row>
    <row r="2898" spans="1:9" ht="15.75" customHeight="1" x14ac:dyDescent="0.25">
      <c r="A2898" s="23">
        <v>2897</v>
      </c>
      <c r="B2898" s="24">
        <v>0.13775825</v>
      </c>
      <c r="C2898" s="24">
        <v>0.15920742000000002</v>
      </c>
      <c r="D2898" s="24">
        <v>0.17669388999999999</v>
      </c>
      <c r="E2898" s="24">
        <v>0.20135757000000001</v>
      </c>
      <c r="F2898" s="24">
        <v>0.23746539</v>
      </c>
      <c r="G2898" s="24">
        <v>0.49847642999999997</v>
      </c>
      <c r="H2898" s="24">
        <v>1.2047043799999999</v>
      </c>
      <c r="I2898" s="24">
        <v>8.9364950000000012E-2</v>
      </c>
    </row>
    <row r="2899" spans="1:9" ht="15.75" customHeight="1" x14ac:dyDescent="0.25">
      <c r="A2899" s="25">
        <v>2898</v>
      </c>
      <c r="B2899" s="26">
        <v>0.1377806</v>
      </c>
      <c r="C2899" s="26">
        <v>0.15922581999999999</v>
      </c>
      <c r="D2899" s="26">
        <v>0.17671631999999998</v>
      </c>
      <c r="E2899" s="26">
        <v>0.20138801999999997</v>
      </c>
      <c r="F2899" s="26">
        <v>0.23751005</v>
      </c>
      <c r="G2899" s="26">
        <v>0.49858362000000001</v>
      </c>
      <c r="H2899" s="26">
        <v>1.2050696999999999</v>
      </c>
      <c r="I2899" s="26">
        <v>8.936529E-2</v>
      </c>
    </row>
    <row r="2900" spans="1:9" ht="15.75" customHeight="1" x14ac:dyDescent="0.25">
      <c r="A2900" s="23">
        <v>2899</v>
      </c>
      <c r="B2900" s="24">
        <v>0.13780293999999998</v>
      </c>
      <c r="C2900" s="24">
        <v>0.15924421999999999</v>
      </c>
      <c r="D2900" s="24">
        <v>0.17673870999999999</v>
      </c>
      <c r="E2900" s="24">
        <v>0.20141843000000001</v>
      </c>
      <c r="F2900" s="24">
        <v>0.23755472</v>
      </c>
      <c r="G2900" s="24">
        <v>0.49869081999999998</v>
      </c>
      <c r="H2900" s="24">
        <v>1.2054352400000001</v>
      </c>
      <c r="I2900" s="24">
        <v>8.9365630000000001E-2</v>
      </c>
    </row>
    <row r="2901" spans="1:9" ht="15.75" customHeight="1" x14ac:dyDescent="0.25">
      <c r="A2901" s="25">
        <v>2900</v>
      </c>
      <c r="B2901" s="26">
        <v>0.13782527</v>
      </c>
      <c r="C2901" s="26">
        <v>0.15926261</v>
      </c>
      <c r="D2901" s="26">
        <v>0.17676106</v>
      </c>
      <c r="E2901" s="26">
        <v>0.20144880000000001</v>
      </c>
      <c r="F2901" s="26">
        <v>0.23759938999999999</v>
      </c>
      <c r="G2901" s="26">
        <v>0.49879803</v>
      </c>
      <c r="H2901" s="26">
        <v>1.20580099</v>
      </c>
      <c r="I2901" s="26">
        <v>8.9365970000000003E-2</v>
      </c>
    </row>
    <row r="2902" spans="1:9" ht="15.75" customHeight="1" x14ac:dyDescent="0.25">
      <c r="A2902" s="23">
        <v>2901</v>
      </c>
      <c r="B2902" s="24">
        <v>0.13784761000000001</v>
      </c>
      <c r="C2902" s="24">
        <v>0.15928101</v>
      </c>
      <c r="D2902" s="24">
        <v>0.17678337999999999</v>
      </c>
      <c r="E2902" s="24">
        <v>0.20147912999999998</v>
      </c>
      <c r="F2902" s="24">
        <v>0.23764408000000001</v>
      </c>
      <c r="G2902" s="24">
        <v>0.49890524999999997</v>
      </c>
      <c r="H2902" s="24">
        <v>1.20616696</v>
      </c>
      <c r="I2902" s="24">
        <v>8.9366310000000004E-2</v>
      </c>
    </row>
    <row r="2903" spans="1:9" ht="15.75" customHeight="1" x14ac:dyDescent="0.25">
      <c r="A2903" s="25">
        <v>2902</v>
      </c>
      <c r="B2903" s="26">
        <v>0.13786993</v>
      </c>
      <c r="C2903" s="26">
        <v>0.15929940000000001</v>
      </c>
      <c r="D2903" s="26">
        <v>0.17680565999999998</v>
      </c>
      <c r="E2903" s="26">
        <v>0.20150941999999999</v>
      </c>
      <c r="F2903" s="26">
        <v>0.23768876</v>
      </c>
      <c r="G2903" s="26">
        <v>0.49901248000000004</v>
      </c>
      <c r="H2903" s="26">
        <v>1.2065331399999999</v>
      </c>
      <c r="I2903" s="26">
        <v>8.9366660000000001E-2</v>
      </c>
    </row>
    <row r="2904" spans="1:9" ht="15.75" customHeight="1" x14ac:dyDescent="0.25">
      <c r="A2904" s="23">
        <v>2903</v>
      </c>
      <c r="B2904" s="24">
        <v>0.13789225999999999</v>
      </c>
      <c r="C2904" s="24">
        <v>0.15931779000000001</v>
      </c>
      <c r="D2904" s="24">
        <v>0.17682791</v>
      </c>
      <c r="E2904" s="24">
        <v>0.20153968</v>
      </c>
      <c r="F2904" s="24">
        <v>0.23773344999999999</v>
      </c>
      <c r="G2904" s="24">
        <v>0.49911973000000004</v>
      </c>
      <c r="H2904" s="24">
        <v>1.2068995300000001</v>
      </c>
      <c r="I2904" s="24">
        <v>8.9367000000000002E-2</v>
      </c>
    </row>
    <row r="2905" spans="1:9" ht="15.75" customHeight="1" x14ac:dyDescent="0.25">
      <c r="A2905" s="25">
        <v>2904</v>
      </c>
      <c r="B2905" s="26">
        <v>0.13791456999999999</v>
      </c>
      <c r="C2905" s="26">
        <v>0.15933617999999999</v>
      </c>
      <c r="D2905" s="26">
        <v>0.17685012</v>
      </c>
      <c r="E2905" s="26">
        <v>0.20156989</v>
      </c>
      <c r="F2905" s="26">
        <v>0.23777814999999999</v>
      </c>
      <c r="G2905" s="26">
        <v>0.49922699000000004</v>
      </c>
      <c r="H2905" s="26">
        <v>1.2072661499999999</v>
      </c>
      <c r="I2905" s="26">
        <v>8.936733999999999E-2</v>
      </c>
    </row>
    <row r="2906" spans="1:9" ht="15.75" customHeight="1" x14ac:dyDescent="0.25">
      <c r="A2906" s="23">
        <v>2905</v>
      </c>
      <c r="B2906" s="24">
        <v>0.13793689000000001</v>
      </c>
      <c r="C2906" s="24">
        <v>0.15935457</v>
      </c>
      <c r="D2906" s="24">
        <v>0.17687228999999999</v>
      </c>
      <c r="E2906" s="24">
        <v>0.20160006</v>
      </c>
      <c r="F2906" s="24">
        <v>0.23782286</v>
      </c>
      <c r="G2906" s="24">
        <v>0.49933425999999997</v>
      </c>
      <c r="H2906" s="24">
        <v>1.2076329699999999</v>
      </c>
      <c r="I2906" s="24">
        <v>8.936769E-2</v>
      </c>
    </row>
    <row r="2907" spans="1:9" ht="15.75" customHeight="1" x14ac:dyDescent="0.25">
      <c r="A2907" s="25">
        <v>2906</v>
      </c>
      <c r="B2907" s="26">
        <v>0.1379592</v>
      </c>
      <c r="C2907" s="26">
        <v>0.15937296000000001</v>
      </c>
      <c r="D2907" s="26">
        <v>0.17689442</v>
      </c>
      <c r="E2907" s="26">
        <v>0.20163018999999999</v>
      </c>
      <c r="F2907" s="26">
        <v>0.23786757000000003</v>
      </c>
      <c r="G2907" s="26">
        <v>0.49944153999999996</v>
      </c>
      <c r="H2907" s="26">
        <v>1.2080000200000001</v>
      </c>
      <c r="I2907" s="26">
        <v>8.936804000000001E-2</v>
      </c>
    </row>
    <row r="2908" spans="1:9" ht="15.75" customHeight="1" x14ac:dyDescent="0.25">
      <c r="A2908" s="23">
        <v>2907</v>
      </c>
      <c r="B2908" s="24">
        <v>0.13798150000000001</v>
      </c>
      <c r="C2908" s="24">
        <v>0.15939135000000001</v>
      </c>
      <c r="D2908" s="24">
        <v>0.17691652000000002</v>
      </c>
      <c r="E2908" s="24">
        <v>0.20166028</v>
      </c>
      <c r="F2908" s="24">
        <v>0.23791228</v>
      </c>
      <c r="G2908" s="24">
        <v>0.49954883999999999</v>
      </c>
      <c r="H2908" s="24">
        <v>1.20836729</v>
      </c>
      <c r="I2908" s="24">
        <v>8.9368379999999997E-2</v>
      </c>
    </row>
    <row r="2909" spans="1:9" ht="15.75" customHeight="1" x14ac:dyDescent="0.25">
      <c r="A2909" s="25">
        <v>2908</v>
      </c>
      <c r="B2909" s="26">
        <v>0.13800380000000001</v>
      </c>
      <c r="C2909" s="26">
        <v>0.15940973999999999</v>
      </c>
      <c r="D2909" s="26">
        <v>0.17693857999999998</v>
      </c>
      <c r="E2909" s="26">
        <v>0.20169033</v>
      </c>
      <c r="F2909" s="26">
        <v>0.23795701000000002</v>
      </c>
      <c r="G2909" s="26">
        <v>0.49965614000000003</v>
      </c>
      <c r="H2909" s="26">
        <v>1.20873477</v>
      </c>
      <c r="I2909" s="26">
        <v>8.9368730000000007E-2</v>
      </c>
    </row>
    <row r="2910" spans="1:9" ht="15.75" customHeight="1" x14ac:dyDescent="0.25">
      <c r="A2910" s="23">
        <v>2909</v>
      </c>
      <c r="B2910" s="24">
        <v>0.13802608999999999</v>
      </c>
      <c r="C2910" s="24">
        <v>0.15942812000000001</v>
      </c>
      <c r="D2910" s="24">
        <v>0.1769606</v>
      </c>
      <c r="E2910" s="24">
        <v>0.20172035000000002</v>
      </c>
      <c r="F2910" s="24">
        <v>0.23800173000000002</v>
      </c>
      <c r="G2910" s="24">
        <v>0.49976345999999999</v>
      </c>
      <c r="H2910" s="24">
        <v>1.2091024699999999</v>
      </c>
      <c r="I2910" s="24">
        <v>8.9369080000000004E-2</v>
      </c>
    </row>
    <row r="2911" spans="1:9" ht="15.75" customHeight="1" x14ac:dyDescent="0.25">
      <c r="A2911" s="25">
        <v>2910</v>
      </c>
      <c r="B2911" s="26">
        <v>0.13804838</v>
      </c>
      <c r="C2911" s="26">
        <v>0.15944651000000001</v>
      </c>
      <c r="D2911" s="26">
        <v>0.17698258</v>
      </c>
      <c r="E2911" s="26">
        <v>0.20175031000000002</v>
      </c>
      <c r="F2911" s="26">
        <v>0.23804646999999998</v>
      </c>
      <c r="G2911" s="26">
        <v>0.4998708</v>
      </c>
      <c r="H2911" s="26">
        <v>1.2094704000000001</v>
      </c>
      <c r="I2911" s="26">
        <v>8.9369420000000005E-2</v>
      </c>
    </row>
    <row r="2912" spans="1:9" ht="15.75" customHeight="1" x14ac:dyDescent="0.25">
      <c r="A2912" s="23">
        <v>2911</v>
      </c>
      <c r="B2912" s="24">
        <v>0.13807066000000001</v>
      </c>
      <c r="C2912" s="24">
        <v>0.15946489</v>
      </c>
      <c r="D2912" s="24">
        <v>0.17700452</v>
      </c>
      <c r="E2912" s="24">
        <v>0.20178024</v>
      </c>
      <c r="F2912" s="24">
        <v>0.23809121</v>
      </c>
      <c r="G2912" s="24">
        <v>0.49997813999999996</v>
      </c>
      <c r="H2912" s="24">
        <v>1.20983854</v>
      </c>
      <c r="I2912" s="24">
        <v>8.9369770000000001E-2</v>
      </c>
    </row>
    <row r="2913" spans="1:9" ht="15.75" customHeight="1" x14ac:dyDescent="0.25">
      <c r="A2913" s="25">
        <v>2912</v>
      </c>
      <c r="B2913" s="26">
        <v>0.13809294</v>
      </c>
      <c r="C2913" s="26">
        <v>0.15948327000000001</v>
      </c>
      <c r="D2913" s="26">
        <v>0.17702642999999998</v>
      </c>
      <c r="E2913" s="26">
        <v>0.20181013</v>
      </c>
      <c r="F2913" s="26">
        <v>0.23813594999999999</v>
      </c>
      <c r="G2913" s="26">
        <v>0.50008549999999996</v>
      </c>
      <c r="H2913" s="26">
        <v>1.2102069099999999</v>
      </c>
      <c r="I2913" s="26">
        <v>8.9370119999999997E-2</v>
      </c>
    </row>
    <row r="2914" spans="1:9" ht="15.75" customHeight="1" x14ac:dyDescent="0.25">
      <c r="A2914" s="23">
        <v>2913</v>
      </c>
      <c r="B2914" s="24">
        <v>0.13811521000000002</v>
      </c>
      <c r="C2914" s="24">
        <v>0.15950164999999999</v>
      </c>
      <c r="D2914" s="24">
        <v>0.17704830999999999</v>
      </c>
      <c r="E2914" s="24">
        <v>0.20184000000000002</v>
      </c>
      <c r="F2914" s="24">
        <v>0.23818072000000001</v>
      </c>
      <c r="G2914" s="24">
        <v>0.50019289999999994</v>
      </c>
      <c r="H2914" s="24">
        <v>1.2105755499999999</v>
      </c>
      <c r="I2914" s="24">
        <v>8.9370469999999994E-2</v>
      </c>
    </row>
    <row r="2915" spans="1:9" ht="15.75" customHeight="1" x14ac:dyDescent="0.25">
      <c r="A2915" s="25">
        <v>2914</v>
      </c>
      <c r="B2915" s="26">
        <v>0.13813746999999998</v>
      </c>
      <c r="C2915" s="26">
        <v>0.15952003000000001</v>
      </c>
      <c r="D2915" s="26">
        <v>0.17707016</v>
      </c>
      <c r="E2915" s="26">
        <v>0.20186986000000001</v>
      </c>
      <c r="F2915" s="26">
        <v>0.23822552999999999</v>
      </c>
      <c r="G2915" s="26">
        <v>0.50030039000000004</v>
      </c>
      <c r="H2915" s="26">
        <v>1.2109444999999999</v>
      </c>
      <c r="I2915" s="26">
        <v>8.9370820000000004E-2</v>
      </c>
    </row>
    <row r="2916" spans="1:9" ht="15.75" customHeight="1" x14ac:dyDescent="0.25">
      <c r="A2916" s="23">
        <v>2915</v>
      </c>
      <c r="B2916" s="24">
        <v>0.13815973000000001</v>
      </c>
      <c r="C2916" s="24">
        <v>0.15953841000000002</v>
      </c>
      <c r="D2916" s="24">
        <v>0.177092</v>
      </c>
      <c r="E2916" s="24">
        <v>0.20189972</v>
      </c>
      <c r="F2916" s="24">
        <v>0.23827038</v>
      </c>
      <c r="G2916" s="24">
        <v>0.50040795999999999</v>
      </c>
      <c r="H2916" s="24">
        <v>1.21131378</v>
      </c>
      <c r="I2916" s="24">
        <v>8.9371179999999995E-2</v>
      </c>
    </row>
    <row r="2917" spans="1:9" ht="15.75" customHeight="1" x14ac:dyDescent="0.25">
      <c r="A2917" s="25">
        <v>2916</v>
      </c>
      <c r="B2917" s="26">
        <v>0.13818198000000001</v>
      </c>
      <c r="C2917" s="26">
        <v>0.15955679</v>
      </c>
      <c r="D2917" s="26">
        <v>0.17711383000000003</v>
      </c>
      <c r="E2917" s="26">
        <v>0.20192958</v>
      </c>
      <c r="F2917" s="26">
        <v>0.23831527000000002</v>
      </c>
      <c r="G2917" s="26">
        <v>0.50051561999999994</v>
      </c>
      <c r="H2917" s="26">
        <v>1.21168337</v>
      </c>
      <c r="I2917" s="26">
        <v>8.9371530000000005E-2</v>
      </c>
    </row>
    <row r="2918" spans="1:9" ht="15.75" customHeight="1" x14ac:dyDescent="0.25">
      <c r="A2918" s="23">
        <v>2917</v>
      </c>
      <c r="B2918" s="24">
        <v>0.13820423000000001</v>
      </c>
      <c r="C2918" s="24">
        <v>0.15957516999999999</v>
      </c>
      <c r="D2918" s="24">
        <v>0.17713563000000002</v>
      </c>
      <c r="E2918" s="24">
        <v>0.20195943</v>
      </c>
      <c r="F2918" s="24">
        <v>0.23836019</v>
      </c>
      <c r="G2918" s="24">
        <v>0.50062336000000007</v>
      </c>
      <c r="H2918" s="24">
        <v>1.21205327</v>
      </c>
      <c r="I2918" s="24">
        <v>8.9371880000000015E-2</v>
      </c>
    </row>
    <row r="2919" spans="1:9" ht="15.75" customHeight="1" x14ac:dyDescent="0.25">
      <c r="A2919" s="25">
        <v>2918</v>
      </c>
      <c r="B2919" s="26">
        <v>0.13822646999999999</v>
      </c>
      <c r="C2919" s="26">
        <v>0.15959354000000001</v>
      </c>
      <c r="D2919" s="26">
        <v>0.17715741000000002</v>
      </c>
      <c r="E2919" s="26">
        <v>0.20198928999999999</v>
      </c>
      <c r="F2919" s="26">
        <v>0.23840515000000001</v>
      </c>
      <c r="G2919" s="26">
        <v>0.50073118000000005</v>
      </c>
      <c r="H2919" s="26">
        <v>1.21242348</v>
      </c>
      <c r="I2919" s="26">
        <v>8.9372240000000006E-2</v>
      </c>
    </row>
    <row r="2920" spans="1:9" ht="15.75" customHeight="1" x14ac:dyDescent="0.25">
      <c r="A2920" s="23">
        <v>2919</v>
      </c>
      <c r="B2920" s="24">
        <v>0.1382487</v>
      </c>
      <c r="C2920" s="24">
        <v>0.15961192000000002</v>
      </c>
      <c r="D2920" s="24">
        <v>0.17717918000000002</v>
      </c>
      <c r="E2920" s="24">
        <v>0.20201913999999999</v>
      </c>
      <c r="F2920" s="24">
        <v>0.23845016000000002</v>
      </c>
      <c r="G2920" s="24">
        <v>0.50083907999999999</v>
      </c>
      <c r="H2920" s="24">
        <v>1.2127939999999999</v>
      </c>
      <c r="I2920" s="24">
        <v>8.9372589999999988E-2</v>
      </c>
    </row>
    <row r="2921" spans="1:9" ht="15.75" customHeight="1" x14ac:dyDescent="0.25">
      <c r="A2921" s="25">
        <v>2920</v>
      </c>
      <c r="B2921" s="26">
        <v>0.13827092999999999</v>
      </c>
      <c r="C2921" s="26">
        <v>0.15963029000000001</v>
      </c>
      <c r="D2921" s="26">
        <v>0.17720092999999998</v>
      </c>
      <c r="E2921" s="26">
        <v>0.20204899000000001</v>
      </c>
      <c r="F2921" s="26">
        <v>0.23849519999999999</v>
      </c>
      <c r="G2921" s="26">
        <v>0.50094706</v>
      </c>
      <c r="H2921" s="26">
        <v>1.21316483</v>
      </c>
      <c r="I2921" s="26">
        <v>8.9372939999999998E-2</v>
      </c>
    </row>
    <row r="2922" spans="1:9" ht="15.75" customHeight="1" x14ac:dyDescent="0.25">
      <c r="A2922" s="23">
        <v>2921</v>
      </c>
      <c r="B2922" s="24">
        <v>0.13829315</v>
      </c>
      <c r="C2922" s="24">
        <v>0.15964866</v>
      </c>
      <c r="D2922" s="24">
        <v>0.17722265000000001</v>
      </c>
      <c r="E2922" s="24">
        <v>0.20207884000000001</v>
      </c>
      <c r="F2922" s="24">
        <v>0.23854027</v>
      </c>
      <c r="G2922" s="24">
        <v>0.50105513000000002</v>
      </c>
      <c r="H2922" s="24">
        <v>1.21353596</v>
      </c>
      <c r="I2922" s="24">
        <v>8.9373299999999989E-2</v>
      </c>
    </row>
    <row r="2923" spans="1:9" ht="15.75" customHeight="1" x14ac:dyDescent="0.25">
      <c r="A2923" s="25">
        <v>2922</v>
      </c>
      <c r="B2923" s="26">
        <v>0.13831536</v>
      </c>
      <c r="C2923" s="26">
        <v>0.15966703000000002</v>
      </c>
      <c r="D2923" s="26">
        <v>0.17724437000000001</v>
      </c>
      <c r="E2923" s="26">
        <v>0.20210868000000001</v>
      </c>
      <c r="F2923" s="26">
        <v>0.23858539000000001</v>
      </c>
      <c r="G2923" s="26">
        <v>0.50116326999999994</v>
      </c>
      <c r="H2923" s="26">
        <v>1.2139073899999999</v>
      </c>
      <c r="I2923" s="26">
        <v>8.9373660000000008E-2</v>
      </c>
    </row>
    <row r="2924" spans="1:9" ht="15.75" customHeight="1" x14ac:dyDescent="0.25">
      <c r="A2924" s="23">
        <v>2923</v>
      </c>
      <c r="B2924" s="24">
        <v>0.13833757999999999</v>
      </c>
      <c r="C2924" s="24">
        <v>0.15968540000000001</v>
      </c>
      <c r="D2924" s="24">
        <v>0.17726606</v>
      </c>
      <c r="E2924" s="24">
        <v>0.20213851999999999</v>
      </c>
      <c r="F2924" s="24">
        <v>0.23863054000000003</v>
      </c>
      <c r="G2924" s="24">
        <v>0.50127149000000004</v>
      </c>
      <c r="H2924" s="24">
        <v>1.21427912</v>
      </c>
      <c r="I2924" s="24">
        <v>8.937400999999999E-2</v>
      </c>
    </row>
    <row r="2925" spans="1:9" ht="15.75" customHeight="1" x14ac:dyDescent="0.25">
      <c r="A2925" s="25">
        <v>2924</v>
      </c>
      <c r="B2925" s="26">
        <v>0.13835979000000001</v>
      </c>
      <c r="C2925" s="26">
        <v>0.15970376999999999</v>
      </c>
      <c r="D2925" s="26">
        <v>0.17728773</v>
      </c>
      <c r="E2925" s="26">
        <v>0.20216836000000002</v>
      </c>
      <c r="F2925" s="26">
        <v>0.23867571999999998</v>
      </c>
      <c r="G2925" s="26">
        <v>0.50137978999999999</v>
      </c>
      <c r="H2925" s="26">
        <v>1.2146511599999998</v>
      </c>
      <c r="I2925" s="26">
        <v>8.9374369999999995E-2</v>
      </c>
    </row>
    <row r="2926" spans="1:9" ht="15.75" customHeight="1" x14ac:dyDescent="0.25">
      <c r="A2926" s="23">
        <v>2925</v>
      </c>
      <c r="B2926" s="24">
        <v>0.13838200000000001</v>
      </c>
      <c r="C2926" s="24">
        <v>0.15972213999999998</v>
      </c>
      <c r="D2926" s="24">
        <v>0.17730938999999998</v>
      </c>
      <c r="E2926" s="24">
        <v>0.20219819999999999</v>
      </c>
      <c r="F2926" s="24">
        <v>0.23872095000000002</v>
      </c>
      <c r="G2926" s="24">
        <v>0.50148817000000001</v>
      </c>
      <c r="H2926" s="24">
        <v>1.2150234799999999</v>
      </c>
      <c r="I2926" s="24">
        <v>8.9374730000000013E-2</v>
      </c>
    </row>
    <row r="2927" spans="1:9" ht="15.75" customHeight="1" x14ac:dyDescent="0.25">
      <c r="A2927" s="25">
        <v>2926</v>
      </c>
      <c r="B2927" s="26">
        <v>0.13840421</v>
      </c>
      <c r="C2927" s="26">
        <v>0.15974051</v>
      </c>
      <c r="D2927" s="26">
        <v>0.17733103</v>
      </c>
      <c r="E2927" s="26">
        <v>0.20222803</v>
      </c>
      <c r="F2927" s="26">
        <v>0.23876619999999998</v>
      </c>
      <c r="G2927" s="26">
        <v>0.50159661999999994</v>
      </c>
      <c r="H2927" s="26">
        <v>1.2153961099999999</v>
      </c>
      <c r="I2927" s="26">
        <v>8.9375090000000004E-2</v>
      </c>
    </row>
    <row r="2928" spans="1:9" ht="15.75" customHeight="1" x14ac:dyDescent="0.25">
      <c r="A2928" s="23">
        <v>2927</v>
      </c>
      <c r="B2928" s="24">
        <v>0.13842641999999999</v>
      </c>
      <c r="C2928" s="24">
        <v>0.15975887999999999</v>
      </c>
      <c r="D2928" s="24">
        <v>0.17735264999999997</v>
      </c>
      <c r="E2928" s="24">
        <v>0.20225785999999998</v>
      </c>
      <c r="F2928" s="24">
        <v>0.23881150000000001</v>
      </c>
      <c r="G2928" s="24">
        <v>0.50170515000000004</v>
      </c>
      <c r="H2928" s="24">
        <v>1.21576902</v>
      </c>
      <c r="I2928" s="24">
        <v>8.9375449999999995E-2</v>
      </c>
    </row>
    <row r="2929" spans="1:9" ht="15.75" customHeight="1" x14ac:dyDescent="0.25">
      <c r="A2929" s="25">
        <v>2928</v>
      </c>
      <c r="B2929" s="26">
        <v>0.13844862999999999</v>
      </c>
      <c r="C2929" s="26">
        <v>0.15977724000000001</v>
      </c>
      <c r="D2929" s="26">
        <v>0.17737426000000001</v>
      </c>
      <c r="E2929" s="26">
        <v>0.20228768999999999</v>
      </c>
      <c r="F2929" s="26">
        <v>0.23885682999999999</v>
      </c>
      <c r="G2929" s="26">
        <v>0.50181375000000006</v>
      </c>
      <c r="H2929" s="26">
        <v>1.2161422200000001</v>
      </c>
      <c r="I2929" s="26">
        <v>8.937581E-2</v>
      </c>
    </row>
    <row r="2930" spans="1:9" ht="15.75" customHeight="1" x14ac:dyDescent="0.25">
      <c r="A2930" s="23">
        <v>2929</v>
      </c>
      <c r="B2930" s="24">
        <v>0.13847084000000001</v>
      </c>
      <c r="C2930" s="24">
        <v>0.15979561</v>
      </c>
      <c r="D2930" s="24">
        <v>0.17739585000000002</v>
      </c>
      <c r="E2930" s="24">
        <v>0.20231752</v>
      </c>
      <c r="F2930" s="24">
        <v>0.23890218999999999</v>
      </c>
      <c r="G2930" s="24">
        <v>0.50192243000000003</v>
      </c>
      <c r="H2930" s="24">
        <v>1.2165157200000001</v>
      </c>
      <c r="I2930" s="24">
        <v>8.9376169999999991E-2</v>
      </c>
    </row>
    <row r="2931" spans="1:9" ht="15.75" customHeight="1" x14ac:dyDescent="0.25">
      <c r="A2931" s="25">
        <v>2930</v>
      </c>
      <c r="B2931" s="26">
        <v>0.13849305000000001</v>
      </c>
      <c r="C2931" s="26">
        <v>0.15981397</v>
      </c>
      <c r="D2931" s="26">
        <v>0.17741741</v>
      </c>
      <c r="E2931" s="26">
        <v>0.20234733999999999</v>
      </c>
      <c r="F2931" s="26">
        <v>0.23894759000000002</v>
      </c>
      <c r="G2931" s="26">
        <v>0.50203118999999996</v>
      </c>
      <c r="H2931" s="26">
        <v>1.21688949</v>
      </c>
      <c r="I2931" s="26">
        <v>8.9376529999999996E-2</v>
      </c>
    </row>
    <row r="2932" spans="1:9" ht="15.75" customHeight="1" x14ac:dyDescent="0.25">
      <c r="A2932" s="23">
        <v>2931</v>
      </c>
      <c r="B2932" s="24">
        <v>0.13851526</v>
      </c>
      <c r="C2932" s="24">
        <v>0.15983232999999999</v>
      </c>
      <c r="D2932" s="24">
        <v>0.17743897</v>
      </c>
      <c r="E2932" s="24">
        <v>0.20237716</v>
      </c>
      <c r="F2932" s="24">
        <v>0.23899302</v>
      </c>
      <c r="G2932" s="24">
        <v>0.50214001000000008</v>
      </c>
      <c r="H2932" s="24">
        <v>1.21726355</v>
      </c>
      <c r="I2932" s="24">
        <v>8.9376890000000001E-2</v>
      </c>
    </row>
    <row r="2933" spans="1:9" ht="15.75" customHeight="1" x14ac:dyDescent="0.25">
      <c r="A2933" s="25">
        <v>2932</v>
      </c>
      <c r="B2933" s="26">
        <v>0.13853747</v>
      </c>
      <c r="C2933" s="26">
        <v>0.15985068999999999</v>
      </c>
      <c r="D2933" s="26">
        <v>0.17746049999999999</v>
      </c>
      <c r="E2933" s="26">
        <v>0.20240697000000002</v>
      </c>
      <c r="F2933" s="26">
        <v>0.23903849000000002</v>
      </c>
      <c r="G2933" s="26">
        <v>0.50224891000000005</v>
      </c>
      <c r="H2933" s="26">
        <v>1.2176378999999999</v>
      </c>
      <c r="I2933" s="26">
        <v>8.937726E-2</v>
      </c>
    </row>
    <row r="2934" spans="1:9" ht="15.75" customHeight="1" x14ac:dyDescent="0.25">
      <c r="A2934" s="23">
        <v>2933</v>
      </c>
      <c r="B2934" s="24">
        <v>0.13855968000000002</v>
      </c>
      <c r="C2934" s="24">
        <v>0.15986905000000001</v>
      </c>
      <c r="D2934" s="24">
        <v>0.17748201999999999</v>
      </c>
      <c r="E2934" s="24">
        <v>0.20243679000000001</v>
      </c>
      <c r="F2934" s="24">
        <v>0.23908399</v>
      </c>
      <c r="G2934" s="24">
        <v>0.50235788999999997</v>
      </c>
      <c r="H2934" s="24">
        <v>1.21801252</v>
      </c>
      <c r="I2934" s="24">
        <v>8.9377619999999991E-2</v>
      </c>
    </row>
    <row r="2935" spans="1:9" ht="15.75" customHeight="1" x14ac:dyDescent="0.25">
      <c r="A2935" s="25">
        <v>2934</v>
      </c>
      <c r="B2935" s="26">
        <v>0.13858188999999999</v>
      </c>
      <c r="C2935" s="26">
        <v>0.15988740999999998</v>
      </c>
      <c r="D2935" s="26">
        <v>0.17750352</v>
      </c>
      <c r="E2935" s="26">
        <v>0.2024666</v>
      </c>
      <c r="F2935" s="26">
        <v>0.23912952000000001</v>
      </c>
      <c r="G2935" s="26">
        <v>0.50246692999999998</v>
      </c>
      <c r="H2935" s="26">
        <v>1.21838742</v>
      </c>
      <c r="I2935" s="26">
        <v>8.937798000000001E-2</v>
      </c>
    </row>
    <row r="2936" spans="1:9" ht="15.75" customHeight="1" x14ac:dyDescent="0.25">
      <c r="A2936" s="23">
        <v>2935</v>
      </c>
      <c r="B2936" s="24">
        <v>0.13860410000000001</v>
      </c>
      <c r="C2936" s="24">
        <v>0.15990577</v>
      </c>
      <c r="D2936" s="24">
        <v>0.17752500000000002</v>
      </c>
      <c r="E2936" s="24">
        <v>0.20249639999999999</v>
      </c>
      <c r="F2936" s="24">
        <v>0.23917508999999998</v>
      </c>
      <c r="G2936" s="24">
        <v>0.50257604999999994</v>
      </c>
      <c r="H2936" s="24">
        <v>1.2187625900000001</v>
      </c>
      <c r="I2936" s="24">
        <v>8.9378349999999995E-2</v>
      </c>
    </row>
    <row r="2937" spans="1:9" ht="15.75" customHeight="1" x14ac:dyDescent="0.25">
      <c r="A2937" s="25">
        <v>2936</v>
      </c>
      <c r="B2937" s="26">
        <v>0.13862631</v>
      </c>
      <c r="C2937" s="26">
        <v>0.15992413</v>
      </c>
      <c r="D2937" s="26">
        <v>0.17754646999999998</v>
      </c>
      <c r="E2937" s="26">
        <v>0.20252621000000001</v>
      </c>
      <c r="F2937" s="26">
        <v>0.23922069000000001</v>
      </c>
      <c r="G2937" s="26">
        <v>0.50268522999999998</v>
      </c>
      <c r="H2937" s="26">
        <v>1.21913804</v>
      </c>
      <c r="I2937" s="26">
        <v>8.937871E-2</v>
      </c>
    </row>
    <row r="2938" spans="1:9" ht="15.75" customHeight="1" x14ac:dyDescent="0.25">
      <c r="A2938" s="23">
        <v>2937</v>
      </c>
      <c r="B2938" s="24">
        <v>0.13864852</v>
      </c>
      <c r="C2938" s="24">
        <v>0.15994248</v>
      </c>
      <c r="D2938" s="24">
        <v>0.17756792000000002</v>
      </c>
      <c r="E2938" s="24">
        <v>0.20255600000000001</v>
      </c>
      <c r="F2938" s="24">
        <v>0.23926632</v>
      </c>
      <c r="G2938" s="24">
        <v>0.50279448999999998</v>
      </c>
      <c r="H2938" s="24">
        <v>1.2195137599999999</v>
      </c>
      <c r="I2938" s="24">
        <v>8.937908E-2</v>
      </c>
    </row>
    <row r="2939" spans="1:9" ht="15.75" customHeight="1" x14ac:dyDescent="0.25">
      <c r="A2939" s="25">
        <v>2938</v>
      </c>
      <c r="B2939" s="26">
        <v>0.13867072999999999</v>
      </c>
      <c r="C2939" s="26">
        <v>0.15996083999999999</v>
      </c>
      <c r="D2939" s="26">
        <v>0.17758935999999997</v>
      </c>
      <c r="E2939" s="26">
        <v>0.20258579999999998</v>
      </c>
      <c r="F2939" s="26">
        <v>0.23931197999999998</v>
      </c>
      <c r="G2939" s="26">
        <v>0.50290380999999995</v>
      </c>
      <c r="H2939" s="26">
        <v>1.2198897499999999</v>
      </c>
      <c r="I2939" s="26">
        <v>8.9379449999999985E-2</v>
      </c>
    </row>
    <row r="2940" spans="1:9" ht="15.75" customHeight="1" x14ac:dyDescent="0.25">
      <c r="A2940" s="23">
        <v>2939</v>
      </c>
      <c r="B2940" s="24">
        <v>0.13869293999999999</v>
      </c>
      <c r="C2940" s="24">
        <v>0.15997920000000002</v>
      </c>
      <c r="D2940" s="24">
        <v>0.17761077</v>
      </c>
      <c r="E2940" s="24">
        <v>0.20261558999999998</v>
      </c>
      <c r="F2940" s="24">
        <v>0.23935767999999999</v>
      </c>
      <c r="G2940" s="24">
        <v>0.50301319999999994</v>
      </c>
      <c r="H2940" s="24">
        <v>1.2202660000000001</v>
      </c>
      <c r="I2940" s="24">
        <v>8.9379810000000004E-2</v>
      </c>
    </row>
    <row r="2941" spans="1:9" ht="15.75" customHeight="1" x14ac:dyDescent="0.25">
      <c r="A2941" s="25">
        <v>2940</v>
      </c>
      <c r="B2941" s="26">
        <v>0.13871515000000001</v>
      </c>
      <c r="C2941" s="26">
        <v>0.15999755000000002</v>
      </c>
      <c r="D2941" s="26">
        <v>0.17763217000000001</v>
      </c>
      <c r="E2941" s="26">
        <v>0.20264538000000001</v>
      </c>
      <c r="F2941" s="26">
        <v>0.23940339999999999</v>
      </c>
      <c r="G2941" s="26">
        <v>0.50312266000000005</v>
      </c>
      <c r="H2941" s="26">
        <v>1.22064252</v>
      </c>
      <c r="I2941" s="26">
        <v>8.938017999999999E-2</v>
      </c>
    </row>
    <row r="2942" spans="1:9" ht="15.75" customHeight="1" x14ac:dyDescent="0.25">
      <c r="A2942" s="23">
        <v>2941</v>
      </c>
      <c r="B2942" s="24">
        <v>0.13873736</v>
      </c>
      <c r="C2942" s="24">
        <v>0.16001589999999999</v>
      </c>
      <c r="D2942" s="24">
        <v>0.17765356000000002</v>
      </c>
      <c r="E2942" s="24">
        <v>0.20267517000000002</v>
      </c>
      <c r="F2942" s="24">
        <v>0.23944915999999999</v>
      </c>
      <c r="G2942" s="24">
        <v>0.50323218999999997</v>
      </c>
      <c r="H2942" s="24">
        <v>1.2210193</v>
      </c>
      <c r="I2942" s="24">
        <v>8.9380550000000003E-2</v>
      </c>
    </row>
    <row r="2943" spans="1:9" ht="15.75" customHeight="1" x14ac:dyDescent="0.25">
      <c r="A2943" s="25">
        <v>2942</v>
      </c>
      <c r="B2943" s="26">
        <v>0.13875957</v>
      </c>
      <c r="C2943" s="26">
        <v>0.16003424999999999</v>
      </c>
      <c r="D2943" s="26">
        <v>0.17767492000000001</v>
      </c>
      <c r="E2943" s="26">
        <v>0.20270494999999999</v>
      </c>
      <c r="F2943" s="26">
        <v>0.23949494999999998</v>
      </c>
      <c r="G2943" s="26">
        <v>0.50334177999999996</v>
      </c>
      <c r="H2943" s="26">
        <v>1.22139635</v>
      </c>
      <c r="I2943" s="26">
        <v>8.9380919999999989E-2</v>
      </c>
    </row>
    <row r="2944" spans="1:9" ht="15.75" customHeight="1" x14ac:dyDescent="0.25">
      <c r="A2944" s="23">
        <v>2943</v>
      </c>
      <c r="B2944" s="24">
        <v>0.13878177999999999</v>
      </c>
      <c r="C2944" s="24">
        <v>0.16005261000000001</v>
      </c>
      <c r="D2944" s="24">
        <v>0.17769628000000001</v>
      </c>
      <c r="E2944" s="24">
        <v>0.20273473</v>
      </c>
      <c r="F2944" s="24">
        <v>0.23954077000000001</v>
      </c>
      <c r="G2944" s="24">
        <v>0.50345143999999997</v>
      </c>
      <c r="H2944" s="24">
        <v>1.22177365</v>
      </c>
      <c r="I2944" s="24">
        <v>8.9381290000000002E-2</v>
      </c>
    </row>
    <row r="2945" spans="1:9" ht="15.75" customHeight="1" x14ac:dyDescent="0.25">
      <c r="A2945" s="25">
        <v>2944</v>
      </c>
      <c r="B2945" s="26">
        <v>0.13880400000000001</v>
      </c>
      <c r="C2945" s="26">
        <v>0.16007096000000001</v>
      </c>
      <c r="D2945" s="26">
        <v>0.17771761000000003</v>
      </c>
      <c r="E2945" s="26">
        <v>0.20276450000000001</v>
      </c>
      <c r="F2945" s="26">
        <v>0.23958662</v>
      </c>
      <c r="G2945" s="26">
        <v>0.50356115999999995</v>
      </c>
      <c r="H2945" s="26">
        <v>1.22215121</v>
      </c>
      <c r="I2945" s="26">
        <v>8.9381660000000002E-2</v>
      </c>
    </row>
    <row r="2946" spans="1:9" ht="15.75" customHeight="1" x14ac:dyDescent="0.25">
      <c r="A2946" s="23">
        <v>2945</v>
      </c>
      <c r="B2946" s="24">
        <v>0.13882621000000001</v>
      </c>
      <c r="C2946" s="24">
        <v>0.16008929999999999</v>
      </c>
      <c r="D2946" s="24">
        <v>0.17773893000000002</v>
      </c>
      <c r="E2946" s="24">
        <v>0.20279426999999997</v>
      </c>
      <c r="F2946" s="24">
        <v>0.23963249</v>
      </c>
      <c r="G2946" s="24">
        <v>0.50367094999999995</v>
      </c>
      <c r="H2946" s="24">
        <v>1.2225290200000001</v>
      </c>
      <c r="I2946" s="24">
        <v>8.9382030000000001E-2</v>
      </c>
    </row>
    <row r="2947" spans="1:9" ht="15.75" customHeight="1" x14ac:dyDescent="0.25">
      <c r="A2947" s="25">
        <v>2946</v>
      </c>
      <c r="B2947" s="26">
        <v>0.13884842</v>
      </c>
      <c r="C2947" s="26">
        <v>0.16010764999999999</v>
      </c>
      <c r="D2947" s="26">
        <v>0.17776022999999999</v>
      </c>
      <c r="E2947" s="26">
        <v>0.20282403999999998</v>
      </c>
      <c r="F2947" s="26">
        <v>0.23967839999999999</v>
      </c>
      <c r="G2947" s="26">
        <v>0.50378079999999992</v>
      </c>
      <c r="H2947" s="26">
        <v>1.2229070900000001</v>
      </c>
      <c r="I2947" s="26">
        <v>8.9382400000000001E-2</v>
      </c>
    </row>
    <row r="2948" spans="1:9" ht="15.75" customHeight="1" x14ac:dyDescent="0.25">
      <c r="A2948" s="23">
        <v>2947</v>
      </c>
      <c r="B2948" s="24">
        <v>0.13887062999999999</v>
      </c>
      <c r="C2948" s="24">
        <v>0.16012599999999999</v>
      </c>
      <c r="D2948" s="24">
        <v>0.17778152</v>
      </c>
      <c r="E2948" s="24">
        <v>0.2028538</v>
      </c>
      <c r="F2948" s="24">
        <v>0.23972434000000001</v>
      </c>
      <c r="G2948" s="24">
        <v>0.50389070999999996</v>
      </c>
      <c r="H2948" s="24">
        <v>1.2232854099999999</v>
      </c>
      <c r="I2948" s="24">
        <v>8.938277E-2</v>
      </c>
    </row>
    <row r="2949" spans="1:9" ht="15.75" customHeight="1" x14ac:dyDescent="0.25">
      <c r="A2949" s="25">
        <v>2948</v>
      </c>
      <c r="B2949" s="26">
        <v>0.13889283999999999</v>
      </c>
      <c r="C2949" s="26">
        <v>0.16014434999999999</v>
      </c>
      <c r="D2949" s="26">
        <v>0.17780278999999999</v>
      </c>
      <c r="E2949" s="26">
        <v>0.20288355999999999</v>
      </c>
      <c r="F2949" s="26">
        <v>0.23977029999999999</v>
      </c>
      <c r="G2949" s="26">
        <v>0.50400069000000003</v>
      </c>
      <c r="H2949" s="26">
        <v>1.22366397</v>
      </c>
      <c r="I2949" s="26">
        <v>8.9383149999999995E-2</v>
      </c>
    </row>
    <row r="2950" spans="1:9" ht="15.75" customHeight="1" x14ac:dyDescent="0.25">
      <c r="A2950" s="23">
        <v>2949</v>
      </c>
      <c r="B2950" s="24">
        <v>0.13891505000000001</v>
      </c>
      <c r="C2950" s="24">
        <v>0.16016269000000002</v>
      </c>
      <c r="D2950" s="24">
        <v>0.17782405000000001</v>
      </c>
      <c r="E2950" s="24">
        <v>0.20291332000000001</v>
      </c>
      <c r="F2950" s="24">
        <v>0.23981629999999998</v>
      </c>
      <c r="G2950" s="24">
        <v>0.50411073000000006</v>
      </c>
      <c r="H2950" s="24">
        <v>1.22404278</v>
      </c>
      <c r="I2950" s="24">
        <v>8.9383519999999994E-2</v>
      </c>
    </row>
    <row r="2951" spans="1:9" ht="15.75" customHeight="1" x14ac:dyDescent="0.25">
      <c r="A2951" s="25">
        <v>2950</v>
      </c>
      <c r="B2951" s="26">
        <v>0.13893725999999998</v>
      </c>
      <c r="C2951" s="26">
        <v>0.16018104</v>
      </c>
      <c r="D2951" s="26">
        <v>0.17784528999999999</v>
      </c>
      <c r="E2951" s="26">
        <v>0.20294307</v>
      </c>
      <c r="F2951" s="26">
        <v>0.23986232000000002</v>
      </c>
      <c r="G2951" s="26">
        <v>0.50422082999999995</v>
      </c>
      <c r="H2951" s="26">
        <v>1.22442184</v>
      </c>
      <c r="I2951" s="26">
        <v>8.9383890000000008E-2</v>
      </c>
    </row>
    <row r="2952" spans="1:9" ht="15.75" customHeight="1" x14ac:dyDescent="0.25">
      <c r="A2952" s="23">
        <v>2951</v>
      </c>
      <c r="B2952" s="24">
        <v>0.13895947</v>
      </c>
      <c r="C2952" s="24">
        <v>0.16019938</v>
      </c>
      <c r="D2952" s="24">
        <v>0.17786650999999998</v>
      </c>
      <c r="E2952" s="24">
        <v>0.20297281</v>
      </c>
      <c r="F2952" s="24">
        <v>0.23990836999999998</v>
      </c>
      <c r="G2952" s="24">
        <v>0.50433099000000003</v>
      </c>
      <c r="H2952" s="24">
        <v>1.2248011400000001</v>
      </c>
      <c r="I2952" s="24">
        <v>8.9384270000000002E-2</v>
      </c>
    </row>
    <row r="2953" spans="1:9" ht="15.75" customHeight="1" x14ac:dyDescent="0.25">
      <c r="A2953" s="25">
        <v>2952</v>
      </c>
      <c r="B2953" s="26">
        <v>0.13898168</v>
      </c>
      <c r="C2953" s="26">
        <v>0.16021773</v>
      </c>
      <c r="D2953" s="26">
        <v>0.17788772000000003</v>
      </c>
      <c r="E2953" s="26">
        <v>0.20300255</v>
      </c>
      <c r="F2953" s="26">
        <v>0.23995445000000001</v>
      </c>
      <c r="G2953" s="26">
        <v>0.50444120999999997</v>
      </c>
      <c r="H2953" s="26">
        <v>1.2251806700000001</v>
      </c>
      <c r="I2953" s="26">
        <v>8.9384640000000001E-2</v>
      </c>
    </row>
    <row r="2954" spans="1:9" ht="15.75" customHeight="1" x14ac:dyDescent="0.25">
      <c r="A2954" s="23">
        <v>2953</v>
      </c>
      <c r="B2954" s="24">
        <v>0.13900389000000002</v>
      </c>
      <c r="C2954" s="24">
        <v>0.16023606999999998</v>
      </c>
      <c r="D2954" s="24">
        <v>0.17790890999999998</v>
      </c>
      <c r="E2954" s="24">
        <v>0.20303229</v>
      </c>
      <c r="F2954" s="24">
        <v>0.24000055000000001</v>
      </c>
      <c r="G2954" s="24">
        <v>0.50455148999999999</v>
      </c>
      <c r="H2954" s="24">
        <v>1.2255604499999999</v>
      </c>
      <c r="I2954" s="24">
        <v>8.9385019999999996E-2</v>
      </c>
    </row>
    <row r="2955" spans="1:9" ht="15.75" customHeight="1" x14ac:dyDescent="0.25">
      <c r="A2955" s="25">
        <v>2954</v>
      </c>
      <c r="B2955" s="26">
        <v>0.13902609999999999</v>
      </c>
      <c r="C2955" s="26">
        <v>0.16025441000000001</v>
      </c>
      <c r="D2955" s="26">
        <v>0.17793009000000001</v>
      </c>
      <c r="E2955" s="26">
        <v>0.20306203</v>
      </c>
      <c r="F2955" s="26">
        <v>0.24004667999999998</v>
      </c>
      <c r="G2955" s="26">
        <v>0.50466182000000004</v>
      </c>
      <c r="H2955" s="26">
        <v>1.2259404600000001</v>
      </c>
      <c r="I2955" s="26">
        <v>8.9385400000000004E-2</v>
      </c>
    </row>
    <row r="2956" spans="1:9" ht="15.75" customHeight="1" x14ac:dyDescent="0.25">
      <c r="A2956" s="23">
        <v>2955</v>
      </c>
      <c r="B2956" s="24">
        <v>0.13904831000000001</v>
      </c>
      <c r="C2956" s="24">
        <v>0.16027274999999999</v>
      </c>
      <c r="D2956" s="24">
        <v>0.17795124999999998</v>
      </c>
      <c r="E2956" s="24">
        <v>0.20309174999999999</v>
      </c>
      <c r="F2956" s="24">
        <v>0.24009284</v>
      </c>
      <c r="G2956" s="24">
        <v>0.50477221999999999</v>
      </c>
      <c r="H2956" s="24">
        <v>1.22632071</v>
      </c>
      <c r="I2956" s="24">
        <v>8.9385770000000003E-2</v>
      </c>
    </row>
    <row r="2957" spans="1:9" ht="15.75" customHeight="1" x14ac:dyDescent="0.25">
      <c r="A2957" s="25">
        <v>2956</v>
      </c>
      <c r="B2957" s="26">
        <v>0.13907052</v>
      </c>
      <c r="C2957" s="26">
        <v>0.16029108999999997</v>
      </c>
      <c r="D2957" s="26">
        <v>0.17797239999999998</v>
      </c>
      <c r="E2957" s="26">
        <v>0.20312147999999999</v>
      </c>
      <c r="F2957" s="26">
        <v>0.24013902000000001</v>
      </c>
      <c r="G2957" s="26">
        <v>0.50488266999999998</v>
      </c>
      <c r="H2957" s="26">
        <v>1.22670119</v>
      </c>
      <c r="I2957" s="26">
        <v>8.9386149999999998E-2</v>
      </c>
    </row>
    <row r="2958" spans="1:9" ht="15.75" customHeight="1" x14ac:dyDescent="0.25">
      <c r="A2958" s="23">
        <v>2957</v>
      </c>
      <c r="B2958" s="24">
        <v>0.13909273</v>
      </c>
      <c r="C2958" s="24">
        <v>0.16030943</v>
      </c>
      <c r="D2958" s="24">
        <v>0.17799353000000001</v>
      </c>
      <c r="E2958" s="24">
        <v>0.2031512</v>
      </c>
      <c r="F2958" s="24">
        <v>0.24018522999999997</v>
      </c>
      <c r="G2958" s="24">
        <v>0.50499318000000004</v>
      </c>
      <c r="H2958" s="24">
        <v>1.22708189</v>
      </c>
      <c r="I2958" s="24">
        <v>8.9386530000000006E-2</v>
      </c>
    </row>
    <row r="2959" spans="1:9" ht="15.75" customHeight="1" x14ac:dyDescent="0.25">
      <c r="A2959" s="25">
        <v>2958</v>
      </c>
      <c r="B2959" s="26">
        <v>0.13911493999999999</v>
      </c>
      <c r="C2959" s="26">
        <v>0.16032776999999998</v>
      </c>
      <c r="D2959" s="26">
        <v>0.17801465</v>
      </c>
      <c r="E2959" s="26">
        <v>0.20318091999999999</v>
      </c>
      <c r="F2959" s="26">
        <v>0.24023147</v>
      </c>
      <c r="G2959" s="26">
        <v>0.50510375000000007</v>
      </c>
      <c r="H2959" s="26">
        <v>1.2274628300000001</v>
      </c>
      <c r="I2959" s="26">
        <v>8.938691E-2</v>
      </c>
    </row>
    <row r="2960" spans="1:9" ht="15.75" customHeight="1" x14ac:dyDescent="0.25">
      <c r="A2960" s="23">
        <v>2959</v>
      </c>
      <c r="B2960" s="24">
        <v>0.13913714999999999</v>
      </c>
      <c r="C2960" s="24">
        <v>0.16034611000000001</v>
      </c>
      <c r="D2960" s="24">
        <v>0.17803574999999999</v>
      </c>
      <c r="E2960" s="24">
        <v>0.20321062999999998</v>
      </c>
      <c r="F2960" s="24">
        <v>0.24027772999999999</v>
      </c>
      <c r="G2960" s="24">
        <v>0.50521437000000002</v>
      </c>
      <c r="H2960" s="24">
        <v>1.22784399</v>
      </c>
      <c r="I2960" s="24">
        <v>8.9387290000000008E-2</v>
      </c>
    </row>
    <row r="2961" spans="1:9" ht="15.75" customHeight="1" x14ac:dyDescent="0.25">
      <c r="A2961" s="25">
        <v>2960</v>
      </c>
      <c r="B2961" s="26">
        <v>0.13915936000000001</v>
      </c>
      <c r="C2961" s="26">
        <v>0.16036444</v>
      </c>
      <c r="D2961" s="26">
        <v>0.17805683999999999</v>
      </c>
      <c r="E2961" s="26">
        <v>0.20324033</v>
      </c>
      <c r="F2961" s="26">
        <v>0.24032402</v>
      </c>
      <c r="G2961" s="26">
        <v>0.50532504</v>
      </c>
      <c r="H2961" s="26">
        <v>1.2282253699999999</v>
      </c>
      <c r="I2961" s="26">
        <v>8.9387670000000002E-2</v>
      </c>
    </row>
    <row r="2962" spans="1:9" ht="15.75" customHeight="1" x14ac:dyDescent="0.25">
      <c r="A2962" s="23">
        <v>2961</v>
      </c>
      <c r="B2962" s="24">
        <v>0.13918157</v>
      </c>
      <c r="C2962" s="24">
        <v>0.16038277999999997</v>
      </c>
      <c r="D2962" s="24">
        <v>0.17807791000000001</v>
      </c>
      <c r="E2962" s="24">
        <v>0.20327003000000002</v>
      </c>
      <c r="F2962" s="24">
        <v>0.24037033000000002</v>
      </c>
      <c r="G2962" s="24">
        <v>0.50543576999999995</v>
      </c>
      <c r="H2962" s="24">
        <v>1.2286069799999999</v>
      </c>
      <c r="I2962" s="24">
        <v>8.9388049999999997E-2</v>
      </c>
    </row>
    <row r="2963" spans="1:9" ht="15.75" customHeight="1" x14ac:dyDescent="0.25">
      <c r="A2963" s="25">
        <v>2962</v>
      </c>
      <c r="B2963" s="26">
        <v>0.13920378</v>
      </c>
      <c r="C2963" s="26">
        <v>0.16040110999999999</v>
      </c>
      <c r="D2963" s="26">
        <v>0.17809897</v>
      </c>
      <c r="E2963" s="26">
        <v>0.20329972999999998</v>
      </c>
      <c r="F2963" s="26">
        <v>0.24041666</v>
      </c>
      <c r="G2963" s="26">
        <v>0.50554654999999993</v>
      </c>
      <c r="H2963" s="26">
        <v>1.2289888</v>
      </c>
      <c r="I2963" s="26">
        <v>8.9388430000000005E-2</v>
      </c>
    </row>
    <row r="2964" spans="1:9" ht="15.75" customHeight="1" x14ac:dyDescent="0.25">
      <c r="A2964" s="23">
        <v>2963</v>
      </c>
      <c r="B2964" s="24">
        <v>0.13922598999999999</v>
      </c>
      <c r="C2964" s="24">
        <v>0.16041944999999999</v>
      </c>
      <c r="D2964" s="24">
        <v>0.17812001</v>
      </c>
      <c r="E2964" s="24">
        <v>0.20332941999999998</v>
      </c>
      <c r="F2964" s="24">
        <v>0.24046302</v>
      </c>
      <c r="G2964" s="24">
        <v>0.50565738999999998</v>
      </c>
      <c r="H2964" s="24">
        <v>1.2293708400000001</v>
      </c>
      <c r="I2964" s="24">
        <v>8.9388809999999999E-2</v>
      </c>
    </row>
    <row r="2965" spans="1:9" ht="15.75" customHeight="1" x14ac:dyDescent="0.25">
      <c r="A2965" s="25">
        <v>2964</v>
      </c>
      <c r="B2965" s="26">
        <v>0.13924820000000002</v>
      </c>
      <c r="C2965" s="26">
        <v>0.16043778</v>
      </c>
      <c r="D2965" s="26">
        <v>0.17814104</v>
      </c>
      <c r="E2965" s="26">
        <v>0.20335910999999998</v>
      </c>
      <c r="F2965" s="26">
        <v>0.24050940000000001</v>
      </c>
      <c r="G2965" s="26">
        <v>0.50576827000000002</v>
      </c>
      <c r="H2965" s="26">
        <v>1.2297530999999999</v>
      </c>
      <c r="I2965" s="26">
        <v>8.9389190000000007E-2</v>
      </c>
    </row>
    <row r="2966" spans="1:9" ht="15.75" customHeight="1" x14ac:dyDescent="0.25">
      <c r="A2966" s="23">
        <v>2965</v>
      </c>
      <c r="B2966" s="24">
        <v>0.13927040999999998</v>
      </c>
      <c r="C2966" s="24">
        <v>0.16045611000000001</v>
      </c>
      <c r="D2966" s="24">
        <v>0.17816204999999999</v>
      </c>
      <c r="E2966" s="24">
        <v>0.20338878999999999</v>
      </c>
      <c r="F2966" s="24">
        <v>0.24055581000000001</v>
      </c>
      <c r="G2966" s="24">
        <v>0.50587921000000002</v>
      </c>
      <c r="H2966" s="24">
        <v>1.2301355700000001</v>
      </c>
      <c r="I2966" s="24">
        <v>8.9389579999999996E-2</v>
      </c>
    </row>
    <row r="2967" spans="1:9" ht="15.75" customHeight="1" x14ac:dyDescent="0.25">
      <c r="A2967" s="25">
        <v>2966</v>
      </c>
      <c r="B2967" s="26">
        <v>0.13929263</v>
      </c>
      <c r="C2967" s="26">
        <v>0.16047444999999999</v>
      </c>
      <c r="D2967" s="26">
        <v>0.17818304999999998</v>
      </c>
      <c r="E2967" s="26">
        <v>0.20341847000000002</v>
      </c>
      <c r="F2967" s="26">
        <v>0.24060224000000002</v>
      </c>
      <c r="G2967" s="26">
        <v>0.50599020000000006</v>
      </c>
      <c r="H2967" s="26">
        <v>1.23051825</v>
      </c>
      <c r="I2967" s="26">
        <v>8.9389959999999991E-2</v>
      </c>
    </row>
    <row r="2968" spans="1:9" ht="15.75" customHeight="1" x14ac:dyDescent="0.25">
      <c r="A2968" s="23">
        <v>2967</v>
      </c>
      <c r="B2968" s="24">
        <v>0.13931484</v>
      </c>
      <c r="C2968" s="24">
        <v>0.16049278</v>
      </c>
      <c r="D2968" s="24">
        <v>0.17820404000000001</v>
      </c>
      <c r="E2968" s="24">
        <v>0.20344814</v>
      </c>
      <c r="F2968" s="24">
        <v>0.24064869000000003</v>
      </c>
      <c r="G2968" s="24">
        <v>0.50610124000000001</v>
      </c>
      <c r="H2968" s="24">
        <v>1.2309011400000001</v>
      </c>
      <c r="I2968" s="24">
        <v>8.9390339999999999E-2</v>
      </c>
    </row>
    <row r="2969" spans="1:9" ht="15.75" customHeight="1" x14ac:dyDescent="0.25">
      <c r="A2969" s="25">
        <v>2968</v>
      </c>
      <c r="B2969" s="26">
        <v>0.13933704999999999</v>
      </c>
      <c r="C2969" s="26">
        <v>0.16051110999999998</v>
      </c>
      <c r="D2969" s="26">
        <v>0.17822500999999999</v>
      </c>
      <c r="E2969" s="26">
        <v>0.20347781000000001</v>
      </c>
      <c r="F2969" s="26">
        <v>0.24069515999999999</v>
      </c>
      <c r="G2969" s="26">
        <v>0.50621232999999999</v>
      </c>
      <c r="H2969" s="26">
        <v>1.2312842399999999</v>
      </c>
      <c r="I2969" s="26">
        <v>8.9390730000000002E-2</v>
      </c>
    </row>
    <row r="2970" spans="1:9" ht="15.75" customHeight="1" x14ac:dyDescent="0.25">
      <c r="A2970" s="23">
        <v>2969</v>
      </c>
      <c r="B2970" s="24">
        <v>0.13935926000000001</v>
      </c>
      <c r="C2970" s="24">
        <v>0.16052944</v>
      </c>
      <c r="D2970" s="24">
        <v>0.17824597</v>
      </c>
      <c r="E2970" s="24">
        <v>0.20350747</v>
      </c>
      <c r="F2970" s="24">
        <v>0.24074166000000002</v>
      </c>
      <c r="G2970" s="24">
        <v>0.50632345999999995</v>
      </c>
      <c r="H2970" s="24">
        <v>1.2316675399999999</v>
      </c>
      <c r="I2970" s="24">
        <v>8.9391119999999991E-2</v>
      </c>
    </row>
    <row r="2971" spans="1:9" ht="15.75" customHeight="1" x14ac:dyDescent="0.25">
      <c r="A2971" s="25">
        <v>2970</v>
      </c>
      <c r="B2971" s="26">
        <v>0.13938147000000001</v>
      </c>
      <c r="C2971" s="26">
        <v>0.16054777000000001</v>
      </c>
      <c r="D2971" s="26">
        <v>0.17826691</v>
      </c>
      <c r="E2971" s="26">
        <v>0.20353712999999998</v>
      </c>
      <c r="F2971" s="26">
        <v>0.24078817999999999</v>
      </c>
      <c r="G2971" s="26">
        <v>0.50643464999999999</v>
      </c>
      <c r="H2971" s="26">
        <v>1.2320510499999999</v>
      </c>
      <c r="I2971" s="26">
        <v>8.9391499999999999E-2</v>
      </c>
    </row>
    <row r="2972" spans="1:9" ht="15.75" customHeight="1" x14ac:dyDescent="0.25">
      <c r="A2972" s="23">
        <v>2971</v>
      </c>
      <c r="B2972" s="24">
        <v>0.13940368</v>
      </c>
      <c r="C2972" s="24">
        <v>0.16056609999999999</v>
      </c>
      <c r="D2972" s="24">
        <v>0.17828783999999998</v>
      </c>
      <c r="E2972" s="24">
        <v>0.20356677999999997</v>
      </c>
      <c r="F2972" s="24">
        <v>0.24083472</v>
      </c>
      <c r="G2972" s="24">
        <v>0.50654588</v>
      </c>
      <c r="H2972" s="24">
        <v>1.2324347500000001</v>
      </c>
      <c r="I2972" s="24">
        <v>8.9391890000000002E-2</v>
      </c>
    </row>
    <row r="2973" spans="1:9" ht="15.75" customHeight="1" x14ac:dyDescent="0.25">
      <c r="A2973" s="25">
        <v>2972</v>
      </c>
      <c r="B2973" s="26">
        <v>0.13942589</v>
      </c>
      <c r="C2973" s="26">
        <v>0.16058442000000001</v>
      </c>
      <c r="D2973" s="26">
        <v>0.17830876000000001</v>
      </c>
      <c r="E2973" s="26">
        <v>0.20359642</v>
      </c>
      <c r="F2973" s="26">
        <v>0.24088128</v>
      </c>
      <c r="G2973" s="26">
        <v>0.50665716000000005</v>
      </c>
      <c r="H2973" s="26">
        <v>1.23281865</v>
      </c>
      <c r="I2973" s="26">
        <v>8.939227000000001E-2</v>
      </c>
    </row>
    <row r="2974" spans="1:9" ht="15.75" customHeight="1" x14ac:dyDescent="0.25">
      <c r="A2974" s="23">
        <v>2973</v>
      </c>
      <c r="B2974" s="24">
        <v>0.13944809999999999</v>
      </c>
      <c r="C2974" s="24">
        <v>0.16060275000000002</v>
      </c>
      <c r="D2974" s="24">
        <v>0.17832966</v>
      </c>
      <c r="E2974" s="24">
        <v>0.20362606</v>
      </c>
      <c r="F2974" s="24">
        <v>0.24092785999999999</v>
      </c>
      <c r="G2974" s="24">
        <v>0.50676847999999997</v>
      </c>
      <c r="H2974" s="24">
        <v>1.23320275</v>
      </c>
      <c r="I2974" s="24">
        <v>8.9392659999999999E-2</v>
      </c>
    </row>
    <row r="2975" spans="1:9" ht="15.75" customHeight="1" x14ac:dyDescent="0.25">
      <c r="A2975" s="25">
        <v>2974</v>
      </c>
      <c r="B2975" s="26">
        <v>0.13947031000000001</v>
      </c>
      <c r="C2975" s="26">
        <v>0.16062107999999997</v>
      </c>
      <c r="D2975" s="26">
        <v>0.17835055</v>
      </c>
      <c r="E2975" s="26">
        <v>0.20365570000000002</v>
      </c>
      <c r="F2975" s="26">
        <v>0.24097446</v>
      </c>
      <c r="G2975" s="26">
        <v>0.50687985000000002</v>
      </c>
      <c r="H2975" s="26">
        <v>1.2335870499999999</v>
      </c>
      <c r="I2975" s="26">
        <v>8.9393049999999988E-2</v>
      </c>
    </row>
    <row r="2976" spans="1:9" ht="15.75" customHeight="1" x14ac:dyDescent="0.25">
      <c r="A2976" s="23">
        <v>2975</v>
      </c>
      <c r="B2976" s="24">
        <v>0.13949252000000001</v>
      </c>
      <c r="C2976" s="24">
        <v>0.16063939999999999</v>
      </c>
      <c r="D2976" s="24">
        <v>0.17837142</v>
      </c>
      <c r="E2976" s="24">
        <v>0.20368533</v>
      </c>
      <c r="F2976" s="24">
        <v>0.24102108</v>
      </c>
      <c r="G2976" s="24">
        <v>0.50699126999999999</v>
      </c>
      <c r="H2976" s="24">
        <v>1.23397154</v>
      </c>
      <c r="I2976" s="24">
        <v>8.9393440000000005E-2</v>
      </c>
    </row>
    <row r="2977" spans="1:9" ht="15.75" customHeight="1" x14ac:dyDescent="0.25">
      <c r="A2977" s="25">
        <v>2976</v>
      </c>
      <c r="B2977" s="26">
        <v>0.13951473</v>
      </c>
      <c r="C2977" s="26">
        <v>0.16065773</v>
      </c>
      <c r="D2977" s="26">
        <v>0.17839229000000001</v>
      </c>
      <c r="E2977" s="26">
        <v>0.20371495000000001</v>
      </c>
      <c r="F2977" s="26">
        <v>0.24106773000000001</v>
      </c>
      <c r="G2977" s="26">
        <v>0.50710273000000006</v>
      </c>
      <c r="H2977" s="26">
        <v>1.2343562100000001</v>
      </c>
      <c r="I2977" s="26">
        <v>8.9393829999999994E-2</v>
      </c>
    </row>
    <row r="2978" spans="1:9" ht="15.75" customHeight="1" x14ac:dyDescent="0.25">
      <c r="A2978" s="23">
        <v>2977</v>
      </c>
      <c r="B2978" s="24">
        <v>0.13953694</v>
      </c>
      <c r="C2978" s="24">
        <v>0.16067605000000001</v>
      </c>
      <c r="D2978" s="24">
        <v>0.17841313</v>
      </c>
      <c r="E2978" s="24">
        <v>0.20374456999999999</v>
      </c>
      <c r="F2978" s="24">
        <v>0.24111439000000001</v>
      </c>
      <c r="G2978" s="24">
        <v>0.50721422999999999</v>
      </c>
      <c r="H2978" s="24">
        <v>1.23474108</v>
      </c>
      <c r="I2978" s="24">
        <v>8.939422000000001E-2</v>
      </c>
    </row>
    <row r="2979" spans="1:9" ht="15.75" customHeight="1" x14ac:dyDescent="0.25">
      <c r="A2979" s="25">
        <v>2978</v>
      </c>
      <c r="B2979" s="26">
        <v>0.13955914999999999</v>
      </c>
      <c r="C2979" s="26">
        <v>0.16069438000000003</v>
      </c>
      <c r="D2979" s="26">
        <v>0.17843397</v>
      </c>
      <c r="E2979" s="26">
        <v>0.20377418</v>
      </c>
      <c r="F2979" s="26">
        <v>0.24116107000000001</v>
      </c>
      <c r="G2979" s="26">
        <v>0.50732577999999995</v>
      </c>
      <c r="H2979" s="26">
        <v>1.23512613</v>
      </c>
      <c r="I2979" s="26">
        <v>8.9394609999999999E-2</v>
      </c>
    </row>
    <row r="2980" spans="1:9" ht="15.75" customHeight="1" x14ac:dyDescent="0.25">
      <c r="A2980" s="23">
        <v>2979</v>
      </c>
      <c r="B2980" s="24">
        <v>0.13958135999999999</v>
      </c>
      <c r="C2980" s="24">
        <v>0.16071269999999999</v>
      </c>
      <c r="D2980" s="24">
        <v>0.17845479</v>
      </c>
      <c r="E2980" s="24">
        <v>0.20380379000000001</v>
      </c>
      <c r="F2980" s="24">
        <v>0.24120777000000002</v>
      </c>
      <c r="G2980" s="24">
        <v>0.50743737</v>
      </c>
      <c r="H2980" s="24">
        <v>1.23551137</v>
      </c>
      <c r="I2980" s="24">
        <v>8.9395000000000002E-2</v>
      </c>
    </row>
    <row r="2981" spans="1:9" ht="15.75" customHeight="1" x14ac:dyDescent="0.25">
      <c r="A2981" s="25">
        <v>2980</v>
      </c>
      <c r="B2981" s="26">
        <v>0.13960357000000001</v>
      </c>
      <c r="C2981" s="26">
        <v>0.16073101999999997</v>
      </c>
      <c r="D2981" s="26">
        <v>0.17847560000000001</v>
      </c>
      <c r="E2981" s="26">
        <v>0.20383339</v>
      </c>
      <c r="F2981" s="26">
        <v>0.24125448999999999</v>
      </c>
      <c r="G2981" s="26">
        <v>0.50754898999999998</v>
      </c>
      <c r="H2981" s="26">
        <v>1.23589679</v>
      </c>
      <c r="I2981" s="26">
        <v>8.9395390000000005E-2</v>
      </c>
    </row>
    <row r="2982" spans="1:9" ht="15.75" customHeight="1" x14ac:dyDescent="0.25">
      <c r="A2982" s="23">
        <v>2981</v>
      </c>
      <c r="B2982" s="24">
        <v>0.13962578</v>
      </c>
      <c r="C2982" s="24">
        <v>0.16074933999999999</v>
      </c>
      <c r="D2982" s="24">
        <v>0.1784964</v>
      </c>
      <c r="E2982" s="24">
        <v>0.20386299000000002</v>
      </c>
      <c r="F2982" s="24">
        <v>0.24130122000000001</v>
      </c>
      <c r="G2982" s="24">
        <v>0.50766067000000004</v>
      </c>
      <c r="H2982" s="24">
        <v>1.23628238</v>
      </c>
      <c r="I2982" s="24">
        <v>8.9395779999999994E-2</v>
      </c>
    </row>
    <row r="2983" spans="1:9" ht="15.75" customHeight="1" x14ac:dyDescent="0.25">
      <c r="A2983" s="25">
        <v>2982</v>
      </c>
      <c r="B2983" s="26">
        <v>0.13964799</v>
      </c>
      <c r="C2983" s="26">
        <v>0.16076767</v>
      </c>
      <c r="D2983" s="26">
        <v>0.17851718000000003</v>
      </c>
      <c r="E2983" s="26">
        <v>0.20389257</v>
      </c>
      <c r="F2983" s="26">
        <v>0.24134797999999999</v>
      </c>
      <c r="G2983" s="26">
        <v>0.50777238000000002</v>
      </c>
      <c r="H2983" s="26">
        <v>1.23666816</v>
      </c>
      <c r="I2983" s="26">
        <v>8.9396179999999992E-2</v>
      </c>
    </row>
    <row r="2984" spans="1:9" ht="15.75" customHeight="1" x14ac:dyDescent="0.25">
      <c r="A2984" s="23">
        <v>2983</v>
      </c>
      <c r="B2984" s="24">
        <v>0.13967019999999999</v>
      </c>
      <c r="C2984" s="24">
        <v>0.16078599000000002</v>
      </c>
      <c r="D2984" s="24">
        <v>0.17853795000000003</v>
      </c>
      <c r="E2984" s="24">
        <v>0.20392216000000002</v>
      </c>
      <c r="F2984" s="24">
        <v>0.24139475000000002</v>
      </c>
      <c r="G2984" s="24">
        <v>0.50788412999999999</v>
      </c>
      <c r="H2984" s="24">
        <v>1.2370541099999999</v>
      </c>
      <c r="I2984" s="24">
        <v>8.9396570000000009E-2</v>
      </c>
    </row>
    <row r="2985" spans="1:9" ht="15.75" customHeight="1" x14ac:dyDescent="0.25">
      <c r="A2985" s="25">
        <v>2984</v>
      </c>
      <c r="B2985" s="26">
        <v>0.13969240999999999</v>
      </c>
      <c r="C2985" s="26">
        <v>0.16080431000000001</v>
      </c>
      <c r="D2985" s="26">
        <v>0.17855869999999999</v>
      </c>
      <c r="E2985" s="26">
        <v>0.20395174000000002</v>
      </c>
      <c r="F2985" s="26">
        <v>0.24144154000000001</v>
      </c>
      <c r="G2985" s="26">
        <v>0.50799590999999999</v>
      </c>
      <c r="H2985" s="26">
        <v>1.23744024</v>
      </c>
      <c r="I2985" s="26">
        <v>8.9396959999999998E-2</v>
      </c>
    </row>
    <row r="2986" spans="1:9" ht="15.75" customHeight="1" x14ac:dyDescent="0.25">
      <c r="A2986" s="23">
        <v>2985</v>
      </c>
      <c r="B2986" s="24">
        <v>0.13971462000000001</v>
      </c>
      <c r="C2986" s="24">
        <v>0.16082262</v>
      </c>
      <c r="D2986" s="24">
        <v>0.17857945</v>
      </c>
      <c r="E2986" s="24">
        <v>0.20398131</v>
      </c>
      <c r="F2986" s="24">
        <v>0.24148834999999999</v>
      </c>
      <c r="G2986" s="24">
        <v>0.50810774000000003</v>
      </c>
      <c r="H2986" s="24">
        <v>1.23782653</v>
      </c>
      <c r="I2986" s="24">
        <v>8.9397359999999995E-2</v>
      </c>
    </row>
    <row r="2987" spans="1:9" ht="15.75" customHeight="1" x14ac:dyDescent="0.25">
      <c r="A2987" s="25">
        <v>2986</v>
      </c>
      <c r="B2987" s="26">
        <v>0.13973683000000001</v>
      </c>
      <c r="C2987" s="26">
        <v>0.16084094000000002</v>
      </c>
      <c r="D2987" s="26">
        <v>0.17860018</v>
      </c>
      <c r="E2987" s="26">
        <v>0.20401087000000001</v>
      </c>
      <c r="F2987" s="26">
        <v>0.24153517000000002</v>
      </c>
      <c r="G2987" s="26">
        <v>0.50821961000000004</v>
      </c>
      <c r="H2987" s="26">
        <v>1.238213</v>
      </c>
      <c r="I2987" s="26">
        <v>8.9397749999999998E-2</v>
      </c>
    </row>
    <row r="2988" spans="1:9" ht="15.75" customHeight="1" x14ac:dyDescent="0.25">
      <c r="A2988" s="23">
        <v>2987</v>
      </c>
      <c r="B2988" s="24">
        <v>0.13975905</v>
      </c>
      <c r="C2988" s="24">
        <v>0.16085926</v>
      </c>
      <c r="D2988" s="24">
        <v>0.17862089999999997</v>
      </c>
      <c r="E2988" s="24">
        <v>0.20404043000000002</v>
      </c>
      <c r="F2988" s="24">
        <v>0.24158200999999999</v>
      </c>
      <c r="G2988" s="24">
        <v>0.50833150999999999</v>
      </c>
      <c r="H2988" s="24">
        <v>1.23859963</v>
      </c>
      <c r="I2988" s="24">
        <v>8.9398149999999996E-2</v>
      </c>
    </row>
    <row r="2989" spans="1:9" ht="15.75" customHeight="1" x14ac:dyDescent="0.25">
      <c r="A2989" s="25">
        <v>2988</v>
      </c>
      <c r="B2989" s="26">
        <v>0.13978125999999999</v>
      </c>
      <c r="C2989" s="26">
        <v>0.16087758000000002</v>
      </c>
      <c r="D2989" s="26">
        <v>0.17864161000000001</v>
      </c>
      <c r="E2989" s="26">
        <v>0.20406998000000001</v>
      </c>
      <c r="F2989" s="26">
        <v>0.24162887000000002</v>
      </c>
      <c r="G2989" s="26">
        <v>0.50844345000000002</v>
      </c>
      <c r="H2989" s="26">
        <v>1.23898643</v>
      </c>
      <c r="I2989" s="26">
        <v>8.9398549999999993E-2</v>
      </c>
    </row>
    <row r="2990" spans="1:9" ht="15.75" customHeight="1" x14ac:dyDescent="0.25">
      <c r="A2990" s="23">
        <v>2989</v>
      </c>
      <c r="B2990" s="24">
        <v>0.13980347000000001</v>
      </c>
      <c r="C2990" s="24">
        <v>0.16089589000000001</v>
      </c>
      <c r="D2990" s="24">
        <v>0.17866230000000002</v>
      </c>
      <c r="E2990" s="24">
        <v>0.20409953000000003</v>
      </c>
      <c r="F2990" s="24">
        <v>0.24167573999999997</v>
      </c>
      <c r="G2990" s="24">
        <v>0.50855541999999998</v>
      </c>
      <c r="H2990" s="24">
        <v>1.2393734000000001</v>
      </c>
      <c r="I2990" s="24">
        <v>8.939894000000001E-2</v>
      </c>
    </row>
    <row r="2991" spans="1:9" ht="15.75" customHeight="1" x14ac:dyDescent="0.25">
      <c r="A2991" s="25">
        <v>2990</v>
      </c>
      <c r="B2991" s="26">
        <v>0.13982568000000001</v>
      </c>
      <c r="C2991" s="26">
        <v>0.16091421</v>
      </c>
      <c r="D2991" s="26">
        <v>0.17868297999999999</v>
      </c>
      <c r="E2991" s="26">
        <v>0.20412907</v>
      </c>
      <c r="F2991" s="26">
        <v>0.24172263000000002</v>
      </c>
      <c r="G2991" s="26">
        <v>0.50866743000000003</v>
      </c>
      <c r="H2991" s="26">
        <v>1.2397605199999999</v>
      </c>
      <c r="I2991" s="26">
        <v>8.9399339999999994E-2</v>
      </c>
    </row>
    <row r="2992" spans="1:9" ht="15.75" customHeight="1" x14ac:dyDescent="0.25">
      <c r="A2992" s="23">
        <v>2991</v>
      </c>
      <c r="B2992" s="24">
        <v>0.13984789</v>
      </c>
      <c r="C2992" s="24">
        <v>0.16093253000000002</v>
      </c>
      <c r="D2992" s="24">
        <v>0.17870364999999999</v>
      </c>
      <c r="E2992" s="24">
        <v>0.2041586</v>
      </c>
      <c r="F2992" s="24">
        <v>0.24176953000000001</v>
      </c>
      <c r="G2992" s="24">
        <v>0.50877947000000001</v>
      </c>
      <c r="H2992" s="24">
        <v>1.2401477999999999</v>
      </c>
      <c r="I2992" s="24">
        <v>8.9399739999999991E-2</v>
      </c>
    </row>
    <row r="2993" spans="1:9" ht="15.75" customHeight="1" x14ac:dyDescent="0.25">
      <c r="A2993" s="25">
        <v>2992</v>
      </c>
      <c r="B2993" s="26">
        <v>0.1398701</v>
      </c>
      <c r="C2993" s="26">
        <v>0.16095084000000001</v>
      </c>
      <c r="D2993" s="26">
        <v>0.17872431</v>
      </c>
      <c r="E2993" s="26">
        <v>0.20418813</v>
      </c>
      <c r="F2993" s="26">
        <v>0.24181643999999999</v>
      </c>
      <c r="G2993" s="26">
        <v>0.50889154999999997</v>
      </c>
      <c r="H2993" s="26">
        <v>1.24053524</v>
      </c>
      <c r="I2993" s="26">
        <v>8.9400140000000003E-2</v>
      </c>
    </row>
    <row r="2994" spans="1:9" ht="15.75" customHeight="1" x14ac:dyDescent="0.25">
      <c r="A2994" s="23">
        <v>2993</v>
      </c>
      <c r="B2994" s="24">
        <v>0.13989230999999999</v>
      </c>
      <c r="C2994" s="24">
        <v>0.16096916</v>
      </c>
      <c r="D2994" s="24">
        <v>0.17874496000000001</v>
      </c>
      <c r="E2994" s="24">
        <v>0.20421765</v>
      </c>
      <c r="F2994" s="24">
        <v>0.24186337999999999</v>
      </c>
      <c r="G2994" s="24">
        <v>0.50900365999999997</v>
      </c>
      <c r="H2994" s="24">
        <v>1.2409228400000001</v>
      </c>
      <c r="I2994" s="24">
        <v>8.9400530000000006E-2</v>
      </c>
    </row>
    <row r="2995" spans="1:9" ht="15.75" customHeight="1" x14ac:dyDescent="0.25">
      <c r="A2995" s="25">
        <v>2994</v>
      </c>
      <c r="B2995" s="26">
        <v>0.13991452000000001</v>
      </c>
      <c r="C2995" s="26">
        <v>0.16098746999999999</v>
      </c>
      <c r="D2995" s="26">
        <v>0.17876559</v>
      </c>
      <c r="E2995" s="26">
        <v>0.20424716000000001</v>
      </c>
      <c r="F2995" s="26">
        <v>0.24191032000000001</v>
      </c>
      <c r="G2995" s="26">
        <v>0.50911580000000001</v>
      </c>
      <c r="H2995" s="26">
        <v>1.2413105899999999</v>
      </c>
      <c r="I2995" s="26">
        <v>8.940092999999999E-2</v>
      </c>
    </row>
    <row r="2996" spans="1:9" ht="15.75" customHeight="1" x14ac:dyDescent="0.25">
      <c r="A2996" s="23">
        <v>2995</v>
      </c>
      <c r="B2996" s="24">
        <v>0.13993672999999998</v>
      </c>
      <c r="C2996" s="24">
        <v>0.16100577999999999</v>
      </c>
      <c r="D2996" s="24">
        <v>0.17878621</v>
      </c>
      <c r="E2996" s="24">
        <v>0.20427666999999999</v>
      </c>
      <c r="F2996" s="24">
        <v>0.24195728</v>
      </c>
      <c r="G2996" s="24">
        <v>0.50922798000000002</v>
      </c>
      <c r="H2996" s="24">
        <v>1.2416984900000001</v>
      </c>
      <c r="I2996" s="24">
        <v>8.9401330000000001E-2</v>
      </c>
    </row>
    <row r="2997" spans="1:9" ht="15.75" customHeight="1" x14ac:dyDescent="0.25">
      <c r="A2997" s="25">
        <v>2996</v>
      </c>
      <c r="B2997" s="26">
        <v>0.13995894</v>
      </c>
      <c r="C2997" s="26">
        <v>0.1610241</v>
      </c>
      <c r="D2997" s="26">
        <v>0.17880682000000001</v>
      </c>
      <c r="E2997" s="26">
        <v>0.20430617000000001</v>
      </c>
      <c r="F2997" s="26">
        <v>0.24200425</v>
      </c>
      <c r="G2997" s="26">
        <v>0.50934018000000003</v>
      </c>
      <c r="H2997" s="26">
        <v>1.2420865299999999</v>
      </c>
      <c r="I2997" s="26">
        <v>8.9401729999999999E-2</v>
      </c>
    </row>
    <row r="2998" spans="1:9" ht="15.75" customHeight="1" x14ac:dyDescent="0.25">
      <c r="A2998" s="23">
        <v>2997</v>
      </c>
      <c r="B2998" s="24">
        <v>0.13998115</v>
      </c>
      <c r="C2998" s="24">
        <v>0.16104240999999997</v>
      </c>
      <c r="D2998" s="24">
        <v>0.17882742000000001</v>
      </c>
      <c r="E2998" s="24">
        <v>0.20433567</v>
      </c>
      <c r="F2998" s="24">
        <v>0.24205124</v>
      </c>
      <c r="G2998" s="24">
        <v>0.50945242000000002</v>
      </c>
      <c r="H2998" s="24">
        <v>1.2424747300000001</v>
      </c>
      <c r="I2998" s="24">
        <v>8.9402139999999991E-2</v>
      </c>
    </row>
    <row r="2999" spans="1:9" ht="15.75" customHeight="1" x14ac:dyDescent="0.25">
      <c r="A2999" s="25">
        <v>2998</v>
      </c>
      <c r="B2999" s="26">
        <v>0.14000336000000002</v>
      </c>
      <c r="C2999" s="26">
        <v>0.16106072000000002</v>
      </c>
      <c r="D2999" s="26">
        <v>0.17884801</v>
      </c>
      <c r="E2999" s="26">
        <v>0.20436515</v>
      </c>
      <c r="F2999" s="26">
        <v>0.24209824000000002</v>
      </c>
      <c r="G2999" s="26">
        <v>0.50956467999999999</v>
      </c>
      <c r="H2999" s="26">
        <v>1.2428630699999998</v>
      </c>
      <c r="I2999" s="26">
        <v>8.9402539999999989E-2</v>
      </c>
    </row>
    <row r="3000" spans="1:9" ht="15.75" customHeight="1" x14ac:dyDescent="0.25">
      <c r="A3000" s="23">
        <v>2999</v>
      </c>
      <c r="B3000" s="24">
        <v>0.14002556999999999</v>
      </c>
      <c r="C3000" s="24">
        <v>0.16107903000000001</v>
      </c>
      <c r="D3000" s="24">
        <v>0.17886858</v>
      </c>
      <c r="E3000" s="24">
        <v>0.20439462999999999</v>
      </c>
      <c r="F3000" s="24">
        <v>0.24214524999999998</v>
      </c>
      <c r="G3000" s="24">
        <v>0.50967697999999995</v>
      </c>
      <c r="H3000" s="24">
        <v>1.2432515499999999</v>
      </c>
      <c r="I3000" s="24">
        <v>8.940294E-2</v>
      </c>
    </row>
    <row r="3001" spans="1:9" ht="15.75" customHeight="1" x14ac:dyDescent="0.25">
      <c r="A3001" s="25">
        <v>3000</v>
      </c>
      <c r="B3001" s="26">
        <v>0.14004778000000001</v>
      </c>
      <c r="C3001" s="26">
        <v>0.16109734000000001</v>
      </c>
      <c r="D3001" s="26">
        <v>0.17888915</v>
      </c>
      <c r="E3001" s="26">
        <v>0.20442410999999999</v>
      </c>
      <c r="F3001" s="26">
        <v>0.24219228000000001</v>
      </c>
      <c r="G3001" s="26">
        <v>0.5097893</v>
      </c>
      <c r="H3001" s="26">
        <v>1.2436401699999999</v>
      </c>
      <c r="I3001" s="26">
        <v>8.9403339999999998E-2</v>
      </c>
    </row>
    <row r="3002" spans="1:9" ht="15.75" customHeight="1" x14ac:dyDescent="0.25">
      <c r="A3002" s="23">
        <v>3001</v>
      </c>
      <c r="B3002" s="24">
        <v>0.14006999000000001</v>
      </c>
      <c r="C3002" s="24">
        <v>0.16111565</v>
      </c>
      <c r="D3002" s="24">
        <v>0.1789097</v>
      </c>
      <c r="E3002" s="24">
        <v>0.20445357</v>
      </c>
      <c r="F3002" s="24">
        <v>0.24223931000000001</v>
      </c>
      <c r="G3002" s="24">
        <v>0.50990164999999998</v>
      </c>
      <c r="H3002" s="24">
        <v>1.24402893</v>
      </c>
      <c r="I3002" s="24">
        <v>8.9403740000000009E-2</v>
      </c>
    </row>
    <row r="3003" spans="1:9" ht="15.75" customHeight="1" x14ac:dyDescent="0.25">
      <c r="A3003" s="25">
        <v>3002</v>
      </c>
      <c r="B3003" s="26">
        <v>0.1400922</v>
      </c>
      <c r="C3003" s="26">
        <v>0.16113396000000002</v>
      </c>
      <c r="D3003" s="26">
        <v>0.17893024000000002</v>
      </c>
      <c r="E3003" s="26">
        <v>0.20448302999999998</v>
      </c>
      <c r="F3003" s="26">
        <v>0.24228636000000001</v>
      </c>
      <c r="G3003" s="26">
        <v>0.51001403000000001</v>
      </c>
      <c r="H3003" s="26">
        <v>1.2444178299999999</v>
      </c>
      <c r="I3003" s="26">
        <v>8.9404150000000002E-2</v>
      </c>
    </row>
    <row r="3004" spans="1:9" ht="15.75" customHeight="1" x14ac:dyDescent="0.25">
      <c r="A3004" s="23">
        <v>3003</v>
      </c>
      <c r="B3004" s="24">
        <v>0.14011440999999999</v>
      </c>
      <c r="C3004" s="24">
        <v>0.16115227000000001</v>
      </c>
      <c r="D3004" s="24">
        <v>0.17895077000000001</v>
      </c>
      <c r="E3004" s="24">
        <v>0.20451248</v>
      </c>
      <c r="F3004" s="24">
        <v>0.24233341999999999</v>
      </c>
      <c r="G3004" s="24">
        <v>0.51012644000000007</v>
      </c>
      <c r="H3004" s="24">
        <v>1.24480686</v>
      </c>
      <c r="I3004" s="24">
        <v>8.9404549999999999E-2</v>
      </c>
    </row>
    <row r="3005" spans="1:9" ht="15.75" customHeight="1" x14ac:dyDescent="0.25">
      <c r="A3005" s="25">
        <v>3004</v>
      </c>
      <c r="B3005" s="26">
        <v>0.14013661999999999</v>
      </c>
      <c r="C3005" s="26">
        <v>0.16117058000000001</v>
      </c>
      <c r="D3005" s="26">
        <v>0.17897129000000001</v>
      </c>
      <c r="E3005" s="26">
        <v>0.20454193000000001</v>
      </c>
      <c r="F3005" s="26">
        <v>0.24238049</v>
      </c>
      <c r="G3005" s="26">
        <v>0.51023887000000001</v>
      </c>
      <c r="H3005" s="26">
        <v>1.24519603</v>
      </c>
      <c r="I3005" s="26">
        <v>8.9404959999999992E-2</v>
      </c>
    </row>
    <row r="3006" spans="1:9" ht="15.75" customHeight="1" x14ac:dyDescent="0.25">
      <c r="A3006" s="23">
        <v>3005</v>
      </c>
      <c r="B3006" s="24">
        <v>0.14015883000000001</v>
      </c>
      <c r="C3006" s="24">
        <v>0.16118889</v>
      </c>
      <c r="D3006" s="24">
        <v>0.17899180000000001</v>
      </c>
      <c r="E3006" s="24">
        <v>0.20457137</v>
      </c>
      <c r="F3006" s="24">
        <v>0.24242757000000001</v>
      </c>
      <c r="G3006" s="24">
        <v>0.51035131999999994</v>
      </c>
      <c r="H3006" s="24">
        <v>1.24558532</v>
      </c>
      <c r="I3006" s="24">
        <v>8.9405360000000003E-2</v>
      </c>
    </row>
    <row r="3007" spans="1:9" ht="15.75" customHeight="1" x14ac:dyDescent="0.25">
      <c r="A3007" s="25">
        <v>3006</v>
      </c>
      <c r="B3007" s="26">
        <v>0.14018103999999998</v>
      </c>
      <c r="C3007" s="26">
        <v>0.16120719</v>
      </c>
      <c r="D3007" s="26">
        <v>0.17901229000000002</v>
      </c>
      <c r="E3007" s="26">
        <v>0.20460080000000003</v>
      </c>
      <c r="F3007" s="26">
        <v>0.24247465999999998</v>
      </c>
      <c r="G3007" s="26">
        <v>0.51046380000000002</v>
      </c>
      <c r="H3007" s="26">
        <v>1.2459747400000001</v>
      </c>
      <c r="I3007" s="26">
        <v>8.9405769999999996E-2</v>
      </c>
    </row>
    <row r="3008" spans="1:9" ht="15.75" customHeight="1" x14ac:dyDescent="0.25">
      <c r="A3008" s="23">
        <v>3007</v>
      </c>
      <c r="B3008" s="24">
        <v>0.14020325</v>
      </c>
      <c r="C3008" s="24">
        <v>0.16122549999999999</v>
      </c>
      <c r="D3008" s="24">
        <v>0.17903278</v>
      </c>
      <c r="E3008" s="24">
        <v>0.20463021999999997</v>
      </c>
      <c r="F3008" s="24">
        <v>0.24252175999999998</v>
      </c>
      <c r="G3008" s="24">
        <v>0.51057631000000003</v>
      </c>
      <c r="H3008" s="24">
        <v>1.24636429</v>
      </c>
      <c r="I3008" s="24">
        <v>8.9406169999999993E-2</v>
      </c>
    </row>
    <row r="3009" spans="1:9" ht="15.75" customHeight="1" x14ac:dyDescent="0.25">
      <c r="A3009" s="25">
        <v>3008</v>
      </c>
      <c r="B3009" s="26">
        <v>0.14022546</v>
      </c>
      <c r="C3009" s="26">
        <v>0.16124380999999999</v>
      </c>
      <c r="D3009" s="26">
        <v>0.17905325999999999</v>
      </c>
      <c r="E3009" s="26">
        <v>0.20465964</v>
      </c>
      <c r="F3009" s="26">
        <v>0.24256886999999999</v>
      </c>
      <c r="G3009" s="26">
        <v>0.51068882999999998</v>
      </c>
      <c r="H3009" s="26">
        <v>1.2467539600000002</v>
      </c>
      <c r="I3009" s="26">
        <v>8.9406580000000013E-2</v>
      </c>
    </row>
    <row r="3010" spans="1:9" ht="15.75" customHeight="1" x14ac:dyDescent="0.25">
      <c r="A3010" s="23">
        <v>3009</v>
      </c>
      <c r="B3010" s="24">
        <v>0.14024767999999999</v>
      </c>
      <c r="C3010" s="24">
        <v>0.16126211000000001</v>
      </c>
      <c r="D3010" s="24">
        <v>0.17907371999999999</v>
      </c>
      <c r="E3010" s="24">
        <v>0.20468904999999998</v>
      </c>
      <c r="F3010" s="24">
        <v>0.24261599</v>
      </c>
      <c r="G3010" s="24">
        <v>0.51080139000000002</v>
      </c>
      <c r="H3010" s="24">
        <v>1.2471437599999999</v>
      </c>
      <c r="I3010" s="24">
        <v>8.9406990000000006E-2</v>
      </c>
    </row>
    <row r="3011" spans="1:9" ht="15.75" customHeight="1" x14ac:dyDescent="0.25">
      <c r="A3011" s="25">
        <v>3010</v>
      </c>
      <c r="B3011" s="26">
        <v>0.14026989000000001</v>
      </c>
      <c r="C3011" s="26">
        <v>0.16128042000000001</v>
      </c>
      <c r="D3011" s="26">
        <v>0.17909417000000002</v>
      </c>
      <c r="E3011" s="26">
        <v>0.20471845</v>
      </c>
      <c r="F3011" s="26">
        <v>0.24266311999999998</v>
      </c>
      <c r="G3011" s="26">
        <v>0.51091396</v>
      </c>
      <c r="H3011" s="26">
        <v>1.2475336699999999</v>
      </c>
      <c r="I3011" s="26">
        <v>8.9407399999999998E-2</v>
      </c>
    </row>
    <row r="3012" spans="1:9" ht="15.75" customHeight="1" x14ac:dyDescent="0.25">
      <c r="A3012" s="23">
        <v>3011</v>
      </c>
      <c r="B3012" s="24">
        <v>0.1402921</v>
      </c>
      <c r="C3012" s="24">
        <v>0.16129871999999998</v>
      </c>
      <c r="D3012" s="24">
        <v>0.17911462</v>
      </c>
      <c r="E3012" s="24">
        <v>0.20474783999999999</v>
      </c>
      <c r="F3012" s="24">
        <v>0.24271025999999998</v>
      </c>
      <c r="G3012" s="24">
        <v>0.51102654999999997</v>
      </c>
      <c r="H3012" s="24">
        <v>1.2479237000000001</v>
      </c>
      <c r="I3012" s="24">
        <v>8.9407799999999996E-2</v>
      </c>
    </row>
    <row r="3013" spans="1:9" ht="15.75" customHeight="1" x14ac:dyDescent="0.25">
      <c r="A3013" s="25">
        <v>3012</v>
      </c>
      <c r="B3013" s="26">
        <v>0.14031431</v>
      </c>
      <c r="C3013" s="26">
        <v>0.16131703000000003</v>
      </c>
      <c r="D3013" s="26">
        <v>0.17913505000000002</v>
      </c>
      <c r="E3013" s="26">
        <v>0.20477723</v>
      </c>
      <c r="F3013" s="26">
        <v>0.24275741000000001</v>
      </c>
      <c r="G3013" s="26">
        <v>0.51113916999999998</v>
      </c>
      <c r="H3013" s="26">
        <v>1.2483138499999999</v>
      </c>
      <c r="I3013" s="26">
        <v>8.9408210000000002E-2</v>
      </c>
    </row>
    <row r="3014" spans="1:9" ht="15.75" customHeight="1" x14ac:dyDescent="0.25">
      <c r="A3014" s="23">
        <v>3013</v>
      </c>
      <c r="B3014" s="24">
        <v>0.14033651999999999</v>
      </c>
      <c r="C3014" s="24">
        <v>0.16133533</v>
      </c>
      <c r="D3014" s="24">
        <v>0.17915548000000001</v>
      </c>
      <c r="E3014" s="24">
        <v>0.20480660000000001</v>
      </c>
      <c r="F3014" s="24">
        <v>0.24280456</v>
      </c>
      <c r="G3014" s="24">
        <v>0.51125180000000003</v>
      </c>
      <c r="H3014" s="24">
        <v>1.24870411</v>
      </c>
      <c r="I3014" s="24">
        <v>8.9408619999999994E-2</v>
      </c>
    </row>
    <row r="3015" spans="1:9" ht="15.75" customHeight="1" x14ac:dyDescent="0.25">
      <c r="A3015" s="25">
        <v>3014</v>
      </c>
      <c r="B3015" s="26">
        <v>0.14035873000000001</v>
      </c>
      <c r="C3015" s="26">
        <v>0.16135363000000003</v>
      </c>
      <c r="D3015" s="26">
        <v>0.17917589</v>
      </c>
      <c r="E3015" s="26">
        <v>0.20483597000000001</v>
      </c>
      <c r="F3015" s="26">
        <v>0.24285171999999999</v>
      </c>
      <c r="G3015" s="26">
        <v>0.51136444999999997</v>
      </c>
      <c r="H3015" s="26">
        <v>1.2490944799999999</v>
      </c>
      <c r="I3015" s="26">
        <v>8.940903E-2</v>
      </c>
    </row>
    <row r="3016" spans="1:9" ht="15.75" customHeight="1" x14ac:dyDescent="0.25">
      <c r="A3016" s="23">
        <v>3015</v>
      </c>
      <c r="B3016" s="24">
        <v>0.14038093999999998</v>
      </c>
      <c r="C3016" s="24">
        <v>0.16137194000000002</v>
      </c>
      <c r="D3016" s="24">
        <v>0.17919629000000001</v>
      </c>
      <c r="E3016" s="24">
        <v>0.20486533999999998</v>
      </c>
      <c r="F3016" s="24">
        <v>0.24289888999999998</v>
      </c>
      <c r="G3016" s="24">
        <v>0.51147713000000006</v>
      </c>
      <c r="H3016" s="24">
        <v>1.24948496</v>
      </c>
      <c r="I3016" s="24">
        <v>8.9409440000000007E-2</v>
      </c>
    </row>
    <row r="3017" spans="1:9" ht="15.75" customHeight="1" x14ac:dyDescent="0.25">
      <c r="A3017" s="25">
        <v>3016</v>
      </c>
      <c r="B3017" s="26">
        <v>0.14040315</v>
      </c>
      <c r="C3017" s="26">
        <v>0.16139023999999999</v>
      </c>
      <c r="D3017" s="26">
        <v>0.17921668000000002</v>
      </c>
      <c r="E3017" s="26">
        <v>0.20489468999999999</v>
      </c>
      <c r="F3017" s="26">
        <v>0.24294606999999999</v>
      </c>
      <c r="G3017" s="26">
        <v>0.51158981999999997</v>
      </c>
      <c r="H3017" s="26">
        <v>1.2498755500000001</v>
      </c>
      <c r="I3017" s="26">
        <v>8.9409849999999999E-2</v>
      </c>
    </row>
    <row r="3018" spans="1:9" ht="15.75" customHeight="1" x14ac:dyDescent="0.25">
      <c r="A3018" s="23">
        <v>3017</v>
      </c>
      <c r="B3018" s="24">
        <v>0.14042536</v>
      </c>
      <c r="C3018" s="24">
        <v>0.16140854000000002</v>
      </c>
      <c r="D3018" s="24">
        <v>0.17923707</v>
      </c>
      <c r="E3018" s="24">
        <v>0.20492404</v>
      </c>
      <c r="F3018" s="24">
        <v>0.24299324999999999</v>
      </c>
      <c r="G3018" s="24">
        <v>0.51170251999999994</v>
      </c>
      <c r="H3018" s="24">
        <v>1.2502662499999999</v>
      </c>
      <c r="I3018" s="24">
        <v>8.941027E-2</v>
      </c>
    </row>
    <row r="3019" spans="1:9" ht="15.75" customHeight="1" x14ac:dyDescent="0.25">
      <c r="A3019" s="25">
        <v>3018</v>
      </c>
      <c r="B3019" s="26">
        <v>0.14044756999999999</v>
      </c>
      <c r="C3019" s="26">
        <v>0.16142685000000001</v>
      </c>
      <c r="D3019" s="26">
        <v>0.17925744000000002</v>
      </c>
      <c r="E3019" s="26">
        <v>0.20495337999999999</v>
      </c>
      <c r="F3019" s="26">
        <v>0.24304044000000002</v>
      </c>
      <c r="G3019" s="26">
        <v>0.51181525000000005</v>
      </c>
      <c r="H3019" s="26">
        <v>1.2506570399999999</v>
      </c>
      <c r="I3019" s="26">
        <v>8.9410679999999992E-2</v>
      </c>
    </row>
    <row r="3020" spans="1:9" ht="15.75" customHeight="1" x14ac:dyDescent="0.25">
      <c r="A3020" s="23">
        <v>3019</v>
      </c>
      <c r="B3020" s="24">
        <v>0.14046977999999999</v>
      </c>
      <c r="C3020" s="24">
        <v>0.16144514999999998</v>
      </c>
      <c r="D3020" s="24">
        <v>0.17927779999999999</v>
      </c>
      <c r="E3020" s="24">
        <v>0.20498270999999998</v>
      </c>
      <c r="F3020" s="24">
        <v>0.24308763999999999</v>
      </c>
      <c r="G3020" s="24">
        <v>0.51192799</v>
      </c>
      <c r="H3020" s="24">
        <v>1.2510479400000001</v>
      </c>
      <c r="I3020" s="24">
        <v>8.9411090000000013E-2</v>
      </c>
    </row>
    <row r="3021" spans="1:9" ht="15.75" customHeight="1" x14ac:dyDescent="0.25">
      <c r="A3021" s="25">
        <v>3020</v>
      </c>
      <c r="B3021" s="26">
        <v>0.14049199000000001</v>
      </c>
      <c r="C3021" s="26">
        <v>0.16146345000000001</v>
      </c>
      <c r="D3021" s="26">
        <v>0.17929815999999998</v>
      </c>
      <c r="E3021" s="26">
        <v>0.20501203000000001</v>
      </c>
      <c r="F3021" s="26">
        <v>0.24313483999999999</v>
      </c>
      <c r="G3021" s="26">
        <v>0.51204075000000004</v>
      </c>
      <c r="H3021" s="26">
        <v>1.2514389400000001</v>
      </c>
      <c r="I3021" s="26">
        <v>8.9411500000000005E-2</v>
      </c>
    </row>
    <row r="3022" spans="1:9" ht="15.75" customHeight="1" x14ac:dyDescent="0.25">
      <c r="A3022" s="23">
        <v>3021</v>
      </c>
      <c r="B3022" s="24">
        <v>0.14051420000000001</v>
      </c>
      <c r="C3022" s="24">
        <v>0.16148174999999998</v>
      </c>
      <c r="D3022" s="24">
        <v>0.17931850000000002</v>
      </c>
      <c r="E3022" s="24">
        <v>0.20504135000000001</v>
      </c>
      <c r="F3022" s="24">
        <v>0.24318204999999998</v>
      </c>
      <c r="G3022" s="24">
        <v>0.51215352000000003</v>
      </c>
      <c r="H3022" s="24">
        <v>1.25183004</v>
      </c>
      <c r="I3022" s="24">
        <v>8.9411919999999992E-2</v>
      </c>
    </row>
    <row r="3023" spans="1:9" ht="15.75" customHeight="1" x14ac:dyDescent="0.25">
      <c r="A3023" s="25">
        <v>3022</v>
      </c>
      <c r="B3023" s="26">
        <v>0.14053641</v>
      </c>
      <c r="C3023" s="26">
        <v>0.16150005000000001</v>
      </c>
      <c r="D3023" s="26">
        <v>0.17933883</v>
      </c>
      <c r="E3023" s="26">
        <v>0.20507065000000002</v>
      </c>
      <c r="F3023" s="26">
        <v>0.24322926</v>
      </c>
      <c r="G3023" s="26">
        <v>0.51226629999999995</v>
      </c>
      <c r="H3023" s="26">
        <v>1.25222122</v>
      </c>
      <c r="I3023" s="26">
        <v>8.9412329999999998E-2</v>
      </c>
    </row>
    <row r="3024" spans="1:9" ht="15.75" customHeight="1" x14ac:dyDescent="0.25">
      <c r="A3024" s="23">
        <v>3023</v>
      </c>
      <c r="B3024" s="24">
        <v>0.14055862</v>
      </c>
      <c r="C3024" s="24">
        <v>0.16151834999999998</v>
      </c>
      <c r="D3024" s="24">
        <v>0.17935915999999999</v>
      </c>
      <c r="E3024" s="24">
        <v>0.20509995</v>
      </c>
      <c r="F3024" s="24">
        <v>0.24327647999999999</v>
      </c>
      <c r="G3024" s="24">
        <v>0.51237909999999998</v>
      </c>
      <c r="H3024" s="24">
        <v>1.2526125100000001</v>
      </c>
      <c r="I3024" s="24">
        <v>8.9412740000000004E-2</v>
      </c>
    </row>
    <row r="3025" spans="1:9" ht="15.75" customHeight="1" x14ac:dyDescent="0.25">
      <c r="A3025" s="25">
        <v>3024</v>
      </c>
      <c r="B3025" s="26">
        <v>0.14058082999999999</v>
      </c>
      <c r="C3025" s="26">
        <v>0.16153665</v>
      </c>
      <c r="D3025" s="26">
        <v>0.17937947000000001</v>
      </c>
      <c r="E3025" s="26">
        <v>0.20512924000000002</v>
      </c>
      <c r="F3025" s="26">
        <v>0.24332370999999997</v>
      </c>
      <c r="G3025" s="26">
        <v>0.51249191000000005</v>
      </c>
      <c r="H3025" s="26">
        <v>1.2530038800000001</v>
      </c>
      <c r="I3025" s="26">
        <v>8.9413160000000005E-2</v>
      </c>
    </row>
    <row r="3026" spans="1:9" ht="15.75" customHeight="1" x14ac:dyDescent="0.25">
      <c r="A3026" s="23">
        <v>3025</v>
      </c>
      <c r="B3026" s="24">
        <v>0.14060304000000001</v>
      </c>
      <c r="C3026" s="24">
        <v>0.16155494999999997</v>
      </c>
      <c r="D3026" s="24">
        <v>0.17939978000000001</v>
      </c>
      <c r="E3026" s="24">
        <v>0.20515851999999998</v>
      </c>
      <c r="F3026" s="24">
        <v>0.24337092999999999</v>
      </c>
      <c r="G3026" s="24">
        <v>0.51260474</v>
      </c>
      <c r="H3026" s="24">
        <v>1.25339534</v>
      </c>
      <c r="I3026" s="24">
        <v>8.9413569999999998E-2</v>
      </c>
    </row>
    <row r="3027" spans="1:9" ht="15.75" customHeight="1" x14ac:dyDescent="0.25">
      <c r="A3027" s="25">
        <v>3026</v>
      </c>
      <c r="B3027" s="26">
        <v>0.14062525000000001</v>
      </c>
      <c r="C3027" s="26">
        <v>0.16157325</v>
      </c>
      <c r="D3027" s="26">
        <v>0.17942008000000001</v>
      </c>
      <c r="E3027" s="26">
        <v>0.2051878</v>
      </c>
      <c r="F3027" s="26">
        <v>0.24341816000000002</v>
      </c>
      <c r="G3027" s="26">
        <v>0.51271756999999996</v>
      </c>
      <c r="H3027" s="26">
        <v>1.25378689</v>
      </c>
      <c r="I3027" s="26">
        <v>8.9413989999999999E-2</v>
      </c>
    </row>
    <row r="3028" spans="1:9" ht="15.75" customHeight="1" x14ac:dyDescent="0.25">
      <c r="A3028" s="23">
        <v>3027</v>
      </c>
      <c r="B3028" s="24">
        <v>0.14064746</v>
      </c>
      <c r="C3028" s="24">
        <v>0.16159154999999997</v>
      </c>
      <c r="D3028" s="24">
        <v>0.17944035999999999</v>
      </c>
      <c r="E3028" s="24">
        <v>0.20521705999999998</v>
      </c>
      <c r="F3028" s="24">
        <v>0.2434654</v>
      </c>
      <c r="G3028" s="24">
        <v>0.51283042000000001</v>
      </c>
      <c r="H3028" s="24">
        <v>1.25417852</v>
      </c>
      <c r="I3028" s="24">
        <v>8.941441E-2</v>
      </c>
    </row>
    <row r="3029" spans="1:9" ht="15.75" customHeight="1" x14ac:dyDescent="0.25">
      <c r="A3029" s="25">
        <v>3028</v>
      </c>
      <c r="B3029" s="26">
        <v>0.14066967</v>
      </c>
      <c r="C3029" s="26">
        <v>0.16160984</v>
      </c>
      <c r="D3029" s="26">
        <v>0.17946064</v>
      </c>
      <c r="E3029" s="26">
        <v>0.20524632000000001</v>
      </c>
      <c r="F3029" s="26">
        <v>0.24351264</v>
      </c>
      <c r="G3029" s="26">
        <v>0.51294327000000006</v>
      </c>
      <c r="H3029" s="26">
        <v>1.2545702400000001</v>
      </c>
      <c r="I3029" s="26">
        <v>8.9414820000000006E-2</v>
      </c>
    </row>
    <row r="3030" spans="1:9" ht="15.75" customHeight="1" x14ac:dyDescent="0.25">
      <c r="A3030" s="23">
        <v>3029</v>
      </c>
      <c r="B3030" s="24">
        <v>0.14069187999999999</v>
      </c>
      <c r="C3030" s="24">
        <v>0.16162814</v>
      </c>
      <c r="D3030" s="24">
        <v>0.17948091000000002</v>
      </c>
      <c r="E3030" s="24">
        <v>0.20527557000000002</v>
      </c>
      <c r="F3030" s="24">
        <v>0.24355988000000001</v>
      </c>
      <c r="G3030" s="24">
        <v>0.51305613999999999</v>
      </c>
      <c r="H3030" s="24">
        <v>1.25496203</v>
      </c>
      <c r="I3030" s="24">
        <v>8.9415239999999993E-2</v>
      </c>
    </row>
    <row r="3031" spans="1:9" ht="15.75" customHeight="1" x14ac:dyDescent="0.25">
      <c r="A3031" s="25">
        <v>3030</v>
      </c>
      <c r="B3031" s="26">
        <v>0.14071410000000001</v>
      </c>
      <c r="C3031" s="26">
        <v>0.16164644</v>
      </c>
      <c r="D3031" s="26">
        <v>0.17950116999999999</v>
      </c>
      <c r="E3031" s="26">
        <v>0.20530481</v>
      </c>
      <c r="F3031" s="26">
        <v>0.24360711999999998</v>
      </c>
      <c r="G3031" s="26">
        <v>0.51316901000000004</v>
      </c>
      <c r="H3031" s="26">
        <v>1.25535391</v>
      </c>
      <c r="I3031" s="26">
        <v>8.9415659999999994E-2</v>
      </c>
    </row>
    <row r="3032" spans="1:9" ht="15.75" customHeight="1" x14ac:dyDescent="0.25">
      <c r="A3032" s="23">
        <v>3031</v>
      </c>
      <c r="B3032" s="24">
        <v>0.14073631</v>
      </c>
      <c r="C3032" s="24">
        <v>0.16166474</v>
      </c>
      <c r="D3032" s="24">
        <v>0.17952142999999998</v>
      </c>
      <c r="E3032" s="24">
        <v>0.20533404</v>
      </c>
      <c r="F3032" s="24">
        <v>0.24365437000000001</v>
      </c>
      <c r="G3032" s="24">
        <v>0.51328189999999996</v>
      </c>
      <c r="H3032" s="24">
        <v>1.25574586</v>
      </c>
      <c r="I3032" s="24">
        <v>8.9416080000000009E-2</v>
      </c>
    </row>
    <row r="3033" spans="1:9" ht="15.75" customHeight="1" x14ac:dyDescent="0.25">
      <c r="A3033" s="25">
        <v>3032</v>
      </c>
      <c r="B3033" s="26">
        <v>0.14075852</v>
      </c>
      <c r="C3033" s="26">
        <v>0.16168303000000001</v>
      </c>
      <c r="D3033" s="26">
        <v>0.17954167000000001</v>
      </c>
      <c r="E3033" s="26">
        <v>0.20536325999999999</v>
      </c>
      <c r="F3033" s="26">
        <v>0.24370162000000001</v>
      </c>
      <c r="G3033" s="26">
        <v>0.51339478999999999</v>
      </c>
      <c r="H3033" s="26">
        <v>1.25613788</v>
      </c>
      <c r="I3033" s="26">
        <v>8.9416499999999996E-2</v>
      </c>
    </row>
    <row r="3034" spans="1:9" ht="15.75" customHeight="1" x14ac:dyDescent="0.25">
      <c r="A3034" s="23">
        <v>3033</v>
      </c>
      <c r="B3034" s="24">
        <v>0.14078072999999999</v>
      </c>
      <c r="C3034" s="24">
        <v>0.16170133</v>
      </c>
      <c r="D3034" s="24">
        <v>0.1795619</v>
      </c>
      <c r="E3034" s="24">
        <v>0.20539246999999999</v>
      </c>
      <c r="F3034" s="24">
        <v>0.24374887000000001</v>
      </c>
      <c r="G3034" s="24">
        <v>0.51350768999999996</v>
      </c>
      <c r="H3034" s="24">
        <v>1.25652998</v>
      </c>
      <c r="I3034" s="24">
        <v>8.9416919999999997E-2</v>
      </c>
    </row>
    <row r="3035" spans="1:9" ht="15.75" customHeight="1" x14ac:dyDescent="0.25">
      <c r="A3035" s="25">
        <v>3034</v>
      </c>
      <c r="B3035" s="26">
        <v>0.14080294000000002</v>
      </c>
      <c r="C3035" s="26">
        <v>0.16171963</v>
      </c>
      <c r="D3035" s="26">
        <v>0.17958213000000001</v>
      </c>
      <c r="E3035" s="26">
        <v>0.20542168</v>
      </c>
      <c r="F3035" s="26">
        <v>0.24379612000000001</v>
      </c>
      <c r="G3035" s="26">
        <v>0.51362059000000004</v>
      </c>
      <c r="H3035" s="26">
        <v>1.2569221400000001</v>
      </c>
      <c r="I3035" s="26">
        <v>8.9417339999999998E-2</v>
      </c>
    </row>
    <row r="3036" spans="1:9" ht="15.75" customHeight="1" x14ac:dyDescent="0.25">
      <c r="A3036" s="23">
        <v>3035</v>
      </c>
      <c r="B3036" s="24">
        <v>0.14082515000000001</v>
      </c>
      <c r="C3036" s="24">
        <v>0.16173791999999998</v>
      </c>
      <c r="D3036" s="24">
        <v>0.17960235000000002</v>
      </c>
      <c r="E3036" s="24">
        <v>0.20545086999999998</v>
      </c>
      <c r="F3036" s="24">
        <v>0.24384336999999998</v>
      </c>
      <c r="G3036" s="24">
        <v>0.51373350000000007</v>
      </c>
      <c r="H3036" s="24">
        <v>1.25731438</v>
      </c>
      <c r="I3036" s="24">
        <v>8.9417760000000013E-2</v>
      </c>
    </row>
    <row r="3037" spans="1:9" ht="15.75" customHeight="1" x14ac:dyDescent="0.25">
      <c r="A3037" s="25">
        <v>3036</v>
      </c>
      <c r="B3037" s="26">
        <v>0.14084736</v>
      </c>
      <c r="C3037" s="26">
        <v>0.16175622000000001</v>
      </c>
      <c r="D3037" s="26">
        <v>0.17962255999999999</v>
      </c>
      <c r="E3037" s="26">
        <v>0.20548006000000002</v>
      </c>
      <c r="F3037" s="26">
        <v>0.24389063</v>
      </c>
      <c r="G3037" s="26">
        <v>0.51384640999999998</v>
      </c>
      <c r="H3037" s="26">
        <v>1.2577066800000001</v>
      </c>
      <c r="I3037" s="26">
        <v>8.941818E-2</v>
      </c>
    </row>
    <row r="3038" spans="1:9" ht="15.75" customHeight="1" x14ac:dyDescent="0.25">
      <c r="A3038" s="23">
        <v>3037</v>
      </c>
      <c r="B3038" s="24">
        <v>0.14086957</v>
      </c>
      <c r="C3038" s="24">
        <v>0.16177451000000001</v>
      </c>
      <c r="D3038" s="24">
        <v>0.17964276000000001</v>
      </c>
      <c r="E3038" s="24">
        <v>0.20550923999999998</v>
      </c>
      <c r="F3038" s="24">
        <v>0.24393788</v>
      </c>
      <c r="G3038" s="24">
        <v>0.51395933000000005</v>
      </c>
      <c r="H3038" s="24">
        <v>1.2580990400000001</v>
      </c>
      <c r="I3038" s="24">
        <v>8.9418600000000001E-2</v>
      </c>
    </row>
    <row r="3039" spans="1:9" ht="15.75" customHeight="1" x14ac:dyDescent="0.25">
      <c r="A3039" s="25">
        <v>3038</v>
      </c>
      <c r="B3039" s="26">
        <v>0.14089177999999999</v>
      </c>
      <c r="C3039" s="26">
        <v>0.16179281000000001</v>
      </c>
      <c r="D3039" s="26">
        <v>0.17966294999999999</v>
      </c>
      <c r="E3039" s="26">
        <v>0.20553840999999998</v>
      </c>
      <c r="F3039" s="26">
        <v>0.24398513999999999</v>
      </c>
      <c r="G3039" s="26">
        <v>0.51407226000000006</v>
      </c>
      <c r="H3039" s="26">
        <v>1.2584914700000001</v>
      </c>
      <c r="I3039" s="26">
        <v>8.9419020000000002E-2</v>
      </c>
    </row>
    <row r="3040" spans="1:9" ht="15.75" customHeight="1" x14ac:dyDescent="0.25">
      <c r="A3040" s="23">
        <v>3039</v>
      </c>
      <c r="B3040" s="24">
        <v>0.14091398999999999</v>
      </c>
      <c r="C3040" s="24">
        <v>0.16181110000000001</v>
      </c>
      <c r="D3040" s="24">
        <v>0.17968313999999999</v>
      </c>
      <c r="E3040" s="24">
        <v>0.20556757000000001</v>
      </c>
      <c r="F3040" s="24">
        <v>0.24403238999999999</v>
      </c>
      <c r="G3040" s="24">
        <v>0.51418518000000002</v>
      </c>
      <c r="H3040" s="24">
        <v>1.25888395</v>
      </c>
      <c r="I3040" s="24">
        <v>8.9419439999999989E-2</v>
      </c>
    </row>
    <row r="3041" spans="1:9" ht="15.75" customHeight="1" x14ac:dyDescent="0.25">
      <c r="A3041" s="25">
        <v>3040</v>
      </c>
      <c r="B3041" s="26">
        <v>0.14093619999999998</v>
      </c>
      <c r="C3041" s="26">
        <v>0.16182939999999998</v>
      </c>
      <c r="D3041" s="26">
        <v>0.17970331</v>
      </c>
      <c r="E3041" s="26">
        <v>0.20559671999999998</v>
      </c>
      <c r="F3041" s="26">
        <v>0.24407963999999999</v>
      </c>
      <c r="G3041" s="26">
        <v>0.51429811000000003</v>
      </c>
      <c r="H3041" s="26">
        <v>1.2592764999999999</v>
      </c>
      <c r="I3041" s="26">
        <v>8.9419860000000004E-2</v>
      </c>
    </row>
    <row r="3042" spans="1:9" ht="15.75" customHeight="1" x14ac:dyDescent="0.25">
      <c r="A3042" s="23">
        <v>3041</v>
      </c>
      <c r="B3042" s="24">
        <v>0.14095841000000001</v>
      </c>
      <c r="C3042" s="24">
        <v>0.16184768999999999</v>
      </c>
      <c r="D3042" s="24">
        <v>0.17972347999999999</v>
      </c>
      <c r="E3042" s="24">
        <v>0.20562585999999999</v>
      </c>
      <c r="F3042" s="24">
        <v>0.24412690000000001</v>
      </c>
      <c r="G3042" s="24">
        <v>0.51441104000000004</v>
      </c>
      <c r="H3042" s="24">
        <v>1.25966909</v>
      </c>
      <c r="I3042" s="24">
        <v>8.9420289999999999E-2</v>
      </c>
    </row>
    <row r="3043" spans="1:9" ht="15.75" customHeight="1" x14ac:dyDescent="0.25">
      <c r="A3043" s="25">
        <v>3042</v>
      </c>
      <c r="B3043" s="26">
        <v>0.14098062</v>
      </c>
      <c r="C3043" s="26">
        <v>0.16186599000000002</v>
      </c>
      <c r="D3043" s="26">
        <v>0.17974364000000001</v>
      </c>
      <c r="E3043" s="26">
        <v>0.20565498999999998</v>
      </c>
      <c r="F3043" s="26">
        <v>0.24417414999999998</v>
      </c>
      <c r="G3043" s="26">
        <v>0.51452396999999994</v>
      </c>
      <c r="H3043" s="26">
        <v>1.26006175</v>
      </c>
      <c r="I3043" s="26">
        <v>8.942071E-2</v>
      </c>
    </row>
    <row r="3044" spans="1:9" ht="15.75" customHeight="1" x14ac:dyDescent="0.25">
      <c r="A3044" s="23">
        <v>3043</v>
      </c>
      <c r="B3044" s="24">
        <v>0.14100283</v>
      </c>
      <c r="C3044" s="24">
        <v>0.16188427999999999</v>
      </c>
      <c r="D3044" s="24">
        <v>0.1797638</v>
      </c>
      <c r="E3044" s="24">
        <v>0.20568411</v>
      </c>
      <c r="F3044" s="24">
        <v>0.24422139999999998</v>
      </c>
      <c r="G3044" s="24">
        <v>0.51463689999999995</v>
      </c>
      <c r="H3044" s="24">
        <v>1.2604544500000001</v>
      </c>
      <c r="I3044" s="24">
        <v>8.9421130000000015E-2</v>
      </c>
    </row>
    <row r="3045" spans="1:9" ht="15.75" customHeight="1" x14ac:dyDescent="0.25">
      <c r="A3045" s="25">
        <v>3044</v>
      </c>
      <c r="B3045" s="26">
        <v>0.14102503999999999</v>
      </c>
      <c r="C3045" s="26">
        <v>0.16190257</v>
      </c>
      <c r="D3045" s="26">
        <v>0.17978394</v>
      </c>
      <c r="E3045" s="26">
        <v>0.20571323</v>
      </c>
      <c r="F3045" s="26">
        <v>0.24426865</v>
      </c>
      <c r="G3045" s="26">
        <v>0.51474982999999996</v>
      </c>
      <c r="H3045" s="26">
        <v>1.2608471999999999</v>
      </c>
      <c r="I3045" s="26">
        <v>8.9421560000000011E-2</v>
      </c>
    </row>
    <row r="3046" spans="1:9" ht="15.75" customHeight="1" x14ac:dyDescent="0.25">
      <c r="A3046" s="23">
        <v>3045</v>
      </c>
      <c r="B3046" s="24">
        <v>0.14104725000000001</v>
      </c>
      <c r="C3046" s="24">
        <v>0.16192086999999999</v>
      </c>
      <c r="D3046" s="24">
        <v>0.17980408000000001</v>
      </c>
      <c r="E3046" s="24">
        <v>0.20574233</v>
      </c>
      <c r="F3046" s="24">
        <v>0.2443159</v>
      </c>
      <c r="G3046" s="24">
        <v>0.51486277000000003</v>
      </c>
      <c r="H3046" s="24">
        <v>1.2612399999999999</v>
      </c>
      <c r="I3046" s="24">
        <v>8.9421979999999998E-2</v>
      </c>
    </row>
    <row r="3047" spans="1:9" ht="15.75" customHeight="1" x14ac:dyDescent="0.25">
      <c r="A3047" s="25">
        <v>3046</v>
      </c>
      <c r="B3047" s="26">
        <v>0.14106946000000001</v>
      </c>
      <c r="C3047" s="26">
        <v>0.16193916000000003</v>
      </c>
      <c r="D3047" s="26">
        <v>0.17982420999999998</v>
      </c>
      <c r="E3047" s="26">
        <v>0.20577141999999998</v>
      </c>
      <c r="F3047" s="26">
        <v>0.24436314000000001</v>
      </c>
      <c r="G3047" s="26">
        <v>0.51497568999999999</v>
      </c>
      <c r="H3047" s="26">
        <v>1.2616328400000001</v>
      </c>
      <c r="I3047" s="26">
        <v>8.9422409999999994E-2</v>
      </c>
    </row>
    <row r="3048" spans="1:9" ht="15.75" customHeight="1" x14ac:dyDescent="0.25">
      <c r="A3048" s="23">
        <v>3047</v>
      </c>
      <c r="B3048" s="24">
        <v>0.14109167</v>
      </c>
      <c r="C3048" s="24">
        <v>0.16195744999999998</v>
      </c>
      <c r="D3048" s="24">
        <v>0.17984433999999999</v>
      </c>
      <c r="E3048" s="24">
        <v>0.20580051000000002</v>
      </c>
      <c r="F3048" s="24">
        <v>0.24441037999999998</v>
      </c>
      <c r="G3048" s="24">
        <v>0.51508862</v>
      </c>
      <c r="H3048" s="24">
        <v>1.26202573</v>
      </c>
      <c r="I3048" s="24">
        <v>8.9422829999999995E-2</v>
      </c>
    </row>
    <row r="3049" spans="1:9" ht="15.75" customHeight="1" x14ac:dyDescent="0.25">
      <c r="A3049" s="25">
        <v>3048</v>
      </c>
      <c r="B3049" s="26">
        <v>0.14111388</v>
      </c>
      <c r="C3049" s="26">
        <v>0.16197574000000001</v>
      </c>
      <c r="D3049" s="26">
        <v>0.17986445000000001</v>
      </c>
      <c r="E3049" s="26">
        <v>0.20582958000000001</v>
      </c>
      <c r="F3049" s="26">
        <v>0.24445761999999999</v>
      </c>
      <c r="G3049" s="26">
        <v>0.51520155000000001</v>
      </c>
      <c r="H3049" s="26">
        <v>1.26241866</v>
      </c>
      <c r="I3049" s="26">
        <v>8.9423259999999991E-2</v>
      </c>
    </row>
    <row r="3050" spans="1:9" ht="15.75" customHeight="1" x14ac:dyDescent="0.25">
      <c r="A3050" s="23">
        <v>3049</v>
      </c>
      <c r="B3050" s="24">
        <v>0.14113608999999999</v>
      </c>
      <c r="C3050" s="24">
        <v>0.16199404000000001</v>
      </c>
      <c r="D3050" s="24">
        <v>0.17988456</v>
      </c>
      <c r="E3050" s="24">
        <v>0.20585864999999998</v>
      </c>
      <c r="F3050" s="24">
        <v>0.24450486000000002</v>
      </c>
      <c r="G3050" s="24">
        <v>0.51531446999999997</v>
      </c>
      <c r="H3050" s="24">
        <v>1.2628116300000001</v>
      </c>
      <c r="I3050" s="24">
        <v>8.942369E-2</v>
      </c>
    </row>
    <row r="3051" spans="1:9" ht="15.75" customHeight="1" x14ac:dyDescent="0.25">
      <c r="A3051" s="25">
        <v>3050</v>
      </c>
      <c r="B3051" s="26">
        <v>0.14115830000000001</v>
      </c>
      <c r="C3051" s="26">
        <v>0.16201232999999998</v>
      </c>
      <c r="D3051" s="26">
        <v>0.17990466000000002</v>
      </c>
      <c r="E3051" s="26">
        <v>0.20588770000000001</v>
      </c>
      <c r="F3051" s="26">
        <v>0.24455209</v>
      </c>
      <c r="G3051" s="26">
        <v>0.51542737999999999</v>
      </c>
      <c r="H3051" s="26">
        <v>1.2632046299999999</v>
      </c>
      <c r="I3051" s="26">
        <v>8.9424110000000001E-2</v>
      </c>
    </row>
    <row r="3052" spans="1:9" ht="15.75" customHeight="1" x14ac:dyDescent="0.25">
      <c r="A3052" s="23">
        <v>3051</v>
      </c>
      <c r="B3052" s="24">
        <v>0.14118050999999998</v>
      </c>
      <c r="C3052" s="24">
        <v>0.16203061999999999</v>
      </c>
      <c r="D3052" s="24">
        <v>0.17992475999999999</v>
      </c>
      <c r="E3052" s="24">
        <v>0.20591674999999998</v>
      </c>
      <c r="F3052" s="24">
        <v>0.24459931999999998</v>
      </c>
      <c r="G3052" s="24">
        <v>0.51554029000000001</v>
      </c>
      <c r="H3052" s="24">
        <v>1.26359767</v>
      </c>
      <c r="I3052" s="24">
        <v>8.9424539999999997E-2</v>
      </c>
    </row>
    <row r="3053" spans="1:9" ht="15.75" customHeight="1" x14ac:dyDescent="0.25">
      <c r="A3053" s="25">
        <v>3052</v>
      </c>
      <c r="B3053" s="26">
        <v>0.14120273</v>
      </c>
      <c r="C3053" s="26">
        <v>0.16204890999999999</v>
      </c>
      <c r="D3053" s="26">
        <v>0.17994483999999999</v>
      </c>
      <c r="E3053" s="26">
        <v>0.20594578999999999</v>
      </c>
      <c r="F3053" s="26">
        <v>0.24464654</v>
      </c>
      <c r="G3053" s="26">
        <v>0.51565320000000003</v>
      </c>
      <c r="H3053" s="26">
        <v>1.2639907399999999</v>
      </c>
      <c r="I3053" s="26">
        <v>8.9424969999999993E-2</v>
      </c>
    </row>
    <row r="3054" spans="1:9" ht="15.75" customHeight="1" x14ac:dyDescent="0.25">
      <c r="A3054" s="23">
        <v>3053</v>
      </c>
      <c r="B3054" s="24">
        <v>0.14122493999999999</v>
      </c>
      <c r="C3054" s="24">
        <v>0.16206719999999999</v>
      </c>
      <c r="D3054" s="24">
        <v>0.17996492</v>
      </c>
      <c r="E3054" s="24">
        <v>0.20597480999999998</v>
      </c>
      <c r="F3054" s="24">
        <v>0.24469376000000001</v>
      </c>
      <c r="G3054" s="24">
        <v>0.51576610000000001</v>
      </c>
      <c r="H3054" s="24">
        <v>1.26438385</v>
      </c>
      <c r="I3054" s="24">
        <v>8.9425399999999988E-2</v>
      </c>
    </row>
    <row r="3055" spans="1:9" ht="15.75" customHeight="1" x14ac:dyDescent="0.25">
      <c r="A3055" s="25">
        <v>3054</v>
      </c>
      <c r="B3055" s="26">
        <v>0.14124714999999999</v>
      </c>
      <c r="C3055" s="26">
        <v>0.16208549999999999</v>
      </c>
      <c r="D3055" s="26">
        <v>0.17998500000000001</v>
      </c>
      <c r="E3055" s="26">
        <v>0.20600383</v>
      </c>
      <c r="F3055" s="26">
        <v>0.24474097</v>
      </c>
      <c r="G3055" s="26">
        <v>0.51587899000000004</v>
      </c>
      <c r="H3055" s="26">
        <v>1.2647769799999999</v>
      </c>
      <c r="I3055" s="26">
        <v>8.9425830000000012E-2</v>
      </c>
    </row>
    <row r="3056" spans="1:9" ht="15.75" customHeight="1" x14ac:dyDescent="0.25">
      <c r="A3056" s="23">
        <v>3055</v>
      </c>
      <c r="B3056" s="24">
        <v>0.14126936000000001</v>
      </c>
      <c r="C3056" s="24">
        <v>0.16210379</v>
      </c>
      <c r="D3056" s="24">
        <v>0.18000506999999999</v>
      </c>
      <c r="E3056" s="24">
        <v>0.20603283</v>
      </c>
      <c r="F3056" s="24">
        <v>0.24478817999999999</v>
      </c>
      <c r="G3056" s="24">
        <v>0.51599187999999996</v>
      </c>
      <c r="H3056" s="24">
        <v>1.26517013</v>
      </c>
      <c r="I3056" s="24">
        <v>8.9426260000000007E-2</v>
      </c>
    </row>
    <row r="3057" spans="1:9" ht="15.75" customHeight="1" x14ac:dyDescent="0.25">
      <c r="A3057" s="25">
        <v>3056</v>
      </c>
      <c r="B3057" s="26">
        <v>0.14129157000000001</v>
      </c>
      <c r="C3057" s="26">
        <v>0.16212208</v>
      </c>
      <c r="D3057" s="26">
        <v>0.18002513000000001</v>
      </c>
      <c r="E3057" s="26">
        <v>0.20606183</v>
      </c>
      <c r="F3057" s="26">
        <v>0.24483539000000001</v>
      </c>
      <c r="G3057" s="26">
        <v>0.51610475999999994</v>
      </c>
      <c r="H3057" s="26">
        <v>1.26556332</v>
      </c>
      <c r="I3057" s="26">
        <v>8.9426690000000003E-2</v>
      </c>
    </row>
    <row r="3058" spans="1:9" ht="15.75" customHeight="1" x14ac:dyDescent="0.25">
      <c r="A3058" s="23">
        <v>3057</v>
      </c>
      <c r="B3058" s="24">
        <v>0.14131378</v>
      </c>
      <c r="C3058" s="24">
        <v>0.16214037000000001</v>
      </c>
      <c r="D3058" s="24">
        <v>0.18004518</v>
      </c>
      <c r="E3058" s="24">
        <v>0.20609082000000001</v>
      </c>
      <c r="F3058" s="24">
        <v>0.24488257999999999</v>
      </c>
      <c r="G3058" s="24">
        <v>0.51621762999999998</v>
      </c>
      <c r="H3058" s="24">
        <v>1.26595652</v>
      </c>
      <c r="I3058" s="24">
        <v>8.9427119999999999E-2</v>
      </c>
    </row>
    <row r="3059" spans="1:9" ht="15.75" customHeight="1" x14ac:dyDescent="0.25">
      <c r="A3059" s="25">
        <v>3058</v>
      </c>
      <c r="B3059" s="26">
        <v>0.14133598999999999</v>
      </c>
      <c r="C3059" s="26">
        <v>0.16215865999999998</v>
      </c>
      <c r="D3059" s="26">
        <v>0.18006523000000002</v>
      </c>
      <c r="E3059" s="26">
        <v>0.20611979000000002</v>
      </c>
      <c r="F3059" s="26">
        <v>0.24492978000000001</v>
      </c>
      <c r="G3059" s="26">
        <v>0.51633048999999998</v>
      </c>
      <c r="H3059" s="26">
        <v>1.2663497399999999</v>
      </c>
      <c r="I3059" s="26">
        <v>8.9427549999999995E-2</v>
      </c>
    </row>
    <row r="3060" spans="1:9" ht="15.75" customHeight="1" x14ac:dyDescent="0.25">
      <c r="A3060" s="23">
        <v>3059</v>
      </c>
      <c r="B3060" s="24">
        <v>0.14135820000000002</v>
      </c>
      <c r="C3060" s="24">
        <v>0.16217694999999999</v>
      </c>
      <c r="D3060" s="24">
        <v>0.18008527000000002</v>
      </c>
      <c r="E3060" s="24">
        <v>0.20614875999999999</v>
      </c>
      <c r="F3060" s="24">
        <v>0.24497696000000002</v>
      </c>
      <c r="G3060" s="24">
        <v>0.51644334000000003</v>
      </c>
      <c r="H3060" s="24">
        <v>1.26674299</v>
      </c>
      <c r="I3060" s="24">
        <v>8.9427980000000004E-2</v>
      </c>
    </row>
    <row r="3061" spans="1:9" ht="15.75" customHeight="1" x14ac:dyDescent="0.25">
      <c r="A3061" s="25">
        <v>3060</v>
      </c>
      <c r="B3061" s="26">
        <v>0.14138040999999998</v>
      </c>
      <c r="C3061" s="26">
        <v>0.16219523999999999</v>
      </c>
      <c r="D3061" s="26">
        <v>0.1801053</v>
      </c>
      <c r="E3061" s="26">
        <v>0.20617771000000001</v>
      </c>
      <c r="F3061" s="26">
        <v>0.24502414000000003</v>
      </c>
      <c r="G3061" s="26">
        <v>0.51655617999999992</v>
      </c>
      <c r="H3061" s="26">
        <v>1.2671362399999999</v>
      </c>
      <c r="I3061" s="26">
        <v>8.942841E-2</v>
      </c>
    </row>
    <row r="3062" spans="1:9" ht="15.75" customHeight="1" x14ac:dyDescent="0.25">
      <c r="A3062" s="23">
        <v>3061</v>
      </c>
      <c r="B3062" s="24">
        <v>0.14140262000000001</v>
      </c>
      <c r="C3062" s="24">
        <v>0.16221352999999999</v>
      </c>
      <c r="D3062" s="24">
        <v>0.18012533</v>
      </c>
      <c r="E3062" s="24">
        <v>0.20620665999999999</v>
      </c>
      <c r="F3062" s="24">
        <v>0.24507131000000001</v>
      </c>
      <c r="G3062" s="24">
        <v>0.51666900999999998</v>
      </c>
      <c r="H3062" s="24">
        <v>1.2675295199999999</v>
      </c>
      <c r="I3062" s="24">
        <v>8.9428839999999996E-2</v>
      </c>
    </row>
    <row r="3063" spans="1:9" ht="15.75" customHeight="1" x14ac:dyDescent="0.25">
      <c r="A3063" s="25">
        <v>3062</v>
      </c>
      <c r="B3063" s="26">
        <v>0.14142483</v>
      </c>
      <c r="C3063" s="26">
        <v>0.16223182000000003</v>
      </c>
      <c r="D3063" s="26">
        <v>0.18014534999999998</v>
      </c>
      <c r="E3063" s="26">
        <v>0.20623559</v>
      </c>
      <c r="F3063" s="26">
        <v>0.24511847</v>
      </c>
      <c r="G3063" s="26">
        <v>0.51678181999999995</v>
      </c>
      <c r="H3063" s="26">
        <v>1.2679228</v>
      </c>
      <c r="I3063" s="26">
        <v>8.942928E-2</v>
      </c>
    </row>
    <row r="3064" spans="1:9" ht="15.75" customHeight="1" x14ac:dyDescent="0.25">
      <c r="A3064" s="23">
        <v>3063</v>
      </c>
      <c r="B3064" s="24">
        <v>0.14144704</v>
      </c>
      <c r="C3064" s="24">
        <v>0.16225010999999998</v>
      </c>
      <c r="D3064" s="24">
        <v>0.18016536999999999</v>
      </c>
      <c r="E3064" s="24">
        <v>0.20626452000000001</v>
      </c>
      <c r="F3064" s="24">
        <v>0.24516563000000002</v>
      </c>
      <c r="G3064" s="24">
        <v>0.51689463000000002</v>
      </c>
      <c r="H3064" s="24">
        <v>1.2683161000000001</v>
      </c>
      <c r="I3064" s="24">
        <v>8.9429709999999996E-2</v>
      </c>
    </row>
    <row r="3065" spans="1:9" ht="15.75" customHeight="1" x14ac:dyDescent="0.25">
      <c r="A3065" s="25">
        <v>3064</v>
      </c>
      <c r="B3065" s="26">
        <v>0.14146924999999999</v>
      </c>
      <c r="C3065" s="26">
        <v>0.16226839999999998</v>
      </c>
      <c r="D3065" s="26">
        <v>0.18018538000000001</v>
      </c>
      <c r="E3065" s="26">
        <v>0.20629343</v>
      </c>
      <c r="F3065" s="26">
        <v>0.24521277999999999</v>
      </c>
      <c r="G3065" s="26">
        <v>0.51700742</v>
      </c>
      <c r="H3065" s="26">
        <v>1.2687094000000001</v>
      </c>
      <c r="I3065" s="26">
        <v>8.9430139999999991E-2</v>
      </c>
    </row>
    <row r="3066" spans="1:9" ht="15.75" customHeight="1" x14ac:dyDescent="0.25">
      <c r="A3066" s="23">
        <v>3065</v>
      </c>
      <c r="B3066" s="24">
        <v>0.14149146000000001</v>
      </c>
      <c r="C3066" s="24">
        <v>0.16228669000000001</v>
      </c>
      <c r="D3066" s="24">
        <v>0.18020538999999999</v>
      </c>
      <c r="E3066" s="24">
        <v>0.20632233</v>
      </c>
      <c r="F3066" s="24">
        <v>0.24525991999999999</v>
      </c>
      <c r="G3066" s="24">
        <v>0.51712020000000003</v>
      </c>
      <c r="H3066" s="24">
        <v>1.2691027099999999</v>
      </c>
      <c r="I3066" s="24">
        <v>8.943058000000001E-2</v>
      </c>
    </row>
    <row r="3067" spans="1:9" ht="15.75" customHeight="1" x14ac:dyDescent="0.25">
      <c r="A3067" s="25">
        <v>3066</v>
      </c>
      <c r="B3067" s="26">
        <v>0.14151367000000001</v>
      </c>
      <c r="C3067" s="26">
        <v>0.16230498000000002</v>
      </c>
      <c r="D3067" s="26">
        <v>0.18022538000000002</v>
      </c>
      <c r="E3067" s="26">
        <v>0.20635122</v>
      </c>
      <c r="F3067" s="26">
        <v>0.24530705</v>
      </c>
      <c r="G3067" s="26">
        <v>0.51723295999999996</v>
      </c>
      <c r="H3067" s="26">
        <v>1.2694960200000001</v>
      </c>
      <c r="I3067" s="26">
        <v>8.9431010000000005E-2</v>
      </c>
    </row>
    <row r="3068" spans="1:9" ht="15.75" customHeight="1" x14ac:dyDescent="0.25">
      <c r="A3068" s="23">
        <v>3067</v>
      </c>
      <c r="B3068" s="24">
        <v>0.14153588</v>
      </c>
      <c r="C3068" s="24">
        <v>0.16232327000000002</v>
      </c>
      <c r="D3068" s="24">
        <v>0.18024538000000001</v>
      </c>
      <c r="E3068" s="24">
        <v>0.20638010999999998</v>
      </c>
      <c r="F3068" s="24">
        <v>0.24535416999999998</v>
      </c>
      <c r="G3068" s="24">
        <v>0.51734570000000002</v>
      </c>
      <c r="H3068" s="24">
        <v>1.26988933</v>
      </c>
      <c r="I3068" s="24">
        <v>8.9431440000000001E-2</v>
      </c>
    </row>
    <row r="3069" spans="1:9" ht="15.75" customHeight="1" x14ac:dyDescent="0.25">
      <c r="A3069" s="25">
        <v>3068</v>
      </c>
      <c r="B3069" s="26">
        <v>0.14155809</v>
      </c>
      <c r="C3069" s="26">
        <v>0.16234156</v>
      </c>
      <c r="D3069" s="26">
        <v>0.18026536000000001</v>
      </c>
      <c r="E3069" s="26">
        <v>0.20640897999999999</v>
      </c>
      <c r="F3069" s="26">
        <v>0.24540128</v>
      </c>
      <c r="G3069" s="26">
        <v>0.51745843999999996</v>
      </c>
      <c r="H3069" s="26">
        <v>1.27028264</v>
      </c>
      <c r="I3069" s="26">
        <v>8.9431879999999991E-2</v>
      </c>
    </row>
    <row r="3070" spans="1:9" ht="15.75" customHeight="1" x14ac:dyDescent="0.25">
      <c r="A3070" s="23">
        <v>3069</v>
      </c>
      <c r="B3070" s="24">
        <v>0.14158029999999999</v>
      </c>
      <c r="C3070" s="24">
        <v>0.16235985</v>
      </c>
      <c r="D3070" s="24">
        <v>0.18028535000000001</v>
      </c>
      <c r="E3070" s="24">
        <v>0.20643784000000001</v>
      </c>
      <c r="F3070" s="24">
        <v>0.24544837999999999</v>
      </c>
      <c r="G3070" s="24">
        <v>0.51757114999999998</v>
      </c>
      <c r="H3070" s="24">
        <v>1.27067595</v>
      </c>
      <c r="I3070" s="24">
        <v>8.9432310000000015E-2</v>
      </c>
    </row>
    <row r="3071" spans="1:9" ht="15.75" customHeight="1" x14ac:dyDescent="0.25">
      <c r="A3071" s="25">
        <v>3070</v>
      </c>
      <c r="B3071" s="26">
        <v>0.14160251000000001</v>
      </c>
      <c r="C3071" s="26">
        <v>0.16237814</v>
      </c>
      <c r="D3071" s="26">
        <v>0.18030532000000002</v>
      </c>
      <c r="E3071" s="26">
        <v>0.20646667999999999</v>
      </c>
      <c r="F3071" s="26">
        <v>0.24549548000000002</v>
      </c>
      <c r="G3071" s="26">
        <v>0.51768385000000006</v>
      </c>
      <c r="H3071" s="26">
        <v>1.27106926</v>
      </c>
      <c r="I3071" s="26">
        <v>8.9432750000000005E-2</v>
      </c>
    </row>
    <row r="3072" spans="1:9" ht="15.75" customHeight="1" x14ac:dyDescent="0.25">
      <c r="A3072" s="23">
        <v>3071</v>
      </c>
      <c r="B3072" s="24">
        <v>0.14162471999999998</v>
      </c>
      <c r="C3072" s="24">
        <v>0.16239643000000001</v>
      </c>
      <c r="D3072" s="24">
        <v>0.18032529</v>
      </c>
      <c r="E3072" s="24">
        <v>0.20649551999999999</v>
      </c>
      <c r="F3072" s="24">
        <v>0.24554255999999999</v>
      </c>
      <c r="G3072" s="24">
        <v>0.51779653000000003</v>
      </c>
      <c r="H3072" s="24">
        <v>1.27146256</v>
      </c>
      <c r="I3072" s="24">
        <v>8.943319000000001E-2</v>
      </c>
    </row>
    <row r="3073" spans="1:9" ht="15.75" customHeight="1" x14ac:dyDescent="0.25">
      <c r="A3073" s="25">
        <v>3072</v>
      </c>
      <c r="B3073" s="26">
        <v>0.14164693</v>
      </c>
      <c r="C3073" s="26">
        <v>0.16241472000000001</v>
      </c>
      <c r="D3073" s="26">
        <v>0.18034526000000001</v>
      </c>
      <c r="E3073" s="26">
        <v>0.20652435</v>
      </c>
      <c r="F3073" s="26">
        <v>0.24558962999999998</v>
      </c>
      <c r="G3073" s="26">
        <v>0.51790919000000002</v>
      </c>
      <c r="H3073" s="26">
        <v>1.2718558500000001</v>
      </c>
      <c r="I3073" s="26">
        <v>8.9433620000000005E-2</v>
      </c>
    </row>
    <row r="3074" spans="1:9" ht="15.75" customHeight="1" x14ac:dyDescent="0.25">
      <c r="A3074" s="23">
        <v>3073</v>
      </c>
      <c r="B3074" s="24">
        <v>0.14166914999999999</v>
      </c>
      <c r="C3074" s="24">
        <v>0.16243300999999999</v>
      </c>
      <c r="D3074" s="24">
        <v>0.18036522000000002</v>
      </c>
      <c r="E3074" s="24">
        <v>0.20655317000000001</v>
      </c>
      <c r="F3074" s="24">
        <v>0.24563669000000002</v>
      </c>
      <c r="G3074" s="24">
        <v>0.51802183000000002</v>
      </c>
      <c r="H3074" s="24">
        <v>1.2722491200000001</v>
      </c>
      <c r="I3074" s="24">
        <v>8.9434059999999996E-2</v>
      </c>
    </row>
    <row r="3075" spans="1:9" ht="15.75" customHeight="1" x14ac:dyDescent="0.25">
      <c r="A3075" s="25">
        <v>3074</v>
      </c>
      <c r="B3075" s="26">
        <v>0.14169135999999999</v>
      </c>
      <c r="C3075" s="26">
        <v>0.16245129</v>
      </c>
      <c r="D3075" s="26">
        <v>0.18038518000000001</v>
      </c>
      <c r="E3075" s="26">
        <v>0.20658197</v>
      </c>
      <c r="F3075" s="26">
        <v>0.24568373999999998</v>
      </c>
      <c r="G3075" s="26">
        <v>0.51813445000000002</v>
      </c>
      <c r="H3075" s="26">
        <v>1.2726423900000001</v>
      </c>
      <c r="I3075" s="26">
        <v>8.94345E-2</v>
      </c>
    </row>
    <row r="3076" spans="1:9" ht="15.75" customHeight="1" x14ac:dyDescent="0.25">
      <c r="A3076" s="23">
        <v>3075</v>
      </c>
      <c r="B3076" s="24">
        <v>0.14171357000000001</v>
      </c>
      <c r="C3076" s="24">
        <v>0.16246958</v>
      </c>
      <c r="D3076" s="24">
        <v>0.18040513</v>
      </c>
      <c r="E3076" s="24">
        <v>0.20661077</v>
      </c>
      <c r="F3076" s="24">
        <v>0.24573077999999998</v>
      </c>
      <c r="G3076" s="24">
        <v>0.51824705000000004</v>
      </c>
      <c r="H3076" s="24">
        <v>1.27303564</v>
      </c>
      <c r="I3076" s="24">
        <v>8.9434939999999991E-2</v>
      </c>
    </row>
    <row r="3077" spans="1:9" ht="15.75" customHeight="1" x14ac:dyDescent="0.25">
      <c r="A3077" s="25">
        <v>3076</v>
      </c>
      <c r="B3077" s="26">
        <v>0.14173577999999998</v>
      </c>
      <c r="C3077" s="26">
        <v>0.16248787000000001</v>
      </c>
      <c r="D3077" s="26">
        <v>0.18042506999999999</v>
      </c>
      <c r="E3077" s="26">
        <v>0.20663955000000001</v>
      </c>
      <c r="F3077" s="26">
        <v>0.24577781000000001</v>
      </c>
      <c r="G3077" s="26">
        <v>0.51835964000000001</v>
      </c>
      <c r="H3077" s="26">
        <v>1.27342888</v>
      </c>
      <c r="I3077" s="26">
        <v>8.9435369999999986E-2</v>
      </c>
    </row>
    <row r="3078" spans="1:9" ht="15.75" customHeight="1" x14ac:dyDescent="0.25">
      <c r="A3078" s="23">
        <v>3077</v>
      </c>
      <c r="B3078" s="24">
        <v>0.14175799</v>
      </c>
      <c r="C3078" s="24">
        <v>0.16250616000000001</v>
      </c>
      <c r="D3078" s="24">
        <v>0.18044501000000002</v>
      </c>
      <c r="E3078" s="24">
        <v>0.20666831999999999</v>
      </c>
      <c r="F3078" s="24">
        <v>0.24582482</v>
      </c>
      <c r="G3078" s="24">
        <v>0.51847219</v>
      </c>
      <c r="H3078" s="24">
        <v>1.2738220900000001</v>
      </c>
      <c r="I3078" s="24">
        <v>8.9435810000000004E-2</v>
      </c>
    </row>
    <row r="3079" spans="1:9" ht="15.75" customHeight="1" x14ac:dyDescent="0.25">
      <c r="A3079" s="25">
        <v>3078</v>
      </c>
      <c r="B3079" s="26">
        <v>0.1417802</v>
      </c>
      <c r="C3079" s="26">
        <v>0.16252445000000001</v>
      </c>
      <c r="D3079" s="26">
        <v>0.18046495000000001</v>
      </c>
      <c r="E3079" s="26">
        <v>0.20669708000000001</v>
      </c>
      <c r="F3079" s="26">
        <v>0.24587181999999999</v>
      </c>
      <c r="G3079" s="26">
        <v>0.51858472999999994</v>
      </c>
      <c r="H3079" s="26">
        <v>1.27421528</v>
      </c>
      <c r="I3079" s="26">
        <v>8.9436250000000009E-2</v>
      </c>
    </row>
    <row r="3080" spans="1:9" ht="15.75" customHeight="1" x14ac:dyDescent="0.25">
      <c r="A3080" s="23">
        <v>3079</v>
      </c>
      <c r="B3080" s="24">
        <v>0.14180241000000002</v>
      </c>
      <c r="C3080" s="24">
        <v>0.16254273999999999</v>
      </c>
      <c r="D3080" s="24">
        <v>0.18048487999999999</v>
      </c>
      <c r="E3080" s="24">
        <v>0.20672583</v>
      </c>
      <c r="F3080" s="24">
        <v>0.24591881000000002</v>
      </c>
      <c r="G3080" s="24">
        <v>0.51869725</v>
      </c>
      <c r="H3080" s="24">
        <v>1.2746084500000001</v>
      </c>
      <c r="I3080" s="24">
        <v>8.9436689999999999E-2</v>
      </c>
    </row>
    <row r="3081" spans="1:9" ht="15.75" customHeight="1" x14ac:dyDescent="0.25">
      <c r="A3081" s="25">
        <v>3080</v>
      </c>
      <c r="B3081" s="26">
        <v>0.14182461999999998</v>
      </c>
      <c r="C3081" s="26">
        <v>0.16256103</v>
      </c>
      <c r="D3081" s="26">
        <v>0.18050481000000002</v>
      </c>
      <c r="E3081" s="26">
        <v>0.20675457000000003</v>
      </c>
      <c r="F3081" s="26">
        <v>0.24596578999999999</v>
      </c>
      <c r="G3081" s="26">
        <v>0.51880974000000002</v>
      </c>
      <c r="H3081" s="26">
        <v>1.2750016</v>
      </c>
      <c r="I3081" s="26">
        <v>8.9437130000000004E-2</v>
      </c>
    </row>
    <row r="3082" spans="1:9" ht="15.75" customHeight="1" x14ac:dyDescent="0.25">
      <c r="A3082" s="23">
        <v>3081</v>
      </c>
      <c r="B3082" s="24">
        <v>0.14184683000000001</v>
      </c>
      <c r="C3082" s="24">
        <v>0.16257932</v>
      </c>
      <c r="D3082" s="24">
        <v>0.18052472999999999</v>
      </c>
      <c r="E3082" s="24">
        <v>0.20678329000000001</v>
      </c>
      <c r="F3082" s="24">
        <v>0.24601275</v>
      </c>
      <c r="G3082" s="24">
        <v>0.5189222</v>
      </c>
      <c r="H3082" s="24">
        <v>1.27539471</v>
      </c>
      <c r="I3082" s="24">
        <v>8.9437569999999994E-2</v>
      </c>
    </row>
    <row r="3083" spans="1:9" ht="15.75" customHeight="1" x14ac:dyDescent="0.25">
      <c r="A3083" s="25">
        <v>3082</v>
      </c>
      <c r="B3083" s="26">
        <v>0.14186904</v>
      </c>
      <c r="C3083" s="26">
        <v>0.16259761</v>
      </c>
      <c r="D3083" s="26">
        <v>0.18054465</v>
      </c>
      <c r="E3083" s="26">
        <v>0.20681201000000002</v>
      </c>
      <c r="F3083" s="26">
        <v>0.24605969999999999</v>
      </c>
      <c r="G3083" s="26">
        <v>0.51903463999999999</v>
      </c>
      <c r="H3083" s="26">
        <v>1.2757878</v>
      </c>
      <c r="I3083" s="26">
        <v>8.9438010000000012E-2</v>
      </c>
    </row>
    <row r="3084" spans="1:9" ht="15.75" customHeight="1" x14ac:dyDescent="0.25">
      <c r="A3084" s="23">
        <v>3083</v>
      </c>
      <c r="B3084" s="24">
        <v>0.14189125</v>
      </c>
      <c r="C3084" s="24">
        <v>0.16261590000000001</v>
      </c>
      <c r="D3084" s="24">
        <v>0.18056456000000001</v>
      </c>
      <c r="E3084" s="24">
        <v>0.20684070999999998</v>
      </c>
      <c r="F3084" s="24">
        <v>0.24610662999999999</v>
      </c>
      <c r="G3084" s="24">
        <v>0.51914705999999999</v>
      </c>
      <c r="H3084" s="24">
        <v>1.27618086</v>
      </c>
      <c r="I3084" s="24">
        <v>8.9438450000000003E-2</v>
      </c>
    </row>
    <row r="3085" spans="1:9" ht="15.75" customHeight="1" x14ac:dyDescent="0.25">
      <c r="A3085" s="25">
        <v>3084</v>
      </c>
      <c r="B3085" s="26">
        <v>0.14191345999999999</v>
      </c>
      <c r="C3085" s="26">
        <v>0.16263418000000002</v>
      </c>
      <c r="D3085" s="26">
        <v>0.18058447</v>
      </c>
      <c r="E3085" s="26">
        <v>0.20686940000000001</v>
      </c>
      <c r="F3085" s="26">
        <v>0.24615355</v>
      </c>
      <c r="G3085" s="26">
        <v>0.51925944999999996</v>
      </c>
      <c r="H3085" s="26">
        <v>1.2765738799999999</v>
      </c>
      <c r="I3085" s="26">
        <v>8.9438900000000002E-2</v>
      </c>
    </row>
    <row r="3086" spans="1:9" ht="15.75" customHeight="1" x14ac:dyDescent="0.25">
      <c r="A3086" s="23">
        <v>3085</v>
      </c>
      <c r="B3086" s="24">
        <v>0.14193566999999999</v>
      </c>
      <c r="C3086" s="24">
        <v>0.16265246999999999</v>
      </c>
      <c r="D3086" s="24">
        <v>0.18060437000000001</v>
      </c>
      <c r="E3086" s="24">
        <v>0.20689807999999998</v>
      </c>
      <c r="F3086" s="24">
        <v>0.24620045000000002</v>
      </c>
      <c r="G3086" s="24">
        <v>0.51937180999999999</v>
      </c>
      <c r="H3086" s="24">
        <v>1.2769668699999999</v>
      </c>
      <c r="I3086" s="24">
        <v>8.9439340000000006E-2</v>
      </c>
    </row>
    <row r="3087" spans="1:9" ht="15.75" customHeight="1" x14ac:dyDescent="0.25">
      <c r="A3087" s="25">
        <v>3086</v>
      </c>
      <c r="B3087" s="26">
        <v>0.14195788000000001</v>
      </c>
      <c r="C3087" s="26">
        <v>0.16267076</v>
      </c>
      <c r="D3087" s="26">
        <v>0.18062427</v>
      </c>
      <c r="E3087" s="26">
        <v>0.20692675000000002</v>
      </c>
      <c r="F3087" s="26">
        <v>0.24624734000000001</v>
      </c>
      <c r="G3087" s="26">
        <v>0.51948413999999998</v>
      </c>
      <c r="H3087" s="26">
        <v>1.27735982</v>
      </c>
      <c r="I3087" s="26">
        <v>8.9439779999999997E-2</v>
      </c>
    </row>
    <row r="3088" spans="1:9" ht="15.75" customHeight="1" x14ac:dyDescent="0.25">
      <c r="A3088" s="23">
        <v>3087</v>
      </c>
      <c r="B3088" s="24">
        <v>0.14198009</v>
      </c>
      <c r="C3088" s="24">
        <v>0.16268905</v>
      </c>
      <c r="D3088" s="24">
        <v>0.18064416999999999</v>
      </c>
      <c r="E3088" s="24">
        <v>0.20695540000000001</v>
      </c>
      <c r="F3088" s="24">
        <v>0.24629422000000001</v>
      </c>
      <c r="G3088" s="24">
        <v>0.51959644999999999</v>
      </c>
      <c r="H3088" s="24">
        <v>1.2777527200000001</v>
      </c>
      <c r="I3088" s="24">
        <v>8.9440220000000001E-2</v>
      </c>
    </row>
    <row r="3089" spans="1:9" ht="15.75" customHeight="1" x14ac:dyDescent="0.25">
      <c r="A3089" s="25">
        <v>3088</v>
      </c>
      <c r="B3089" s="26">
        <v>0.1420023</v>
      </c>
      <c r="C3089" s="26">
        <v>0.16270734000000001</v>
      </c>
      <c r="D3089" s="26">
        <v>0.18066406000000002</v>
      </c>
      <c r="E3089" s="26">
        <v>0.20698405</v>
      </c>
      <c r="F3089" s="26">
        <v>0.24634108000000002</v>
      </c>
      <c r="G3089" s="26">
        <v>0.51970872999999995</v>
      </c>
      <c r="H3089" s="26">
        <v>1.2781455900000001</v>
      </c>
      <c r="I3089" s="26">
        <v>8.944067E-2</v>
      </c>
    </row>
    <row r="3090" spans="1:9" ht="15.75" customHeight="1" x14ac:dyDescent="0.25">
      <c r="A3090" s="23">
        <v>3089</v>
      </c>
      <c r="B3090" s="24">
        <v>0.14202450999999999</v>
      </c>
      <c r="C3090" s="24">
        <v>0.16272563000000001</v>
      </c>
      <c r="D3090" s="24">
        <v>0.18068394999999998</v>
      </c>
      <c r="E3090" s="24">
        <v>0.20701267999999998</v>
      </c>
      <c r="F3090" s="24">
        <v>0.24638791999999998</v>
      </c>
      <c r="G3090" s="24">
        <v>0.51982097000000005</v>
      </c>
      <c r="H3090" s="24">
        <v>1.2785384100000001</v>
      </c>
      <c r="I3090" s="24">
        <v>8.944110999999999E-2</v>
      </c>
    </row>
    <row r="3091" spans="1:9" ht="15.75" customHeight="1" x14ac:dyDescent="0.25">
      <c r="A3091" s="25">
        <v>3090</v>
      </c>
      <c r="B3091" s="26">
        <v>0.14204672000000002</v>
      </c>
      <c r="C3091" s="26">
        <v>0.16274391999999999</v>
      </c>
      <c r="D3091" s="26">
        <v>0.18070384</v>
      </c>
      <c r="E3091" s="26">
        <v>0.20704129999999998</v>
      </c>
      <c r="F3091" s="26">
        <v>0.24643474999999998</v>
      </c>
      <c r="G3091" s="26">
        <v>0.51993319000000005</v>
      </c>
      <c r="H3091" s="26">
        <v>1.27893119</v>
      </c>
      <c r="I3091" s="26">
        <v>8.9441550000000009E-2</v>
      </c>
    </row>
    <row r="3092" spans="1:9" ht="15.75" customHeight="1" x14ac:dyDescent="0.25">
      <c r="A3092" s="23">
        <v>3091</v>
      </c>
      <c r="B3092" s="24">
        <v>0.14206893000000001</v>
      </c>
      <c r="C3092" s="24">
        <v>0.16276220999999999</v>
      </c>
      <c r="D3092" s="24">
        <v>0.18072372</v>
      </c>
      <c r="E3092" s="24">
        <v>0.20706991</v>
      </c>
      <c r="F3092" s="24">
        <v>0.24648155999999999</v>
      </c>
      <c r="G3092" s="24">
        <v>0.52004538</v>
      </c>
      <c r="H3092" s="24">
        <v>1.2793239199999999</v>
      </c>
      <c r="I3092" s="24">
        <v>8.9442000000000008E-2</v>
      </c>
    </row>
    <row r="3093" spans="1:9" ht="15.75" customHeight="1" x14ac:dyDescent="0.25">
      <c r="A3093" s="25">
        <v>3092</v>
      </c>
      <c r="B3093" s="26">
        <v>0.14209114</v>
      </c>
      <c r="C3093" s="26">
        <v>0.16278049999999999</v>
      </c>
      <c r="D3093" s="26">
        <v>0.18074359999999998</v>
      </c>
      <c r="E3093" s="26">
        <v>0.20709851000000001</v>
      </c>
      <c r="F3093" s="26">
        <v>0.24652835000000001</v>
      </c>
      <c r="G3093" s="26">
        <v>0.52015752999999998</v>
      </c>
      <c r="H3093" s="26">
        <v>1.2797166</v>
      </c>
      <c r="I3093" s="26">
        <v>8.9442439999999998E-2</v>
      </c>
    </row>
    <row r="3094" spans="1:9" ht="15.75" customHeight="1" x14ac:dyDescent="0.25">
      <c r="A3094" s="23">
        <v>3093</v>
      </c>
      <c r="B3094" s="24">
        <v>0.14211335</v>
      </c>
      <c r="C3094" s="24">
        <v>0.16279879</v>
      </c>
      <c r="D3094" s="24">
        <v>0.18076346999999998</v>
      </c>
      <c r="E3094" s="24">
        <v>0.20712709000000001</v>
      </c>
      <c r="F3094" s="24">
        <v>0.24657512000000001</v>
      </c>
      <c r="G3094" s="24">
        <v>0.52026965999999997</v>
      </c>
      <c r="H3094" s="24">
        <v>1.2801092199999999</v>
      </c>
      <c r="I3094" s="24">
        <v>8.9442889999999997E-2</v>
      </c>
    </row>
    <row r="3095" spans="1:9" ht="15.75" customHeight="1" x14ac:dyDescent="0.25">
      <c r="A3095" s="25">
        <v>3094</v>
      </c>
      <c r="B3095" s="26">
        <v>0.14213555999999999</v>
      </c>
      <c r="C3095" s="26">
        <v>0.16281707000000001</v>
      </c>
      <c r="D3095" s="26">
        <v>0.18078334000000001</v>
      </c>
      <c r="E3095" s="26">
        <v>0.20715565999999999</v>
      </c>
      <c r="F3095" s="26">
        <v>0.24662188000000002</v>
      </c>
      <c r="G3095" s="26">
        <v>0.52038174999999998</v>
      </c>
      <c r="H3095" s="26">
        <v>1.2805017900000002</v>
      </c>
      <c r="I3095" s="26">
        <v>8.9443330000000001E-2</v>
      </c>
    </row>
    <row r="3096" spans="1:9" ht="15.75" customHeight="1" x14ac:dyDescent="0.25">
      <c r="A3096" s="23">
        <v>3095</v>
      </c>
      <c r="B3096" s="24">
        <v>0.14215778000000001</v>
      </c>
      <c r="C3096" s="24">
        <v>0.16283536000000001</v>
      </c>
      <c r="D3096" s="24">
        <v>0.18080321000000002</v>
      </c>
      <c r="E3096" s="24">
        <v>0.20718422</v>
      </c>
      <c r="F3096" s="24">
        <v>0.24666861999999998</v>
      </c>
      <c r="G3096" s="24">
        <v>0.52049380000000001</v>
      </c>
      <c r="H3096" s="24">
        <v>1.2808943099999999</v>
      </c>
      <c r="I3096" s="24">
        <v>8.9443780000000001E-2</v>
      </c>
    </row>
    <row r="3097" spans="1:9" ht="15.75" customHeight="1" x14ac:dyDescent="0.25">
      <c r="A3097" s="25">
        <v>3096</v>
      </c>
      <c r="B3097" s="26">
        <v>0.14217999000000001</v>
      </c>
      <c r="C3097" s="26">
        <v>0.16285364999999999</v>
      </c>
      <c r="D3097" s="26">
        <v>0.18082308000000002</v>
      </c>
      <c r="E3097" s="26">
        <v>0.20721277000000002</v>
      </c>
      <c r="F3097" s="26">
        <v>0.24671534000000001</v>
      </c>
      <c r="G3097" s="26">
        <v>0.52060583000000005</v>
      </c>
      <c r="H3097" s="26">
        <v>1.2812867600000002</v>
      </c>
      <c r="I3097" s="26">
        <v>8.944423E-2</v>
      </c>
    </row>
    <row r="3098" spans="1:9" ht="15.75" customHeight="1" x14ac:dyDescent="0.25">
      <c r="A3098" s="23">
        <v>3097</v>
      </c>
      <c r="B3098" s="24">
        <v>0.1422022</v>
      </c>
      <c r="C3098" s="24">
        <v>0.16287193999999999</v>
      </c>
      <c r="D3098" s="24">
        <v>0.18084294000000001</v>
      </c>
      <c r="E3098" s="24">
        <v>0.20724129999999999</v>
      </c>
      <c r="F3098" s="24">
        <v>0.24676204999999998</v>
      </c>
      <c r="G3098" s="24">
        <v>0.52071781000000006</v>
      </c>
      <c r="H3098" s="24">
        <v>1.2816791599999999</v>
      </c>
      <c r="I3098" s="24">
        <v>8.944466999999999E-2</v>
      </c>
    </row>
    <row r="3099" spans="1:9" ht="15.75" customHeight="1" x14ac:dyDescent="0.25">
      <c r="A3099" s="25">
        <v>3098</v>
      </c>
      <c r="B3099" s="26">
        <v>0.14222441</v>
      </c>
      <c r="C3099" s="26">
        <v>0.16289023</v>
      </c>
      <c r="D3099" s="26">
        <v>0.18086279999999999</v>
      </c>
      <c r="E3099" s="26">
        <v>0.20726983000000002</v>
      </c>
      <c r="F3099" s="26">
        <v>0.24680872999999998</v>
      </c>
      <c r="G3099" s="26">
        <v>0.52082976999999997</v>
      </c>
      <c r="H3099" s="26">
        <v>1.2820714899999999</v>
      </c>
      <c r="I3099" s="26">
        <v>8.9445119999999989E-2</v>
      </c>
    </row>
    <row r="3100" spans="1:9" ht="15.75" customHeight="1" x14ac:dyDescent="0.25">
      <c r="A3100" s="23">
        <v>3099</v>
      </c>
      <c r="B3100" s="24">
        <v>0.14224661999999999</v>
      </c>
      <c r="C3100" s="24">
        <v>0.16290852</v>
      </c>
      <c r="D3100" s="24">
        <v>0.18088265000000001</v>
      </c>
      <c r="E3100" s="24">
        <v>0.20729834</v>
      </c>
      <c r="F3100" s="24">
        <v>0.2468554</v>
      </c>
      <c r="G3100" s="24">
        <v>0.52094168000000007</v>
      </c>
      <c r="H3100" s="24">
        <v>1.28246376</v>
      </c>
      <c r="I3100" s="24">
        <v>8.9445570000000002E-2</v>
      </c>
    </row>
    <row r="3101" spans="1:9" ht="15.75" customHeight="1" x14ac:dyDescent="0.25">
      <c r="A3101" s="25">
        <v>3100</v>
      </c>
      <c r="B3101" s="26">
        <v>0.14226883000000001</v>
      </c>
      <c r="C3101" s="26">
        <v>0.16292681000000001</v>
      </c>
      <c r="D3101" s="26">
        <v>0.18090250999999999</v>
      </c>
      <c r="E3101" s="26">
        <v>0.20732683000000002</v>
      </c>
      <c r="F3101" s="26">
        <v>0.24690204000000002</v>
      </c>
      <c r="G3101" s="26">
        <v>0.52105356000000003</v>
      </c>
      <c r="H3101" s="26">
        <v>1.28285596</v>
      </c>
      <c r="I3101" s="26">
        <v>8.9446010000000006E-2</v>
      </c>
    </row>
    <row r="3102" spans="1:9" ht="15.75" customHeight="1" x14ac:dyDescent="0.25">
      <c r="A3102" s="23">
        <v>3101</v>
      </c>
      <c r="B3102" s="24">
        <v>0.14229104000000001</v>
      </c>
      <c r="C3102" s="24">
        <v>0.16294509999999998</v>
      </c>
      <c r="D3102" s="24">
        <v>0.18092236</v>
      </c>
      <c r="E3102" s="24">
        <v>0.20735531999999998</v>
      </c>
      <c r="F3102" s="24">
        <v>0.24694866999999998</v>
      </c>
      <c r="G3102" s="24">
        <v>0.5211654</v>
      </c>
      <c r="H3102" s="24">
        <v>1.2832480899999998</v>
      </c>
      <c r="I3102" s="24">
        <v>8.9446460000000005E-2</v>
      </c>
    </row>
    <row r="3103" spans="1:9" ht="15.75" customHeight="1" x14ac:dyDescent="0.25">
      <c r="A3103" s="25">
        <v>3102</v>
      </c>
      <c r="B3103" s="26">
        <v>0.14231325</v>
      </c>
      <c r="C3103" s="26">
        <v>0.16296338999999999</v>
      </c>
      <c r="D3103" s="26">
        <v>0.1809422</v>
      </c>
      <c r="E3103" s="26">
        <v>0.20738378999999998</v>
      </c>
      <c r="F3103" s="26">
        <v>0.24699526999999999</v>
      </c>
      <c r="G3103" s="26">
        <v>0.52127721000000005</v>
      </c>
      <c r="H3103" s="26">
        <v>1.2836401499999999</v>
      </c>
      <c r="I3103" s="26">
        <v>8.9446910000000004E-2</v>
      </c>
    </row>
    <row r="3104" spans="1:9" ht="15.75" customHeight="1" x14ac:dyDescent="0.25">
      <c r="A3104" s="23">
        <v>3103</v>
      </c>
      <c r="B3104" s="24">
        <v>0.14233546</v>
      </c>
      <c r="C3104" s="24">
        <v>0.16298168000000002</v>
      </c>
      <c r="D3104" s="24">
        <v>0.18096205000000001</v>
      </c>
      <c r="E3104" s="24">
        <v>0.20741224999999999</v>
      </c>
      <c r="F3104" s="24">
        <v>0.24704186</v>
      </c>
      <c r="G3104" s="24">
        <v>0.52138896999999995</v>
      </c>
      <c r="H3104" s="24">
        <v>1.2840321399999999</v>
      </c>
      <c r="I3104" s="24">
        <v>8.9447360000000004E-2</v>
      </c>
    </row>
    <row r="3105" spans="1:9" ht="15.75" customHeight="1" x14ac:dyDescent="0.25">
      <c r="A3105" s="25">
        <v>3104</v>
      </c>
      <c r="B3105" s="26">
        <v>0.14235766999999999</v>
      </c>
      <c r="C3105" s="26">
        <v>0.16299997000000002</v>
      </c>
      <c r="D3105" s="26">
        <v>0.18098189000000001</v>
      </c>
      <c r="E3105" s="26">
        <v>0.20744070000000001</v>
      </c>
      <c r="F3105" s="26">
        <v>0.24708842</v>
      </c>
      <c r="G3105" s="26">
        <v>0.52150070000000004</v>
      </c>
      <c r="H3105" s="26">
        <v>1.2844240500000002</v>
      </c>
      <c r="I3105" s="26">
        <v>8.9447810000000003E-2</v>
      </c>
    </row>
    <row r="3106" spans="1:9" ht="15.75" customHeight="1" x14ac:dyDescent="0.25">
      <c r="A3106" s="23">
        <v>3105</v>
      </c>
      <c r="B3106" s="24">
        <v>0.14237987999999999</v>
      </c>
      <c r="C3106" s="24">
        <v>0.16301825999999997</v>
      </c>
      <c r="D3106" s="24">
        <v>0.18100173000000003</v>
      </c>
      <c r="E3106" s="24">
        <v>0.20746913</v>
      </c>
      <c r="F3106" s="24">
        <v>0.24713497000000001</v>
      </c>
      <c r="G3106" s="24">
        <v>0.52161239000000004</v>
      </c>
      <c r="H3106" s="24">
        <v>1.2848158900000002</v>
      </c>
      <c r="I3106" s="24">
        <v>8.9448260000000002E-2</v>
      </c>
    </row>
    <row r="3107" spans="1:9" ht="15.75" customHeight="1" x14ac:dyDescent="0.25">
      <c r="A3107" s="25">
        <v>3106</v>
      </c>
      <c r="B3107" s="26">
        <v>0.14240209000000001</v>
      </c>
      <c r="C3107" s="26">
        <v>0.16303656</v>
      </c>
      <c r="D3107" s="26">
        <v>0.18102156999999999</v>
      </c>
      <c r="E3107" s="26">
        <v>0.20749755</v>
      </c>
      <c r="F3107" s="26">
        <v>0.24718149</v>
      </c>
      <c r="G3107" s="26">
        <v>0.52172403000000001</v>
      </c>
      <c r="H3107" s="26">
        <v>1.28520765</v>
      </c>
      <c r="I3107" s="26">
        <v>8.9448709999999987E-2</v>
      </c>
    </row>
    <row r="3108" spans="1:9" ht="15.75" customHeight="1" x14ac:dyDescent="0.25">
      <c r="A3108" s="23">
        <v>3107</v>
      </c>
      <c r="B3108" s="24">
        <v>0.1424243</v>
      </c>
      <c r="C3108" s="24">
        <v>0.16305485</v>
      </c>
      <c r="D3108" s="24">
        <v>0.18104140000000002</v>
      </c>
      <c r="E3108" s="24">
        <v>0.20752596000000001</v>
      </c>
      <c r="F3108" s="24">
        <v>0.24722798999999998</v>
      </c>
      <c r="G3108" s="24">
        <v>0.52183563999999993</v>
      </c>
      <c r="H3108" s="24">
        <v>1.28559932</v>
      </c>
      <c r="I3108" s="24">
        <v>8.9449159999999986E-2</v>
      </c>
    </row>
    <row r="3109" spans="1:9" ht="15.75" customHeight="1" x14ac:dyDescent="0.25">
      <c r="A3109" s="25">
        <v>3108</v>
      </c>
      <c r="B3109" s="26">
        <v>0.14244651</v>
      </c>
      <c r="C3109" s="26">
        <v>0.16307314000000001</v>
      </c>
      <c r="D3109" s="26">
        <v>0.18106122999999999</v>
      </c>
      <c r="E3109" s="26">
        <v>0.20755435</v>
      </c>
      <c r="F3109" s="26">
        <v>0.24727447000000002</v>
      </c>
      <c r="G3109" s="26">
        <v>0.52194719999999994</v>
      </c>
      <c r="H3109" s="26">
        <v>1.2859909099999998</v>
      </c>
      <c r="I3109" s="26">
        <v>8.9449609999999999E-2</v>
      </c>
    </row>
    <row r="3110" spans="1:9" ht="15.75" customHeight="1" x14ac:dyDescent="0.25">
      <c r="A3110" s="23">
        <v>3109</v>
      </c>
      <c r="B3110" s="24">
        <v>0.14246871999999999</v>
      </c>
      <c r="C3110" s="24">
        <v>0.16309142999999998</v>
      </c>
      <c r="D3110" s="24">
        <v>0.18108105999999999</v>
      </c>
      <c r="E3110" s="24">
        <v>0.20758273999999999</v>
      </c>
      <c r="F3110" s="24">
        <v>0.24732092000000003</v>
      </c>
      <c r="G3110" s="24">
        <v>0.52205871999999998</v>
      </c>
      <c r="H3110" s="24">
        <v>1.2863824199999998</v>
      </c>
      <c r="I3110" s="24">
        <v>8.9450059999999998E-2</v>
      </c>
    </row>
    <row r="3111" spans="1:9" ht="15.75" customHeight="1" x14ac:dyDescent="0.25">
      <c r="A3111" s="25">
        <v>3110</v>
      </c>
      <c r="B3111" s="26">
        <v>0.14249093000000002</v>
      </c>
      <c r="C3111" s="26">
        <v>0.16310971999999999</v>
      </c>
      <c r="D3111" s="26">
        <v>0.18110088999999999</v>
      </c>
      <c r="E3111" s="26">
        <v>0.20761109999999999</v>
      </c>
      <c r="F3111" s="26">
        <v>0.24736736000000001</v>
      </c>
      <c r="G3111" s="26">
        <v>0.52217020000000003</v>
      </c>
      <c r="H3111" s="26">
        <v>1.2867738399999999</v>
      </c>
      <c r="I3111" s="26">
        <v>8.9450509999999997E-2</v>
      </c>
    </row>
    <row r="3112" spans="1:9" ht="15.75" customHeight="1" x14ac:dyDescent="0.25">
      <c r="A3112" s="23">
        <v>3111</v>
      </c>
      <c r="B3112" s="24">
        <v>0.14251314000000001</v>
      </c>
      <c r="C3112" s="24">
        <v>0.16312800999999999</v>
      </c>
      <c r="D3112" s="24">
        <v>0.18112072000000001</v>
      </c>
      <c r="E3112" s="24">
        <v>0.20763946</v>
      </c>
      <c r="F3112" s="24">
        <v>0.24741375999999998</v>
      </c>
      <c r="G3112" s="24">
        <v>0.52228163000000005</v>
      </c>
      <c r="H3112" s="24">
        <v>1.28716516</v>
      </c>
      <c r="I3112" s="24">
        <v>8.9450959999999996E-2</v>
      </c>
    </row>
    <row r="3113" spans="1:9" ht="15.75" customHeight="1" x14ac:dyDescent="0.25">
      <c r="A3113" s="25">
        <v>3112</v>
      </c>
      <c r="B3113" s="26">
        <v>0.14253535000000001</v>
      </c>
      <c r="C3113" s="26">
        <v>0.16314630000000002</v>
      </c>
      <c r="D3113" s="26">
        <v>0.18114053999999999</v>
      </c>
      <c r="E3113" s="26">
        <v>0.20766780000000001</v>
      </c>
      <c r="F3113" s="26">
        <v>0.24746014999999999</v>
      </c>
      <c r="G3113" s="26">
        <v>0.52239301999999999</v>
      </c>
      <c r="H3113" s="26">
        <v>1.2875563999999999</v>
      </c>
      <c r="I3113" s="26">
        <v>8.9451420000000004E-2</v>
      </c>
    </row>
    <row r="3114" spans="1:9" ht="15.75" customHeight="1" x14ac:dyDescent="0.25">
      <c r="A3114" s="23">
        <v>3113</v>
      </c>
      <c r="B3114" s="24">
        <v>0.14255756</v>
      </c>
      <c r="C3114" s="24">
        <v>0.16316459999999999</v>
      </c>
      <c r="D3114" s="24">
        <v>0.18116036999999999</v>
      </c>
      <c r="E3114" s="24">
        <v>0.20769613000000001</v>
      </c>
      <c r="F3114" s="24">
        <v>0.24750651000000001</v>
      </c>
      <c r="G3114" s="24">
        <v>0.52250436</v>
      </c>
      <c r="H3114" s="24">
        <v>1.2879475400000002</v>
      </c>
      <c r="I3114" s="24">
        <v>8.9451870000000003E-2</v>
      </c>
    </row>
    <row r="3115" spans="1:9" ht="15.75" customHeight="1" x14ac:dyDescent="0.25">
      <c r="A3115" s="25">
        <v>3114</v>
      </c>
      <c r="B3115" s="26">
        <v>0.14257976999999999</v>
      </c>
      <c r="C3115" s="26">
        <v>0.16318289</v>
      </c>
      <c r="D3115" s="26">
        <v>0.18118018999999999</v>
      </c>
      <c r="E3115" s="26">
        <v>0.20772445</v>
      </c>
      <c r="F3115" s="26">
        <v>0.24755285000000002</v>
      </c>
      <c r="G3115" s="26">
        <v>0.52261566000000004</v>
      </c>
      <c r="H3115" s="26">
        <v>1.28833859</v>
      </c>
      <c r="I3115" s="26">
        <v>8.9452320000000002E-2</v>
      </c>
    </row>
    <row r="3116" spans="1:9" ht="15.75" customHeight="1" x14ac:dyDescent="0.25">
      <c r="A3116" s="23">
        <v>3115</v>
      </c>
      <c r="B3116" s="24">
        <v>0.14260198000000002</v>
      </c>
      <c r="C3116" s="24">
        <v>0.16320118</v>
      </c>
      <c r="D3116" s="24">
        <v>0.18120000999999999</v>
      </c>
      <c r="E3116" s="24">
        <v>0.20775275000000001</v>
      </c>
      <c r="F3116" s="24">
        <v>0.24759917000000001</v>
      </c>
      <c r="G3116" s="24">
        <v>0.52272691000000004</v>
      </c>
      <c r="H3116" s="24">
        <v>1.2887295399999998</v>
      </c>
      <c r="I3116" s="24">
        <v>8.9452770000000015E-2</v>
      </c>
    </row>
    <row r="3117" spans="1:9" ht="15.75" customHeight="1" x14ac:dyDescent="0.25">
      <c r="A3117" s="25">
        <v>3116</v>
      </c>
      <c r="B3117" s="26">
        <v>0.14262420000000001</v>
      </c>
      <c r="C3117" s="26">
        <v>0.16321947000000001</v>
      </c>
      <c r="D3117" s="26">
        <v>0.18121983</v>
      </c>
      <c r="E3117" s="26">
        <v>0.20778104</v>
      </c>
      <c r="F3117" s="26">
        <v>0.24764545999999998</v>
      </c>
      <c r="G3117" s="26">
        <v>0.52283811000000002</v>
      </c>
      <c r="H3117" s="26">
        <v>1.2891203899999999</v>
      </c>
      <c r="I3117" s="26">
        <v>8.9453229999999995E-2</v>
      </c>
    </row>
    <row r="3118" spans="1:9" ht="15.75" customHeight="1" x14ac:dyDescent="0.25">
      <c r="A3118" s="23">
        <v>3117</v>
      </c>
      <c r="B3118" s="24">
        <v>0.14264641</v>
      </c>
      <c r="C3118" s="24">
        <v>0.16323777</v>
      </c>
      <c r="D3118" s="24">
        <v>0.18123964000000001</v>
      </c>
      <c r="E3118" s="24">
        <v>0.20780931</v>
      </c>
      <c r="F3118" s="24">
        <v>0.24769172</v>
      </c>
      <c r="G3118" s="24">
        <v>0.52294927000000002</v>
      </c>
      <c r="H3118" s="24">
        <v>1.2895111299999999</v>
      </c>
      <c r="I3118" s="24">
        <v>8.9453680000000008E-2</v>
      </c>
    </row>
    <row r="3119" spans="1:9" ht="15.75" customHeight="1" x14ac:dyDescent="0.25">
      <c r="A3119" s="25">
        <v>3118</v>
      </c>
      <c r="B3119" s="26">
        <v>0.14266862</v>
      </c>
      <c r="C3119" s="26">
        <v>0.16325606000000001</v>
      </c>
      <c r="D3119" s="26">
        <v>0.18125945999999998</v>
      </c>
      <c r="E3119" s="26">
        <v>0.20783757999999999</v>
      </c>
      <c r="F3119" s="26">
        <v>0.24773796000000001</v>
      </c>
      <c r="G3119" s="26">
        <v>0.52306037999999999</v>
      </c>
      <c r="H3119" s="26">
        <v>1.2899017799999999</v>
      </c>
      <c r="I3119" s="26">
        <v>8.9454140000000001E-2</v>
      </c>
    </row>
    <row r="3120" spans="1:9" ht="15.75" customHeight="1" x14ac:dyDescent="0.25">
      <c r="A3120" s="23">
        <v>3119</v>
      </c>
      <c r="B3120" s="24">
        <v>0.14269082999999999</v>
      </c>
      <c r="C3120" s="24">
        <v>0.16327435000000001</v>
      </c>
      <c r="D3120" s="24">
        <v>0.18127926999999999</v>
      </c>
      <c r="E3120" s="24">
        <v>0.20786581999999998</v>
      </c>
      <c r="F3120" s="24">
        <v>0.24778417999999999</v>
      </c>
      <c r="G3120" s="24">
        <v>0.52317144000000004</v>
      </c>
      <c r="H3120" s="24">
        <v>1.2902923100000001</v>
      </c>
      <c r="I3120" s="24">
        <v>8.945459E-2</v>
      </c>
    </row>
    <row r="3121" spans="1:9" ht="15.75" customHeight="1" x14ac:dyDescent="0.25">
      <c r="A3121" s="25">
        <v>3120</v>
      </c>
      <c r="B3121" s="26">
        <v>0.14271304000000001</v>
      </c>
      <c r="C3121" s="26">
        <v>0.16329264999999998</v>
      </c>
      <c r="D3121" s="26">
        <v>0.18129909000000002</v>
      </c>
      <c r="E3121" s="26">
        <v>0.20789405999999999</v>
      </c>
      <c r="F3121" s="26">
        <v>0.24783036999999999</v>
      </c>
      <c r="G3121" s="26">
        <v>0.52328244000000002</v>
      </c>
      <c r="H3121" s="26">
        <v>1.2906827400000001</v>
      </c>
      <c r="I3121" s="26">
        <v>8.945504E-2</v>
      </c>
    </row>
    <row r="3122" spans="1:9" ht="15.75" customHeight="1" x14ac:dyDescent="0.25">
      <c r="A3122" s="23">
        <v>3121</v>
      </c>
      <c r="B3122" s="24">
        <v>0.14273524999999998</v>
      </c>
      <c r="C3122" s="24">
        <v>0.16331094000000002</v>
      </c>
      <c r="D3122" s="24">
        <v>0.18131889999999998</v>
      </c>
      <c r="E3122" s="24">
        <v>0.20792228000000001</v>
      </c>
      <c r="F3122" s="24">
        <v>0.24787652999999998</v>
      </c>
      <c r="G3122" s="24">
        <v>0.52339340000000001</v>
      </c>
      <c r="H3122" s="24">
        <v>1.29107306</v>
      </c>
      <c r="I3122" s="24">
        <v>8.9455500000000007E-2</v>
      </c>
    </row>
    <row r="3123" spans="1:9" ht="15.75" customHeight="1" x14ac:dyDescent="0.25">
      <c r="A3123" s="25">
        <v>3122</v>
      </c>
      <c r="B3123" s="26">
        <v>0.14275746</v>
      </c>
      <c r="C3123" s="26">
        <v>0.16332923000000002</v>
      </c>
      <c r="D3123" s="26">
        <v>0.18133870999999999</v>
      </c>
      <c r="E3123" s="26">
        <v>0.20795048999999999</v>
      </c>
      <c r="F3123" s="26">
        <v>0.24792266999999998</v>
      </c>
      <c r="G3123" s="26">
        <v>0.52350430999999997</v>
      </c>
      <c r="H3123" s="26">
        <v>1.2914632599999998</v>
      </c>
      <c r="I3123" s="26">
        <v>8.9455960000000001E-2</v>
      </c>
    </row>
    <row r="3124" spans="1:9" ht="15.75" customHeight="1" x14ac:dyDescent="0.25">
      <c r="A3124" s="23">
        <v>3123</v>
      </c>
      <c r="B3124" s="24">
        <v>0.14277967</v>
      </c>
      <c r="C3124" s="24">
        <v>0.16334752999999999</v>
      </c>
      <c r="D3124" s="24">
        <v>0.18135852</v>
      </c>
      <c r="E3124" s="24">
        <v>0.20797868</v>
      </c>
      <c r="F3124" s="24">
        <v>0.24796876999999998</v>
      </c>
      <c r="G3124" s="24">
        <v>0.52361515999999997</v>
      </c>
      <c r="H3124" s="24">
        <v>1.29185335</v>
      </c>
      <c r="I3124" s="24">
        <v>8.945641E-2</v>
      </c>
    </row>
    <row r="3125" spans="1:9" ht="15.75" customHeight="1" x14ac:dyDescent="0.25">
      <c r="A3125" s="25">
        <v>3124</v>
      </c>
      <c r="B3125" s="26">
        <v>0.14280188000000002</v>
      </c>
      <c r="C3125" s="26">
        <v>0.16336581999999999</v>
      </c>
      <c r="D3125" s="26">
        <v>0.18137833</v>
      </c>
      <c r="E3125" s="26">
        <v>0.20800685999999999</v>
      </c>
      <c r="F3125" s="26">
        <v>0.24801486</v>
      </c>
      <c r="G3125" s="26">
        <v>0.52372596999999999</v>
      </c>
      <c r="H3125" s="26">
        <v>1.29224333</v>
      </c>
      <c r="I3125" s="26">
        <v>8.9456869999999994E-2</v>
      </c>
    </row>
    <row r="3126" spans="1:9" ht="15.75" customHeight="1" x14ac:dyDescent="0.25">
      <c r="A3126" s="23">
        <v>3125</v>
      </c>
      <c r="B3126" s="24">
        <v>0.14282408999999999</v>
      </c>
      <c r="C3126" s="24">
        <v>0.16338412000000002</v>
      </c>
      <c r="D3126" s="24">
        <v>0.18139814000000001</v>
      </c>
      <c r="E3126" s="24">
        <v>0.20803502999999998</v>
      </c>
      <c r="F3126" s="24">
        <v>0.24806091</v>
      </c>
      <c r="G3126" s="24">
        <v>0.52383671999999992</v>
      </c>
      <c r="H3126" s="24">
        <v>1.2926331799999999</v>
      </c>
      <c r="I3126" s="24">
        <v>8.9457319999999993E-2</v>
      </c>
    </row>
    <row r="3127" spans="1:9" ht="15.75" customHeight="1" x14ac:dyDescent="0.25">
      <c r="A3127" s="25">
        <v>3126</v>
      </c>
      <c r="B3127" s="26">
        <v>0.14284630000000001</v>
      </c>
      <c r="C3127" s="26">
        <v>0.16340241</v>
      </c>
      <c r="D3127" s="26">
        <v>0.18141794</v>
      </c>
      <c r="E3127" s="26">
        <v>0.20806318000000001</v>
      </c>
      <c r="F3127" s="26">
        <v>0.24810694000000003</v>
      </c>
      <c r="G3127" s="26">
        <v>0.52394741</v>
      </c>
      <c r="H3127" s="26">
        <v>1.2930229199999999</v>
      </c>
      <c r="I3127" s="26">
        <v>8.9457780000000001E-2</v>
      </c>
    </row>
    <row r="3128" spans="1:9" ht="15.75" customHeight="1" x14ac:dyDescent="0.25">
      <c r="A3128" s="23">
        <v>3127</v>
      </c>
      <c r="B3128" s="24">
        <v>0.14286851</v>
      </c>
      <c r="C3128" s="24">
        <v>0.16342071</v>
      </c>
      <c r="D3128" s="24">
        <v>0.18143775000000001</v>
      </c>
      <c r="E3128" s="24">
        <v>0.20809132000000002</v>
      </c>
      <c r="F3128" s="24">
        <v>0.24815294000000002</v>
      </c>
      <c r="G3128" s="24">
        <v>0.52405805999999999</v>
      </c>
      <c r="H3128" s="24">
        <v>1.2934125299999999</v>
      </c>
      <c r="I3128" s="24">
        <v>8.9458239999999994E-2</v>
      </c>
    </row>
    <row r="3129" spans="1:9" ht="15.75" customHeight="1" x14ac:dyDescent="0.25">
      <c r="A3129" s="25">
        <v>3128</v>
      </c>
      <c r="B3129" s="26">
        <v>0.14289072</v>
      </c>
      <c r="C3129" s="26">
        <v>0.16343901</v>
      </c>
      <c r="D3129" s="26">
        <v>0.18145755999999999</v>
      </c>
      <c r="E3129" s="26">
        <v>0.20811944000000002</v>
      </c>
      <c r="F3129" s="26">
        <v>0.24819890999999999</v>
      </c>
      <c r="G3129" s="26">
        <v>0.52416863999999996</v>
      </c>
      <c r="H3129" s="26">
        <v>1.2938020100000001</v>
      </c>
      <c r="I3129" s="26">
        <v>8.9458699999999988E-2</v>
      </c>
    </row>
    <row r="3130" spans="1:9" ht="15.75" customHeight="1" x14ac:dyDescent="0.25">
      <c r="A3130" s="23">
        <v>3129</v>
      </c>
      <c r="B3130" s="24">
        <v>0.14291292999999999</v>
      </c>
      <c r="C3130" s="24">
        <v>0.1634573</v>
      </c>
      <c r="D3130" s="24">
        <v>0.18147735999999998</v>
      </c>
      <c r="E3130" s="24">
        <v>0.20814755000000001</v>
      </c>
      <c r="F3130" s="24">
        <v>0.24824484999999999</v>
      </c>
      <c r="G3130" s="24">
        <v>0.52427917000000002</v>
      </c>
      <c r="H3130" s="24">
        <v>1.2941913700000001</v>
      </c>
      <c r="I3130" s="24">
        <v>8.9459149999999987E-2</v>
      </c>
    </row>
    <row r="3131" spans="1:9" ht="15.75" customHeight="1" x14ac:dyDescent="0.25">
      <c r="A3131" s="25">
        <v>3130</v>
      </c>
      <c r="B3131" s="26">
        <v>0.14293513999999999</v>
      </c>
      <c r="C3131" s="26">
        <v>0.16347560000000003</v>
      </c>
      <c r="D3131" s="26">
        <v>0.18149716999999999</v>
      </c>
      <c r="E3131" s="26">
        <v>0.20817564</v>
      </c>
      <c r="F3131" s="26">
        <v>0.24829076</v>
      </c>
      <c r="G3131" s="26">
        <v>0.52438965000000004</v>
      </c>
      <c r="H3131" s="26">
        <v>1.2945806</v>
      </c>
      <c r="I3131" s="26">
        <v>8.9459610000000009E-2</v>
      </c>
    </row>
    <row r="3132" spans="1:9" ht="15.75" customHeight="1" x14ac:dyDescent="0.25">
      <c r="A3132" s="23">
        <v>3131</v>
      </c>
      <c r="B3132" s="24">
        <v>0.14295735000000001</v>
      </c>
      <c r="C3132" s="24">
        <v>0.16349388999999998</v>
      </c>
      <c r="D3132" s="24">
        <v>0.18151697</v>
      </c>
      <c r="E3132" s="24">
        <v>0.20820371999999998</v>
      </c>
      <c r="F3132" s="24">
        <v>0.24833664</v>
      </c>
      <c r="G3132" s="24">
        <v>0.52450006999999998</v>
      </c>
      <c r="H3132" s="24">
        <v>1.2949697</v>
      </c>
      <c r="I3132" s="24">
        <v>8.9460070000000003E-2</v>
      </c>
    </row>
    <row r="3133" spans="1:9" ht="15.75" customHeight="1" x14ac:dyDescent="0.25">
      <c r="A3133" s="25">
        <v>3132</v>
      </c>
      <c r="B3133" s="26">
        <v>0.14297956000000001</v>
      </c>
      <c r="C3133" s="26">
        <v>0.16351219</v>
      </c>
      <c r="D3133" s="26">
        <v>0.18153677999999998</v>
      </c>
      <c r="E3133" s="26">
        <v>0.20823179</v>
      </c>
      <c r="F3133" s="26">
        <v>0.24838249999999998</v>
      </c>
      <c r="G3133" s="26">
        <v>0.52461042999999996</v>
      </c>
      <c r="H3133" s="26">
        <v>1.2953586699999999</v>
      </c>
      <c r="I3133" s="26">
        <v>8.9460529999999996E-2</v>
      </c>
    </row>
    <row r="3134" spans="1:9" ht="15.75" customHeight="1" x14ac:dyDescent="0.25">
      <c r="A3134" s="23">
        <v>3133</v>
      </c>
      <c r="B3134" s="24">
        <v>0.14300177</v>
      </c>
      <c r="C3134" s="24">
        <v>0.16353048999999997</v>
      </c>
      <c r="D3134" s="24">
        <v>0.18155658</v>
      </c>
      <c r="E3134" s="24">
        <v>0.20825983999999997</v>
      </c>
      <c r="F3134" s="24">
        <v>0.24842832000000001</v>
      </c>
      <c r="G3134" s="24">
        <v>0.52472072999999997</v>
      </c>
      <c r="H3134" s="24">
        <v>1.2957475000000001</v>
      </c>
      <c r="I3134" s="24">
        <v>8.9460990000000004E-2</v>
      </c>
    </row>
    <row r="3135" spans="1:9" ht="15.75" customHeight="1" x14ac:dyDescent="0.25">
      <c r="A3135" s="25">
        <v>3134</v>
      </c>
      <c r="B3135" s="26">
        <v>0.14302398</v>
      </c>
      <c r="C3135" s="26">
        <v>0.16354879</v>
      </c>
      <c r="D3135" s="26">
        <v>0.18157639</v>
      </c>
      <c r="E3135" s="26">
        <v>0.20828787999999998</v>
      </c>
      <c r="F3135" s="26">
        <v>0.24847411</v>
      </c>
      <c r="G3135" s="26">
        <v>0.52483097000000001</v>
      </c>
      <c r="H3135" s="26">
        <v>1.2961361899999999</v>
      </c>
      <c r="I3135" s="26">
        <v>8.9461449999999998E-2</v>
      </c>
    </row>
    <row r="3136" spans="1:9" ht="15.75" customHeight="1" x14ac:dyDescent="0.25">
      <c r="A3136" s="23">
        <v>3135</v>
      </c>
      <c r="B3136" s="24">
        <v>0.14304619000000002</v>
      </c>
      <c r="C3136" s="24">
        <v>0.16356708</v>
      </c>
      <c r="D3136" s="24">
        <v>0.18159620000000001</v>
      </c>
      <c r="E3136" s="24">
        <v>0.2083159</v>
      </c>
      <c r="F3136" s="24">
        <v>0.24851988</v>
      </c>
      <c r="G3136" s="24">
        <v>0.52494116000000002</v>
      </c>
      <c r="H3136" s="24">
        <v>1.2965247500000001</v>
      </c>
      <c r="I3136" s="24">
        <v>8.9461910000000006E-2</v>
      </c>
    </row>
    <row r="3137" spans="1:9" ht="15.75" customHeight="1" x14ac:dyDescent="0.25">
      <c r="A3137" s="25">
        <v>3136</v>
      </c>
      <c r="B3137" s="26">
        <v>0.14306839999999998</v>
      </c>
      <c r="C3137" s="26">
        <v>0.16358538</v>
      </c>
      <c r="D3137" s="26">
        <v>0.181616</v>
      </c>
      <c r="E3137" s="26">
        <v>0.20834390999999999</v>
      </c>
      <c r="F3137" s="26">
        <v>0.24856560999999999</v>
      </c>
      <c r="G3137" s="26">
        <v>0.52505128000000001</v>
      </c>
      <c r="H3137" s="26">
        <v>1.2969131599999999</v>
      </c>
      <c r="I3137" s="26">
        <v>8.9462369999999999E-2</v>
      </c>
    </row>
    <row r="3138" spans="1:9" ht="15.75" customHeight="1" x14ac:dyDescent="0.25">
      <c r="A3138" s="23">
        <v>3137</v>
      </c>
      <c r="B3138" s="24">
        <v>0.14309061000000001</v>
      </c>
      <c r="C3138" s="24">
        <v>0.16360368</v>
      </c>
      <c r="D3138" s="24">
        <v>0.18163581000000001</v>
      </c>
      <c r="E3138" s="24">
        <v>0.2083719</v>
      </c>
      <c r="F3138" s="24">
        <v>0.24861131</v>
      </c>
      <c r="G3138" s="24">
        <v>0.52516134999999997</v>
      </c>
      <c r="H3138" s="24">
        <v>1.2973014300000001</v>
      </c>
      <c r="I3138" s="24">
        <v>8.9462829999999993E-2</v>
      </c>
    </row>
    <row r="3139" spans="1:9" ht="15.75" customHeight="1" x14ac:dyDescent="0.25">
      <c r="A3139" s="25">
        <v>3138</v>
      </c>
      <c r="B3139" s="26">
        <v>0.14311283</v>
      </c>
      <c r="C3139" s="26">
        <v>0.16362198</v>
      </c>
      <c r="D3139" s="26">
        <v>0.18165561</v>
      </c>
      <c r="E3139" s="26">
        <v>0.20839988000000001</v>
      </c>
      <c r="F3139" s="26">
        <v>0.24865697999999997</v>
      </c>
      <c r="G3139" s="26">
        <v>0.52527135000000003</v>
      </c>
      <c r="H3139" s="26">
        <v>1.2976895500000001</v>
      </c>
      <c r="I3139" s="26">
        <v>8.9463290000000001E-2</v>
      </c>
    </row>
    <row r="3140" spans="1:9" ht="15.75" customHeight="1" x14ac:dyDescent="0.25">
      <c r="A3140" s="23">
        <v>3139</v>
      </c>
      <c r="B3140" s="24">
        <v>0.14313503999999999</v>
      </c>
      <c r="C3140" s="24">
        <v>0.16364028</v>
      </c>
      <c r="D3140" s="24">
        <v>0.18167542</v>
      </c>
      <c r="E3140" s="24">
        <v>0.20842785</v>
      </c>
      <c r="F3140" s="24">
        <v>0.24870260999999999</v>
      </c>
      <c r="G3140" s="24">
        <v>0.52538129</v>
      </c>
      <c r="H3140" s="24">
        <v>1.2980775199999999</v>
      </c>
      <c r="I3140" s="24">
        <v>8.9463749999999995E-2</v>
      </c>
    </row>
    <row r="3141" spans="1:9" ht="15.75" customHeight="1" x14ac:dyDescent="0.25">
      <c r="A3141" s="25">
        <v>3140</v>
      </c>
      <c r="B3141" s="26">
        <v>0.14315725000000001</v>
      </c>
      <c r="C3141" s="26">
        <v>0.16365858</v>
      </c>
      <c r="D3141" s="26">
        <v>0.18169523000000001</v>
      </c>
      <c r="E3141" s="26">
        <v>0.20845580000000002</v>
      </c>
      <c r="F3141" s="26">
        <v>0.24874822000000002</v>
      </c>
      <c r="G3141" s="26">
        <v>0.52549115999999996</v>
      </c>
      <c r="H3141" s="26">
        <v>1.2984653499999999</v>
      </c>
      <c r="I3141" s="26">
        <v>8.9464210000000002E-2</v>
      </c>
    </row>
    <row r="3142" spans="1:9" ht="15.75" customHeight="1" x14ac:dyDescent="0.25">
      <c r="A3142" s="23">
        <v>3141</v>
      </c>
      <c r="B3142" s="24">
        <v>0.14317945999999998</v>
      </c>
      <c r="C3142" s="24">
        <v>0.16367688000000002</v>
      </c>
      <c r="D3142" s="24">
        <v>0.18171503999999999</v>
      </c>
      <c r="E3142" s="24">
        <v>0.20848372999999998</v>
      </c>
      <c r="F3142" s="24">
        <v>0.24879379000000001</v>
      </c>
      <c r="G3142" s="24">
        <v>0.52560098</v>
      </c>
      <c r="H3142" s="24">
        <v>1.2988530199999999</v>
      </c>
      <c r="I3142" s="24">
        <v>8.9464669999999996E-2</v>
      </c>
    </row>
    <row r="3143" spans="1:9" ht="15.75" customHeight="1" x14ac:dyDescent="0.25">
      <c r="A3143" s="25">
        <v>3142</v>
      </c>
      <c r="B3143" s="26">
        <v>0.14320167</v>
      </c>
      <c r="C3143" s="26">
        <v>0.16369518</v>
      </c>
      <c r="D3143" s="26">
        <v>0.18173483999999998</v>
      </c>
      <c r="E3143" s="26">
        <v>0.20851165000000002</v>
      </c>
      <c r="F3143" s="26">
        <v>0.24883933</v>
      </c>
      <c r="G3143" s="26">
        <v>0.52571071999999996</v>
      </c>
      <c r="H3143" s="26">
        <v>1.2992405400000002</v>
      </c>
      <c r="I3143" s="26">
        <v>8.946512999999999E-2</v>
      </c>
    </row>
    <row r="3144" spans="1:9" ht="15.75" customHeight="1" x14ac:dyDescent="0.25">
      <c r="A3144" s="23">
        <v>3143</v>
      </c>
      <c r="B3144" s="24">
        <v>0.14322388</v>
      </c>
      <c r="C3144" s="24">
        <v>0.16371348000000002</v>
      </c>
      <c r="D3144" s="24">
        <v>0.18175464999999999</v>
      </c>
      <c r="E3144" s="24">
        <v>0.20853956000000001</v>
      </c>
      <c r="F3144" s="24">
        <v>0.24888484</v>
      </c>
      <c r="G3144" s="24">
        <v>0.52582041000000002</v>
      </c>
      <c r="H3144" s="24">
        <v>1.2996279000000002</v>
      </c>
      <c r="I3144" s="24">
        <v>8.9465599999999992E-2</v>
      </c>
    </row>
    <row r="3145" spans="1:9" ht="15.75" customHeight="1" x14ac:dyDescent="0.25">
      <c r="A3145" s="25">
        <v>3144</v>
      </c>
      <c r="B3145" s="26">
        <v>0.14324608999999999</v>
      </c>
      <c r="C3145" s="26">
        <v>0.16373177999999999</v>
      </c>
      <c r="D3145" s="26">
        <v>0.18177446</v>
      </c>
      <c r="E3145" s="26">
        <v>0.20856744999999999</v>
      </c>
      <c r="F3145" s="26">
        <v>0.24893031000000002</v>
      </c>
      <c r="G3145" s="26">
        <v>0.52593003000000005</v>
      </c>
      <c r="H3145" s="26">
        <v>1.3000151099999999</v>
      </c>
      <c r="I3145" s="26">
        <v>8.9466059999999986E-2</v>
      </c>
    </row>
    <row r="3146" spans="1:9" ht="15.75" customHeight="1" x14ac:dyDescent="0.25">
      <c r="A3146" s="23">
        <v>3145</v>
      </c>
      <c r="B3146" s="24">
        <v>0.14326829999999999</v>
      </c>
      <c r="C3146" s="24">
        <v>0.16375008999999999</v>
      </c>
      <c r="D3146" s="24">
        <v>0.18179427000000001</v>
      </c>
      <c r="E3146" s="24">
        <v>0.20859532000000003</v>
      </c>
      <c r="F3146" s="24">
        <v>0.24897575</v>
      </c>
      <c r="G3146" s="24">
        <v>0.52603957999999995</v>
      </c>
      <c r="H3146" s="24">
        <v>1.3004021499999998</v>
      </c>
      <c r="I3146" s="24">
        <v>8.9466520000000008E-2</v>
      </c>
    </row>
    <row r="3147" spans="1:9" ht="15.75" customHeight="1" x14ac:dyDescent="0.25">
      <c r="A3147" s="25">
        <v>3146</v>
      </c>
      <c r="B3147" s="26">
        <v>0.14329051000000001</v>
      </c>
      <c r="C3147" s="26">
        <v>0.16376839000000001</v>
      </c>
      <c r="D3147" s="26">
        <v>0.18181408999999998</v>
      </c>
      <c r="E3147" s="26">
        <v>0.20862317999999999</v>
      </c>
      <c r="F3147" s="26">
        <v>0.24902115</v>
      </c>
      <c r="G3147" s="26">
        <v>0.52614907</v>
      </c>
      <c r="H3147" s="26">
        <v>1.30078904</v>
      </c>
      <c r="I3147" s="26">
        <v>8.9466980000000002E-2</v>
      </c>
    </row>
    <row r="3148" spans="1:9" ht="15.75" customHeight="1" x14ac:dyDescent="0.25">
      <c r="A3148" s="23">
        <v>3147</v>
      </c>
      <c r="B3148" s="24">
        <v>0.14331272</v>
      </c>
      <c r="C3148" s="24">
        <v>0.16378668999999998</v>
      </c>
      <c r="D3148" s="24">
        <v>0.18183389999999999</v>
      </c>
      <c r="E3148" s="24">
        <v>0.20865103000000002</v>
      </c>
      <c r="F3148" s="24">
        <v>0.24906652000000001</v>
      </c>
      <c r="G3148" s="24">
        <v>0.52625849000000002</v>
      </c>
      <c r="H3148" s="24">
        <v>1.3011757499999999</v>
      </c>
      <c r="I3148" s="24">
        <v>8.9467450000000004E-2</v>
      </c>
    </row>
    <row r="3149" spans="1:9" ht="15.75" customHeight="1" x14ac:dyDescent="0.25">
      <c r="A3149" s="25">
        <v>3148</v>
      </c>
      <c r="B3149" s="26">
        <v>0.14333493</v>
      </c>
      <c r="C3149" s="26">
        <v>0.16380499000000001</v>
      </c>
      <c r="D3149" s="26">
        <v>0.18185371</v>
      </c>
      <c r="E3149" s="26">
        <v>0.20867885999999999</v>
      </c>
      <c r="F3149" s="26">
        <v>0.24911186000000002</v>
      </c>
      <c r="G3149" s="26">
        <v>0.52636784000000003</v>
      </c>
      <c r="H3149" s="26">
        <v>1.30156231</v>
      </c>
      <c r="I3149" s="26">
        <v>8.9467909999999998E-2</v>
      </c>
    </row>
    <row r="3150" spans="1:9" ht="15.75" customHeight="1" x14ac:dyDescent="0.25">
      <c r="A3150" s="23">
        <v>3149</v>
      </c>
      <c r="B3150" s="24">
        <v>0.14335713999999999</v>
      </c>
      <c r="C3150" s="24">
        <v>0.16382330000000001</v>
      </c>
      <c r="D3150" s="24">
        <v>0.18187353000000001</v>
      </c>
      <c r="E3150" s="24">
        <v>0.20870667000000001</v>
      </c>
      <c r="F3150" s="24">
        <v>0.24915715999999999</v>
      </c>
      <c r="G3150" s="24">
        <v>0.52647712000000002</v>
      </c>
      <c r="H3150" s="24">
        <v>1.3019486900000001</v>
      </c>
      <c r="I3150" s="24">
        <v>8.946838E-2</v>
      </c>
    </row>
    <row r="3151" spans="1:9" ht="15.75" customHeight="1" x14ac:dyDescent="0.25">
      <c r="A3151" s="25">
        <v>3150</v>
      </c>
      <c r="B3151" s="26">
        <v>0.14337934999999999</v>
      </c>
      <c r="C3151" s="26">
        <v>0.1638416</v>
      </c>
      <c r="D3151" s="26">
        <v>0.18189335000000001</v>
      </c>
      <c r="E3151" s="26">
        <v>0.20873446999999998</v>
      </c>
      <c r="F3151" s="26">
        <v>0.24920241999999998</v>
      </c>
      <c r="G3151" s="26">
        <v>0.52658632999999999</v>
      </c>
      <c r="H3151" s="26">
        <v>1.3023349</v>
      </c>
      <c r="I3151" s="26">
        <v>8.9468840000000008E-2</v>
      </c>
    </row>
    <row r="3152" spans="1:9" ht="15.75" customHeight="1" x14ac:dyDescent="0.25">
      <c r="A3152" s="23">
        <v>3151</v>
      </c>
      <c r="B3152" s="24">
        <v>0.14340156000000001</v>
      </c>
      <c r="C3152" s="24">
        <v>0.16385991</v>
      </c>
      <c r="D3152" s="24">
        <v>0.18191317000000001</v>
      </c>
      <c r="E3152" s="24">
        <v>0.20876225000000001</v>
      </c>
      <c r="F3152" s="24">
        <v>0.24924765000000002</v>
      </c>
      <c r="G3152" s="24">
        <v>0.52669547000000005</v>
      </c>
      <c r="H3152" s="24">
        <v>1.3027209400000002</v>
      </c>
      <c r="I3152" s="24">
        <v>8.9469300000000002E-2</v>
      </c>
    </row>
    <row r="3153" spans="1:9" ht="15.75" customHeight="1" x14ac:dyDescent="0.25">
      <c r="A3153" s="25">
        <v>3152</v>
      </c>
      <c r="B3153" s="26">
        <v>0.14342377000000001</v>
      </c>
      <c r="C3153" s="26">
        <v>0.16387821</v>
      </c>
      <c r="D3153" s="26">
        <v>0.18193298999999999</v>
      </c>
      <c r="E3153" s="26">
        <v>0.20879001999999999</v>
      </c>
      <c r="F3153" s="26">
        <v>0.24929283999999999</v>
      </c>
      <c r="G3153" s="26">
        <v>0.52680455000000004</v>
      </c>
      <c r="H3153" s="26">
        <v>1.3031068099999998</v>
      </c>
      <c r="I3153" s="26">
        <v>8.9469770000000004E-2</v>
      </c>
    </row>
    <row r="3154" spans="1:9" ht="15.75" customHeight="1" x14ac:dyDescent="0.25">
      <c r="A3154" s="23">
        <v>3153</v>
      </c>
      <c r="B3154" s="24">
        <v>0.14344598</v>
      </c>
      <c r="C3154" s="24">
        <v>0.16389652000000002</v>
      </c>
      <c r="D3154" s="24">
        <v>0.18195281000000002</v>
      </c>
      <c r="E3154" s="24">
        <v>0.20881776999999999</v>
      </c>
      <c r="F3154" s="24">
        <v>0.249338</v>
      </c>
      <c r="G3154" s="24">
        <v>0.52691355000000006</v>
      </c>
      <c r="H3154" s="24">
        <v>1.3034924899999998</v>
      </c>
      <c r="I3154" s="24">
        <v>8.9470229999999998E-2</v>
      </c>
    </row>
    <row r="3155" spans="1:9" ht="15.75" customHeight="1" x14ac:dyDescent="0.25">
      <c r="A3155" s="25">
        <v>3154</v>
      </c>
      <c r="B3155" s="26">
        <v>0.14346819</v>
      </c>
      <c r="C3155" s="26">
        <v>0.16391481999999999</v>
      </c>
      <c r="D3155" s="26">
        <v>0.18197263</v>
      </c>
      <c r="E3155" s="26">
        <v>0.20884550999999998</v>
      </c>
      <c r="F3155" s="26">
        <v>0.24938311999999999</v>
      </c>
      <c r="G3155" s="26">
        <v>0.52702247999999996</v>
      </c>
      <c r="H3155" s="26">
        <v>1.3038780000000001</v>
      </c>
      <c r="I3155" s="26">
        <v>8.94707E-2</v>
      </c>
    </row>
    <row r="3156" spans="1:9" ht="15.75" customHeight="1" x14ac:dyDescent="0.25">
      <c r="A3156" s="23">
        <v>3155</v>
      </c>
      <c r="B3156" s="24">
        <v>0.14349040000000002</v>
      </c>
      <c r="C3156" s="24">
        <v>0.16393312999999998</v>
      </c>
      <c r="D3156" s="24">
        <v>0.18199245999999999</v>
      </c>
      <c r="E3156" s="24">
        <v>0.20887322999999999</v>
      </c>
      <c r="F3156" s="24">
        <v>0.24942820000000002</v>
      </c>
      <c r="G3156" s="24">
        <v>0.52713133000000001</v>
      </c>
      <c r="H3156" s="24">
        <v>1.3042633299999999</v>
      </c>
      <c r="I3156" s="24">
        <v>8.9471170000000003E-2</v>
      </c>
    </row>
    <row r="3157" spans="1:9" ht="15.75" customHeight="1" x14ac:dyDescent="0.25">
      <c r="A3157" s="25">
        <v>3156</v>
      </c>
      <c r="B3157" s="26">
        <v>0.14351260999999998</v>
      </c>
      <c r="C3157" s="26">
        <v>0.16395143000000001</v>
      </c>
      <c r="D3157" s="26">
        <v>0.18201229000000002</v>
      </c>
      <c r="E3157" s="26">
        <v>0.20890094000000001</v>
      </c>
      <c r="F3157" s="26">
        <v>0.24947324999999998</v>
      </c>
      <c r="G3157" s="26">
        <v>0.52724011999999998</v>
      </c>
      <c r="H3157" s="26">
        <v>1.30464848</v>
      </c>
      <c r="I3157" s="26">
        <v>8.9471629999999996E-2</v>
      </c>
    </row>
    <row r="3158" spans="1:9" ht="15.75" customHeight="1" x14ac:dyDescent="0.25">
      <c r="A3158" s="23">
        <v>3157</v>
      </c>
      <c r="B3158" s="24">
        <v>0.14353482000000001</v>
      </c>
      <c r="C3158" s="24">
        <v>0.16396974</v>
      </c>
      <c r="D3158" s="24">
        <v>0.18203211</v>
      </c>
      <c r="E3158" s="24">
        <v>0.20892862999999998</v>
      </c>
      <c r="F3158" s="24">
        <v>0.24951825999999999</v>
      </c>
      <c r="G3158" s="24">
        <v>0.52734881999999994</v>
      </c>
      <c r="H3158" s="24">
        <v>1.3050334399999999</v>
      </c>
      <c r="I3158" s="24">
        <v>8.9472099999999999E-2</v>
      </c>
    </row>
    <row r="3159" spans="1:9" ht="15.75" customHeight="1" x14ac:dyDescent="0.25">
      <c r="A3159" s="25">
        <v>3158</v>
      </c>
      <c r="B3159" s="26">
        <v>0.14355703</v>
      </c>
      <c r="C3159" s="26">
        <v>0.16398805</v>
      </c>
      <c r="D3159" s="26">
        <v>0.18205194999999999</v>
      </c>
      <c r="E3159" s="26">
        <v>0.20895630000000001</v>
      </c>
      <c r="F3159" s="26">
        <v>0.24956323000000002</v>
      </c>
      <c r="G3159" s="26">
        <v>0.52745745999999993</v>
      </c>
      <c r="H3159" s="26">
        <v>1.30541821</v>
      </c>
      <c r="I3159" s="26">
        <v>8.9472559999999993E-2</v>
      </c>
    </row>
    <row r="3160" spans="1:9" ht="15.75" customHeight="1" x14ac:dyDescent="0.25">
      <c r="A3160" s="23">
        <v>3159</v>
      </c>
      <c r="B3160" s="24">
        <v>0.14357924999999999</v>
      </c>
      <c r="C3160" s="24">
        <v>0.16400635999999999</v>
      </c>
      <c r="D3160" s="24">
        <v>0.18207177999999999</v>
      </c>
      <c r="E3160" s="24">
        <v>0.20898396000000002</v>
      </c>
      <c r="F3160" s="24">
        <v>0.24960816000000002</v>
      </c>
      <c r="G3160" s="24">
        <v>0.52756601999999997</v>
      </c>
      <c r="H3160" s="24">
        <v>1.3058027999999999</v>
      </c>
      <c r="I3160" s="24">
        <v>8.9473029999999995E-2</v>
      </c>
    </row>
    <row r="3161" spans="1:9" ht="15.75" customHeight="1" x14ac:dyDescent="0.25">
      <c r="A3161" s="25">
        <v>3160</v>
      </c>
      <c r="B3161" s="26">
        <v>0.14360146000000001</v>
      </c>
      <c r="C3161" s="26">
        <v>0.16402467000000001</v>
      </c>
      <c r="D3161" s="26">
        <v>0.18209161000000001</v>
      </c>
      <c r="E3161" s="26">
        <v>0.20901160000000002</v>
      </c>
      <c r="F3161" s="26">
        <v>0.24965305000000002</v>
      </c>
      <c r="G3161" s="26">
        <v>0.52767449999999994</v>
      </c>
      <c r="H3161" s="26">
        <v>1.3061871899999999</v>
      </c>
      <c r="I3161" s="26">
        <v>8.9473499999999997E-2</v>
      </c>
    </row>
    <row r="3162" spans="1:9" ht="15.75" customHeight="1" x14ac:dyDescent="0.25">
      <c r="A3162" s="23">
        <v>3161</v>
      </c>
      <c r="B3162" s="24">
        <v>0.14362367000000001</v>
      </c>
      <c r="C3162" s="24">
        <v>0.16404298</v>
      </c>
      <c r="D3162" s="24">
        <v>0.18211144999999998</v>
      </c>
      <c r="E3162" s="24">
        <v>0.20903922999999999</v>
      </c>
      <c r="F3162" s="24">
        <v>0.24969791</v>
      </c>
      <c r="G3162" s="24">
        <v>0.52778290999999999</v>
      </c>
      <c r="H3162" s="24">
        <v>1.30657139</v>
      </c>
      <c r="I3162" s="24">
        <v>8.947397E-2</v>
      </c>
    </row>
    <row r="3163" spans="1:9" ht="15.75" customHeight="1" x14ac:dyDescent="0.25">
      <c r="A3163" s="25">
        <v>3162</v>
      </c>
      <c r="B3163" s="26">
        <v>0.14364588</v>
      </c>
      <c r="C3163" s="26">
        <v>0.16406129</v>
      </c>
      <c r="D3163" s="26">
        <v>0.18213128999999997</v>
      </c>
      <c r="E3163" s="26">
        <v>0.20906683999999998</v>
      </c>
      <c r="F3163" s="26">
        <v>0.24974272</v>
      </c>
      <c r="G3163" s="26">
        <v>0.52789123999999998</v>
      </c>
      <c r="H3163" s="26">
        <v>1.3069553899999999</v>
      </c>
      <c r="I3163" s="26">
        <v>8.9474429999999994E-2</v>
      </c>
    </row>
    <row r="3164" spans="1:9" ht="15.75" customHeight="1" x14ac:dyDescent="0.25">
      <c r="A3164" s="23">
        <v>3163</v>
      </c>
      <c r="B3164" s="24">
        <v>0.14366809</v>
      </c>
      <c r="C3164" s="24">
        <v>0.16407959999999999</v>
      </c>
      <c r="D3164" s="24">
        <v>0.18215113999999999</v>
      </c>
      <c r="E3164" s="24">
        <v>0.20909443</v>
      </c>
      <c r="F3164" s="24">
        <v>0.24978750000000002</v>
      </c>
      <c r="G3164" s="24">
        <v>0.52799949000000002</v>
      </c>
      <c r="H3164" s="24">
        <v>1.3073392000000001</v>
      </c>
      <c r="I3164" s="24">
        <v>8.9474899999999996E-2</v>
      </c>
    </row>
    <row r="3165" spans="1:9" ht="15.75" customHeight="1" x14ac:dyDescent="0.25">
      <c r="A3165" s="25">
        <v>3164</v>
      </c>
      <c r="B3165" s="26">
        <v>0.14369029999999999</v>
      </c>
      <c r="C3165" s="26">
        <v>0.16409790999999999</v>
      </c>
      <c r="D3165" s="26">
        <v>0.18217098000000001</v>
      </c>
      <c r="E3165" s="26">
        <v>0.20912201</v>
      </c>
      <c r="F3165" s="26">
        <v>0.24983224000000001</v>
      </c>
      <c r="G3165" s="26">
        <v>0.52810767000000003</v>
      </c>
      <c r="H3165" s="26">
        <v>1.3077227999999999</v>
      </c>
      <c r="I3165" s="26">
        <v>8.9475369999999999E-2</v>
      </c>
    </row>
    <row r="3166" spans="1:9" ht="15.75" customHeight="1" x14ac:dyDescent="0.25">
      <c r="A3166" s="23">
        <v>3165</v>
      </c>
      <c r="B3166" s="24">
        <v>0.14371251000000002</v>
      </c>
      <c r="C3166" s="24">
        <v>0.16411622000000001</v>
      </c>
      <c r="D3166" s="24">
        <v>0.18219083000000003</v>
      </c>
      <c r="E3166" s="24">
        <v>0.20914957000000001</v>
      </c>
      <c r="F3166" s="24">
        <v>0.24987693</v>
      </c>
      <c r="G3166" s="24">
        <v>0.52821576000000003</v>
      </c>
      <c r="H3166" s="24">
        <v>1.30810621</v>
      </c>
      <c r="I3166" s="24">
        <v>8.9475840000000015E-2</v>
      </c>
    </row>
    <row r="3167" spans="1:9" ht="15.75" customHeight="1" x14ac:dyDescent="0.25">
      <c r="A3167" s="25">
        <v>3166</v>
      </c>
      <c r="B3167" s="26">
        <v>0.14373471999999998</v>
      </c>
      <c r="C3167" s="26">
        <v>0.16413453</v>
      </c>
      <c r="D3167" s="26">
        <v>0.18221067999999999</v>
      </c>
      <c r="E3167" s="26">
        <v>0.20917711</v>
      </c>
      <c r="F3167" s="26">
        <v>0.24992159</v>
      </c>
      <c r="G3167" s="26">
        <v>0.52832378000000002</v>
      </c>
      <c r="H3167" s="26">
        <v>1.30848941</v>
      </c>
      <c r="I3167" s="26">
        <v>8.9476309999999989E-2</v>
      </c>
    </row>
    <row r="3168" spans="1:9" ht="15.75" customHeight="1" x14ac:dyDescent="0.25">
      <c r="A3168" s="23">
        <v>3167</v>
      </c>
      <c r="B3168" s="24">
        <v>0.14375693</v>
      </c>
      <c r="C3168" s="24">
        <v>0.16415283999999999</v>
      </c>
      <c r="D3168" s="24">
        <v>0.18223053</v>
      </c>
      <c r="E3168" s="24">
        <v>0.20920464</v>
      </c>
      <c r="F3168" s="24">
        <v>0.2499662</v>
      </c>
      <c r="G3168" s="24">
        <v>0.52843171</v>
      </c>
      <c r="H3168" s="24">
        <v>1.30887241</v>
      </c>
      <c r="I3168" s="24">
        <v>8.9476779999999992E-2</v>
      </c>
    </row>
    <row r="3169" spans="1:9" ht="15.75" customHeight="1" x14ac:dyDescent="0.25">
      <c r="A3169" s="25">
        <v>3168</v>
      </c>
      <c r="B3169" s="26">
        <v>0.14377914</v>
      </c>
      <c r="C3169" s="26">
        <v>0.16417116000000001</v>
      </c>
      <c r="D3169" s="26">
        <v>0.18225038999999998</v>
      </c>
      <c r="E3169" s="26">
        <v>0.20923216</v>
      </c>
      <c r="F3169" s="26">
        <v>0.25001076999999999</v>
      </c>
      <c r="G3169" s="26">
        <v>0.52853956000000002</v>
      </c>
      <c r="H3169" s="26">
        <v>1.30925519</v>
      </c>
      <c r="I3169" s="26">
        <v>8.9477250000000008E-2</v>
      </c>
    </row>
    <row r="3170" spans="1:9" ht="15.75" customHeight="1" x14ac:dyDescent="0.25">
      <c r="A3170" s="23">
        <v>3169</v>
      </c>
      <c r="B3170" s="24">
        <v>0.14380134999999999</v>
      </c>
      <c r="C3170" s="24">
        <v>0.16418947</v>
      </c>
      <c r="D3170" s="24">
        <v>0.18227025000000002</v>
      </c>
      <c r="E3170" s="24">
        <v>0.20925965000000002</v>
      </c>
      <c r="F3170" s="24">
        <v>0.25005531000000003</v>
      </c>
      <c r="G3170" s="24">
        <v>0.52864734000000002</v>
      </c>
      <c r="H3170" s="24">
        <v>1.3096377699999999</v>
      </c>
      <c r="I3170" s="24">
        <v>8.9477720000000011E-2</v>
      </c>
    </row>
    <row r="3171" spans="1:9" ht="15.75" customHeight="1" x14ac:dyDescent="0.25">
      <c r="A3171" s="25">
        <v>3170</v>
      </c>
      <c r="B3171" s="26">
        <v>0.14382355999999999</v>
      </c>
      <c r="C3171" s="26">
        <v>0.16420778</v>
      </c>
      <c r="D3171" s="26">
        <v>0.18229011000000001</v>
      </c>
      <c r="E3171" s="26">
        <v>0.20928712999999999</v>
      </c>
      <c r="F3171" s="26">
        <v>0.25009979999999998</v>
      </c>
      <c r="G3171" s="26">
        <v>0.52875503000000001</v>
      </c>
      <c r="H3171" s="26">
        <v>1.31002014</v>
      </c>
      <c r="I3171" s="26">
        <v>8.9478180000000004E-2</v>
      </c>
    </row>
    <row r="3172" spans="1:9" ht="15.75" customHeight="1" x14ac:dyDescent="0.25">
      <c r="A3172" s="23">
        <v>3171</v>
      </c>
      <c r="B3172" s="24">
        <v>0.14384577000000001</v>
      </c>
      <c r="C3172" s="24">
        <v>0.16422609999999999</v>
      </c>
      <c r="D3172" s="24">
        <v>0.18230997999999998</v>
      </c>
      <c r="E3172" s="24">
        <v>0.20931460000000002</v>
      </c>
      <c r="F3172" s="24">
        <v>0.25014424000000002</v>
      </c>
      <c r="G3172" s="24">
        <v>0.52886263</v>
      </c>
      <c r="H3172" s="24">
        <v>1.3104022900000001</v>
      </c>
      <c r="I3172" s="24">
        <v>8.9478659999999988E-2</v>
      </c>
    </row>
    <row r="3173" spans="1:9" ht="15.75" customHeight="1" x14ac:dyDescent="0.25">
      <c r="A3173" s="25">
        <v>3172</v>
      </c>
      <c r="B3173" s="26">
        <v>0.14386798000000001</v>
      </c>
      <c r="C3173" s="26">
        <v>0.16424441000000001</v>
      </c>
      <c r="D3173" s="26">
        <v>0.18232984999999999</v>
      </c>
      <c r="E3173" s="26">
        <v>0.20934204000000001</v>
      </c>
      <c r="F3173" s="26">
        <v>0.25018865000000001</v>
      </c>
      <c r="G3173" s="26">
        <v>0.52897015000000003</v>
      </c>
      <c r="H3173" s="26">
        <v>1.3107842199999999</v>
      </c>
      <c r="I3173" s="26">
        <v>8.9479130000000004E-2</v>
      </c>
    </row>
    <row r="3174" spans="1:9" ht="15.75" customHeight="1" x14ac:dyDescent="0.25">
      <c r="A3174" s="23">
        <v>3173</v>
      </c>
      <c r="B3174" s="24">
        <v>0.14389019</v>
      </c>
      <c r="C3174" s="24">
        <v>0.16426273</v>
      </c>
      <c r="D3174" s="24">
        <v>0.18234971999999999</v>
      </c>
      <c r="E3174" s="24">
        <v>0.20936947</v>
      </c>
      <c r="F3174" s="24">
        <v>0.25023300999999998</v>
      </c>
      <c r="G3174" s="24">
        <v>0.52907758999999999</v>
      </c>
      <c r="H3174" s="24">
        <v>1.31116594</v>
      </c>
      <c r="I3174" s="24">
        <v>8.9479600000000006E-2</v>
      </c>
    </row>
    <row r="3175" spans="1:9" ht="15.75" customHeight="1" x14ac:dyDescent="0.25">
      <c r="A3175" s="25">
        <v>3174</v>
      </c>
      <c r="B3175" s="26">
        <v>0.1439124</v>
      </c>
      <c r="C3175" s="26">
        <v>0.16428104999999998</v>
      </c>
      <c r="D3175" s="26">
        <v>0.18236959999999999</v>
      </c>
      <c r="E3175" s="26">
        <v>0.20939689</v>
      </c>
      <c r="F3175" s="26">
        <v>0.25027733000000002</v>
      </c>
      <c r="G3175" s="26">
        <v>0.52918494999999999</v>
      </c>
      <c r="H3175" s="26">
        <v>1.31154744</v>
      </c>
      <c r="I3175" s="26">
        <v>8.9480070000000009E-2</v>
      </c>
    </row>
    <row r="3176" spans="1:9" ht="15.75" customHeight="1" x14ac:dyDescent="0.25">
      <c r="A3176" s="23">
        <v>3175</v>
      </c>
      <c r="B3176" s="24">
        <v>0.14393460999999999</v>
      </c>
      <c r="C3176" s="24">
        <v>0.16429936000000001</v>
      </c>
      <c r="D3176" s="24">
        <v>0.18238947999999999</v>
      </c>
      <c r="E3176" s="24">
        <v>0.20942427999999999</v>
      </c>
      <c r="F3176" s="24">
        <v>0.25032160999999997</v>
      </c>
      <c r="G3176" s="24">
        <v>0.52929220999999993</v>
      </c>
      <c r="H3176" s="24">
        <v>1.3119287099999999</v>
      </c>
      <c r="I3176" s="24">
        <v>8.9480540000000011E-2</v>
      </c>
    </row>
    <row r="3177" spans="1:9" ht="15.75" customHeight="1" x14ac:dyDescent="0.25">
      <c r="A3177" s="25">
        <v>3176</v>
      </c>
      <c r="B3177" s="26">
        <v>0.14395682000000001</v>
      </c>
      <c r="C3177" s="26">
        <v>0.16431768000000002</v>
      </c>
      <c r="D3177" s="26">
        <v>0.18240936000000002</v>
      </c>
      <c r="E3177" s="26">
        <v>0.20945166000000001</v>
      </c>
      <c r="F3177" s="26">
        <v>0.25036584000000001</v>
      </c>
      <c r="G3177" s="26">
        <v>0.52939939999999996</v>
      </c>
      <c r="H3177" s="26">
        <v>1.31230976</v>
      </c>
      <c r="I3177" s="26">
        <v>8.948101E-2</v>
      </c>
    </row>
    <row r="3178" spans="1:9" ht="15.75" customHeight="1" x14ac:dyDescent="0.25">
      <c r="A3178" s="23">
        <v>3177</v>
      </c>
      <c r="B3178" s="24">
        <v>0.14397903000000001</v>
      </c>
      <c r="C3178" s="24">
        <v>0.16433599999999998</v>
      </c>
      <c r="D3178" s="24">
        <v>0.18242924999999999</v>
      </c>
      <c r="E3178" s="24">
        <v>0.20947903000000001</v>
      </c>
      <c r="F3178" s="24">
        <v>0.25041003000000001</v>
      </c>
      <c r="G3178" s="24">
        <v>0.52950648999999994</v>
      </c>
      <c r="H3178" s="24">
        <v>1.3126905799999999</v>
      </c>
      <c r="I3178" s="24">
        <v>8.9481480000000002E-2</v>
      </c>
    </row>
    <row r="3179" spans="1:9" ht="15.75" customHeight="1" x14ac:dyDescent="0.25">
      <c r="A3179" s="25">
        <v>3178</v>
      </c>
      <c r="B3179" s="26">
        <v>0.14400124</v>
      </c>
      <c r="C3179" s="26">
        <v>0.16435432</v>
      </c>
      <c r="D3179" s="26">
        <v>0.18244914000000001</v>
      </c>
      <c r="E3179" s="26">
        <v>0.20950637</v>
      </c>
      <c r="F3179" s="26">
        <v>0.25045418000000003</v>
      </c>
      <c r="G3179" s="26">
        <v>0.52961350000000007</v>
      </c>
      <c r="H3179" s="26">
        <v>1.3130711800000001</v>
      </c>
      <c r="I3179" s="26">
        <v>8.9481950000000005E-2</v>
      </c>
    </row>
    <row r="3180" spans="1:9" ht="15.75" customHeight="1" x14ac:dyDescent="0.25">
      <c r="A3180" s="23">
        <v>3179</v>
      </c>
      <c r="B3180" s="24">
        <v>0.14402345</v>
      </c>
      <c r="C3180" s="24">
        <v>0.16437263999999999</v>
      </c>
      <c r="D3180" s="24">
        <v>0.18246903</v>
      </c>
      <c r="E3180" s="24">
        <v>0.20953369999999999</v>
      </c>
      <c r="F3180" s="24">
        <v>0.25049828000000002</v>
      </c>
      <c r="G3180" s="24">
        <v>0.52972041999999997</v>
      </c>
      <c r="H3180" s="24">
        <v>1.31345154</v>
      </c>
      <c r="I3180" s="24">
        <v>8.9482420000000007E-2</v>
      </c>
    </row>
    <row r="3181" spans="1:9" ht="15.75" customHeight="1" x14ac:dyDescent="0.25">
      <c r="A3181" s="25">
        <v>3180</v>
      </c>
      <c r="B3181" s="26">
        <v>0.14404567000000001</v>
      </c>
      <c r="C3181" s="26">
        <v>0.16439096</v>
      </c>
      <c r="D3181" s="26">
        <v>0.18248892999999999</v>
      </c>
      <c r="E3181" s="26">
        <v>0.20956100999999999</v>
      </c>
      <c r="F3181" s="26">
        <v>0.25054232999999998</v>
      </c>
      <c r="G3181" s="26">
        <v>0.52982724999999997</v>
      </c>
      <c r="H3181" s="26">
        <v>1.3138316699999999</v>
      </c>
      <c r="I3181" s="26">
        <v>8.9482900000000004E-2</v>
      </c>
    </row>
    <row r="3182" spans="1:9" ht="15.75" customHeight="1" x14ac:dyDescent="0.25">
      <c r="A3182" s="23">
        <v>3181</v>
      </c>
      <c r="B3182" s="24">
        <v>0.14406788000000001</v>
      </c>
      <c r="C3182" s="24">
        <v>0.16440927999999999</v>
      </c>
      <c r="D3182" s="24">
        <v>0.18250883000000001</v>
      </c>
      <c r="E3182" s="24">
        <v>0.20958831</v>
      </c>
      <c r="F3182" s="24">
        <v>0.25058634000000002</v>
      </c>
      <c r="G3182" s="24">
        <v>0.52993398999999997</v>
      </c>
      <c r="H3182" s="24">
        <v>1.3142115699999999</v>
      </c>
      <c r="I3182" s="24">
        <v>8.9483370000000007E-2</v>
      </c>
    </row>
    <row r="3183" spans="1:9" ht="15.75" customHeight="1" x14ac:dyDescent="0.25">
      <c r="A3183" s="25">
        <v>3182</v>
      </c>
      <c r="B3183" s="26">
        <v>0.14409009</v>
      </c>
      <c r="C3183" s="26">
        <v>0.16442760000000001</v>
      </c>
      <c r="D3183" s="26">
        <v>0.18252873999999999</v>
      </c>
      <c r="E3183" s="26">
        <v>0.20961558</v>
      </c>
      <c r="F3183" s="26">
        <v>0.25063030999999997</v>
      </c>
      <c r="G3183" s="26">
        <v>0.53004063999999995</v>
      </c>
      <c r="H3183" s="26">
        <v>1.3145912200000001</v>
      </c>
      <c r="I3183" s="26">
        <v>8.9483840000000009E-2</v>
      </c>
    </row>
    <row r="3184" spans="1:9" ht="15.75" customHeight="1" x14ac:dyDescent="0.25">
      <c r="A3184" s="23">
        <v>3183</v>
      </c>
      <c r="B3184" s="24">
        <v>0.1441123</v>
      </c>
      <c r="C3184" s="24">
        <v>0.16444592</v>
      </c>
      <c r="D3184" s="24">
        <v>0.18254864999999998</v>
      </c>
      <c r="E3184" s="24">
        <v>0.20964284999999999</v>
      </c>
      <c r="F3184" s="24">
        <v>0.25067423</v>
      </c>
      <c r="G3184" s="24">
        <v>0.53014719999999993</v>
      </c>
      <c r="H3184" s="24">
        <v>1.3149706399999999</v>
      </c>
      <c r="I3184" s="24">
        <v>8.9484320000000006E-2</v>
      </c>
    </row>
    <row r="3185" spans="1:9" ht="15.75" customHeight="1" x14ac:dyDescent="0.25">
      <c r="A3185" s="25">
        <v>3184</v>
      </c>
      <c r="B3185" s="26">
        <v>0.14413450999999999</v>
      </c>
      <c r="C3185" s="26">
        <v>0.16446424000000001</v>
      </c>
      <c r="D3185" s="26">
        <v>0.18256857000000001</v>
      </c>
      <c r="E3185" s="26">
        <v>0.20967009</v>
      </c>
      <c r="F3185" s="26">
        <v>0.2507181</v>
      </c>
      <c r="G3185" s="26">
        <v>0.53025367000000001</v>
      </c>
      <c r="H3185" s="26">
        <v>1.3153498200000002</v>
      </c>
      <c r="I3185" s="26">
        <v>8.9484790000000008E-2</v>
      </c>
    </row>
    <row r="3186" spans="1:9" ht="15.75" customHeight="1" x14ac:dyDescent="0.25">
      <c r="A3186" s="23">
        <v>3185</v>
      </c>
      <c r="B3186" s="24">
        <v>0.14415672000000002</v>
      </c>
      <c r="C3186" s="24">
        <v>0.16448257000000002</v>
      </c>
      <c r="D3186" s="24">
        <v>0.18258848</v>
      </c>
      <c r="E3186" s="24">
        <v>0.20969731</v>
      </c>
      <c r="F3186" s="24">
        <v>0.25076191999999997</v>
      </c>
      <c r="G3186" s="24">
        <v>0.53036004000000003</v>
      </c>
      <c r="H3186" s="24">
        <v>1.3157287600000001</v>
      </c>
      <c r="I3186" s="24">
        <v>8.9485259999999997E-2</v>
      </c>
    </row>
    <row r="3187" spans="1:9" ht="15.75" customHeight="1" x14ac:dyDescent="0.25">
      <c r="A3187" s="25">
        <v>3186</v>
      </c>
      <c r="B3187" s="26">
        <v>0.14417892999999998</v>
      </c>
      <c r="C3187" s="26">
        <v>0.16450088999999998</v>
      </c>
      <c r="D3187" s="26">
        <v>0.18260841</v>
      </c>
      <c r="E3187" s="26">
        <v>0.20972452</v>
      </c>
      <c r="F3187" s="26">
        <v>0.25080570000000002</v>
      </c>
      <c r="G3187" s="26">
        <v>0.53046632000000005</v>
      </c>
      <c r="H3187" s="26">
        <v>1.3161074500000001</v>
      </c>
      <c r="I3187" s="26">
        <v>8.9485740000000008E-2</v>
      </c>
    </row>
    <row r="3188" spans="1:9" ht="15.75" customHeight="1" x14ac:dyDescent="0.25">
      <c r="A3188" s="23">
        <v>3187</v>
      </c>
      <c r="B3188" s="24">
        <v>0.14420114000000001</v>
      </c>
      <c r="C3188" s="24">
        <v>0.16451921999999999</v>
      </c>
      <c r="D3188" s="24">
        <v>0.18262834000000003</v>
      </c>
      <c r="E3188" s="24">
        <v>0.20975171000000001</v>
      </c>
      <c r="F3188" s="24">
        <v>0.25084942999999998</v>
      </c>
      <c r="G3188" s="24">
        <v>0.53057251000000005</v>
      </c>
      <c r="H3188" s="24">
        <v>1.3164858899999998</v>
      </c>
      <c r="I3188" s="24">
        <v>8.9486209999999997E-2</v>
      </c>
    </row>
    <row r="3189" spans="1:9" ht="15.75" customHeight="1" x14ac:dyDescent="0.25">
      <c r="A3189" s="25">
        <v>3188</v>
      </c>
      <c r="B3189" s="26">
        <v>0.14422335</v>
      </c>
      <c r="C3189" s="26">
        <v>0.16453754000000001</v>
      </c>
      <c r="D3189" s="26">
        <v>0.18264827</v>
      </c>
      <c r="E3189" s="26">
        <v>0.20977889000000002</v>
      </c>
      <c r="F3189" s="26">
        <v>0.25089311999999997</v>
      </c>
      <c r="G3189" s="26">
        <v>0.53067861000000005</v>
      </c>
      <c r="H3189" s="26">
        <v>1.3168640899999999</v>
      </c>
      <c r="I3189" s="26">
        <v>8.9486679999999999E-2</v>
      </c>
    </row>
    <row r="3190" spans="1:9" ht="15.75" customHeight="1" x14ac:dyDescent="0.25">
      <c r="A3190" s="23">
        <v>3189</v>
      </c>
      <c r="B3190" s="24">
        <v>0.14424555999999999</v>
      </c>
      <c r="C3190" s="24">
        <v>0.16455587000000002</v>
      </c>
      <c r="D3190" s="24">
        <v>0.18266821</v>
      </c>
      <c r="E3190" s="24">
        <v>0.20980604</v>
      </c>
      <c r="F3190" s="24">
        <v>0.25093675999999998</v>
      </c>
      <c r="G3190" s="24">
        <v>0.53078460999999999</v>
      </c>
      <c r="H3190" s="24">
        <v>1.3172420299999998</v>
      </c>
      <c r="I3190" s="24">
        <v>8.9487159999999996E-2</v>
      </c>
    </row>
    <row r="3191" spans="1:9" ht="15.75" customHeight="1" x14ac:dyDescent="0.25">
      <c r="A3191" s="25">
        <v>3190</v>
      </c>
      <c r="B3191" s="26">
        <v>0.14426776999999999</v>
      </c>
      <c r="C3191" s="26">
        <v>0.16457419000000001</v>
      </c>
      <c r="D3191" s="26">
        <v>0.18268814999999999</v>
      </c>
      <c r="E3191" s="26">
        <v>0.20983318000000001</v>
      </c>
      <c r="F3191" s="26">
        <v>0.25098033999999997</v>
      </c>
      <c r="G3191" s="26">
        <v>0.53089052000000003</v>
      </c>
      <c r="H3191" s="26">
        <v>1.3176197199999999</v>
      </c>
      <c r="I3191" s="26">
        <v>8.9487629999999999E-2</v>
      </c>
    </row>
    <row r="3192" spans="1:9" ht="15.75" customHeight="1" x14ac:dyDescent="0.25">
      <c r="A3192" s="23">
        <v>3191</v>
      </c>
      <c r="B3192" s="24">
        <v>0.14428998000000001</v>
      </c>
      <c r="C3192" s="24">
        <v>0.16459251999999999</v>
      </c>
      <c r="D3192" s="24">
        <v>0.18270810000000001</v>
      </c>
      <c r="E3192" s="24">
        <v>0.2098603</v>
      </c>
      <c r="F3192" s="24">
        <v>0.25102388000000003</v>
      </c>
      <c r="G3192" s="24">
        <v>0.53099631999999997</v>
      </c>
      <c r="H3192" s="24">
        <v>1.3179971499999998</v>
      </c>
      <c r="I3192" s="24">
        <v>8.9488109999999996E-2</v>
      </c>
    </row>
    <row r="3193" spans="1:9" ht="15.75" customHeight="1" x14ac:dyDescent="0.25">
      <c r="A3193" s="25">
        <v>3192</v>
      </c>
      <c r="B3193" s="26">
        <v>0.14431219000000001</v>
      </c>
      <c r="C3193" s="26">
        <v>0.16461085</v>
      </c>
      <c r="D3193" s="26">
        <v>0.18272805000000003</v>
      </c>
      <c r="E3193" s="26">
        <v>0.20988741</v>
      </c>
      <c r="F3193" s="26">
        <v>0.25106737000000001</v>
      </c>
      <c r="G3193" s="26">
        <v>0.53110204000000005</v>
      </c>
      <c r="H3193" s="26">
        <v>1.31837432</v>
      </c>
      <c r="I3193" s="26">
        <v>8.9488579999999998E-2</v>
      </c>
    </row>
    <row r="3194" spans="1:9" ht="15.75" customHeight="1" x14ac:dyDescent="0.25">
      <c r="A3194" s="23">
        <v>3193</v>
      </c>
      <c r="B3194" s="24">
        <v>0.1443344</v>
      </c>
      <c r="C3194" s="24">
        <v>0.16462917999999999</v>
      </c>
      <c r="D3194" s="24">
        <v>0.18274800999999999</v>
      </c>
      <c r="E3194" s="24">
        <v>0.20991448999999998</v>
      </c>
      <c r="F3194" s="24">
        <v>0.25111082000000001</v>
      </c>
      <c r="G3194" s="24">
        <v>0.53120765000000003</v>
      </c>
      <c r="H3194" s="24">
        <v>1.3187512400000001</v>
      </c>
      <c r="I3194" s="24">
        <v>8.9489059999999995E-2</v>
      </c>
    </row>
    <row r="3195" spans="1:9" ht="15.75" customHeight="1" x14ac:dyDescent="0.25">
      <c r="A3195" s="25">
        <v>3194</v>
      </c>
      <c r="B3195" s="26">
        <v>0.14435661</v>
      </c>
      <c r="C3195" s="26">
        <v>0.16464751</v>
      </c>
      <c r="D3195" s="26">
        <v>0.18276796999999997</v>
      </c>
      <c r="E3195" s="26">
        <v>0.20994156</v>
      </c>
      <c r="F3195" s="26">
        <v>0.25115420999999999</v>
      </c>
      <c r="G3195" s="26">
        <v>0.53131317</v>
      </c>
      <c r="H3195" s="26">
        <v>1.3191278900000001</v>
      </c>
      <c r="I3195" s="26">
        <v>8.9489529999999998E-2</v>
      </c>
    </row>
    <row r="3196" spans="1:9" ht="15.75" customHeight="1" x14ac:dyDescent="0.25">
      <c r="A3196" s="23">
        <v>3195</v>
      </c>
      <c r="B3196" s="24">
        <v>0.14437881999999999</v>
      </c>
      <c r="C3196" s="24">
        <v>0.16466584000000001</v>
      </c>
      <c r="D3196" s="24">
        <v>0.18278794000000001</v>
      </c>
      <c r="E3196" s="24">
        <v>0.20996861</v>
      </c>
      <c r="F3196" s="24">
        <v>0.25119754999999999</v>
      </c>
      <c r="G3196" s="24">
        <v>0.53141858999999991</v>
      </c>
      <c r="H3196" s="24">
        <v>1.3195042799999999</v>
      </c>
      <c r="I3196" s="24">
        <v>8.9490010000000009E-2</v>
      </c>
    </row>
    <row r="3197" spans="1:9" ht="15.75" customHeight="1" x14ac:dyDescent="0.25">
      <c r="A3197" s="25">
        <v>3196</v>
      </c>
      <c r="B3197" s="26">
        <v>0.14440103000000001</v>
      </c>
      <c r="C3197" s="26">
        <v>0.16468416999999999</v>
      </c>
      <c r="D3197" s="26">
        <v>0.18280791000000002</v>
      </c>
      <c r="E3197" s="26">
        <v>0.20999563999999998</v>
      </c>
      <c r="F3197" s="26">
        <v>0.25124085000000002</v>
      </c>
      <c r="G3197" s="26">
        <v>0.53152390999999999</v>
      </c>
      <c r="H3197" s="26">
        <v>1.3198804100000001</v>
      </c>
      <c r="I3197" s="26">
        <v>8.9490490000000006E-2</v>
      </c>
    </row>
    <row r="3198" spans="1:9" ht="15.75" customHeight="1" x14ac:dyDescent="0.25">
      <c r="A3198" s="23">
        <v>3197</v>
      </c>
      <c r="B3198" s="24">
        <v>0.14442323999999998</v>
      </c>
      <c r="C3198" s="24">
        <v>0.1647025</v>
      </c>
      <c r="D3198" s="24">
        <v>0.18282789000000002</v>
      </c>
      <c r="E3198" s="24">
        <v>0.21002266</v>
      </c>
      <c r="F3198" s="24">
        <v>0.25128409000000002</v>
      </c>
      <c r="G3198" s="24">
        <v>0.53162913000000001</v>
      </c>
      <c r="H3198" s="24">
        <v>1.3202562599999998</v>
      </c>
      <c r="I3198" s="24">
        <v>8.9490960000000008E-2</v>
      </c>
    </row>
    <row r="3199" spans="1:9" ht="15.75" customHeight="1" x14ac:dyDescent="0.25">
      <c r="A3199" s="25">
        <v>3198</v>
      </c>
      <c r="B3199" s="26">
        <v>0.14444545</v>
      </c>
      <c r="C3199" s="26">
        <v>0.16472083999999998</v>
      </c>
      <c r="D3199" s="26">
        <v>0.18284787000000002</v>
      </c>
      <c r="E3199" s="26">
        <v>0.21004964999999998</v>
      </c>
      <c r="F3199" s="26">
        <v>0.25132727999999999</v>
      </c>
      <c r="G3199" s="26">
        <v>0.53173424999999996</v>
      </c>
      <c r="H3199" s="26">
        <v>1.3206318500000001</v>
      </c>
      <c r="I3199" s="26">
        <v>8.9491440000000005E-2</v>
      </c>
    </row>
    <row r="3200" spans="1:9" ht="15.75" customHeight="1" x14ac:dyDescent="0.25">
      <c r="A3200" s="23">
        <v>3199</v>
      </c>
      <c r="B3200" s="24">
        <v>0.14446766</v>
      </c>
      <c r="C3200" s="24">
        <v>0.16473916999999999</v>
      </c>
      <c r="D3200" s="24">
        <v>0.18286785999999999</v>
      </c>
      <c r="E3200" s="24">
        <v>0.21007663000000001</v>
      </c>
      <c r="F3200" s="24">
        <v>0.25137041999999998</v>
      </c>
      <c r="G3200" s="24">
        <v>0.53183926000000004</v>
      </c>
      <c r="H3200" s="24">
        <v>1.32100716</v>
      </c>
      <c r="I3200" s="24">
        <v>8.9491920000000003E-2</v>
      </c>
    </row>
    <row r="3201" spans="1:9" ht="15.75" customHeight="1" x14ac:dyDescent="0.25">
      <c r="A3201" s="25">
        <v>3200</v>
      </c>
      <c r="B3201" s="26">
        <v>0.14448987000000002</v>
      </c>
      <c r="C3201" s="26">
        <v>0.1647575</v>
      </c>
      <c r="D3201" s="26">
        <v>0.18288786000000001</v>
      </c>
      <c r="E3201" s="26">
        <v>0.21010359000000001</v>
      </c>
      <c r="F3201" s="26">
        <v>0.25141351000000001</v>
      </c>
      <c r="G3201" s="26">
        <v>0.53194417999999999</v>
      </c>
      <c r="H3201" s="26">
        <v>1.3213822</v>
      </c>
      <c r="I3201" s="26">
        <v>8.9492390000000005E-2</v>
      </c>
    </row>
    <row r="3202" spans="1:9" ht="15.75" customHeight="1" x14ac:dyDescent="0.25">
      <c r="A3202" s="23">
        <v>3201</v>
      </c>
      <c r="B3202" s="24">
        <v>0.14451207999999999</v>
      </c>
      <c r="C3202" s="24">
        <v>0.16477584000000001</v>
      </c>
      <c r="D3202" s="24">
        <v>0.18290786000000001</v>
      </c>
      <c r="E3202" s="24">
        <v>0.21013052999999998</v>
      </c>
      <c r="F3202" s="24">
        <v>0.25145655</v>
      </c>
      <c r="G3202" s="24">
        <v>0.53204898999999994</v>
      </c>
      <c r="H3202" s="24">
        <v>1.3217569599999999</v>
      </c>
      <c r="I3202" s="24">
        <v>8.9492870000000002E-2</v>
      </c>
    </row>
    <row r="3203" spans="1:9" ht="15.75" customHeight="1" x14ac:dyDescent="0.25">
      <c r="A3203" s="25">
        <v>3202</v>
      </c>
      <c r="B3203" s="26">
        <v>0.1445343</v>
      </c>
      <c r="C3203" s="26">
        <v>0.16479417000000002</v>
      </c>
      <c r="D3203" s="26">
        <v>0.18292786999999999</v>
      </c>
      <c r="E3203" s="26">
        <v>0.21015745</v>
      </c>
      <c r="F3203" s="26">
        <v>0.25149954000000002</v>
      </c>
      <c r="G3203" s="26">
        <v>0.53215369999999995</v>
      </c>
      <c r="H3203" s="26">
        <v>1.3221314499999999</v>
      </c>
      <c r="I3203" s="26">
        <v>8.9493349999999999E-2</v>
      </c>
    </row>
    <row r="3204" spans="1:9" ht="15.75" customHeight="1" x14ac:dyDescent="0.25">
      <c r="A3204" s="23">
        <v>3203</v>
      </c>
      <c r="B3204" s="24">
        <v>0.14455651</v>
      </c>
      <c r="C3204" s="24">
        <v>0.16481251</v>
      </c>
      <c r="D3204" s="24">
        <v>0.18294788000000001</v>
      </c>
      <c r="E3204" s="24">
        <v>0.21018436000000001</v>
      </c>
      <c r="F3204" s="24">
        <v>0.25154247000000002</v>
      </c>
      <c r="G3204" s="24">
        <v>0.53225831000000001</v>
      </c>
      <c r="H3204" s="24">
        <v>1.3225056499999999</v>
      </c>
      <c r="I3204" s="24">
        <v>8.9493820000000002E-2</v>
      </c>
    </row>
    <row r="3205" spans="1:9" ht="15.75" customHeight="1" x14ac:dyDescent="0.25">
      <c r="A3205" s="25">
        <v>3204</v>
      </c>
      <c r="B3205" s="26">
        <v>0.14457871999999999</v>
      </c>
      <c r="C3205" s="26">
        <v>0.16483085</v>
      </c>
      <c r="D3205" s="26">
        <v>0.18296790000000002</v>
      </c>
      <c r="E3205" s="26">
        <v>0.21021123999999999</v>
      </c>
      <c r="F3205" s="26">
        <v>0.25158534999999999</v>
      </c>
      <c r="G3205" s="26">
        <v>0.53236280999999996</v>
      </c>
      <c r="H3205" s="26">
        <v>1.32287957</v>
      </c>
      <c r="I3205" s="26">
        <v>8.9494299999999999E-2</v>
      </c>
    </row>
    <row r="3206" spans="1:9" ht="15.75" customHeight="1" x14ac:dyDescent="0.25">
      <c r="A3206" s="23">
        <v>3205</v>
      </c>
      <c r="B3206" s="24">
        <v>0.14460093000000002</v>
      </c>
      <c r="C3206" s="24">
        <v>0.16484919000000001</v>
      </c>
      <c r="D3206" s="24">
        <v>0.18298792</v>
      </c>
      <c r="E3206" s="24">
        <v>0.21023810999999998</v>
      </c>
      <c r="F3206" s="24">
        <v>0.25162818000000003</v>
      </c>
      <c r="G3206" s="24">
        <v>0.53246720999999997</v>
      </c>
      <c r="H3206" s="24">
        <v>1.3232532100000001</v>
      </c>
      <c r="I3206" s="24">
        <v>8.9494779999999996E-2</v>
      </c>
    </row>
    <row r="3207" spans="1:9" ht="15.75" customHeight="1" x14ac:dyDescent="0.25">
      <c r="A3207" s="25">
        <v>3206</v>
      </c>
      <c r="B3207" s="26">
        <v>0.14462313999999998</v>
      </c>
      <c r="C3207" s="26">
        <v>0.16486751999999999</v>
      </c>
      <c r="D3207" s="26">
        <v>0.18300795</v>
      </c>
      <c r="E3207" s="26">
        <v>0.21026496000000003</v>
      </c>
      <c r="F3207" s="26">
        <v>0.25167096</v>
      </c>
      <c r="G3207" s="26">
        <v>0.53257149999999998</v>
      </c>
      <c r="H3207" s="26">
        <v>1.3236265599999999</v>
      </c>
      <c r="I3207" s="26">
        <v>8.9495260000000007E-2</v>
      </c>
    </row>
    <row r="3208" spans="1:9" ht="15.75" customHeight="1" x14ac:dyDescent="0.25">
      <c r="A3208" s="23">
        <v>3207</v>
      </c>
      <c r="B3208" s="24">
        <v>0.14464535000000001</v>
      </c>
      <c r="C3208" s="24">
        <v>0.16488586000000002</v>
      </c>
      <c r="D3208" s="24">
        <v>0.18302799</v>
      </c>
      <c r="E3208" s="24">
        <v>0.21029178999999998</v>
      </c>
      <c r="F3208" s="24">
        <v>0.25171368</v>
      </c>
      <c r="G3208" s="24">
        <v>0.53267567999999998</v>
      </c>
      <c r="H3208" s="24">
        <v>1.3239996199999999</v>
      </c>
      <c r="I3208" s="24">
        <v>8.9495740000000004E-2</v>
      </c>
    </row>
    <row r="3209" spans="1:9" ht="15.75" customHeight="1" x14ac:dyDescent="0.25">
      <c r="A3209" s="25">
        <v>3208</v>
      </c>
      <c r="B3209" s="26">
        <v>0.14466756</v>
      </c>
      <c r="C3209" s="26">
        <v>0.1649042</v>
      </c>
      <c r="D3209" s="26">
        <v>0.18304803</v>
      </c>
      <c r="E3209" s="26">
        <v>0.21031860000000002</v>
      </c>
      <c r="F3209" s="26">
        <v>0.25175635000000002</v>
      </c>
      <c r="G3209" s="26">
        <v>0.53277976000000005</v>
      </c>
      <c r="H3209" s="26">
        <v>1.32437239</v>
      </c>
      <c r="I3209" s="26">
        <v>8.9496220000000001E-2</v>
      </c>
    </row>
    <row r="3210" spans="1:9" ht="15.75" customHeight="1" x14ac:dyDescent="0.25">
      <c r="A3210" s="23">
        <v>3209</v>
      </c>
      <c r="B3210" s="24">
        <v>0.14468977</v>
      </c>
      <c r="C3210" s="24">
        <v>0.16492255</v>
      </c>
      <c r="D3210" s="24">
        <v>0.18306807999999999</v>
      </c>
      <c r="E3210" s="24">
        <v>0.21034539999999999</v>
      </c>
      <c r="F3210" s="24">
        <v>0.25179896000000002</v>
      </c>
      <c r="G3210" s="24">
        <v>0.53288372000000006</v>
      </c>
      <c r="H3210" s="24">
        <v>1.3247448700000002</v>
      </c>
      <c r="I3210" s="24">
        <v>8.9496690000000004E-2</v>
      </c>
    </row>
    <row r="3211" spans="1:9" ht="15.75" customHeight="1" x14ac:dyDescent="0.25">
      <c r="A3211" s="25">
        <v>3210</v>
      </c>
      <c r="B3211" s="26">
        <v>0.14471197999999999</v>
      </c>
      <c r="C3211" s="26">
        <v>0.16494088999999998</v>
      </c>
      <c r="D3211" s="26">
        <v>0.18308814000000001</v>
      </c>
      <c r="E3211" s="26">
        <v>0.21037216999999997</v>
      </c>
      <c r="F3211" s="26">
        <v>0.25184151999999999</v>
      </c>
      <c r="G3211" s="26">
        <v>0.53298758999999996</v>
      </c>
      <c r="H3211" s="26">
        <v>1.32511705</v>
      </c>
      <c r="I3211" s="26">
        <v>8.9497170000000001E-2</v>
      </c>
    </row>
    <row r="3212" spans="1:9" ht="15.75" customHeight="1" x14ac:dyDescent="0.25">
      <c r="A3212" s="23">
        <v>3211</v>
      </c>
      <c r="B3212" s="24">
        <v>0.14473418999999998</v>
      </c>
      <c r="C3212" s="24">
        <v>0.16495923000000001</v>
      </c>
      <c r="D3212" s="24">
        <v>0.1831082</v>
      </c>
      <c r="E3212" s="24">
        <v>0.21039892999999998</v>
      </c>
      <c r="F3212" s="24">
        <v>0.25188403000000004</v>
      </c>
      <c r="G3212" s="24">
        <v>0.53309134000000002</v>
      </c>
      <c r="H3212" s="24">
        <v>1.3254889299999999</v>
      </c>
      <c r="I3212" s="24">
        <v>8.9497649999999998E-2</v>
      </c>
    </row>
    <row r="3213" spans="1:9" ht="15.75" customHeight="1" x14ac:dyDescent="0.25">
      <c r="A3213" s="25">
        <v>3212</v>
      </c>
      <c r="B3213" s="26">
        <v>0.14475640000000001</v>
      </c>
      <c r="C3213" s="26">
        <v>0.16497756999999999</v>
      </c>
      <c r="D3213" s="26">
        <v>0.18312826999999998</v>
      </c>
      <c r="E3213" s="26">
        <v>0.21042566999999998</v>
      </c>
      <c r="F3213" s="26">
        <v>0.25192648000000001</v>
      </c>
      <c r="G3213" s="26">
        <v>0.53319497999999999</v>
      </c>
      <c r="H3213" s="26">
        <v>1.32586052</v>
      </c>
      <c r="I3213" s="26">
        <v>8.9498130000000009E-2</v>
      </c>
    </row>
    <row r="3214" spans="1:9" ht="15.75" customHeight="1" x14ac:dyDescent="0.25">
      <c r="A3214" s="23">
        <v>3213</v>
      </c>
      <c r="B3214" s="24">
        <v>0.14477861</v>
      </c>
      <c r="C3214" s="24">
        <v>0.16499591999999999</v>
      </c>
      <c r="D3214" s="24">
        <v>0.18314834999999999</v>
      </c>
      <c r="E3214" s="24">
        <v>0.21045238000000002</v>
      </c>
      <c r="F3214" s="24">
        <v>0.25196887000000001</v>
      </c>
      <c r="G3214" s="24">
        <v>0.53329850999999995</v>
      </c>
      <c r="H3214" s="24">
        <v>1.3262318</v>
      </c>
      <c r="I3214" s="24">
        <v>8.9498610000000006E-2</v>
      </c>
    </row>
    <row r="3215" spans="1:9" ht="15.75" customHeight="1" x14ac:dyDescent="0.25">
      <c r="A3215" s="25">
        <v>3214</v>
      </c>
      <c r="B3215" s="26">
        <v>0.14480082</v>
      </c>
      <c r="C3215" s="26">
        <v>0.16501426</v>
      </c>
      <c r="D3215" s="26">
        <v>0.18316842999999999</v>
      </c>
      <c r="E3215" s="26">
        <v>0.21047907999999999</v>
      </c>
      <c r="F3215" s="26">
        <v>0.25201120999999999</v>
      </c>
      <c r="G3215" s="26">
        <v>0.53340193000000002</v>
      </c>
      <c r="H3215" s="26">
        <v>1.3266027899999999</v>
      </c>
      <c r="I3215" s="26">
        <v>8.9499090000000003E-2</v>
      </c>
    </row>
    <row r="3216" spans="1:9" ht="15.75" customHeight="1" x14ac:dyDescent="0.25">
      <c r="A3216" s="23">
        <v>3215</v>
      </c>
      <c r="B3216" s="24">
        <v>0.14482302999999999</v>
      </c>
      <c r="C3216" s="24">
        <v>0.16503261</v>
      </c>
      <c r="D3216" s="24">
        <v>0.18318851999999999</v>
      </c>
      <c r="E3216" s="24">
        <v>0.21050575999999999</v>
      </c>
      <c r="F3216" s="24">
        <v>0.25205348999999999</v>
      </c>
      <c r="G3216" s="24">
        <v>0.53350523999999999</v>
      </c>
      <c r="H3216" s="24">
        <v>1.32697346</v>
      </c>
      <c r="I3216" s="24">
        <v>8.9499570000000001E-2</v>
      </c>
    </row>
    <row r="3217" spans="1:9" ht="15.75" customHeight="1" x14ac:dyDescent="0.25">
      <c r="A3217" s="25">
        <v>3216</v>
      </c>
      <c r="B3217" s="26">
        <v>0.14484524000000001</v>
      </c>
      <c r="C3217" s="26">
        <v>0.16505096000000002</v>
      </c>
      <c r="D3217" s="26">
        <v>0.18320862000000002</v>
      </c>
      <c r="E3217" s="26">
        <v>0.21053242</v>
      </c>
      <c r="F3217" s="26">
        <v>0.25209572000000002</v>
      </c>
      <c r="G3217" s="26">
        <v>0.53360843000000002</v>
      </c>
      <c r="H3217" s="26">
        <v>1.32734383</v>
      </c>
      <c r="I3217" s="26">
        <v>8.9500050000000012E-2</v>
      </c>
    </row>
    <row r="3218" spans="1:9" ht="15.75" customHeight="1" x14ac:dyDescent="0.25">
      <c r="A3218" s="23">
        <v>3217</v>
      </c>
      <c r="B3218" s="24">
        <v>0.14486745000000001</v>
      </c>
      <c r="C3218" s="24">
        <v>0.16506931000000002</v>
      </c>
      <c r="D3218" s="24">
        <v>0.18322872000000001</v>
      </c>
      <c r="E3218" s="24">
        <v>0.21055907000000001</v>
      </c>
      <c r="F3218" s="24">
        <v>0.25213788999999998</v>
      </c>
      <c r="G3218" s="24">
        <v>0.53371151999999999</v>
      </c>
      <c r="H3218" s="24">
        <v>1.3277138900000001</v>
      </c>
      <c r="I3218" s="24">
        <v>8.9500530000000009E-2</v>
      </c>
    </row>
    <row r="3219" spans="1:9" ht="15.75" customHeight="1" x14ac:dyDescent="0.25">
      <c r="A3219" s="25">
        <v>3218</v>
      </c>
      <c r="B3219" s="26">
        <v>0.14488966</v>
      </c>
      <c r="C3219" s="26">
        <v>0.16508766000000002</v>
      </c>
      <c r="D3219" s="26">
        <v>0.18324883</v>
      </c>
      <c r="E3219" s="26">
        <v>0.21058568999999999</v>
      </c>
      <c r="F3219" s="26">
        <v>0.25218000000000002</v>
      </c>
      <c r="G3219" s="26">
        <v>0.53381449000000003</v>
      </c>
      <c r="H3219" s="26">
        <v>1.32808364</v>
      </c>
      <c r="I3219" s="26">
        <v>8.9501010000000006E-2</v>
      </c>
    </row>
    <row r="3220" spans="1:9" ht="15.75" customHeight="1" x14ac:dyDescent="0.25">
      <c r="A3220" s="23">
        <v>3219</v>
      </c>
      <c r="B3220" s="24">
        <v>0.14491187</v>
      </c>
      <c r="C3220" s="24">
        <v>0.16510601000000003</v>
      </c>
      <c r="D3220" s="24">
        <v>0.18326895000000001</v>
      </c>
      <c r="E3220" s="24">
        <v>0.21061229000000001</v>
      </c>
      <c r="F3220" s="24">
        <v>0.25222204999999998</v>
      </c>
      <c r="G3220" s="24">
        <v>0.53391734000000002</v>
      </c>
      <c r="H3220" s="24">
        <v>1.3284530699999999</v>
      </c>
      <c r="I3220" s="24">
        <v>8.9501490000000003E-2</v>
      </c>
    </row>
    <row r="3221" spans="1:9" ht="15.75" customHeight="1" x14ac:dyDescent="0.25">
      <c r="A3221" s="25">
        <v>3220</v>
      </c>
      <c r="B3221" s="26">
        <v>0.14493407999999999</v>
      </c>
      <c r="C3221" s="26">
        <v>0.16512436</v>
      </c>
      <c r="D3221" s="26">
        <v>0.18328907999999999</v>
      </c>
      <c r="E3221" s="26">
        <v>0.21063887999999997</v>
      </c>
      <c r="F3221" s="26">
        <v>0.25226405000000002</v>
      </c>
      <c r="G3221" s="26">
        <v>0.53402008000000001</v>
      </c>
      <c r="H3221" s="26">
        <v>1.3288221899999999</v>
      </c>
      <c r="I3221" s="26">
        <v>8.9501969999999986E-2</v>
      </c>
    </row>
    <row r="3222" spans="1:9" ht="15.75" customHeight="1" x14ac:dyDescent="0.25">
      <c r="A3222" s="23">
        <v>3221</v>
      </c>
      <c r="B3222" s="24">
        <v>0.14495628999999999</v>
      </c>
      <c r="C3222" s="24">
        <v>0.16514271</v>
      </c>
      <c r="D3222" s="24">
        <v>0.18330921</v>
      </c>
      <c r="E3222" s="24">
        <v>0.21066544000000001</v>
      </c>
      <c r="F3222" s="24">
        <v>0.25230599000000004</v>
      </c>
      <c r="G3222" s="24">
        <v>0.53412271</v>
      </c>
      <c r="H3222" s="24">
        <v>1.3291909899999999</v>
      </c>
      <c r="I3222" s="24">
        <v>8.9502450000000011E-2</v>
      </c>
    </row>
    <row r="3223" spans="1:9" ht="15.75" customHeight="1" x14ac:dyDescent="0.25">
      <c r="A3223" s="25">
        <v>3222</v>
      </c>
      <c r="B3223" s="26">
        <v>0.14497850000000001</v>
      </c>
      <c r="C3223" s="26">
        <v>0.16516106</v>
      </c>
      <c r="D3223" s="26">
        <v>0.18332935</v>
      </c>
      <c r="E3223" s="26">
        <v>0.21069199000000002</v>
      </c>
      <c r="F3223" s="26">
        <v>0.25234787000000003</v>
      </c>
      <c r="G3223" s="26">
        <v>0.53422522000000006</v>
      </c>
      <c r="H3223" s="26">
        <v>1.3295594700000002</v>
      </c>
      <c r="I3223" s="26">
        <v>8.9502930000000008E-2</v>
      </c>
    </row>
    <row r="3224" spans="1:9" ht="15.75" customHeight="1" x14ac:dyDescent="0.25">
      <c r="A3224" s="23">
        <v>3223</v>
      </c>
      <c r="B3224" s="24">
        <v>0.14500072</v>
      </c>
      <c r="C3224" s="24">
        <v>0.16517941</v>
      </c>
      <c r="D3224" s="24">
        <v>0.1833495</v>
      </c>
      <c r="E3224" s="24">
        <v>0.21071851999999999</v>
      </c>
      <c r="F3224" s="24">
        <v>0.25238969999999999</v>
      </c>
      <c r="G3224" s="24">
        <v>0.53432760999999995</v>
      </c>
      <c r="H3224" s="24">
        <v>1.32992763</v>
      </c>
      <c r="I3224" s="24">
        <v>8.9503419999999986E-2</v>
      </c>
    </row>
    <row r="3225" spans="1:9" ht="15.75" customHeight="1" x14ac:dyDescent="0.25">
      <c r="A3225" s="25">
        <v>3224</v>
      </c>
      <c r="B3225" s="26">
        <v>0.14502292999999999</v>
      </c>
      <c r="C3225" s="26">
        <v>0.16519777000000002</v>
      </c>
      <c r="D3225" s="26">
        <v>0.18336965999999999</v>
      </c>
      <c r="E3225" s="26">
        <v>0.21074501999999998</v>
      </c>
      <c r="F3225" s="26">
        <v>0.25243146</v>
      </c>
      <c r="G3225" s="26">
        <v>0.53442988000000002</v>
      </c>
      <c r="H3225" s="26">
        <v>1.3302954600000001</v>
      </c>
      <c r="I3225" s="26">
        <v>8.9503900000000011E-2</v>
      </c>
    </row>
    <row r="3226" spans="1:9" ht="15.75" customHeight="1" x14ac:dyDescent="0.25">
      <c r="A3226" s="23">
        <v>3225</v>
      </c>
      <c r="B3226" s="24">
        <v>0.14504514000000002</v>
      </c>
      <c r="C3226" s="24">
        <v>0.16521612000000002</v>
      </c>
      <c r="D3226" s="24">
        <v>0.18338982000000001</v>
      </c>
      <c r="E3226" s="24">
        <v>0.21077151</v>
      </c>
      <c r="F3226" s="24">
        <v>0.25247316000000003</v>
      </c>
      <c r="G3226" s="24">
        <v>0.53453203999999999</v>
      </c>
      <c r="H3226" s="24">
        <v>1.3306629699999999</v>
      </c>
      <c r="I3226" s="24">
        <v>8.9504379999999994E-2</v>
      </c>
    </row>
    <row r="3227" spans="1:9" ht="15.75" customHeight="1" x14ac:dyDescent="0.25">
      <c r="A3227" s="25">
        <v>3226</v>
      </c>
      <c r="B3227" s="26">
        <v>0.14506735000000001</v>
      </c>
      <c r="C3227" s="26">
        <v>0.16523447999999999</v>
      </c>
      <c r="D3227" s="26">
        <v>0.18341000000000002</v>
      </c>
      <c r="E3227" s="26">
        <v>0.21079798</v>
      </c>
      <c r="F3227" s="26">
        <v>0.25251480999999998</v>
      </c>
      <c r="G3227" s="26">
        <v>0.53463406999999996</v>
      </c>
      <c r="H3227" s="26">
        <v>1.3310301499999999</v>
      </c>
      <c r="I3227" s="26">
        <v>8.9504859999999992E-2</v>
      </c>
    </row>
    <row r="3228" spans="1:9" ht="15.75" customHeight="1" x14ac:dyDescent="0.25">
      <c r="A3228" s="23">
        <v>3227</v>
      </c>
      <c r="B3228" s="24">
        <v>0.14508956000000001</v>
      </c>
      <c r="C3228" s="24">
        <v>0.16525283999999998</v>
      </c>
      <c r="D3228" s="24">
        <v>0.18343018</v>
      </c>
      <c r="E3228" s="24">
        <v>0.21082442000000001</v>
      </c>
      <c r="F3228" s="24">
        <v>0.25255638999999996</v>
      </c>
      <c r="G3228" s="24">
        <v>0.53473599000000005</v>
      </c>
      <c r="H3228" s="24">
        <v>1.3313969999999999</v>
      </c>
      <c r="I3228" s="24">
        <v>8.9505339999999989E-2</v>
      </c>
    </row>
    <row r="3229" spans="1:9" ht="15.75" customHeight="1" x14ac:dyDescent="0.25">
      <c r="A3229" s="25">
        <v>3228</v>
      </c>
      <c r="B3229" s="26">
        <v>0.14511177</v>
      </c>
      <c r="C3229" s="26">
        <v>0.16527120000000001</v>
      </c>
      <c r="D3229" s="26">
        <v>0.18345036000000001</v>
      </c>
      <c r="E3229" s="26">
        <v>0.21085085000000001</v>
      </c>
      <c r="F3229" s="26">
        <v>0.25259792000000003</v>
      </c>
      <c r="G3229" s="26">
        <v>0.53483778999999998</v>
      </c>
      <c r="H3229" s="26">
        <v>1.33176351</v>
      </c>
      <c r="I3229" s="26">
        <v>8.9505829999999995E-2</v>
      </c>
    </row>
    <row r="3230" spans="1:9" ht="15.75" customHeight="1" x14ac:dyDescent="0.25">
      <c r="A3230" s="23">
        <v>3229</v>
      </c>
      <c r="B3230" s="24">
        <v>0.14513398</v>
      </c>
      <c r="C3230" s="24">
        <v>0.16528955000000001</v>
      </c>
      <c r="D3230" s="24">
        <v>0.18347055999999998</v>
      </c>
      <c r="E3230" s="24">
        <v>0.21087726000000001</v>
      </c>
      <c r="F3230" s="24">
        <v>0.25263937999999997</v>
      </c>
      <c r="G3230" s="24">
        <v>0.53493946000000003</v>
      </c>
      <c r="H3230" s="24">
        <v>1.3321297000000001</v>
      </c>
      <c r="I3230" s="24">
        <v>8.9506309999999992E-2</v>
      </c>
    </row>
    <row r="3231" spans="1:9" ht="15.75" customHeight="1" x14ac:dyDescent="0.25">
      <c r="A3231" s="25">
        <v>3230</v>
      </c>
      <c r="B3231" s="26">
        <v>0.14515618999999999</v>
      </c>
      <c r="C3231" s="26">
        <v>0.16530791</v>
      </c>
      <c r="D3231" s="26">
        <v>0.18349076</v>
      </c>
      <c r="E3231" s="26">
        <v>0.21090365</v>
      </c>
      <c r="F3231" s="26">
        <v>0.25268078999999999</v>
      </c>
      <c r="G3231" s="26">
        <v>0.53504101999999998</v>
      </c>
      <c r="H3231" s="26">
        <v>1.3324955399999998</v>
      </c>
      <c r="I3231" s="26">
        <v>8.9506789999999989E-2</v>
      </c>
    </row>
    <row r="3232" spans="1:9" ht="15.75" customHeight="1" x14ac:dyDescent="0.25">
      <c r="A3232" s="23">
        <v>3231</v>
      </c>
      <c r="B3232" s="24">
        <v>0.14517839999999999</v>
      </c>
      <c r="C3232" s="24">
        <v>0.16532627999999999</v>
      </c>
      <c r="D3232" s="24">
        <v>0.18351097999999999</v>
      </c>
      <c r="E3232" s="24">
        <v>0.21093002</v>
      </c>
      <c r="F3232" s="24">
        <v>0.25272212999999999</v>
      </c>
      <c r="G3232" s="24">
        <v>0.53514245000000005</v>
      </c>
      <c r="H3232" s="24">
        <v>1.33286105</v>
      </c>
      <c r="I3232" s="24">
        <v>8.950727E-2</v>
      </c>
    </row>
    <row r="3233" spans="1:9" ht="15.75" customHeight="1" x14ac:dyDescent="0.25">
      <c r="A3233" s="25">
        <v>3232</v>
      </c>
      <c r="B3233" s="26">
        <v>0.14520061000000001</v>
      </c>
      <c r="C3233" s="26">
        <v>0.16534463999999999</v>
      </c>
      <c r="D3233" s="26">
        <v>0.18353120000000001</v>
      </c>
      <c r="E3233" s="26">
        <v>0.21095637</v>
      </c>
      <c r="F3233" s="26">
        <v>0.25276340999999997</v>
      </c>
      <c r="G3233" s="26">
        <v>0.53524375999999996</v>
      </c>
      <c r="H3233" s="26">
        <v>1.33322622</v>
      </c>
      <c r="I3233" s="26">
        <v>8.9507759999999992E-2</v>
      </c>
    </row>
    <row r="3234" spans="1:9" ht="15.75" customHeight="1" x14ac:dyDescent="0.25">
      <c r="A3234" s="23">
        <v>3233</v>
      </c>
      <c r="B3234" s="24">
        <v>0.14522282</v>
      </c>
      <c r="C3234" s="24">
        <v>0.16536300000000001</v>
      </c>
      <c r="D3234" s="24">
        <v>0.18355143000000002</v>
      </c>
      <c r="E3234" s="24">
        <v>0.2109827</v>
      </c>
      <c r="F3234" s="24">
        <v>0.25280463000000003</v>
      </c>
      <c r="G3234" s="24">
        <v>0.53534495000000004</v>
      </c>
      <c r="H3234" s="24">
        <v>1.3335910399999999</v>
      </c>
      <c r="I3234" s="24">
        <v>8.9508240000000003E-2</v>
      </c>
    </row>
    <row r="3235" spans="1:9" ht="15.75" customHeight="1" x14ac:dyDescent="0.25">
      <c r="A3235" s="25">
        <v>3234</v>
      </c>
      <c r="B3235" s="26">
        <v>0.14524503</v>
      </c>
      <c r="C3235" s="26">
        <v>0.16538136000000001</v>
      </c>
      <c r="D3235" s="26">
        <v>0.18357166999999999</v>
      </c>
      <c r="E3235" s="26">
        <v>0.211009</v>
      </c>
      <c r="F3235" s="26">
        <v>0.25284579000000001</v>
      </c>
      <c r="G3235" s="26">
        <v>0.53544601000000003</v>
      </c>
      <c r="H3235" s="26">
        <v>1.3339555200000002</v>
      </c>
      <c r="I3235" s="26">
        <v>8.950872E-2</v>
      </c>
    </row>
    <row r="3236" spans="1:9" ht="15.75" customHeight="1" x14ac:dyDescent="0.25">
      <c r="A3236" s="23">
        <v>3235</v>
      </c>
      <c r="B3236" s="24">
        <v>0.14526723999999999</v>
      </c>
      <c r="C3236" s="24">
        <v>0.16539972999999999</v>
      </c>
      <c r="D3236" s="24">
        <v>0.18359191</v>
      </c>
      <c r="E3236" s="24">
        <v>0.21103529000000001</v>
      </c>
      <c r="F3236" s="24">
        <v>0.25288687999999998</v>
      </c>
      <c r="G3236" s="24">
        <v>0.53554695000000008</v>
      </c>
      <c r="H3236" s="24">
        <v>1.3343196499999999</v>
      </c>
      <c r="I3236" s="24">
        <v>8.9509199999999997E-2</v>
      </c>
    </row>
    <row r="3237" spans="1:9" ht="15.75" customHeight="1" x14ac:dyDescent="0.25">
      <c r="A3237" s="25">
        <v>3236</v>
      </c>
      <c r="B3237" s="26">
        <v>0.14528945000000001</v>
      </c>
      <c r="C3237" s="26">
        <v>0.16541810000000001</v>
      </c>
      <c r="D3237" s="26">
        <v>0.18361216999999999</v>
      </c>
      <c r="E3237" s="26">
        <v>0.21106155999999998</v>
      </c>
      <c r="F3237" s="26">
        <v>0.25292791000000003</v>
      </c>
      <c r="G3237" s="26">
        <v>0.53564776000000003</v>
      </c>
      <c r="H3237" s="26">
        <v>1.3346834400000001</v>
      </c>
      <c r="I3237" s="26">
        <v>8.9509690000000003E-2</v>
      </c>
    </row>
    <row r="3238" spans="1:9" ht="15.75" customHeight="1" x14ac:dyDescent="0.25">
      <c r="A3238" s="23">
        <v>3237</v>
      </c>
      <c r="B3238" s="24">
        <v>0.14531166000000001</v>
      </c>
      <c r="C3238" s="24">
        <v>0.16543645999999998</v>
      </c>
      <c r="D3238" s="24">
        <v>0.18363243000000001</v>
      </c>
      <c r="E3238" s="24">
        <v>0.21108781000000001</v>
      </c>
      <c r="F3238" s="24">
        <v>0.25296888000000001</v>
      </c>
      <c r="G3238" s="24">
        <v>0.53574843999999999</v>
      </c>
      <c r="H3238" s="24">
        <v>1.33504687</v>
      </c>
      <c r="I3238" s="24">
        <v>8.951017E-2</v>
      </c>
    </row>
    <row r="3239" spans="1:9" ht="15.75" customHeight="1" x14ac:dyDescent="0.25">
      <c r="A3239" s="25">
        <v>3238</v>
      </c>
      <c r="B3239" s="26">
        <v>0.14533387</v>
      </c>
      <c r="C3239" s="26">
        <v>0.16545483</v>
      </c>
      <c r="D3239" s="26">
        <v>0.1836527</v>
      </c>
      <c r="E3239" s="26">
        <v>0.21111404</v>
      </c>
      <c r="F3239" s="26">
        <v>0.25300979000000001</v>
      </c>
      <c r="G3239" s="26">
        <v>0.53584900000000002</v>
      </c>
      <c r="H3239" s="26">
        <v>1.3354099500000001</v>
      </c>
      <c r="I3239" s="26">
        <v>8.9510660000000006E-2</v>
      </c>
    </row>
    <row r="3240" spans="1:9" ht="15.75" customHeight="1" x14ac:dyDescent="0.25">
      <c r="A3240" s="23">
        <v>3239</v>
      </c>
      <c r="B3240" s="24">
        <v>0.14535608</v>
      </c>
      <c r="C3240" s="24">
        <v>0.16547319999999999</v>
      </c>
      <c r="D3240" s="24">
        <v>0.18367298999999998</v>
      </c>
      <c r="E3240" s="24">
        <v>0.21114024000000001</v>
      </c>
      <c r="F3240" s="24">
        <v>0.25305063</v>
      </c>
      <c r="G3240" s="24">
        <v>0.53594944</v>
      </c>
      <c r="H3240" s="24">
        <v>1.3357726700000001</v>
      </c>
      <c r="I3240" s="24">
        <v>8.9511140000000003E-2</v>
      </c>
    </row>
    <row r="3241" spans="1:9" ht="15.75" customHeight="1" x14ac:dyDescent="0.25">
      <c r="A3241" s="25">
        <v>3240</v>
      </c>
      <c r="B3241" s="26">
        <v>0.14537828999999999</v>
      </c>
      <c r="C3241" s="26">
        <v>0.16549157</v>
      </c>
      <c r="D3241" s="26">
        <v>0.18369327999999999</v>
      </c>
      <c r="E3241" s="26">
        <v>0.21116642999999999</v>
      </c>
      <c r="F3241" s="26">
        <v>0.25309141000000002</v>
      </c>
      <c r="G3241" s="26">
        <v>0.53604973999999994</v>
      </c>
      <c r="H3241" s="26">
        <v>1.3361350400000001</v>
      </c>
      <c r="I3241" s="26">
        <v>8.951162E-2</v>
      </c>
    </row>
    <row r="3242" spans="1:9" ht="15.75" customHeight="1" x14ac:dyDescent="0.25">
      <c r="A3242" s="23">
        <v>3241</v>
      </c>
      <c r="B3242" s="24">
        <v>0.14540050000000002</v>
      </c>
      <c r="C3242" s="24">
        <v>0.16550993999999999</v>
      </c>
      <c r="D3242" s="24">
        <v>0.18371358000000002</v>
      </c>
      <c r="E3242" s="24">
        <v>0.21119260000000001</v>
      </c>
      <c r="F3242" s="24">
        <v>0.25313212000000002</v>
      </c>
      <c r="G3242" s="24">
        <v>0.53614992000000006</v>
      </c>
      <c r="H3242" s="24">
        <v>1.3364970500000002</v>
      </c>
      <c r="I3242" s="24">
        <v>8.9512110000000006E-2</v>
      </c>
    </row>
    <row r="3243" spans="1:9" ht="15.75" customHeight="1" x14ac:dyDescent="0.25">
      <c r="A3243" s="25">
        <v>3242</v>
      </c>
      <c r="B3243" s="26">
        <v>0.14542270999999998</v>
      </c>
      <c r="C3243" s="26">
        <v>0.16552831000000001</v>
      </c>
      <c r="D3243" s="26">
        <v>0.18373388999999998</v>
      </c>
      <c r="E3243" s="26">
        <v>0.21121873999999999</v>
      </c>
      <c r="F3243" s="26">
        <v>0.25317276999999999</v>
      </c>
      <c r="G3243" s="26">
        <v>0.53624996000000003</v>
      </c>
      <c r="H3243" s="26">
        <v>1.3368586899999999</v>
      </c>
      <c r="I3243" s="26">
        <v>8.9512590000000003E-2</v>
      </c>
    </row>
    <row r="3244" spans="1:9" ht="15.75" customHeight="1" x14ac:dyDescent="0.25">
      <c r="A3244" s="23">
        <v>3243</v>
      </c>
      <c r="B3244" s="24">
        <v>0.14544492000000001</v>
      </c>
      <c r="C3244" s="24">
        <v>0.16554668</v>
      </c>
      <c r="D3244" s="24">
        <v>0.18375421</v>
      </c>
      <c r="E3244" s="24">
        <v>0.21124486999999997</v>
      </c>
      <c r="F3244" s="24">
        <v>0.25321336</v>
      </c>
      <c r="G3244" s="24">
        <v>0.53634987999999995</v>
      </c>
      <c r="H3244" s="24">
        <v>1.3372199699999998</v>
      </c>
      <c r="I3244" s="24">
        <v>8.9513079999999995E-2</v>
      </c>
    </row>
    <row r="3245" spans="1:9" ht="15.75" customHeight="1" x14ac:dyDescent="0.25">
      <c r="A3245" s="25">
        <v>3244</v>
      </c>
      <c r="B3245" s="26">
        <v>0.14546713</v>
      </c>
      <c r="C3245" s="26">
        <v>0.16556505999999999</v>
      </c>
      <c r="D3245" s="26">
        <v>0.18377454000000001</v>
      </c>
      <c r="E3245" s="26">
        <v>0.21127097</v>
      </c>
      <c r="F3245" s="26">
        <v>0.25325387999999999</v>
      </c>
      <c r="G3245" s="26">
        <v>0.53644965999999994</v>
      </c>
      <c r="H3245" s="26">
        <v>1.3375808900000001</v>
      </c>
      <c r="I3245" s="26">
        <v>8.9513560000000006E-2</v>
      </c>
    </row>
    <row r="3246" spans="1:9" ht="15.75" customHeight="1" x14ac:dyDescent="0.25">
      <c r="A3246" s="23">
        <v>3245</v>
      </c>
      <c r="B3246" s="24">
        <v>0.14548934999999999</v>
      </c>
      <c r="C3246" s="24">
        <v>0.16558343</v>
      </c>
      <c r="D3246" s="24">
        <v>0.18379487</v>
      </c>
      <c r="E3246" s="24">
        <v>0.21129705999999998</v>
      </c>
      <c r="F3246" s="24">
        <v>0.25329433000000001</v>
      </c>
      <c r="G3246" s="24">
        <v>0.53654932</v>
      </c>
      <c r="H3246" s="24">
        <v>1.3379414399999998</v>
      </c>
      <c r="I3246" s="24">
        <v>8.9514049999999998E-2</v>
      </c>
    </row>
    <row r="3247" spans="1:9" ht="15.75" customHeight="1" x14ac:dyDescent="0.25">
      <c r="A3247" s="25">
        <v>3246</v>
      </c>
      <c r="B3247" s="26">
        <v>0.14551156000000001</v>
      </c>
      <c r="C3247" s="26">
        <v>0.16560180999999999</v>
      </c>
      <c r="D3247" s="26">
        <v>0.18381522</v>
      </c>
      <c r="E3247" s="26">
        <v>0.21132311999999998</v>
      </c>
      <c r="F3247" s="26">
        <v>0.25333472000000001</v>
      </c>
      <c r="G3247" s="26">
        <v>0.53664884000000002</v>
      </c>
      <c r="H3247" s="26">
        <v>1.33830162</v>
      </c>
      <c r="I3247" s="26">
        <v>8.9514530000000009E-2</v>
      </c>
    </row>
    <row r="3248" spans="1:9" ht="15.75" customHeight="1" x14ac:dyDescent="0.25">
      <c r="A3248" s="23">
        <v>3247</v>
      </c>
      <c r="B3248" s="24">
        <v>0.14553377000000001</v>
      </c>
      <c r="C3248" s="24">
        <v>0.16562019</v>
      </c>
      <c r="D3248" s="24">
        <v>0.18383558</v>
      </c>
      <c r="E3248" s="24">
        <v>0.21134916000000001</v>
      </c>
      <c r="F3248" s="24">
        <v>0.25337504</v>
      </c>
      <c r="G3248" s="24">
        <v>0.53674823000000005</v>
      </c>
      <c r="H3248" s="24">
        <v>1.3386614299999999</v>
      </c>
      <c r="I3248" s="24">
        <v>8.9515020000000001E-2</v>
      </c>
    </row>
    <row r="3249" spans="1:9" ht="15.75" customHeight="1" x14ac:dyDescent="0.25">
      <c r="A3249" s="25">
        <v>3248</v>
      </c>
      <c r="B3249" s="26">
        <v>0.14555598</v>
      </c>
      <c r="C3249" s="26">
        <v>0.16563856999999998</v>
      </c>
      <c r="D3249" s="26">
        <v>0.18385594000000002</v>
      </c>
      <c r="E3249" s="26">
        <v>0.21137519000000002</v>
      </c>
      <c r="F3249" s="26">
        <v>0.25341529000000002</v>
      </c>
      <c r="G3249" s="26">
        <v>0.53684748999999998</v>
      </c>
      <c r="H3249" s="26">
        <v>1.33902086</v>
      </c>
      <c r="I3249" s="26">
        <v>8.9515499999999998E-2</v>
      </c>
    </row>
    <row r="3250" spans="1:9" ht="15.75" customHeight="1" x14ac:dyDescent="0.25">
      <c r="A3250" s="23">
        <v>3249</v>
      </c>
      <c r="B3250" s="24">
        <v>0.14557819</v>
      </c>
      <c r="C3250" s="24">
        <v>0.16565695000000003</v>
      </c>
      <c r="D3250" s="24">
        <v>0.18387632000000001</v>
      </c>
      <c r="E3250" s="24">
        <v>0.21140118999999999</v>
      </c>
      <c r="F3250" s="24">
        <v>0.25345548000000001</v>
      </c>
      <c r="G3250" s="24">
        <v>0.53694660999999999</v>
      </c>
      <c r="H3250" s="24">
        <v>1.3393799200000001</v>
      </c>
      <c r="I3250" s="24">
        <v>8.9515990000000004E-2</v>
      </c>
    </row>
    <row r="3251" spans="1:9" ht="15.75" customHeight="1" x14ac:dyDescent="0.25">
      <c r="A3251" s="25">
        <v>3250</v>
      </c>
      <c r="B3251" s="26">
        <v>0.14560040000000002</v>
      </c>
      <c r="C3251" s="26">
        <v>0.16567533000000001</v>
      </c>
      <c r="D3251" s="26">
        <v>0.18389670999999999</v>
      </c>
      <c r="E3251" s="26">
        <v>0.21142717</v>
      </c>
      <c r="F3251" s="26">
        <v>0.25349559999999999</v>
      </c>
      <c r="G3251" s="26">
        <v>0.53704560000000001</v>
      </c>
      <c r="H3251" s="26">
        <v>1.3397386</v>
      </c>
      <c r="I3251" s="26">
        <v>8.9516470000000001E-2</v>
      </c>
    </row>
    <row r="3252" spans="1:9" ht="15.75" customHeight="1" x14ac:dyDescent="0.25">
      <c r="A3252" s="23">
        <v>3251</v>
      </c>
      <c r="B3252" s="24">
        <v>0.14562260999999999</v>
      </c>
      <c r="C3252" s="24">
        <v>0.16569370999999999</v>
      </c>
      <c r="D3252" s="24">
        <v>0.1839171</v>
      </c>
      <c r="E3252" s="24">
        <v>0.21145313000000002</v>
      </c>
      <c r="F3252" s="24">
        <v>0.25353565</v>
      </c>
      <c r="G3252" s="24">
        <v>0.53714445</v>
      </c>
      <c r="H3252" s="24">
        <v>1.3400969</v>
      </c>
      <c r="I3252" s="24">
        <v>8.9516960000000007E-2</v>
      </c>
    </row>
    <row r="3253" spans="1:9" ht="15.75" customHeight="1" x14ac:dyDescent="0.25">
      <c r="A3253" s="25">
        <v>3252</v>
      </c>
      <c r="B3253" s="26">
        <v>0.14564482000000001</v>
      </c>
      <c r="C3253" s="26">
        <v>0.16571209000000001</v>
      </c>
      <c r="D3253" s="26">
        <v>0.18393751000000003</v>
      </c>
      <c r="E3253" s="26">
        <v>0.21147906</v>
      </c>
      <c r="F3253" s="26">
        <v>0.25357563999999999</v>
      </c>
      <c r="G3253" s="26">
        <v>0.53724316999999999</v>
      </c>
      <c r="H3253" s="26">
        <v>1.3404548199999999</v>
      </c>
      <c r="I3253" s="26">
        <v>8.9517440000000004E-2</v>
      </c>
    </row>
    <row r="3254" spans="1:9" ht="15.75" customHeight="1" x14ac:dyDescent="0.25">
      <c r="A3254" s="23">
        <v>3253</v>
      </c>
      <c r="B3254" s="24">
        <v>0.14566703</v>
      </c>
      <c r="C3254" s="24">
        <v>0.16573046999999999</v>
      </c>
      <c r="D3254" s="24">
        <v>0.18395793000000002</v>
      </c>
      <c r="E3254" s="24">
        <v>0.21150497999999998</v>
      </c>
      <c r="F3254" s="24">
        <v>0.25361556000000002</v>
      </c>
      <c r="G3254" s="24">
        <v>0.53734174999999995</v>
      </c>
      <c r="H3254" s="24">
        <v>1.3408123599999999</v>
      </c>
      <c r="I3254" s="24">
        <v>8.9517930000000009E-2</v>
      </c>
    </row>
    <row r="3255" spans="1:9" ht="15.75" customHeight="1" x14ac:dyDescent="0.25">
      <c r="A3255" s="25">
        <v>3254</v>
      </c>
      <c r="B3255" s="26">
        <v>0.14568924</v>
      </c>
      <c r="C3255" s="26">
        <v>0.16574886</v>
      </c>
      <c r="D3255" s="26">
        <v>0.18397835000000001</v>
      </c>
      <c r="E3255" s="26">
        <v>0.21153088</v>
      </c>
      <c r="F3255" s="26">
        <v>0.25365539999999998</v>
      </c>
      <c r="G3255" s="26">
        <v>0.53744018999999998</v>
      </c>
      <c r="H3255" s="26">
        <v>1.3411695000000001</v>
      </c>
      <c r="I3255" s="26">
        <v>8.9518419999999987E-2</v>
      </c>
    </row>
    <row r="3256" spans="1:9" ht="15.75" customHeight="1" x14ac:dyDescent="0.25">
      <c r="A3256" s="23">
        <v>3255</v>
      </c>
      <c r="B3256" s="24">
        <v>0.14571144999999999</v>
      </c>
      <c r="C3256" s="24">
        <v>0.16576725</v>
      </c>
      <c r="D3256" s="24">
        <v>0.18399879</v>
      </c>
      <c r="E3256" s="24">
        <v>0.21155674999999999</v>
      </c>
      <c r="F3256" s="24">
        <v>0.25369518000000002</v>
      </c>
      <c r="G3256" s="24">
        <v>0.53753850000000003</v>
      </c>
      <c r="H3256" s="24">
        <v>1.34152626</v>
      </c>
      <c r="I3256" s="24">
        <v>8.9518900000000012E-2</v>
      </c>
    </row>
    <row r="3257" spans="1:9" ht="15.75" customHeight="1" x14ac:dyDescent="0.25">
      <c r="A3257" s="25">
        <v>3256</v>
      </c>
      <c r="B3257" s="26">
        <v>0.14573365999999999</v>
      </c>
      <c r="C3257" s="26">
        <v>0.16578562999999999</v>
      </c>
      <c r="D3257" s="26">
        <v>0.18401924</v>
      </c>
      <c r="E3257" s="26">
        <v>0.21158259999999998</v>
      </c>
      <c r="F3257" s="26">
        <v>0.25373489999999999</v>
      </c>
      <c r="G3257" s="26">
        <v>0.53763665999999999</v>
      </c>
      <c r="H3257" s="26">
        <v>1.34188263</v>
      </c>
      <c r="I3257" s="26">
        <v>8.951938999999999E-2</v>
      </c>
    </row>
    <row r="3258" spans="1:9" ht="15.75" customHeight="1" x14ac:dyDescent="0.25">
      <c r="A3258" s="23">
        <v>3257</v>
      </c>
      <c r="B3258" s="24">
        <v>0.14575587000000001</v>
      </c>
      <c r="C3258" s="24">
        <v>0.16580402</v>
      </c>
      <c r="D3258" s="24">
        <v>0.1840397</v>
      </c>
      <c r="E3258" s="24">
        <v>0.21160842999999999</v>
      </c>
      <c r="F3258" s="24">
        <v>0.25377453999999999</v>
      </c>
      <c r="G3258" s="24">
        <v>0.53773468999999996</v>
      </c>
      <c r="H3258" s="24">
        <v>1.3422386099999999</v>
      </c>
      <c r="I3258" s="24">
        <v>8.9519870000000001E-2</v>
      </c>
    </row>
    <row r="3259" spans="1:9" ht="15.75" customHeight="1" x14ac:dyDescent="0.25">
      <c r="A3259" s="25">
        <v>3258</v>
      </c>
      <c r="B3259" s="26">
        <v>0.14577808</v>
      </c>
      <c r="C3259" s="26">
        <v>0.16582241</v>
      </c>
      <c r="D3259" s="26">
        <v>0.18406017</v>
      </c>
      <c r="E3259" s="26">
        <v>0.21163424</v>
      </c>
      <c r="F3259" s="26">
        <v>0.25381410999999998</v>
      </c>
      <c r="G3259" s="26">
        <v>0.53783258</v>
      </c>
      <c r="H3259" s="26">
        <v>1.34259419</v>
      </c>
      <c r="I3259" s="26">
        <v>8.9520359999999993E-2</v>
      </c>
    </row>
    <row r="3260" spans="1:9" ht="15.75" customHeight="1" x14ac:dyDescent="0.25">
      <c r="A3260" s="23">
        <v>3259</v>
      </c>
      <c r="B3260" s="24">
        <v>0.14580029</v>
      </c>
      <c r="C3260" s="24">
        <v>0.16584080000000001</v>
      </c>
      <c r="D3260" s="24">
        <v>0.18408065000000001</v>
      </c>
      <c r="E3260" s="24">
        <v>0.21166003</v>
      </c>
      <c r="F3260" s="24">
        <v>0.25385361000000001</v>
      </c>
      <c r="G3260" s="24">
        <v>0.53793033000000001</v>
      </c>
      <c r="H3260" s="24">
        <v>1.3429493700000001</v>
      </c>
      <c r="I3260" s="24">
        <v>8.9520849999999999E-2</v>
      </c>
    </row>
    <row r="3261" spans="1:9" ht="15.75" customHeight="1" x14ac:dyDescent="0.25">
      <c r="A3261" s="25">
        <v>3260</v>
      </c>
      <c r="B3261" s="26">
        <v>0.14582249999999999</v>
      </c>
      <c r="C3261" s="26">
        <v>0.16585919000000002</v>
      </c>
      <c r="D3261" s="26">
        <v>0.18410114</v>
      </c>
      <c r="E3261" s="26">
        <v>0.21168579999999998</v>
      </c>
      <c r="F3261" s="26">
        <v>0.25389304000000001</v>
      </c>
      <c r="G3261" s="26">
        <v>0.53802793999999998</v>
      </c>
      <c r="H3261" s="26">
        <v>1.3433041600000002</v>
      </c>
      <c r="I3261" s="26">
        <v>8.9521329999999996E-2</v>
      </c>
    </row>
    <row r="3262" spans="1:9" ht="15.75" customHeight="1" x14ac:dyDescent="0.25">
      <c r="A3262" s="23">
        <v>3261</v>
      </c>
      <c r="B3262" s="24">
        <v>0.14584471000000002</v>
      </c>
      <c r="C3262" s="24">
        <v>0.16587758999999999</v>
      </c>
      <c r="D3262" s="24">
        <v>0.18412164</v>
      </c>
      <c r="E3262" s="24">
        <v>0.21171154</v>
      </c>
      <c r="F3262" s="24">
        <v>0.2539324</v>
      </c>
      <c r="G3262" s="24">
        <v>0.53812539999999998</v>
      </c>
      <c r="H3262" s="24">
        <v>1.34365855</v>
      </c>
      <c r="I3262" s="24">
        <v>8.9521820000000002E-2</v>
      </c>
    </row>
    <row r="3263" spans="1:9" ht="15.75" customHeight="1" x14ac:dyDescent="0.25">
      <c r="A3263" s="25">
        <v>3262</v>
      </c>
      <c r="B3263" s="26">
        <v>0.14586691999999998</v>
      </c>
      <c r="C3263" s="26">
        <v>0.16589598</v>
      </c>
      <c r="D3263" s="26">
        <v>0.18414214999999998</v>
      </c>
      <c r="E3263" s="26">
        <v>0.21173727000000001</v>
      </c>
      <c r="F3263" s="26">
        <v>0.25397169000000003</v>
      </c>
      <c r="G3263" s="26">
        <v>0.53822271999999993</v>
      </c>
      <c r="H3263" s="26">
        <v>1.3440125299999999</v>
      </c>
      <c r="I3263" s="26">
        <v>8.9522309999999994E-2</v>
      </c>
    </row>
    <row r="3264" spans="1:9" ht="15.75" customHeight="1" x14ac:dyDescent="0.25">
      <c r="A3264" s="23">
        <v>3263</v>
      </c>
      <c r="B3264" s="24">
        <v>0.14588913000000001</v>
      </c>
      <c r="C3264" s="24">
        <v>0.16591436999999998</v>
      </c>
      <c r="D3264" s="24">
        <v>0.18416267</v>
      </c>
      <c r="E3264" s="24">
        <v>0.21176297000000002</v>
      </c>
      <c r="F3264" s="24">
        <v>0.25401091000000003</v>
      </c>
      <c r="G3264" s="24">
        <v>0.53831989999999996</v>
      </c>
      <c r="H3264" s="24">
        <v>1.3443661099999999</v>
      </c>
      <c r="I3264" s="24">
        <v>8.9522790000000005E-2</v>
      </c>
    </row>
    <row r="3265" spans="1:9" ht="15.75" customHeight="1" x14ac:dyDescent="0.25">
      <c r="A3265" s="25">
        <v>3264</v>
      </c>
      <c r="B3265" s="26">
        <v>0.14591134</v>
      </c>
      <c r="C3265" s="26">
        <v>0.16593277000000001</v>
      </c>
      <c r="D3265" s="26">
        <v>0.18418320999999999</v>
      </c>
      <c r="E3265" s="26">
        <v>0.21178864999999999</v>
      </c>
      <c r="F3265" s="26">
        <v>0.25405006000000002</v>
      </c>
      <c r="G3265" s="26">
        <v>0.53841693999999996</v>
      </c>
      <c r="H3265" s="26">
        <v>1.3447192799999999</v>
      </c>
      <c r="I3265" s="26">
        <v>8.9523279999999997E-2</v>
      </c>
    </row>
    <row r="3266" spans="1:9" ht="15.75" customHeight="1" x14ac:dyDescent="0.25">
      <c r="A3266" s="23">
        <v>3265</v>
      </c>
      <c r="B3266" s="24">
        <v>0.14593355</v>
      </c>
      <c r="C3266" s="24">
        <v>0.16595116999999998</v>
      </c>
      <c r="D3266" s="24">
        <v>0.18420375</v>
      </c>
      <c r="E3266" s="24">
        <v>0.21181431000000001</v>
      </c>
      <c r="F3266" s="24">
        <v>0.25408913</v>
      </c>
      <c r="G3266" s="24">
        <v>0.53851382999999997</v>
      </c>
      <c r="H3266" s="24">
        <v>1.34507204</v>
      </c>
      <c r="I3266" s="24">
        <v>8.9523770000000003E-2</v>
      </c>
    </row>
    <row r="3267" spans="1:9" ht="15.75" customHeight="1" x14ac:dyDescent="0.25">
      <c r="A3267" s="25">
        <v>3266</v>
      </c>
      <c r="B3267" s="26">
        <v>0.14595577000000001</v>
      </c>
      <c r="C3267" s="26">
        <v>0.16596957000000001</v>
      </c>
      <c r="D3267" s="26">
        <v>0.18422431</v>
      </c>
      <c r="E3267" s="26">
        <v>0.21183995</v>
      </c>
      <c r="F3267" s="26">
        <v>0.25412814</v>
      </c>
      <c r="G3267" s="26">
        <v>0.53861057999999995</v>
      </c>
      <c r="H3267" s="26">
        <v>1.34542439</v>
      </c>
      <c r="I3267" s="26">
        <v>8.9524260000000008E-2</v>
      </c>
    </row>
    <row r="3268" spans="1:9" ht="15.75" customHeight="1" x14ac:dyDescent="0.25">
      <c r="A3268" s="23">
        <v>3267</v>
      </c>
      <c r="B3268" s="24">
        <v>0.14597797999999998</v>
      </c>
      <c r="C3268" s="24">
        <v>0.16598797000000001</v>
      </c>
      <c r="D3268" s="24">
        <v>0.18424488</v>
      </c>
      <c r="E3268" s="24">
        <v>0.21186556000000001</v>
      </c>
      <c r="F3268" s="24">
        <v>0.25416706999999999</v>
      </c>
      <c r="G3268" s="24">
        <v>0.53870717999999995</v>
      </c>
      <c r="H3268" s="24">
        <v>1.3457763299999999</v>
      </c>
      <c r="I3268" s="24">
        <v>8.9524740000000005E-2</v>
      </c>
    </row>
    <row r="3269" spans="1:9" ht="15.75" customHeight="1" x14ac:dyDescent="0.25">
      <c r="A3269" s="25">
        <v>3268</v>
      </c>
      <c r="B3269" s="26">
        <v>0.14600019</v>
      </c>
      <c r="C3269" s="26">
        <v>0.16600636999999999</v>
      </c>
      <c r="D3269" s="26">
        <v>0.18426545999999999</v>
      </c>
      <c r="E3269" s="26">
        <v>0.21189115</v>
      </c>
      <c r="F3269" s="26">
        <v>0.25420591999999997</v>
      </c>
      <c r="G3269" s="26">
        <v>0.53880364000000003</v>
      </c>
      <c r="H3269" s="26">
        <v>1.34612785</v>
      </c>
      <c r="I3269" s="26">
        <v>8.9525229999999997E-2</v>
      </c>
    </row>
    <row r="3270" spans="1:9" ht="15.75" customHeight="1" x14ac:dyDescent="0.25">
      <c r="A3270" s="23">
        <v>3269</v>
      </c>
      <c r="B3270" s="24">
        <v>0.1460224</v>
      </c>
      <c r="C3270" s="24">
        <v>0.16602477000000002</v>
      </c>
      <c r="D3270" s="24">
        <v>0.18428605000000001</v>
      </c>
      <c r="E3270" s="24">
        <v>0.21191672</v>
      </c>
      <c r="F3270" s="24">
        <v>0.25424470999999998</v>
      </c>
      <c r="G3270" s="24">
        <v>0.53889993999999997</v>
      </c>
      <c r="H3270" s="24">
        <v>1.3464789500000001</v>
      </c>
      <c r="I3270" s="24">
        <v>8.9525720000000003E-2</v>
      </c>
    </row>
    <row r="3271" spans="1:9" ht="15.75" customHeight="1" x14ac:dyDescent="0.25">
      <c r="A3271" s="25">
        <v>3270</v>
      </c>
      <c r="B3271" s="26">
        <v>0.14604461000000002</v>
      </c>
      <c r="C3271" s="26">
        <v>0.16604317000000002</v>
      </c>
      <c r="D3271" s="26">
        <v>0.18430665000000002</v>
      </c>
      <c r="E3271" s="26">
        <v>0.21194227000000002</v>
      </c>
      <c r="F3271" s="26">
        <v>0.25428341999999998</v>
      </c>
      <c r="G3271" s="26">
        <v>0.53899611000000003</v>
      </c>
      <c r="H3271" s="26">
        <v>1.3468296399999999</v>
      </c>
      <c r="I3271" s="26">
        <v>8.9526210000000009E-2</v>
      </c>
    </row>
    <row r="3272" spans="1:9" ht="15.75" customHeight="1" x14ac:dyDescent="0.25">
      <c r="A3272" s="23">
        <v>3271</v>
      </c>
      <c r="B3272" s="24">
        <v>0.14606681999999999</v>
      </c>
      <c r="C3272" s="24">
        <v>0.16606158000000001</v>
      </c>
      <c r="D3272" s="24">
        <v>0.18432726999999999</v>
      </c>
      <c r="E3272" s="24">
        <v>0.21196780000000001</v>
      </c>
      <c r="F3272" s="24">
        <v>0.25432206000000002</v>
      </c>
      <c r="G3272" s="24">
        <v>0.53909211999999995</v>
      </c>
      <c r="H3272" s="24">
        <v>1.3471798999999998</v>
      </c>
      <c r="I3272" s="24">
        <v>8.9526690000000006E-2</v>
      </c>
    </row>
    <row r="3273" spans="1:9" ht="15.75" customHeight="1" x14ac:dyDescent="0.25">
      <c r="A3273" s="25">
        <v>3272</v>
      </c>
      <c r="B3273" s="26">
        <v>0.14608903000000001</v>
      </c>
      <c r="C3273" s="26">
        <v>0.16607998999999998</v>
      </c>
      <c r="D3273" s="26">
        <v>0.18434788999999999</v>
      </c>
      <c r="E3273" s="26">
        <v>0.2119933</v>
      </c>
      <c r="F3273" s="26">
        <v>0.25436061999999998</v>
      </c>
      <c r="G3273" s="26">
        <v>0.53918798000000001</v>
      </c>
      <c r="H3273" s="26">
        <v>1.3475297399999999</v>
      </c>
      <c r="I3273" s="26">
        <v>8.9527180000000012E-2</v>
      </c>
    </row>
    <row r="3274" spans="1:9" ht="15.75" customHeight="1" x14ac:dyDescent="0.25">
      <c r="A3274" s="23">
        <v>3273</v>
      </c>
      <c r="B3274" s="24">
        <v>0.14611124</v>
      </c>
      <c r="C3274" s="24">
        <v>0.16609839000000001</v>
      </c>
      <c r="D3274" s="24">
        <v>0.18436853</v>
      </c>
      <c r="E3274" s="24">
        <v>0.21201879000000001</v>
      </c>
      <c r="F3274" s="24">
        <v>0.25439910999999998</v>
      </c>
      <c r="G3274" s="24">
        <v>0.53928370000000003</v>
      </c>
      <c r="H3274" s="24">
        <v>1.34787916</v>
      </c>
      <c r="I3274" s="24">
        <v>8.9527670000000004E-2</v>
      </c>
    </row>
    <row r="3275" spans="1:9" ht="15.75" customHeight="1" x14ac:dyDescent="0.25">
      <c r="A3275" s="25">
        <v>3274</v>
      </c>
      <c r="B3275" s="26">
        <v>0.14613345</v>
      </c>
      <c r="C3275" s="26">
        <v>0.16611680000000001</v>
      </c>
      <c r="D3275" s="26">
        <v>0.18438918000000001</v>
      </c>
      <c r="E3275" s="26">
        <v>0.21204425000000002</v>
      </c>
      <c r="F3275" s="26">
        <v>0.25443751999999997</v>
      </c>
      <c r="G3275" s="26">
        <v>0.53937926000000003</v>
      </c>
      <c r="H3275" s="26">
        <v>1.34822814</v>
      </c>
      <c r="I3275" s="26">
        <v>8.9528160000000009E-2</v>
      </c>
    </row>
    <row r="3276" spans="1:9" ht="15.75" customHeight="1" x14ac:dyDescent="0.25">
      <c r="A3276" s="23">
        <v>3275</v>
      </c>
      <c r="B3276" s="24">
        <v>0.14615565999999999</v>
      </c>
      <c r="C3276" s="24">
        <v>0.16613520999999998</v>
      </c>
      <c r="D3276" s="24">
        <v>0.18440983999999999</v>
      </c>
      <c r="E3276" s="24">
        <v>0.21206968000000001</v>
      </c>
      <c r="F3276" s="24">
        <v>0.25447586</v>
      </c>
      <c r="G3276" s="24">
        <v>0.53947467000000005</v>
      </c>
      <c r="H3276" s="24">
        <v>1.3485767000000002</v>
      </c>
      <c r="I3276" s="24">
        <v>8.9528649999999987E-2</v>
      </c>
    </row>
    <row r="3277" spans="1:9" ht="15.75" customHeight="1" x14ac:dyDescent="0.25">
      <c r="A3277" s="25">
        <v>3276</v>
      </c>
      <c r="B3277" s="26">
        <v>0.14617786999999999</v>
      </c>
      <c r="C3277" s="26">
        <v>0.16615362</v>
      </c>
      <c r="D3277" s="26">
        <v>0.18443052000000001</v>
      </c>
      <c r="E3277" s="26">
        <v>0.21209510000000001</v>
      </c>
      <c r="F3277" s="26">
        <v>0.25451412000000001</v>
      </c>
      <c r="G3277" s="26">
        <v>0.53956992999999998</v>
      </c>
      <c r="H3277" s="26">
        <v>1.3489248199999999</v>
      </c>
      <c r="I3277" s="26">
        <v>8.9529139999999993E-2</v>
      </c>
    </row>
    <row r="3278" spans="1:9" ht="15.75" customHeight="1" x14ac:dyDescent="0.25">
      <c r="A3278" s="23">
        <v>3277</v>
      </c>
      <c r="B3278" s="24">
        <v>0.14620008000000001</v>
      </c>
      <c r="C3278" s="24">
        <v>0.16617203</v>
      </c>
      <c r="D3278" s="24">
        <v>0.18445119999999998</v>
      </c>
      <c r="E3278" s="24">
        <v>0.21212048</v>
      </c>
      <c r="F3278" s="24">
        <v>0.25455231</v>
      </c>
      <c r="G3278" s="24">
        <v>0.53966504000000004</v>
      </c>
      <c r="H3278" s="24">
        <v>1.3492725200000002</v>
      </c>
      <c r="I3278" s="24">
        <v>8.952961999999999E-2</v>
      </c>
    </row>
    <row r="3279" spans="1:9" ht="15.75" customHeight="1" x14ac:dyDescent="0.25">
      <c r="A3279" s="25">
        <v>3278</v>
      </c>
      <c r="B3279" s="26">
        <v>0.14622229</v>
      </c>
      <c r="C3279" s="26">
        <v>0.16619044999999999</v>
      </c>
      <c r="D3279" s="26">
        <v>0.18447186999999998</v>
      </c>
      <c r="E3279" s="26">
        <v>0.21214582000000001</v>
      </c>
      <c r="F3279" s="26">
        <v>0.25459043000000003</v>
      </c>
      <c r="G3279" s="26">
        <v>0.53976000000000002</v>
      </c>
      <c r="H3279" s="26">
        <v>1.3496197799999998</v>
      </c>
      <c r="I3279" s="26">
        <v>8.9530109999999996E-2</v>
      </c>
    </row>
    <row r="3280" spans="1:9" ht="15.75" customHeight="1" x14ac:dyDescent="0.25">
      <c r="A3280" s="23">
        <v>3279</v>
      </c>
      <c r="B3280" s="24">
        <v>0.1462445</v>
      </c>
      <c r="C3280" s="24">
        <v>0.16620885999999999</v>
      </c>
      <c r="D3280" s="24">
        <v>0.18449254000000001</v>
      </c>
      <c r="E3280" s="24">
        <v>0.21217111999999999</v>
      </c>
      <c r="F3280" s="24">
        <v>0.25462847999999999</v>
      </c>
      <c r="G3280" s="24">
        <v>0.53985481999999996</v>
      </c>
      <c r="H3280" s="24">
        <v>1.3499666099999998</v>
      </c>
      <c r="I3280" s="24">
        <v>8.9530600000000002E-2</v>
      </c>
    </row>
    <row r="3281" spans="1:9" ht="15.75" customHeight="1" x14ac:dyDescent="0.25">
      <c r="A3281" s="25">
        <v>3280</v>
      </c>
      <c r="B3281" s="26">
        <v>0.14626670999999999</v>
      </c>
      <c r="C3281" s="26">
        <v>0.16622727999999998</v>
      </c>
      <c r="D3281" s="26">
        <v>0.18451321000000001</v>
      </c>
      <c r="E3281" s="26">
        <v>0.21219637999999999</v>
      </c>
      <c r="F3281" s="26">
        <v>0.25466645999999998</v>
      </c>
      <c r="G3281" s="26">
        <v>0.53994947999999998</v>
      </c>
      <c r="H3281" s="26">
        <v>1.35031301</v>
      </c>
      <c r="I3281" s="26">
        <v>8.9531089999999994E-2</v>
      </c>
    </row>
    <row r="3282" spans="1:9" ht="15.75" customHeight="1" x14ac:dyDescent="0.25">
      <c r="A3282" s="23">
        <v>3281</v>
      </c>
      <c r="B3282" s="24">
        <v>0.14628892000000002</v>
      </c>
      <c r="C3282" s="24">
        <v>0.1662457</v>
      </c>
      <c r="D3282" s="24">
        <v>0.18453388000000001</v>
      </c>
      <c r="E3282" s="24">
        <v>0.21222159999999998</v>
      </c>
      <c r="F3282" s="24">
        <v>0.25470437000000001</v>
      </c>
      <c r="G3282" s="24">
        <v>0.54004399000000003</v>
      </c>
      <c r="H3282" s="24">
        <v>1.3506590000000001</v>
      </c>
      <c r="I3282" s="24">
        <v>8.9531579999999999E-2</v>
      </c>
    </row>
    <row r="3283" spans="1:9" ht="15.75" customHeight="1" x14ac:dyDescent="0.25">
      <c r="A3283" s="25">
        <v>3282</v>
      </c>
      <c r="B3283" s="26">
        <v>0.14631112999999998</v>
      </c>
      <c r="C3283" s="26">
        <v>0.16626411999999999</v>
      </c>
      <c r="D3283" s="26">
        <v>0.18455453999999999</v>
      </c>
      <c r="E3283" s="26">
        <v>0.21224677</v>
      </c>
      <c r="F3283" s="26">
        <v>0.25474221000000002</v>
      </c>
      <c r="G3283" s="26">
        <v>0.54013835999999993</v>
      </c>
      <c r="H3283" s="26">
        <v>1.35100456</v>
      </c>
      <c r="I3283" s="26">
        <v>8.9532070000000005E-2</v>
      </c>
    </row>
    <row r="3284" spans="1:9" ht="15.75" customHeight="1" x14ac:dyDescent="0.25">
      <c r="A3284" s="23">
        <v>3283</v>
      </c>
      <c r="B3284" s="24">
        <v>0.14633334000000001</v>
      </c>
      <c r="C3284" s="24">
        <v>0.16628253999999998</v>
      </c>
      <c r="D3284" s="24">
        <v>0.18457519999999999</v>
      </c>
      <c r="E3284" s="24">
        <v>0.21227191000000001</v>
      </c>
      <c r="F3284" s="24">
        <v>0.25477998000000002</v>
      </c>
      <c r="G3284" s="24">
        <v>0.54023257999999996</v>
      </c>
      <c r="H3284" s="24">
        <v>1.35134971</v>
      </c>
      <c r="I3284" s="24">
        <v>8.9532559999999997E-2</v>
      </c>
    </row>
    <row r="3285" spans="1:9" ht="15.75" customHeight="1" x14ac:dyDescent="0.25">
      <c r="A3285" s="25">
        <v>3284</v>
      </c>
      <c r="B3285" s="26">
        <v>0.14635555</v>
      </c>
      <c r="C3285" s="26">
        <v>0.16630096000000003</v>
      </c>
      <c r="D3285" s="26">
        <v>0.18459585000000001</v>
      </c>
      <c r="E3285" s="26">
        <v>0.21229700999999998</v>
      </c>
      <c r="F3285" s="26">
        <v>0.25481767999999999</v>
      </c>
      <c r="G3285" s="26">
        <v>0.54032665999999996</v>
      </c>
      <c r="H3285" s="26">
        <v>1.3516944399999999</v>
      </c>
      <c r="I3285" s="26">
        <v>8.9533050000000003E-2</v>
      </c>
    </row>
    <row r="3286" spans="1:9" ht="15.75" customHeight="1" x14ac:dyDescent="0.25">
      <c r="A3286" s="23">
        <v>3285</v>
      </c>
      <c r="B3286" s="24">
        <v>0.14637776</v>
      </c>
      <c r="C3286" s="24">
        <v>0.16631938000000002</v>
      </c>
      <c r="D3286" s="24">
        <v>0.18461651000000001</v>
      </c>
      <c r="E3286" s="24">
        <v>0.21232207</v>
      </c>
      <c r="F3286" s="24">
        <v>0.25485532</v>
      </c>
      <c r="G3286" s="24">
        <v>0.54042060000000003</v>
      </c>
      <c r="H3286" s="24">
        <v>1.3520387600000001</v>
      </c>
      <c r="I3286" s="24">
        <v>8.953353E-2</v>
      </c>
    </row>
    <row r="3287" spans="1:9" ht="15.75" customHeight="1" x14ac:dyDescent="0.25">
      <c r="A3287" s="25">
        <v>3286</v>
      </c>
      <c r="B3287" s="26">
        <v>0.14639996999999999</v>
      </c>
      <c r="C3287" s="26">
        <v>0.16633780000000001</v>
      </c>
      <c r="D3287" s="26">
        <v>0.18463715</v>
      </c>
      <c r="E3287" s="26">
        <v>0.21234708000000002</v>
      </c>
      <c r="F3287" s="26">
        <v>0.25489288999999998</v>
      </c>
      <c r="G3287" s="26">
        <v>0.54051439000000001</v>
      </c>
      <c r="H3287" s="26">
        <v>1.3523826700000001</v>
      </c>
      <c r="I3287" s="26">
        <v>8.9534020000000006E-2</v>
      </c>
    </row>
    <row r="3288" spans="1:9" ht="15.75" customHeight="1" x14ac:dyDescent="0.25">
      <c r="A3288" s="23">
        <v>3287</v>
      </c>
      <c r="B3288" s="24">
        <v>0.14642217999999999</v>
      </c>
      <c r="C3288" s="24">
        <v>0.16635622999999999</v>
      </c>
      <c r="D3288" s="24">
        <v>0.18465779999999998</v>
      </c>
      <c r="E3288" s="24">
        <v>0.21237206</v>
      </c>
      <c r="F3288" s="24">
        <v>0.25493039000000001</v>
      </c>
      <c r="G3288" s="24">
        <v>0.54060803999999996</v>
      </c>
      <c r="H3288" s="24">
        <v>1.35272617</v>
      </c>
      <c r="I3288" s="24">
        <v>8.9534509999999998E-2</v>
      </c>
    </row>
    <row r="3289" spans="1:9" ht="15.75" customHeight="1" x14ac:dyDescent="0.25">
      <c r="A3289" s="25">
        <v>3288</v>
      </c>
      <c r="B3289" s="26">
        <v>0.1464444</v>
      </c>
      <c r="C3289" s="26">
        <v>0.16637464999999999</v>
      </c>
      <c r="D3289" s="26">
        <v>0.18467844</v>
      </c>
      <c r="E3289" s="26">
        <v>0.212397</v>
      </c>
      <c r="F3289" s="26">
        <v>0.25496783000000001</v>
      </c>
      <c r="G3289" s="26">
        <v>0.54070154999999998</v>
      </c>
      <c r="H3289" s="26">
        <v>1.3530692799999999</v>
      </c>
      <c r="I3289" s="26">
        <v>8.9535000000000003E-2</v>
      </c>
    </row>
    <row r="3290" spans="1:9" ht="15.75" customHeight="1" x14ac:dyDescent="0.25">
      <c r="A3290" s="23">
        <v>3289</v>
      </c>
      <c r="B3290" s="24">
        <v>0.14646661</v>
      </c>
      <c r="C3290" s="24">
        <v>0.16639308</v>
      </c>
      <c r="D3290" s="24">
        <v>0.18469908000000002</v>
      </c>
      <c r="E3290" s="24">
        <v>0.2124219</v>
      </c>
      <c r="F3290" s="24">
        <v>0.25500520000000004</v>
      </c>
      <c r="G3290" s="24">
        <v>0.54079492000000007</v>
      </c>
      <c r="H3290" s="24">
        <v>1.35341198</v>
      </c>
      <c r="I3290" s="24">
        <v>8.9535490000000009E-2</v>
      </c>
    </row>
    <row r="3291" spans="1:9" ht="15.75" customHeight="1" x14ac:dyDescent="0.25">
      <c r="A3291" s="25">
        <v>3290</v>
      </c>
      <c r="B3291" s="26">
        <v>0.14648881999999999</v>
      </c>
      <c r="C3291" s="26">
        <v>0.16641151000000001</v>
      </c>
      <c r="D3291" s="26">
        <v>0.18471972</v>
      </c>
      <c r="E3291" s="26">
        <v>0.21244677000000001</v>
      </c>
      <c r="F3291" s="26">
        <v>0.25504251</v>
      </c>
      <c r="G3291" s="26">
        <v>0.54088815000000001</v>
      </c>
      <c r="H3291" s="26">
        <v>1.35375428</v>
      </c>
      <c r="I3291" s="26">
        <v>8.9535980000000001E-2</v>
      </c>
    </row>
    <row r="3292" spans="1:9" ht="15.75" customHeight="1" x14ac:dyDescent="0.25">
      <c r="A3292" s="23">
        <v>3291</v>
      </c>
      <c r="B3292" s="24">
        <v>0.14651103000000001</v>
      </c>
      <c r="C3292" s="24">
        <v>0.16642994000000003</v>
      </c>
      <c r="D3292" s="24">
        <v>0.18474035</v>
      </c>
      <c r="E3292" s="24">
        <v>0.21247158999999999</v>
      </c>
      <c r="F3292" s="24">
        <v>0.25507974999999999</v>
      </c>
      <c r="G3292" s="24">
        <v>0.54098124000000003</v>
      </c>
      <c r="H3292" s="24">
        <v>1.3540961899999999</v>
      </c>
      <c r="I3292" s="24">
        <v>8.9536470000000007E-2</v>
      </c>
    </row>
    <row r="3293" spans="1:9" ht="15.75" customHeight="1" x14ac:dyDescent="0.25">
      <c r="A3293" s="25">
        <v>3292</v>
      </c>
      <c r="B3293" s="26">
        <v>0.14653324000000001</v>
      </c>
      <c r="C3293" s="26">
        <v>0.16644836999999998</v>
      </c>
      <c r="D3293" s="26">
        <v>0.18476097999999999</v>
      </c>
      <c r="E3293" s="26">
        <v>0.21249638000000001</v>
      </c>
      <c r="F3293" s="26">
        <v>0.25511692000000002</v>
      </c>
      <c r="G3293" s="26">
        <v>0.54107419999999995</v>
      </c>
      <c r="H3293" s="26">
        <v>1.35443771</v>
      </c>
      <c r="I3293" s="26">
        <v>8.9536960000000013E-2</v>
      </c>
    </row>
    <row r="3294" spans="1:9" ht="15.75" customHeight="1" x14ac:dyDescent="0.25">
      <c r="A3294" s="23">
        <v>3293</v>
      </c>
      <c r="B3294" s="24">
        <v>0.14655545</v>
      </c>
      <c r="C3294" s="24">
        <v>0.16646681000000002</v>
      </c>
      <c r="D3294" s="24">
        <v>0.18478161000000001</v>
      </c>
      <c r="E3294" s="24">
        <v>0.21252113</v>
      </c>
      <c r="F3294" s="24">
        <v>0.25515402999999998</v>
      </c>
      <c r="G3294" s="24">
        <v>0.54116701999999994</v>
      </c>
      <c r="H3294" s="24">
        <v>1.3547788399999998</v>
      </c>
      <c r="I3294" s="24">
        <v>8.9537449999999991E-2</v>
      </c>
    </row>
    <row r="3295" spans="1:9" ht="15.75" customHeight="1" x14ac:dyDescent="0.25">
      <c r="A3295" s="25">
        <v>3294</v>
      </c>
      <c r="B3295" s="26">
        <v>0.14657766</v>
      </c>
      <c r="C3295" s="26">
        <v>0.16648523999999998</v>
      </c>
      <c r="D3295" s="26">
        <v>0.18480224000000001</v>
      </c>
      <c r="E3295" s="26">
        <v>0.21254584000000001</v>
      </c>
      <c r="F3295" s="26">
        <v>0.25519108000000001</v>
      </c>
      <c r="G3295" s="26">
        <v>0.54125970000000001</v>
      </c>
      <c r="H3295" s="26">
        <v>1.35511958</v>
      </c>
      <c r="I3295" s="26">
        <v>8.9537939999999996E-2</v>
      </c>
    </row>
    <row r="3296" spans="1:9" ht="15.75" customHeight="1" x14ac:dyDescent="0.25">
      <c r="A3296" s="23">
        <v>3295</v>
      </c>
      <c r="B3296" s="24">
        <v>0.14659986999999999</v>
      </c>
      <c r="C3296" s="24">
        <v>0.16650368000000002</v>
      </c>
      <c r="D3296" s="24">
        <v>0.18482285999999998</v>
      </c>
      <c r="E3296" s="24">
        <v>0.21257051000000002</v>
      </c>
      <c r="F3296" s="24">
        <v>0.25522807000000003</v>
      </c>
      <c r="G3296" s="24">
        <v>0.54135224999999998</v>
      </c>
      <c r="H3296" s="24">
        <v>1.35545994</v>
      </c>
      <c r="I3296" s="24">
        <v>8.9538430000000002E-2</v>
      </c>
    </row>
    <row r="3297" spans="1:9" ht="15.75" customHeight="1" x14ac:dyDescent="0.25">
      <c r="A3297" s="25">
        <v>3296</v>
      </c>
      <c r="B3297" s="26">
        <v>0.14662207999999999</v>
      </c>
      <c r="C3297" s="26">
        <v>0.16652212</v>
      </c>
      <c r="D3297" s="26">
        <v>0.18484348</v>
      </c>
      <c r="E3297" s="26">
        <v>0.21259515000000001</v>
      </c>
      <c r="F3297" s="26">
        <v>0.25526499000000002</v>
      </c>
      <c r="G3297" s="26">
        <v>0.54144466999999996</v>
      </c>
      <c r="H3297" s="26">
        <v>1.3557999199999999</v>
      </c>
      <c r="I3297" s="26">
        <v>8.9538919999999994E-2</v>
      </c>
    </row>
    <row r="3298" spans="1:9" ht="15.75" customHeight="1" x14ac:dyDescent="0.25">
      <c r="A3298" s="23">
        <v>3297</v>
      </c>
      <c r="B3298" s="24">
        <v>0.14664429000000001</v>
      </c>
      <c r="C3298" s="24">
        <v>0.16654056</v>
      </c>
      <c r="D3298" s="24">
        <v>0.1848641</v>
      </c>
      <c r="E3298" s="24">
        <v>0.21261976000000002</v>
      </c>
      <c r="F3298" s="24">
        <v>0.25530185</v>
      </c>
      <c r="G3298" s="24">
        <v>0.54153695000000002</v>
      </c>
      <c r="H3298" s="24">
        <v>1.3561395200000002</v>
      </c>
      <c r="I3298" s="24">
        <v>8.953941E-2</v>
      </c>
    </row>
    <row r="3299" spans="1:9" ht="15.75" customHeight="1" x14ac:dyDescent="0.25">
      <c r="A3299" s="25">
        <v>3298</v>
      </c>
      <c r="B3299" s="26">
        <v>0.14666650000000001</v>
      </c>
      <c r="C3299" s="26">
        <v>0.16655899999999998</v>
      </c>
      <c r="D3299" s="26">
        <v>0.18488471000000001</v>
      </c>
      <c r="E3299" s="26">
        <v>0.21264432</v>
      </c>
      <c r="F3299" s="26">
        <v>0.25533864000000001</v>
      </c>
      <c r="G3299" s="26">
        <v>0.54162911000000002</v>
      </c>
      <c r="H3299" s="26">
        <v>1.35647875</v>
      </c>
      <c r="I3299" s="26">
        <v>8.9539899999999992E-2</v>
      </c>
    </row>
    <row r="3300" spans="1:9" ht="15.75" customHeight="1" x14ac:dyDescent="0.25">
      <c r="A3300" s="23">
        <v>3299</v>
      </c>
      <c r="B3300" s="24">
        <v>0.14668871</v>
      </c>
      <c r="C3300" s="24">
        <v>0.16657744000000002</v>
      </c>
      <c r="D3300" s="24">
        <v>0.18490532000000001</v>
      </c>
      <c r="E3300" s="24">
        <v>0.21266884999999999</v>
      </c>
      <c r="F3300" s="24">
        <v>0.25537538000000004</v>
      </c>
      <c r="G3300" s="24">
        <v>0.54172113</v>
      </c>
      <c r="H3300" s="24">
        <v>1.35681761</v>
      </c>
      <c r="I3300" s="24">
        <v>8.9540389999999997E-2</v>
      </c>
    </row>
    <row r="3301" spans="1:9" ht="15.75" customHeight="1" x14ac:dyDescent="0.25">
      <c r="A3301" s="25">
        <v>3300</v>
      </c>
      <c r="B3301" s="26">
        <v>0.14671091999999999</v>
      </c>
      <c r="C3301" s="26">
        <v>0.16659588</v>
      </c>
      <c r="D3301" s="26">
        <v>0.18492592999999999</v>
      </c>
      <c r="E3301" s="26">
        <v>0.21269335</v>
      </c>
      <c r="F3301" s="26">
        <v>0.25541206</v>
      </c>
      <c r="G3301" s="26">
        <v>0.54181301999999998</v>
      </c>
      <c r="H3301" s="26">
        <v>1.3571560899999999</v>
      </c>
      <c r="I3301" s="26">
        <v>8.9540880000000003E-2</v>
      </c>
    </row>
    <row r="3302" spans="1:9" ht="15.75" customHeight="1" x14ac:dyDescent="0.25">
      <c r="A3302" s="23">
        <v>3301</v>
      </c>
      <c r="B3302" s="24">
        <v>0.14673312999999999</v>
      </c>
      <c r="C3302" s="24">
        <v>0.16661432000000001</v>
      </c>
      <c r="D3302" s="24">
        <v>0.18494653999999999</v>
      </c>
      <c r="E3302" s="24">
        <v>0.21271781000000001</v>
      </c>
      <c r="F3302" s="24">
        <v>0.25544866999999999</v>
      </c>
      <c r="G3302" s="24">
        <v>0.54190479000000003</v>
      </c>
      <c r="H3302" s="24">
        <v>1.35749421</v>
      </c>
      <c r="I3302" s="24">
        <v>8.9541369999999995E-2</v>
      </c>
    </row>
    <row r="3303" spans="1:9" ht="15.75" customHeight="1" x14ac:dyDescent="0.25">
      <c r="A3303" s="25">
        <v>3302</v>
      </c>
      <c r="B3303" s="26">
        <v>0.14675534000000001</v>
      </c>
      <c r="C3303" s="26">
        <v>0.16663277000000001</v>
      </c>
      <c r="D3303" s="26">
        <v>0.18496714</v>
      </c>
      <c r="E3303" s="26">
        <v>0.21274223</v>
      </c>
      <c r="F3303" s="26">
        <v>0.25548521999999996</v>
      </c>
      <c r="G3303" s="26">
        <v>0.54199641999999992</v>
      </c>
      <c r="H3303" s="26">
        <v>1.3578319700000001</v>
      </c>
      <c r="I3303" s="26">
        <v>8.9541860000000001E-2</v>
      </c>
    </row>
    <row r="3304" spans="1:9" ht="15.75" customHeight="1" x14ac:dyDescent="0.25">
      <c r="A3304" s="23">
        <v>3303</v>
      </c>
      <c r="B3304" s="24">
        <v>0.14677755000000001</v>
      </c>
      <c r="C3304" s="24">
        <v>0.16665121999999999</v>
      </c>
      <c r="D3304" s="24">
        <v>0.18498774000000001</v>
      </c>
      <c r="E3304" s="24">
        <v>0.21276662000000002</v>
      </c>
      <c r="F3304" s="24">
        <v>0.25552172000000001</v>
      </c>
      <c r="G3304" s="24">
        <v>0.54208793999999993</v>
      </c>
      <c r="H3304" s="24">
        <v>1.35816936</v>
      </c>
      <c r="I3304" s="24">
        <v>8.9542350000000007E-2</v>
      </c>
    </row>
    <row r="3305" spans="1:9" ht="15.75" customHeight="1" x14ac:dyDescent="0.25">
      <c r="A3305" s="25">
        <v>3304</v>
      </c>
      <c r="B3305" s="26">
        <v>0.14679976</v>
      </c>
      <c r="C3305" s="26">
        <v>0.16666966999999999</v>
      </c>
      <c r="D3305" s="26">
        <v>0.18500834000000002</v>
      </c>
      <c r="E3305" s="26">
        <v>0.21279098000000002</v>
      </c>
      <c r="F3305" s="26">
        <v>0.25555814999999998</v>
      </c>
      <c r="G3305" s="26">
        <v>0.54217932000000002</v>
      </c>
      <c r="H3305" s="26">
        <v>1.3585064</v>
      </c>
      <c r="I3305" s="26">
        <v>8.9542839999999999E-2</v>
      </c>
    </row>
    <row r="3306" spans="1:9" ht="15.75" customHeight="1" x14ac:dyDescent="0.25">
      <c r="A3306" s="23">
        <v>3305</v>
      </c>
      <c r="B3306" s="24">
        <v>0.14682197</v>
      </c>
      <c r="C3306" s="24">
        <v>0.16668812</v>
      </c>
      <c r="D3306" s="24">
        <v>0.18502893000000001</v>
      </c>
      <c r="E3306" s="24">
        <v>0.21281530000000001</v>
      </c>
      <c r="F3306" s="24">
        <v>0.25559452999999999</v>
      </c>
      <c r="G3306" s="24">
        <v>0.54227057999999995</v>
      </c>
      <c r="H3306" s="24">
        <v>1.35884308</v>
      </c>
      <c r="I3306" s="24">
        <v>8.9543330000000004E-2</v>
      </c>
    </row>
    <row r="3307" spans="1:9" ht="15.75" customHeight="1" x14ac:dyDescent="0.25">
      <c r="A3307" s="25">
        <v>3306</v>
      </c>
      <c r="B3307" s="26">
        <v>0.14684418000000002</v>
      </c>
      <c r="C3307" s="26">
        <v>0.16670657</v>
      </c>
      <c r="D3307" s="26">
        <v>0.18504953000000002</v>
      </c>
      <c r="E3307" s="26">
        <v>0.21283959</v>
      </c>
      <c r="F3307" s="26">
        <v>0.25563085000000002</v>
      </c>
      <c r="G3307" s="26">
        <v>0.54236172000000005</v>
      </c>
      <c r="H3307" s="26">
        <v>1.3591794100000001</v>
      </c>
      <c r="I3307" s="26">
        <v>8.954382000000001E-2</v>
      </c>
    </row>
    <row r="3308" spans="1:9" ht="15.75" customHeight="1" x14ac:dyDescent="0.25">
      <c r="A3308" s="23">
        <v>3307</v>
      </c>
      <c r="B3308" s="24">
        <v>0.14686638999999999</v>
      </c>
      <c r="C3308" s="24">
        <v>0.16672502</v>
      </c>
      <c r="D3308" s="24">
        <v>0.18507012</v>
      </c>
      <c r="E3308" s="24">
        <v>0.21286384000000003</v>
      </c>
      <c r="F3308" s="24">
        <v>0.25566711000000003</v>
      </c>
      <c r="G3308" s="24">
        <v>0.54245272999999994</v>
      </c>
      <c r="H3308" s="24">
        <v>1.3595153899999999</v>
      </c>
      <c r="I3308" s="24">
        <v>8.9544310000000002E-2</v>
      </c>
    </row>
    <row r="3309" spans="1:9" ht="15.75" customHeight="1" x14ac:dyDescent="0.25">
      <c r="A3309" s="25">
        <v>3308</v>
      </c>
      <c r="B3309" s="26">
        <v>0.14688860000000001</v>
      </c>
      <c r="C3309" s="26">
        <v>0.16674347999999997</v>
      </c>
      <c r="D3309" s="26">
        <v>0.18509070999999999</v>
      </c>
      <c r="E3309" s="26">
        <v>0.21288806999999998</v>
      </c>
      <c r="F3309" s="26">
        <v>0.25570331000000002</v>
      </c>
      <c r="G3309" s="26">
        <v>0.54254362</v>
      </c>
      <c r="H3309" s="26">
        <v>1.3598510300000002</v>
      </c>
      <c r="I3309" s="26">
        <v>8.9544800000000008E-2</v>
      </c>
    </row>
    <row r="3310" spans="1:9" ht="15.75" customHeight="1" x14ac:dyDescent="0.25">
      <c r="A3310" s="23">
        <v>3309</v>
      </c>
      <c r="B3310" s="24">
        <v>0.14691082</v>
      </c>
      <c r="C3310" s="24">
        <v>0.16676193</v>
      </c>
      <c r="D3310" s="24">
        <v>0.18511129000000001</v>
      </c>
      <c r="E3310" s="24">
        <v>0.21291225</v>
      </c>
      <c r="F3310" s="24">
        <v>0.25573944999999998</v>
      </c>
      <c r="G3310" s="24">
        <v>0.54263439000000002</v>
      </c>
      <c r="H3310" s="24">
        <v>1.3601863199999999</v>
      </c>
      <c r="I3310" s="24">
        <v>8.9545290000000013E-2</v>
      </c>
    </row>
    <row r="3311" spans="1:9" ht="15.75" customHeight="1" x14ac:dyDescent="0.25">
      <c r="A3311" s="25">
        <v>3310</v>
      </c>
      <c r="B3311" s="26">
        <v>0.14693302999999999</v>
      </c>
      <c r="C3311" s="26">
        <v>0.16678038999999997</v>
      </c>
      <c r="D3311" s="26">
        <v>0.18513188</v>
      </c>
      <c r="E3311" s="26">
        <v>0.21293641000000002</v>
      </c>
      <c r="F3311" s="26">
        <v>0.25577553999999997</v>
      </c>
      <c r="G3311" s="26">
        <v>0.54272503999999999</v>
      </c>
      <c r="H3311" s="26">
        <v>1.3605212700000002</v>
      </c>
      <c r="I3311" s="26">
        <v>8.9545779999999991E-2</v>
      </c>
    </row>
    <row r="3312" spans="1:9" ht="15.75" customHeight="1" x14ac:dyDescent="0.25">
      <c r="A3312" s="23">
        <v>3311</v>
      </c>
      <c r="B3312" s="24">
        <v>0.14695524000000001</v>
      </c>
      <c r="C3312" s="24">
        <v>0.16679885</v>
      </c>
      <c r="D3312" s="24">
        <v>0.18515246000000002</v>
      </c>
      <c r="E3312" s="24">
        <v>0.21296053000000001</v>
      </c>
      <c r="F3312" s="24">
        <v>0.25581156999999999</v>
      </c>
      <c r="G3312" s="24">
        <v>0.54281557999999996</v>
      </c>
      <c r="H3312" s="24">
        <v>1.3608558799999999</v>
      </c>
      <c r="I3312" s="24">
        <v>8.9546269999999997E-2</v>
      </c>
    </row>
    <row r="3313" spans="1:9" ht="15.75" customHeight="1" x14ac:dyDescent="0.25">
      <c r="A3313" s="25">
        <v>3312</v>
      </c>
      <c r="B3313" s="26">
        <v>0.14697744999999998</v>
      </c>
      <c r="C3313" s="26">
        <v>0.16681731</v>
      </c>
      <c r="D3313" s="26">
        <v>0.18517303999999998</v>
      </c>
      <c r="E3313" s="26">
        <v>0.21298462000000001</v>
      </c>
      <c r="F3313" s="26">
        <v>0.25584755000000003</v>
      </c>
      <c r="G3313" s="26">
        <v>0.54290598999999995</v>
      </c>
      <c r="H3313" s="26">
        <v>1.3611901599999998</v>
      </c>
      <c r="I3313" s="26">
        <v>8.9546759999999989E-2</v>
      </c>
    </row>
    <row r="3314" spans="1:9" ht="15.75" customHeight="1" x14ac:dyDescent="0.25">
      <c r="A3314" s="23">
        <v>3313</v>
      </c>
      <c r="B3314" s="24">
        <v>0.14699966</v>
      </c>
      <c r="C3314" s="24">
        <v>0.16683576999999999</v>
      </c>
      <c r="D3314" s="24">
        <v>0.18519362</v>
      </c>
      <c r="E3314" s="24">
        <v>0.21300868000000001</v>
      </c>
      <c r="F3314" s="24">
        <v>0.25588347</v>
      </c>
      <c r="G3314" s="24">
        <v>0.54299629000000005</v>
      </c>
      <c r="H3314" s="24">
        <v>1.3615241</v>
      </c>
      <c r="I3314" s="24">
        <v>8.9547249999999995E-2</v>
      </c>
    </row>
    <row r="3315" spans="1:9" ht="15.75" customHeight="1" x14ac:dyDescent="0.25">
      <c r="A3315" s="25">
        <v>3314</v>
      </c>
      <c r="B3315" s="26">
        <v>0.14702187</v>
      </c>
      <c r="C3315" s="26">
        <v>0.16685424000000001</v>
      </c>
      <c r="D3315" s="26">
        <v>0.18521419000000003</v>
      </c>
      <c r="E3315" s="26">
        <v>0.21303270999999999</v>
      </c>
      <c r="F3315" s="26">
        <v>0.25591933</v>
      </c>
      <c r="G3315" s="26">
        <v>0.54308646999999999</v>
      </c>
      <c r="H3315" s="26">
        <v>1.3618577199999999</v>
      </c>
      <c r="I3315" s="26">
        <v>8.9547740000000001E-2</v>
      </c>
    </row>
    <row r="3316" spans="1:9" ht="15.75" customHeight="1" x14ac:dyDescent="0.25">
      <c r="A3316" s="23">
        <v>3315</v>
      </c>
      <c r="B3316" s="24">
        <v>0.14704408000000002</v>
      </c>
      <c r="C3316" s="24">
        <v>0.16687270000000001</v>
      </c>
      <c r="D3316" s="24">
        <v>0.18523476999999999</v>
      </c>
      <c r="E3316" s="24">
        <v>0.21305671000000001</v>
      </c>
      <c r="F3316" s="24">
        <v>0.25595514000000003</v>
      </c>
      <c r="G3316" s="24">
        <v>0.54317652999999999</v>
      </c>
      <c r="H3316" s="24">
        <v>1.3621909999999999</v>
      </c>
      <c r="I3316" s="24">
        <v>8.9548240000000001E-2</v>
      </c>
    </row>
    <row r="3317" spans="1:9" ht="15.75" customHeight="1" x14ac:dyDescent="0.25">
      <c r="A3317" s="25">
        <v>3316</v>
      </c>
      <c r="B3317" s="26">
        <v>0.14706628999999999</v>
      </c>
      <c r="C3317" s="26">
        <v>0.16689117000000001</v>
      </c>
      <c r="D3317" s="26">
        <v>0.18525533999999999</v>
      </c>
      <c r="E3317" s="26">
        <v>0.21308067</v>
      </c>
      <c r="F3317" s="26">
        <v>0.25599090000000002</v>
      </c>
      <c r="G3317" s="26">
        <v>0.54326648</v>
      </c>
      <c r="H3317" s="26">
        <v>1.36252397</v>
      </c>
      <c r="I3317" s="26">
        <v>8.9548729999999993E-2</v>
      </c>
    </row>
    <row r="3318" spans="1:9" ht="15.75" customHeight="1" x14ac:dyDescent="0.25">
      <c r="A3318" s="23">
        <v>3317</v>
      </c>
      <c r="B3318" s="24">
        <v>0.14708850000000001</v>
      </c>
      <c r="C3318" s="24">
        <v>0.16690963</v>
      </c>
      <c r="D3318" s="24">
        <v>0.18527591000000002</v>
      </c>
      <c r="E3318" s="24">
        <v>0.21310461</v>
      </c>
      <c r="F3318" s="24">
        <v>0.25602659999999999</v>
      </c>
      <c r="G3318" s="24">
        <v>0.54335632</v>
      </c>
      <c r="H3318" s="24">
        <v>1.3628566100000001</v>
      </c>
      <c r="I3318" s="24">
        <v>8.9549219999999999E-2</v>
      </c>
    </row>
    <row r="3319" spans="1:9" ht="15.75" customHeight="1" x14ac:dyDescent="0.25">
      <c r="A3319" s="25">
        <v>3318</v>
      </c>
      <c r="B3319" s="26">
        <v>0.14711071000000001</v>
      </c>
      <c r="C3319" s="26">
        <v>0.16692810000000002</v>
      </c>
      <c r="D3319" s="26">
        <v>0.18529647000000002</v>
      </c>
      <c r="E3319" s="26">
        <v>0.21312850999999999</v>
      </c>
      <c r="F3319" s="26">
        <v>0.25606224999999999</v>
      </c>
      <c r="G3319" s="26">
        <v>0.54344603999999996</v>
      </c>
      <c r="H3319" s="26">
        <v>1.36318893</v>
      </c>
      <c r="I3319" s="26">
        <v>8.9549710000000005E-2</v>
      </c>
    </row>
    <row r="3320" spans="1:9" ht="15.75" customHeight="1" x14ac:dyDescent="0.25">
      <c r="A3320" s="23">
        <v>3319</v>
      </c>
      <c r="B3320" s="24">
        <v>0.14713292</v>
      </c>
      <c r="C3320" s="24">
        <v>0.16694658000000001</v>
      </c>
      <c r="D3320" s="24">
        <v>0.18531704000000002</v>
      </c>
      <c r="E3320" s="24">
        <v>0.21315238999999997</v>
      </c>
      <c r="F3320" s="24">
        <v>0.25609784999999996</v>
      </c>
      <c r="G3320" s="24">
        <v>0.54353565999999998</v>
      </c>
      <c r="H3320" s="24">
        <v>1.3635209399999999</v>
      </c>
      <c r="I3320" s="24">
        <v>8.9550199999999996E-2</v>
      </c>
    </row>
    <row r="3321" spans="1:9" ht="15.75" customHeight="1" x14ac:dyDescent="0.25">
      <c r="A3321" s="25">
        <v>3320</v>
      </c>
      <c r="B3321" s="26">
        <v>0.14715513</v>
      </c>
      <c r="C3321" s="26">
        <v>0.16696504999999998</v>
      </c>
      <c r="D3321" s="26">
        <v>0.18533760000000002</v>
      </c>
      <c r="E3321" s="26">
        <v>0.21317623000000002</v>
      </c>
      <c r="F3321" s="26">
        <v>0.25613339000000002</v>
      </c>
      <c r="G3321" s="26">
        <v>0.54362515999999994</v>
      </c>
      <c r="H3321" s="26">
        <v>1.3638526400000002</v>
      </c>
      <c r="I3321" s="26">
        <v>8.9550690000000002E-2</v>
      </c>
    </row>
    <row r="3322" spans="1:9" ht="15.75" customHeight="1" x14ac:dyDescent="0.25">
      <c r="A3322" s="23">
        <v>3321</v>
      </c>
      <c r="B3322" s="24">
        <v>0.14717733999999999</v>
      </c>
      <c r="C3322" s="24">
        <v>0.16698352</v>
      </c>
      <c r="D3322" s="24">
        <v>0.18535815999999999</v>
      </c>
      <c r="E3322" s="24">
        <v>0.21320004999999997</v>
      </c>
      <c r="F3322" s="24">
        <v>0.25616887999999999</v>
      </c>
      <c r="G3322" s="24">
        <v>0.54371455000000002</v>
      </c>
      <c r="H3322" s="24">
        <v>1.3641840300000001</v>
      </c>
      <c r="I3322" s="24">
        <v>8.9551180000000008E-2</v>
      </c>
    </row>
    <row r="3323" spans="1:9" ht="15.75" customHeight="1" x14ac:dyDescent="0.25">
      <c r="A3323" s="25">
        <v>3322</v>
      </c>
      <c r="B3323" s="26">
        <v>0.14719955000000001</v>
      </c>
      <c r="C3323" s="26">
        <v>0.16700199999999998</v>
      </c>
      <c r="D3323" s="26">
        <v>0.18537872</v>
      </c>
      <c r="E3323" s="26">
        <v>0.21322382999999998</v>
      </c>
      <c r="F3323" s="26">
        <v>0.25620431999999999</v>
      </c>
      <c r="G3323" s="26">
        <v>0.54380384000000004</v>
      </c>
      <c r="H3323" s="26">
        <v>1.3645151100000001</v>
      </c>
      <c r="I3323" s="26">
        <v>8.955167E-2</v>
      </c>
    </row>
    <row r="3324" spans="1:9" ht="15.75" customHeight="1" x14ac:dyDescent="0.25">
      <c r="A3324" s="23">
        <v>3323</v>
      </c>
      <c r="B3324" s="24">
        <v>0.14722175999999998</v>
      </c>
      <c r="C3324" s="24">
        <v>0.16702048000000003</v>
      </c>
      <c r="D3324" s="24">
        <v>0.18539928</v>
      </c>
      <c r="E3324" s="24">
        <v>0.21324759000000001</v>
      </c>
      <c r="F3324" s="24">
        <v>0.25623971000000001</v>
      </c>
      <c r="G3324" s="24">
        <v>0.54389301000000001</v>
      </c>
      <c r="H3324" s="24">
        <v>1.3648458800000001</v>
      </c>
      <c r="I3324" s="24">
        <v>8.9552160000000006E-2</v>
      </c>
    </row>
    <row r="3325" spans="1:9" ht="15.75" customHeight="1" x14ac:dyDescent="0.25">
      <c r="A3325" s="25">
        <v>3324</v>
      </c>
      <c r="B3325" s="26">
        <v>0.14724397</v>
      </c>
      <c r="C3325" s="26">
        <v>0.16703894999999999</v>
      </c>
      <c r="D3325" s="26">
        <v>0.18541984</v>
      </c>
      <c r="E3325" s="26">
        <v>0.21327131999999999</v>
      </c>
      <c r="F3325" s="26">
        <v>0.25627505</v>
      </c>
      <c r="G3325" s="26">
        <v>0.54398207999999992</v>
      </c>
      <c r="H3325" s="26">
        <v>1.3651763600000002</v>
      </c>
      <c r="I3325" s="26">
        <v>8.9552650000000011E-2</v>
      </c>
    </row>
    <row r="3326" spans="1:9" ht="15.75" customHeight="1" x14ac:dyDescent="0.25">
      <c r="A3326" s="23">
        <v>3325</v>
      </c>
      <c r="B3326" s="24">
        <v>0.14726618</v>
      </c>
      <c r="C3326" s="24">
        <v>0.16705742999999998</v>
      </c>
      <c r="D3326" s="24">
        <v>0.18544039000000001</v>
      </c>
      <c r="E3326" s="24">
        <v>0.21329501000000001</v>
      </c>
      <c r="F3326" s="24">
        <v>0.25631033999999997</v>
      </c>
      <c r="G3326" s="24">
        <v>0.54407105</v>
      </c>
      <c r="H3326" s="24">
        <v>1.3655065300000002</v>
      </c>
      <c r="I3326" s="24">
        <v>8.9553139999999989E-2</v>
      </c>
    </row>
    <row r="3327" spans="1:9" ht="15.75" customHeight="1" x14ac:dyDescent="0.25">
      <c r="A3327" s="25">
        <v>3326</v>
      </c>
      <c r="B3327" s="26">
        <v>0.14728839000000002</v>
      </c>
      <c r="C3327" s="26">
        <v>0.16707592000000002</v>
      </c>
      <c r="D3327" s="26">
        <v>0.18546093999999999</v>
      </c>
      <c r="E3327" s="26">
        <v>0.21331869000000001</v>
      </c>
      <c r="F3327" s="26">
        <v>0.25634557999999996</v>
      </c>
      <c r="G3327" s="26">
        <v>0.54415990999999997</v>
      </c>
      <c r="H3327" s="26">
        <v>1.36583641</v>
      </c>
      <c r="I3327" s="26">
        <v>8.9553629999999995E-2</v>
      </c>
    </row>
    <row r="3328" spans="1:9" ht="15.75" customHeight="1" x14ac:dyDescent="0.25">
      <c r="A3328" s="23">
        <v>3327</v>
      </c>
      <c r="B3328" s="24">
        <v>0.14731059999999999</v>
      </c>
      <c r="C3328" s="24">
        <v>0.1670944</v>
      </c>
      <c r="D3328" s="24">
        <v>0.18548149</v>
      </c>
      <c r="E3328" s="24">
        <v>0.21334233000000002</v>
      </c>
      <c r="F3328" s="24">
        <v>0.25638076000000004</v>
      </c>
      <c r="G3328" s="24">
        <v>0.54424866000000005</v>
      </c>
      <c r="H3328" s="24">
        <v>1.366166</v>
      </c>
      <c r="I3328" s="24">
        <v>8.9554129999999996E-2</v>
      </c>
    </row>
    <row r="3329" spans="1:9" ht="15.75" customHeight="1" x14ac:dyDescent="0.25">
      <c r="A3329" s="25">
        <v>3328</v>
      </c>
      <c r="B3329" s="26">
        <v>0.14733281000000001</v>
      </c>
      <c r="C3329" s="26">
        <v>0.16711289000000001</v>
      </c>
      <c r="D3329" s="26">
        <v>0.18550204000000001</v>
      </c>
      <c r="E3329" s="26">
        <v>0.21336594</v>
      </c>
      <c r="F3329" s="26">
        <v>0.25641590000000003</v>
      </c>
      <c r="G3329" s="26">
        <v>0.54433732000000001</v>
      </c>
      <c r="H3329" s="26">
        <v>1.3664953</v>
      </c>
      <c r="I3329" s="26">
        <v>8.9554620000000001E-2</v>
      </c>
    </row>
    <row r="3330" spans="1:9" ht="15.75" customHeight="1" x14ac:dyDescent="0.25">
      <c r="A3330" s="23">
        <v>3329</v>
      </c>
      <c r="B3330" s="24">
        <v>0.14735502</v>
      </c>
      <c r="C3330" s="24">
        <v>0.16713137</v>
      </c>
      <c r="D3330" s="24">
        <v>0.18552258999999999</v>
      </c>
      <c r="E3330" s="24">
        <v>0.21338952999999999</v>
      </c>
      <c r="F3330" s="24">
        <v>0.25645099999999998</v>
      </c>
      <c r="G3330" s="24">
        <v>0.54442586999999998</v>
      </c>
      <c r="H3330" s="24">
        <v>1.3668243100000002</v>
      </c>
      <c r="I3330" s="24">
        <v>8.9555109999999993E-2</v>
      </c>
    </row>
    <row r="3331" spans="1:9" ht="15.75" customHeight="1" x14ac:dyDescent="0.25">
      <c r="A3331" s="25">
        <v>3330</v>
      </c>
      <c r="B3331" s="26">
        <v>0.14737723</v>
      </c>
      <c r="C3331" s="26">
        <v>0.16714985999999998</v>
      </c>
      <c r="D3331" s="26">
        <v>0.18554314000000002</v>
      </c>
      <c r="E3331" s="26">
        <v>0.21341309</v>
      </c>
      <c r="F3331" s="26">
        <v>0.25648603999999997</v>
      </c>
      <c r="G3331" s="26">
        <v>0.54451430999999995</v>
      </c>
      <c r="H3331" s="26">
        <v>1.3671530300000001</v>
      </c>
      <c r="I3331" s="26">
        <v>8.9555599999999999E-2</v>
      </c>
    </row>
    <row r="3332" spans="1:9" ht="15.75" customHeight="1" x14ac:dyDescent="0.25">
      <c r="A3332" s="23">
        <v>3331</v>
      </c>
      <c r="B3332" s="24">
        <v>0.14739945000000002</v>
      </c>
      <c r="C3332" s="24">
        <v>0.16716834999999999</v>
      </c>
      <c r="D3332" s="24">
        <v>0.18556367999999998</v>
      </c>
      <c r="E3332" s="24">
        <v>0.21343662999999999</v>
      </c>
      <c r="F3332" s="24">
        <v>0.25652102999999998</v>
      </c>
      <c r="G3332" s="24">
        <v>0.54460266000000002</v>
      </c>
      <c r="H3332" s="24">
        <v>1.3674814799999999</v>
      </c>
      <c r="I3332" s="24">
        <v>8.9556090000000005E-2</v>
      </c>
    </row>
    <row r="3333" spans="1:9" ht="15.75" customHeight="1" x14ac:dyDescent="0.25">
      <c r="A3333" s="25">
        <v>3332</v>
      </c>
      <c r="B3333" s="26">
        <v>0.14742165999999998</v>
      </c>
      <c r="C3333" s="26">
        <v>0.16718684</v>
      </c>
      <c r="D3333" s="26">
        <v>0.18558421999999999</v>
      </c>
      <c r="E3333" s="26">
        <v>0.21346013999999999</v>
      </c>
      <c r="F3333" s="26">
        <v>0.25655598000000002</v>
      </c>
      <c r="G3333" s="26">
        <v>0.54469091000000003</v>
      </c>
      <c r="H3333" s="26">
        <v>1.3678096400000002</v>
      </c>
      <c r="I3333" s="26">
        <v>8.9556579999999997E-2</v>
      </c>
    </row>
    <row r="3334" spans="1:9" ht="15.75" customHeight="1" x14ac:dyDescent="0.25">
      <c r="A3334" s="23">
        <v>3333</v>
      </c>
      <c r="B3334" s="24">
        <v>0.14744387</v>
      </c>
      <c r="C3334" s="24">
        <v>0.16720534000000001</v>
      </c>
      <c r="D3334" s="24">
        <v>0.18560476999999997</v>
      </c>
      <c r="E3334" s="24">
        <v>0.21348362000000001</v>
      </c>
      <c r="F3334" s="24">
        <v>0.25659088000000002</v>
      </c>
      <c r="G3334" s="24">
        <v>0.54477907000000003</v>
      </c>
      <c r="H3334" s="24">
        <v>1.3681375299999998</v>
      </c>
      <c r="I3334" s="24">
        <v>8.9557070000000003E-2</v>
      </c>
    </row>
    <row r="3335" spans="1:9" ht="15.75" customHeight="1" x14ac:dyDescent="0.25">
      <c r="A3335" s="25">
        <v>3334</v>
      </c>
      <c r="B3335" s="26">
        <v>0.14746608</v>
      </c>
      <c r="C3335" s="26">
        <v>0.16722383000000002</v>
      </c>
      <c r="D3335" s="26">
        <v>0.18562530999999999</v>
      </c>
      <c r="E3335" s="26">
        <v>0.21350706999999999</v>
      </c>
      <c r="F3335" s="26">
        <v>0.25662573999999999</v>
      </c>
      <c r="G3335" s="26">
        <v>0.54486711999999993</v>
      </c>
      <c r="H3335" s="26">
        <v>1.36846515</v>
      </c>
      <c r="I3335" s="26">
        <v>8.9557559999999994E-2</v>
      </c>
    </row>
    <row r="3336" spans="1:9" ht="15.75" customHeight="1" x14ac:dyDescent="0.25">
      <c r="A3336" s="23">
        <v>3335</v>
      </c>
      <c r="B3336" s="24">
        <v>0.14748828999999999</v>
      </c>
      <c r="C3336" s="24">
        <v>0.16724233000000002</v>
      </c>
      <c r="D3336" s="24">
        <v>0.18564584000000001</v>
      </c>
      <c r="E3336" s="24">
        <v>0.21353049999999998</v>
      </c>
      <c r="F3336" s="24">
        <v>0.25666054999999999</v>
      </c>
      <c r="G3336" s="24">
        <v>0.54495508000000004</v>
      </c>
      <c r="H3336" s="24">
        <v>1.3687925000000001</v>
      </c>
      <c r="I3336" s="24">
        <v>8.955805E-2</v>
      </c>
    </row>
    <row r="3337" spans="1:9" ht="15.75" customHeight="1" x14ac:dyDescent="0.25">
      <c r="A3337" s="25">
        <v>3336</v>
      </c>
      <c r="B3337" s="26">
        <v>0.14751049999999999</v>
      </c>
      <c r="C3337" s="26">
        <v>0.16726082</v>
      </c>
      <c r="D3337" s="26">
        <v>0.18566638000000002</v>
      </c>
      <c r="E3337" s="26">
        <v>0.21355391000000001</v>
      </c>
      <c r="F3337" s="26">
        <v>0.25669531000000001</v>
      </c>
      <c r="G3337" s="26">
        <v>0.54504293999999998</v>
      </c>
      <c r="H3337" s="26">
        <v>1.3691195700000001</v>
      </c>
      <c r="I3337" s="26">
        <v>8.9558540000000006E-2</v>
      </c>
    </row>
    <row r="3338" spans="1:9" ht="15.75" customHeight="1" x14ac:dyDescent="0.25">
      <c r="A3338" s="23">
        <v>3337</v>
      </c>
      <c r="B3338" s="24">
        <v>0.14753271000000001</v>
      </c>
      <c r="C3338" s="24">
        <v>0.16727931999999998</v>
      </c>
      <c r="D3338" s="24">
        <v>0.18568691999999998</v>
      </c>
      <c r="E3338" s="24">
        <v>0.21357729</v>
      </c>
      <c r="F3338" s="24">
        <v>0.25673003</v>
      </c>
      <c r="G3338" s="24">
        <v>0.54513071000000002</v>
      </c>
      <c r="H3338" s="24">
        <v>1.36944639</v>
      </c>
      <c r="I3338" s="24">
        <v>8.9559029999999998E-2</v>
      </c>
    </row>
    <row r="3339" spans="1:9" ht="15.75" customHeight="1" x14ac:dyDescent="0.25">
      <c r="A3339" s="25">
        <v>3338</v>
      </c>
      <c r="B3339" s="26">
        <v>0.14755492000000001</v>
      </c>
      <c r="C3339" s="26">
        <v>0.16729783000000001</v>
      </c>
      <c r="D3339" s="26">
        <v>0.18570745</v>
      </c>
      <c r="E3339" s="26">
        <v>0.21360064000000001</v>
      </c>
      <c r="F3339" s="26">
        <v>0.25676469999999996</v>
      </c>
      <c r="G3339" s="26">
        <v>0.54521838</v>
      </c>
      <c r="H3339" s="26">
        <v>1.36977294</v>
      </c>
      <c r="I3339" s="26">
        <v>8.9559529999999998E-2</v>
      </c>
    </row>
    <row r="3340" spans="1:9" ht="15.75" customHeight="1" x14ac:dyDescent="0.25">
      <c r="A3340" s="23">
        <v>3339</v>
      </c>
      <c r="B3340" s="24">
        <v>0.14757713</v>
      </c>
      <c r="C3340" s="24">
        <v>0.16731632999999999</v>
      </c>
      <c r="D3340" s="24">
        <v>0.18572799000000001</v>
      </c>
      <c r="E3340" s="24">
        <v>0.21362397000000002</v>
      </c>
      <c r="F3340" s="24">
        <v>0.25679932999999999</v>
      </c>
      <c r="G3340" s="24">
        <v>0.54530595999999998</v>
      </c>
      <c r="H3340" s="24">
        <v>1.3700992400000001</v>
      </c>
      <c r="I3340" s="24">
        <v>8.9560020000000004E-2</v>
      </c>
    </row>
    <row r="3341" spans="1:9" ht="15.75" customHeight="1" x14ac:dyDescent="0.25">
      <c r="A3341" s="25">
        <v>3340</v>
      </c>
      <c r="B3341" s="26">
        <v>0.14759934</v>
      </c>
      <c r="C3341" s="26">
        <v>0.16733482999999999</v>
      </c>
      <c r="D3341" s="26">
        <v>0.18574852</v>
      </c>
      <c r="E3341" s="26">
        <v>0.21364727999999999</v>
      </c>
      <c r="F3341" s="26">
        <v>0.25683391999999999</v>
      </c>
      <c r="G3341" s="26">
        <v>0.54539344999999995</v>
      </c>
      <c r="H3341" s="26">
        <v>1.3704252700000001</v>
      </c>
      <c r="I3341" s="26">
        <v>8.956051000000001E-2</v>
      </c>
    </row>
    <row r="3342" spans="1:9" ht="15.75" customHeight="1" x14ac:dyDescent="0.25">
      <c r="A3342" s="23">
        <v>3341</v>
      </c>
      <c r="B3342" s="24">
        <v>0.14762154999999999</v>
      </c>
      <c r="C3342" s="24">
        <v>0.16735334000000002</v>
      </c>
      <c r="D3342" s="24">
        <v>0.18576904999999999</v>
      </c>
      <c r="E3342" s="24">
        <v>0.21367056000000001</v>
      </c>
      <c r="F3342" s="24">
        <v>0.25686845999999997</v>
      </c>
      <c r="G3342" s="24">
        <v>0.54548085000000002</v>
      </c>
      <c r="H3342" s="24">
        <v>1.3707510600000001</v>
      </c>
      <c r="I3342" s="24">
        <v>8.9560999999999988E-2</v>
      </c>
    </row>
    <row r="3343" spans="1:9" ht="15.75" customHeight="1" x14ac:dyDescent="0.25">
      <c r="A3343" s="25">
        <v>3342</v>
      </c>
      <c r="B3343" s="26">
        <v>0.14764376000000001</v>
      </c>
      <c r="C3343" s="26">
        <v>0.16737184999999999</v>
      </c>
      <c r="D3343" s="26">
        <v>0.18578958000000001</v>
      </c>
      <c r="E3343" s="26">
        <v>0.21369382000000001</v>
      </c>
      <c r="F3343" s="26">
        <v>0.25690296000000001</v>
      </c>
      <c r="G3343" s="26">
        <v>0.54556815999999997</v>
      </c>
      <c r="H3343" s="26">
        <v>1.3710765900000002</v>
      </c>
      <c r="I3343" s="26">
        <v>8.9561489999999994E-2</v>
      </c>
    </row>
    <row r="3344" spans="1:9" ht="15.75" customHeight="1" x14ac:dyDescent="0.25">
      <c r="A3344" s="23">
        <v>3343</v>
      </c>
      <c r="B3344" s="24">
        <v>0.14766597000000001</v>
      </c>
      <c r="C3344" s="24">
        <v>0.16739035999999999</v>
      </c>
      <c r="D3344" s="24">
        <v>0.18581011</v>
      </c>
      <c r="E3344" s="24">
        <v>0.21371704999999999</v>
      </c>
      <c r="F3344" s="24">
        <v>0.25693740999999998</v>
      </c>
      <c r="G3344" s="24">
        <v>0.54565537999999991</v>
      </c>
      <c r="H3344" s="24">
        <v>1.3714018799999999</v>
      </c>
      <c r="I3344" s="24">
        <v>8.9561979999999999E-2</v>
      </c>
    </row>
    <row r="3345" spans="1:9" ht="15.75" customHeight="1" x14ac:dyDescent="0.25">
      <c r="A3345" s="25">
        <v>3344</v>
      </c>
      <c r="B3345" s="26">
        <v>0.14768818</v>
      </c>
      <c r="C3345" s="26">
        <v>0.16740887000000002</v>
      </c>
      <c r="D3345" s="26">
        <v>0.18583063999999999</v>
      </c>
      <c r="E3345" s="26">
        <v>0.21374027000000001</v>
      </c>
      <c r="F3345" s="26">
        <v>0.25697183000000001</v>
      </c>
      <c r="G3345" s="26">
        <v>0.54574252000000001</v>
      </c>
      <c r="H3345" s="26">
        <v>1.3717269200000002</v>
      </c>
      <c r="I3345" s="26">
        <v>8.9562469999999991E-2</v>
      </c>
    </row>
    <row r="3346" spans="1:9" ht="15.75" customHeight="1" x14ac:dyDescent="0.25">
      <c r="A3346" s="23">
        <v>3345</v>
      </c>
      <c r="B3346" s="24">
        <v>0.14771039</v>
      </c>
      <c r="C3346" s="24">
        <v>0.16742737999999999</v>
      </c>
      <c r="D3346" s="24">
        <v>0.18585117000000001</v>
      </c>
      <c r="E3346" s="24">
        <v>0.21376346000000002</v>
      </c>
      <c r="F3346" s="24">
        <v>0.25700620000000002</v>
      </c>
      <c r="G3346" s="24">
        <v>0.54582956000000005</v>
      </c>
      <c r="H3346" s="24">
        <v>1.37205172</v>
      </c>
      <c r="I3346" s="24">
        <v>8.9562959999999997E-2</v>
      </c>
    </row>
    <row r="3347" spans="1:9" ht="15.75" customHeight="1" x14ac:dyDescent="0.25">
      <c r="A3347" s="25">
        <v>3346</v>
      </c>
      <c r="B3347" s="26">
        <v>0.14773259999999999</v>
      </c>
      <c r="C3347" s="26">
        <v>0.16744589999999998</v>
      </c>
      <c r="D3347" s="26">
        <v>0.18587169000000001</v>
      </c>
      <c r="E3347" s="26">
        <v>0.21378661999999998</v>
      </c>
      <c r="F3347" s="26">
        <v>0.25704052999999999</v>
      </c>
      <c r="G3347" s="26">
        <v>0.54591652000000002</v>
      </c>
      <c r="H3347" s="26">
        <v>1.3723762800000001</v>
      </c>
      <c r="I3347" s="26">
        <v>8.9563450000000003E-2</v>
      </c>
    </row>
    <row r="3348" spans="1:9" ht="15.75" customHeight="1" x14ac:dyDescent="0.25">
      <c r="A3348" s="23">
        <v>3347</v>
      </c>
      <c r="B3348" s="24">
        <v>0.14775480999999999</v>
      </c>
      <c r="C3348" s="24">
        <v>0.16746441000000001</v>
      </c>
      <c r="D3348" s="24">
        <v>0.18589222</v>
      </c>
      <c r="E3348" s="24">
        <v>0.21380977000000001</v>
      </c>
      <c r="F3348" s="24">
        <v>0.25707481999999998</v>
      </c>
      <c r="G3348" s="24">
        <v>0.54600340000000003</v>
      </c>
      <c r="H3348" s="24">
        <v>1.3727006099999999</v>
      </c>
      <c r="I3348" s="24">
        <v>8.9563939999999995E-2</v>
      </c>
    </row>
    <row r="3349" spans="1:9" ht="15.75" customHeight="1" x14ac:dyDescent="0.25">
      <c r="A3349" s="25">
        <v>3348</v>
      </c>
      <c r="B3349" s="26">
        <v>0.14777702000000001</v>
      </c>
      <c r="C3349" s="26">
        <v>0.16748293</v>
      </c>
      <c r="D3349" s="26">
        <v>0.18591273999999999</v>
      </c>
      <c r="E3349" s="26">
        <v>0.21383289000000003</v>
      </c>
      <c r="F3349" s="26">
        <v>0.25710907999999999</v>
      </c>
      <c r="G3349" s="26">
        <v>0.54609019000000003</v>
      </c>
      <c r="H3349" s="26">
        <v>1.3730247</v>
      </c>
      <c r="I3349" s="26">
        <v>8.956443E-2</v>
      </c>
    </row>
    <row r="3350" spans="1:9" ht="15.75" customHeight="1" x14ac:dyDescent="0.25">
      <c r="A3350" s="23">
        <v>3349</v>
      </c>
      <c r="B3350" s="24">
        <v>0.14779923</v>
      </c>
      <c r="C3350" s="24">
        <v>0.16750145</v>
      </c>
      <c r="D3350" s="24">
        <v>0.18593326999999998</v>
      </c>
      <c r="E3350" s="24">
        <v>0.21385599</v>
      </c>
      <c r="F3350" s="24">
        <v>0.25714328999999997</v>
      </c>
      <c r="G3350" s="24">
        <v>0.54617690000000008</v>
      </c>
      <c r="H3350" s="24">
        <v>1.3733485599999999</v>
      </c>
      <c r="I3350" s="24">
        <v>8.9564920000000006E-2</v>
      </c>
    </row>
    <row r="3351" spans="1:9" ht="15.75" customHeight="1" x14ac:dyDescent="0.25">
      <c r="A3351" s="25">
        <v>3350</v>
      </c>
      <c r="B3351" s="26">
        <v>0.14782144</v>
      </c>
      <c r="C3351" s="26">
        <v>0.16751996999999999</v>
      </c>
      <c r="D3351" s="26">
        <v>0.18595379000000001</v>
      </c>
      <c r="E3351" s="26">
        <v>0.21387906999999998</v>
      </c>
      <c r="F3351" s="26">
        <v>0.25717746000000002</v>
      </c>
      <c r="G3351" s="26">
        <v>0.54626352</v>
      </c>
      <c r="H3351" s="26">
        <v>1.37367219</v>
      </c>
      <c r="I3351" s="26">
        <v>8.9565409999999998E-2</v>
      </c>
    </row>
    <row r="3352" spans="1:9" ht="15.75" customHeight="1" x14ac:dyDescent="0.25">
      <c r="A3352" s="23">
        <v>3351</v>
      </c>
      <c r="B3352" s="24">
        <v>0.14784364999999999</v>
      </c>
      <c r="C3352" s="24">
        <v>0.16753850000000001</v>
      </c>
      <c r="D3352" s="24">
        <v>0.18597431</v>
      </c>
      <c r="E3352" s="24">
        <v>0.21390213</v>
      </c>
      <c r="F3352" s="24">
        <v>0.25721158999999999</v>
      </c>
      <c r="G3352" s="24">
        <v>0.54635007000000002</v>
      </c>
      <c r="H3352" s="24">
        <v>1.3739956</v>
      </c>
      <c r="I3352" s="24">
        <v>8.9565909999999999E-2</v>
      </c>
    </row>
    <row r="3353" spans="1:9" ht="15.75" customHeight="1" x14ac:dyDescent="0.25">
      <c r="A3353" s="25">
        <v>3352</v>
      </c>
      <c r="B3353" s="26">
        <v>0.14786587000000001</v>
      </c>
      <c r="C3353" s="26">
        <v>0.16755702</v>
      </c>
      <c r="D3353" s="26">
        <v>0.18599483</v>
      </c>
      <c r="E3353" s="26">
        <v>0.21392516</v>
      </c>
      <c r="F3353" s="26">
        <v>0.25724568000000003</v>
      </c>
      <c r="G3353" s="26">
        <v>0.54643653000000003</v>
      </c>
      <c r="H3353" s="26">
        <v>1.3743187800000001</v>
      </c>
      <c r="I3353" s="26">
        <v>8.9566400000000004E-2</v>
      </c>
    </row>
    <row r="3354" spans="1:9" ht="15.75" customHeight="1" x14ac:dyDescent="0.25">
      <c r="A3354" s="23">
        <v>3353</v>
      </c>
      <c r="B3354" s="24">
        <v>0.14788808000000001</v>
      </c>
      <c r="C3354" s="24">
        <v>0.16757554999999999</v>
      </c>
      <c r="D3354" s="24">
        <v>0.18601535</v>
      </c>
      <c r="E3354" s="24">
        <v>0.21394818000000002</v>
      </c>
      <c r="F3354" s="24">
        <v>0.25727973999999998</v>
      </c>
      <c r="G3354" s="24">
        <v>0.54652292000000002</v>
      </c>
      <c r="H3354" s="24">
        <v>1.3746417500000001</v>
      </c>
      <c r="I3354" s="24">
        <v>8.956689000000001E-2</v>
      </c>
    </row>
    <row r="3355" spans="1:9" ht="15.75" customHeight="1" x14ac:dyDescent="0.25">
      <c r="A3355" s="25">
        <v>3354</v>
      </c>
      <c r="B3355" s="26">
        <v>0.14791029</v>
      </c>
      <c r="C3355" s="26">
        <v>0.16759408000000001</v>
      </c>
      <c r="D3355" s="26">
        <v>0.18603587000000002</v>
      </c>
      <c r="E3355" s="26">
        <v>0.21397117999999998</v>
      </c>
      <c r="F3355" s="26">
        <v>0.25731376</v>
      </c>
      <c r="G3355" s="26">
        <v>0.54660922000000001</v>
      </c>
      <c r="H3355" s="26">
        <v>1.3749645000000001</v>
      </c>
      <c r="I3355" s="26">
        <v>8.9567380000000002E-2</v>
      </c>
    </row>
    <row r="3356" spans="1:9" ht="15.75" customHeight="1" x14ac:dyDescent="0.25">
      <c r="A3356" s="23">
        <v>3355</v>
      </c>
      <c r="B3356" s="24">
        <v>0.14793249999999999</v>
      </c>
      <c r="C3356" s="24">
        <v>0.16761261000000002</v>
      </c>
      <c r="D3356" s="24">
        <v>0.18605638999999999</v>
      </c>
      <c r="E3356" s="24">
        <v>0.21399415000000002</v>
      </c>
      <c r="F3356" s="24">
        <v>0.25734773999999999</v>
      </c>
      <c r="G3356" s="24">
        <v>0.54669544999999997</v>
      </c>
      <c r="H3356" s="24">
        <v>1.3752870400000001</v>
      </c>
      <c r="I3356" s="24">
        <v>8.9567870000000008E-2</v>
      </c>
    </row>
    <row r="3357" spans="1:9" ht="15.75" customHeight="1" x14ac:dyDescent="0.25">
      <c r="A3357" s="25">
        <v>3356</v>
      </c>
      <c r="B3357" s="26">
        <v>0.14795470999999999</v>
      </c>
      <c r="C3357" s="26">
        <v>0.16763114000000001</v>
      </c>
      <c r="D3357" s="26">
        <v>0.18607690999999998</v>
      </c>
      <c r="E3357" s="26">
        <v>0.21401710999999998</v>
      </c>
      <c r="F3357" s="26">
        <v>0.25738168</v>
      </c>
      <c r="G3357" s="26">
        <v>0.54678159999999998</v>
      </c>
      <c r="H3357" s="26">
        <v>1.3756093599999999</v>
      </c>
      <c r="I3357" s="26">
        <v>8.9568359999999986E-2</v>
      </c>
    </row>
    <row r="3358" spans="1:9" ht="15.75" customHeight="1" x14ac:dyDescent="0.25">
      <c r="A3358" s="23">
        <v>3357</v>
      </c>
      <c r="B3358" s="24">
        <v>0.14797691999999998</v>
      </c>
      <c r="C3358" s="24">
        <v>0.16764968</v>
      </c>
      <c r="D3358" s="24">
        <v>0.18609743000000001</v>
      </c>
      <c r="E3358" s="24">
        <v>0.21404005000000001</v>
      </c>
      <c r="F3358" s="24">
        <v>0.25741558999999997</v>
      </c>
      <c r="G3358" s="24">
        <v>0.54686767999999997</v>
      </c>
      <c r="H3358" s="24">
        <v>1.3759314800000002</v>
      </c>
      <c r="I3358" s="24">
        <v>8.9568849999999992E-2</v>
      </c>
    </row>
    <row r="3359" spans="1:9" ht="15.75" customHeight="1" x14ac:dyDescent="0.25">
      <c r="A3359" s="25">
        <v>3358</v>
      </c>
      <c r="B3359" s="26">
        <v>0.14799913000000001</v>
      </c>
      <c r="C3359" s="26">
        <v>0.16766821000000001</v>
      </c>
      <c r="D3359" s="26">
        <v>0.18611794000000001</v>
      </c>
      <c r="E3359" s="26">
        <v>0.21406296000000002</v>
      </c>
      <c r="F3359" s="26">
        <v>0.25744945999999996</v>
      </c>
      <c r="G3359" s="26">
        <v>0.54695368</v>
      </c>
      <c r="H3359" s="26">
        <v>1.37625339</v>
      </c>
      <c r="I3359" s="26">
        <v>8.9569339999999997E-2</v>
      </c>
    </row>
    <row r="3360" spans="1:9" ht="15.75" customHeight="1" x14ac:dyDescent="0.25">
      <c r="A3360" s="23">
        <v>3359</v>
      </c>
      <c r="B3360" s="24">
        <v>0.14802134</v>
      </c>
      <c r="C3360" s="24">
        <v>0.16768675000000002</v>
      </c>
      <c r="D3360" s="24">
        <v>0.18613845999999998</v>
      </c>
      <c r="E3360" s="24">
        <v>0.21408585999999999</v>
      </c>
      <c r="F3360" s="24">
        <v>0.25748328999999998</v>
      </c>
      <c r="G3360" s="24">
        <v>0.54703961000000001</v>
      </c>
      <c r="H3360" s="24">
        <v>1.3765750999999999</v>
      </c>
      <c r="I3360" s="24">
        <v>8.9569829999999989E-2</v>
      </c>
    </row>
    <row r="3361" spans="1:9" ht="15.75" customHeight="1" x14ac:dyDescent="0.25">
      <c r="A3361" s="25">
        <v>3360</v>
      </c>
      <c r="B3361" s="26">
        <v>0.14804355</v>
      </c>
      <c r="C3361" s="26">
        <v>0.16770529000000001</v>
      </c>
      <c r="D3361" s="26">
        <v>0.18615898</v>
      </c>
      <c r="E3361" s="26">
        <v>0.21410873999999999</v>
      </c>
      <c r="F3361" s="26">
        <v>0.25751709</v>
      </c>
      <c r="G3361" s="26">
        <v>0.54712547</v>
      </c>
      <c r="H3361" s="26">
        <v>1.37689661</v>
      </c>
      <c r="I3361" s="26">
        <v>8.9570319999999995E-2</v>
      </c>
    </row>
    <row r="3362" spans="1:9" ht="15.75" customHeight="1" x14ac:dyDescent="0.25">
      <c r="A3362" s="23">
        <v>3361</v>
      </c>
      <c r="B3362" s="24">
        <v>0.14806575999999999</v>
      </c>
      <c r="C3362" s="24">
        <v>0.16772383000000002</v>
      </c>
      <c r="D3362" s="24">
        <v>0.18617949</v>
      </c>
      <c r="E3362" s="24">
        <v>0.21413160000000001</v>
      </c>
      <c r="F3362" s="24">
        <v>0.25755085999999999</v>
      </c>
      <c r="G3362" s="24">
        <v>0.54721125000000004</v>
      </c>
      <c r="H3362" s="24">
        <v>1.3772179199999999</v>
      </c>
      <c r="I3362" s="24">
        <v>8.9570810000000001E-2</v>
      </c>
    </row>
    <row r="3363" spans="1:9" ht="15.75" customHeight="1" x14ac:dyDescent="0.25">
      <c r="A3363" s="25">
        <v>3362</v>
      </c>
      <c r="B3363" s="26">
        <v>0.14808797000000001</v>
      </c>
      <c r="C3363" s="26">
        <v>0.16774237</v>
      </c>
      <c r="D3363" s="26">
        <v>0.18620000999999997</v>
      </c>
      <c r="E3363" s="26">
        <v>0.21415445</v>
      </c>
      <c r="F3363" s="26">
        <v>0.25758459</v>
      </c>
      <c r="G3363" s="26">
        <v>0.54729695999999994</v>
      </c>
      <c r="H3363" s="26">
        <v>1.37753904</v>
      </c>
      <c r="I3363" s="26">
        <v>8.9571299999999993E-2</v>
      </c>
    </row>
    <row r="3364" spans="1:9" ht="15.75" customHeight="1" x14ac:dyDescent="0.25">
      <c r="A3364" s="23">
        <v>3363</v>
      </c>
      <c r="B3364" s="24">
        <v>0.14811018000000001</v>
      </c>
      <c r="C3364" s="24">
        <v>0.16776091999999998</v>
      </c>
      <c r="D3364" s="24">
        <v>0.18622052</v>
      </c>
      <c r="E3364" s="24">
        <v>0.21417727</v>
      </c>
      <c r="F3364" s="24">
        <v>0.25761828999999997</v>
      </c>
      <c r="G3364" s="24">
        <v>0.54738260999999999</v>
      </c>
      <c r="H3364" s="24">
        <v>1.37785997</v>
      </c>
      <c r="I3364" s="24">
        <v>8.9571789999999998E-2</v>
      </c>
    </row>
    <row r="3365" spans="1:9" ht="15.75" customHeight="1" x14ac:dyDescent="0.25">
      <c r="A3365" s="25">
        <v>3364</v>
      </c>
      <c r="B3365" s="26">
        <v>0.14813239</v>
      </c>
      <c r="C3365" s="26">
        <v>0.16777946999999999</v>
      </c>
      <c r="D3365" s="26">
        <v>0.18624104</v>
      </c>
      <c r="E3365" s="26">
        <v>0.21420007999999999</v>
      </c>
      <c r="F3365" s="26">
        <v>0.25765194999999996</v>
      </c>
      <c r="G3365" s="26">
        <v>0.54746817999999997</v>
      </c>
      <c r="H3365" s="26">
        <v>1.3781807100000001</v>
      </c>
      <c r="I3365" s="26">
        <v>8.9572280000000004E-2</v>
      </c>
    </row>
    <row r="3366" spans="1:9" ht="15.75" customHeight="1" x14ac:dyDescent="0.25">
      <c r="A3366" s="23">
        <v>3365</v>
      </c>
      <c r="B3366" s="24">
        <v>0.1481546</v>
      </c>
      <c r="C3366" s="24">
        <v>0.16779801</v>
      </c>
      <c r="D3366" s="24">
        <v>0.18626155</v>
      </c>
      <c r="E3366" s="24">
        <v>0.21422287000000001</v>
      </c>
      <c r="F3366" s="24">
        <v>0.25768557999999997</v>
      </c>
      <c r="G3366" s="24">
        <v>0.54755368999999998</v>
      </c>
      <c r="H3366" s="24">
        <v>1.3785012699999999</v>
      </c>
      <c r="I3366" s="24">
        <v>8.9572769999999996E-2</v>
      </c>
    </row>
    <row r="3367" spans="1:9" ht="15.75" customHeight="1" x14ac:dyDescent="0.25">
      <c r="A3367" s="25">
        <v>3366</v>
      </c>
      <c r="B3367" s="26">
        <v>0.14817680999999999</v>
      </c>
      <c r="C3367" s="26">
        <v>0.16781656</v>
      </c>
      <c r="D3367" s="26">
        <v>0.18628206999999999</v>
      </c>
      <c r="E3367" s="26">
        <v>0.21424565000000001</v>
      </c>
      <c r="F3367" s="26">
        <v>0.25771917999999999</v>
      </c>
      <c r="G3367" s="26">
        <v>0.54763912999999997</v>
      </c>
      <c r="H3367" s="26">
        <v>1.37882164</v>
      </c>
      <c r="I3367" s="26">
        <v>8.9573260000000002E-2</v>
      </c>
    </row>
    <row r="3368" spans="1:9" ht="15.75" customHeight="1" x14ac:dyDescent="0.25">
      <c r="A3368" s="23">
        <v>3367</v>
      </c>
      <c r="B3368" s="24">
        <v>0.14819902000000001</v>
      </c>
      <c r="C3368" s="24">
        <v>0.16783512</v>
      </c>
      <c r="D3368" s="24">
        <v>0.18630258000000002</v>
      </c>
      <c r="E3368" s="24">
        <v>0.21426840999999999</v>
      </c>
      <c r="F3368" s="24">
        <v>0.25775275000000003</v>
      </c>
      <c r="G3368" s="24">
        <v>0.54772449999999995</v>
      </c>
      <c r="H3368" s="24">
        <v>1.37914183</v>
      </c>
      <c r="I3368" s="24">
        <v>8.9573750000000008E-2</v>
      </c>
    </row>
    <row r="3369" spans="1:9" ht="15.75" customHeight="1" x14ac:dyDescent="0.25">
      <c r="A3369" s="25">
        <v>3368</v>
      </c>
      <c r="B3369" s="26">
        <v>0.14822122999999998</v>
      </c>
      <c r="C3369" s="26">
        <v>0.16785367000000001</v>
      </c>
      <c r="D3369" s="26">
        <v>0.18632309</v>
      </c>
      <c r="E3369" s="26">
        <v>0.21429114999999999</v>
      </c>
      <c r="F3369" s="26">
        <v>0.25778628000000003</v>
      </c>
      <c r="G3369" s="26">
        <v>0.54780980999999995</v>
      </c>
      <c r="H3369" s="26">
        <v>1.3794618500000002</v>
      </c>
      <c r="I3369" s="26">
        <v>8.9574239999999999E-2</v>
      </c>
    </row>
    <row r="3370" spans="1:9" ht="15.75" customHeight="1" x14ac:dyDescent="0.25">
      <c r="A3370" s="23">
        <v>3369</v>
      </c>
      <c r="B3370" s="24">
        <v>0.14824344</v>
      </c>
      <c r="C3370" s="24">
        <v>0.16787223000000001</v>
      </c>
      <c r="D3370" s="24">
        <v>0.18634360999999999</v>
      </c>
      <c r="E3370" s="24">
        <v>0.21431387000000002</v>
      </c>
      <c r="F3370" s="24">
        <v>0.25781978</v>
      </c>
      <c r="G3370" s="24">
        <v>0.54789504999999994</v>
      </c>
      <c r="H3370" s="24">
        <v>1.3797816900000002</v>
      </c>
      <c r="I3370" s="24">
        <v>8.9574730000000005E-2</v>
      </c>
    </row>
    <row r="3371" spans="1:9" ht="15.75" customHeight="1" x14ac:dyDescent="0.25">
      <c r="A3371" s="25">
        <v>3370</v>
      </c>
      <c r="B3371" s="26">
        <v>0.14826565</v>
      </c>
      <c r="C3371" s="26">
        <v>0.16789077999999999</v>
      </c>
      <c r="D3371" s="26">
        <v>0.18636411999999999</v>
      </c>
      <c r="E3371" s="26">
        <v>0.21433658</v>
      </c>
      <c r="F3371" s="26">
        <v>0.25785324999999998</v>
      </c>
      <c r="G3371" s="26">
        <v>0.54798022999999996</v>
      </c>
      <c r="H3371" s="26">
        <v>1.3801013599999998</v>
      </c>
      <c r="I3371" s="26">
        <v>8.9575220000000011E-2</v>
      </c>
    </row>
    <row r="3372" spans="1:9" ht="15.75" customHeight="1" x14ac:dyDescent="0.25">
      <c r="A3372" s="23">
        <v>3371</v>
      </c>
      <c r="B3372" s="24">
        <v>0.14828785999999999</v>
      </c>
      <c r="C3372" s="24">
        <v>0.16790933999999999</v>
      </c>
      <c r="D3372" s="24">
        <v>0.18638463999999999</v>
      </c>
      <c r="E3372" s="24">
        <v>0.21435928000000001</v>
      </c>
      <c r="F3372" s="24">
        <v>0.25788670000000002</v>
      </c>
      <c r="G3372" s="24">
        <v>0.54806535000000001</v>
      </c>
      <c r="H3372" s="24">
        <v>1.3804208600000001</v>
      </c>
      <c r="I3372" s="24">
        <v>8.9575710000000003E-2</v>
      </c>
    </row>
    <row r="3373" spans="1:9" ht="15.75" customHeight="1" x14ac:dyDescent="0.25">
      <c r="A3373" s="25">
        <v>3372</v>
      </c>
      <c r="B3373" s="26">
        <v>0.14831006999999999</v>
      </c>
      <c r="C3373" s="26">
        <v>0.16792791000000001</v>
      </c>
      <c r="D3373" s="26">
        <v>0.18640515000000002</v>
      </c>
      <c r="E3373" s="26">
        <v>0.21438196000000001</v>
      </c>
      <c r="F3373" s="26">
        <v>0.25792010999999998</v>
      </c>
      <c r="G3373" s="26">
        <v>0.54815040000000004</v>
      </c>
      <c r="H3373" s="26">
        <v>1.3807402</v>
      </c>
      <c r="I3373" s="26">
        <v>8.9576200000000009E-2</v>
      </c>
    </row>
    <row r="3374" spans="1:9" ht="15.75" customHeight="1" x14ac:dyDescent="0.25">
      <c r="A3374" s="23">
        <v>3373</v>
      </c>
      <c r="B3374" s="24">
        <v>0.14833228000000001</v>
      </c>
      <c r="C3374" s="24">
        <v>0.16794647000000001</v>
      </c>
      <c r="D3374" s="24">
        <v>0.18642565999999999</v>
      </c>
      <c r="E3374" s="24">
        <v>0.21440461999999999</v>
      </c>
      <c r="F3374" s="24">
        <v>0.25795349000000001</v>
      </c>
      <c r="G3374" s="24">
        <v>0.54823540000000004</v>
      </c>
      <c r="H3374" s="24">
        <v>1.38105937</v>
      </c>
      <c r="I3374" s="24">
        <v>8.9576689999999987E-2</v>
      </c>
    </row>
    <row r="3375" spans="1:9" ht="15.75" customHeight="1" x14ac:dyDescent="0.25">
      <c r="A3375" s="25">
        <v>3374</v>
      </c>
      <c r="B3375" s="26">
        <v>0.1483545</v>
      </c>
      <c r="C3375" s="26">
        <v>0.16796503000000002</v>
      </c>
      <c r="D3375" s="26">
        <v>0.18644618000000002</v>
      </c>
      <c r="E3375" s="26">
        <v>0.21442727</v>
      </c>
      <c r="F3375" s="26">
        <v>0.25798684</v>
      </c>
      <c r="G3375" s="26">
        <v>0.54832033999999996</v>
      </c>
      <c r="H3375" s="26">
        <v>1.3813783799999999</v>
      </c>
      <c r="I3375" s="26">
        <v>8.9577179999999992E-2</v>
      </c>
    </row>
    <row r="3376" spans="1:9" ht="15.75" customHeight="1" x14ac:dyDescent="0.25">
      <c r="A3376" s="23">
        <v>3375</v>
      </c>
      <c r="B3376" s="24">
        <v>0.14837670999999999</v>
      </c>
      <c r="C3376" s="24">
        <v>0.16798359999999998</v>
      </c>
      <c r="D3376" s="24">
        <v>0.18646668999999999</v>
      </c>
      <c r="E3376" s="24">
        <v>0.2144499</v>
      </c>
      <c r="F3376" s="24">
        <v>0.25802016999999999</v>
      </c>
      <c r="G3376" s="24">
        <v>0.54840522000000003</v>
      </c>
      <c r="H3376" s="24">
        <v>1.38169724</v>
      </c>
      <c r="I3376" s="24">
        <v>8.9577669999999998E-2</v>
      </c>
    </row>
    <row r="3377" spans="1:9" ht="15.75" customHeight="1" x14ac:dyDescent="0.25">
      <c r="A3377" s="25">
        <v>3376</v>
      </c>
      <c r="B3377" s="26">
        <v>0.14839892000000002</v>
      </c>
      <c r="C3377" s="26">
        <v>0.16800217000000001</v>
      </c>
      <c r="D3377" s="26">
        <v>0.18648720000000002</v>
      </c>
      <c r="E3377" s="26">
        <v>0.21447252</v>
      </c>
      <c r="F3377" s="26">
        <v>0.25805346000000001</v>
      </c>
      <c r="G3377" s="26">
        <v>0.54849004000000001</v>
      </c>
      <c r="H3377" s="26">
        <v>1.3820159400000001</v>
      </c>
      <c r="I3377" s="26">
        <v>8.957815999999999E-2</v>
      </c>
    </row>
    <row r="3378" spans="1:9" ht="15.75" customHeight="1" x14ac:dyDescent="0.25">
      <c r="A3378" s="23">
        <v>3377</v>
      </c>
      <c r="B3378" s="24">
        <v>0.14842112999999998</v>
      </c>
      <c r="C3378" s="24">
        <v>0.16802074</v>
      </c>
      <c r="D3378" s="24">
        <v>0.18650771999999999</v>
      </c>
      <c r="E3378" s="24">
        <v>0.21449513000000001</v>
      </c>
      <c r="F3378" s="24">
        <v>0.25808672999999999</v>
      </c>
      <c r="G3378" s="24">
        <v>0.54857480000000003</v>
      </c>
      <c r="H3378" s="24">
        <v>1.3823344900000001</v>
      </c>
      <c r="I3378" s="24">
        <v>8.9578649999999996E-2</v>
      </c>
    </row>
    <row r="3379" spans="1:9" ht="15.75" customHeight="1" x14ac:dyDescent="0.25">
      <c r="A3379" s="25">
        <v>3378</v>
      </c>
      <c r="B3379" s="26">
        <v>0.14844334000000001</v>
      </c>
      <c r="C3379" s="26">
        <v>0.16803931</v>
      </c>
      <c r="D3379" s="26">
        <v>0.18652823000000002</v>
      </c>
      <c r="E3379" s="26">
        <v>0.21451772</v>
      </c>
      <c r="F3379" s="26">
        <v>0.25811997000000003</v>
      </c>
      <c r="G3379" s="26">
        <v>0.54865951000000002</v>
      </c>
      <c r="H3379" s="26">
        <v>1.3826528899999999</v>
      </c>
      <c r="I3379" s="26">
        <v>8.9579140000000002E-2</v>
      </c>
    </row>
    <row r="3380" spans="1:9" ht="15.75" customHeight="1" x14ac:dyDescent="0.25">
      <c r="A3380" s="23">
        <v>3379</v>
      </c>
      <c r="B3380" s="24">
        <v>0.14846555</v>
      </c>
      <c r="C3380" s="24">
        <v>0.16805789000000002</v>
      </c>
      <c r="D3380" s="24">
        <v>0.18654875000000001</v>
      </c>
      <c r="E3380" s="24">
        <v>0.21454029999999999</v>
      </c>
      <c r="F3380" s="24">
        <v>0.25815318999999998</v>
      </c>
      <c r="G3380" s="24">
        <v>0.54874415999999993</v>
      </c>
      <c r="H3380" s="24">
        <v>1.3829711499999999</v>
      </c>
      <c r="I3380" s="24">
        <v>8.9579619999999999E-2</v>
      </c>
    </row>
    <row r="3381" spans="1:9" ht="15.75" customHeight="1" x14ac:dyDescent="0.25">
      <c r="A3381" s="25">
        <v>3380</v>
      </c>
      <c r="B3381" s="26">
        <v>0.14848776</v>
      </c>
      <c r="C3381" s="26">
        <v>0.16807647000000001</v>
      </c>
      <c r="D3381" s="26">
        <v>0.18656925999999999</v>
      </c>
      <c r="E3381" s="26">
        <v>0.21456286999999999</v>
      </c>
      <c r="F3381" s="26">
        <v>0.25818637999999999</v>
      </c>
      <c r="G3381" s="26">
        <v>0.54882876000000003</v>
      </c>
      <c r="H3381" s="26">
        <v>1.38328926</v>
      </c>
      <c r="I3381" s="26">
        <v>8.9580110000000004E-2</v>
      </c>
    </row>
    <row r="3382" spans="1:9" ht="15.75" customHeight="1" x14ac:dyDescent="0.25">
      <c r="A3382" s="23">
        <v>3381</v>
      </c>
      <c r="B3382" s="24">
        <v>0.14850996999999999</v>
      </c>
      <c r="C3382" s="24">
        <v>0.16809505000000002</v>
      </c>
      <c r="D3382" s="24">
        <v>0.18658978000000001</v>
      </c>
      <c r="E3382" s="24">
        <v>0.21458542999999999</v>
      </c>
      <c r="F3382" s="24">
        <v>0.25821954000000003</v>
      </c>
      <c r="G3382" s="24">
        <v>0.54891330999999999</v>
      </c>
      <c r="H3382" s="24">
        <v>1.3836072400000001</v>
      </c>
      <c r="I3382" s="24">
        <v>8.9580599999999996E-2</v>
      </c>
    </row>
    <row r="3383" spans="1:9" ht="15.75" customHeight="1" x14ac:dyDescent="0.25">
      <c r="A3383" s="25">
        <v>3382</v>
      </c>
      <c r="B3383" s="26">
        <v>0.14853218000000001</v>
      </c>
      <c r="C3383" s="26">
        <v>0.16811363000000001</v>
      </c>
      <c r="D3383" s="26">
        <v>0.18661028999999998</v>
      </c>
      <c r="E3383" s="26">
        <v>0.21460796999999998</v>
      </c>
      <c r="F3383" s="26">
        <v>0.25825267000000002</v>
      </c>
      <c r="G3383" s="26">
        <v>0.54899779999999998</v>
      </c>
      <c r="H3383" s="26">
        <v>1.3839250699999999</v>
      </c>
      <c r="I3383" s="26">
        <v>8.9581090000000002E-2</v>
      </c>
    </row>
    <row r="3384" spans="1:9" ht="15.75" customHeight="1" x14ac:dyDescent="0.25">
      <c r="A3384" s="23">
        <v>3383</v>
      </c>
      <c r="B3384" s="24">
        <v>0.14855439000000001</v>
      </c>
      <c r="C3384" s="24">
        <v>0.16813220999999998</v>
      </c>
      <c r="D3384" s="24">
        <v>0.18663080999999998</v>
      </c>
      <c r="E3384" s="24">
        <v>0.2146305</v>
      </c>
      <c r="F3384" s="24">
        <v>0.25828578000000002</v>
      </c>
      <c r="G3384" s="24">
        <v>0.54908223999999994</v>
      </c>
      <c r="H3384" s="24">
        <v>1.38424277</v>
      </c>
      <c r="I3384" s="24">
        <v>8.9581579999999994E-2</v>
      </c>
    </row>
    <row r="3385" spans="1:9" ht="15.75" customHeight="1" x14ac:dyDescent="0.25">
      <c r="A3385" s="25">
        <v>3384</v>
      </c>
      <c r="B3385" s="26">
        <v>0.1485766</v>
      </c>
      <c r="C3385" s="26">
        <v>0.16815078999999999</v>
      </c>
      <c r="D3385" s="26">
        <v>0.18665132000000001</v>
      </c>
      <c r="E3385" s="26">
        <v>0.21465301000000001</v>
      </c>
      <c r="F3385" s="26">
        <v>0.25831886999999998</v>
      </c>
      <c r="G3385" s="26">
        <v>0.54916663999999993</v>
      </c>
      <c r="H3385" s="26">
        <v>1.3845603399999999</v>
      </c>
      <c r="I3385" s="26">
        <v>8.958207E-2</v>
      </c>
    </row>
    <row r="3386" spans="1:9" ht="15.75" customHeight="1" x14ac:dyDescent="0.25">
      <c r="A3386" s="23">
        <v>3385</v>
      </c>
      <c r="B3386" s="24">
        <v>0.14859881</v>
      </c>
      <c r="C3386" s="24">
        <v>0.16816938000000001</v>
      </c>
      <c r="D3386" s="24">
        <v>0.18667183999999998</v>
      </c>
      <c r="E3386" s="24">
        <v>0.21467552000000001</v>
      </c>
      <c r="F3386" s="24">
        <v>0.25835193000000001</v>
      </c>
      <c r="G3386" s="24">
        <v>0.54925097999999994</v>
      </c>
      <c r="H3386" s="24">
        <v>1.3848777799999998</v>
      </c>
      <c r="I3386" s="24">
        <v>8.9582560000000006E-2</v>
      </c>
    </row>
    <row r="3387" spans="1:9" ht="15.75" customHeight="1" x14ac:dyDescent="0.25">
      <c r="A3387" s="25">
        <v>3386</v>
      </c>
      <c r="B3387" s="26">
        <v>0.14862101999999999</v>
      </c>
      <c r="C3387" s="26">
        <v>0.16818796999999999</v>
      </c>
      <c r="D3387" s="26">
        <v>0.18669236</v>
      </c>
      <c r="E3387" s="26">
        <v>0.21469802000000002</v>
      </c>
      <c r="F3387" s="26">
        <v>0.25838496999999999</v>
      </c>
      <c r="G3387" s="26">
        <v>0.54933527999999998</v>
      </c>
      <c r="H3387" s="26">
        <v>1.3851951</v>
      </c>
      <c r="I3387" s="26">
        <v>8.9583049999999997E-2</v>
      </c>
    </row>
    <row r="3388" spans="1:9" ht="15.75" customHeight="1" x14ac:dyDescent="0.25">
      <c r="A3388" s="23">
        <v>3387</v>
      </c>
      <c r="B3388" s="24">
        <v>0.14864323000000002</v>
      </c>
      <c r="C3388" s="24">
        <v>0.16820656</v>
      </c>
      <c r="D3388" s="24">
        <v>0.18671288</v>
      </c>
      <c r="E3388" s="24">
        <v>0.21472049999999998</v>
      </c>
      <c r="F3388" s="24">
        <v>0.25841797999999999</v>
      </c>
      <c r="G3388" s="24">
        <v>0.54941952999999999</v>
      </c>
      <c r="H3388" s="24">
        <v>1.3855122900000001</v>
      </c>
      <c r="I3388" s="24">
        <v>8.9583540000000003E-2</v>
      </c>
    </row>
    <row r="3389" spans="1:9" ht="15.75" customHeight="1" x14ac:dyDescent="0.25">
      <c r="A3389" s="25">
        <v>3388</v>
      </c>
      <c r="B3389" s="26">
        <v>0.14866543999999998</v>
      </c>
      <c r="C3389" s="26">
        <v>0.16822514999999999</v>
      </c>
      <c r="D3389" s="26">
        <v>0.18673339</v>
      </c>
      <c r="E3389" s="26">
        <v>0.21474297000000001</v>
      </c>
      <c r="F3389" s="26">
        <v>0.25845097</v>
      </c>
      <c r="G3389" s="26">
        <v>0.54950372999999997</v>
      </c>
      <c r="H3389" s="26">
        <v>1.3858293599999998</v>
      </c>
      <c r="I3389" s="26">
        <v>8.958402E-2</v>
      </c>
    </row>
    <row r="3390" spans="1:9" ht="15.75" customHeight="1" x14ac:dyDescent="0.25">
      <c r="A3390" s="23">
        <v>3389</v>
      </c>
      <c r="B3390" s="24">
        <v>0.14868765</v>
      </c>
      <c r="C3390" s="24">
        <v>0.16824375</v>
      </c>
      <c r="D3390" s="24">
        <v>0.18675391000000002</v>
      </c>
      <c r="E3390" s="24">
        <v>0.21476544</v>
      </c>
      <c r="F3390" s="24">
        <v>0.25848393999999997</v>
      </c>
      <c r="G3390" s="24">
        <v>0.54958789000000008</v>
      </c>
      <c r="H3390" s="24">
        <v>1.38614631</v>
      </c>
      <c r="I3390" s="24">
        <v>8.9584510000000006E-2</v>
      </c>
    </row>
    <row r="3391" spans="1:9" ht="15.75" customHeight="1" x14ac:dyDescent="0.25">
      <c r="A3391" s="25">
        <v>3390</v>
      </c>
      <c r="B3391" s="26">
        <v>0.14870986</v>
      </c>
      <c r="C3391" s="26">
        <v>0.16826233999999998</v>
      </c>
      <c r="D3391" s="26">
        <v>0.18677442999999999</v>
      </c>
      <c r="E3391" s="26">
        <v>0.21478788999999998</v>
      </c>
      <c r="F3391" s="26">
        <v>0.25851689</v>
      </c>
      <c r="G3391" s="26">
        <v>0.54967199999999994</v>
      </c>
      <c r="H3391" s="26">
        <v>1.38646315</v>
      </c>
      <c r="I3391" s="26">
        <v>8.9585000000000012E-2</v>
      </c>
    </row>
    <row r="3392" spans="1:9" ht="15.75" customHeight="1" x14ac:dyDescent="0.25">
      <c r="A3392" s="23">
        <v>3391</v>
      </c>
      <c r="B3392" s="24">
        <v>0.14873206999999999</v>
      </c>
      <c r="C3392" s="24">
        <v>0.16828093999999999</v>
      </c>
      <c r="D3392" s="24">
        <v>0.18679494999999999</v>
      </c>
      <c r="E3392" s="24">
        <v>0.21481032999999999</v>
      </c>
      <c r="F3392" s="24">
        <v>0.25854980999999999</v>
      </c>
      <c r="G3392" s="24">
        <v>0.54975606999999993</v>
      </c>
      <c r="H3392" s="24">
        <v>1.38677988</v>
      </c>
      <c r="I3392" s="24">
        <v>8.958548999999999E-2</v>
      </c>
    </row>
    <row r="3393" spans="1:9" ht="15.75" customHeight="1" x14ac:dyDescent="0.25">
      <c r="A3393" s="25">
        <v>3392</v>
      </c>
      <c r="B3393" s="26">
        <v>0.14875427999999999</v>
      </c>
      <c r="C3393" s="26">
        <v>0.16829954</v>
      </c>
      <c r="D3393" s="26">
        <v>0.18681546999999998</v>
      </c>
      <c r="E3393" s="26">
        <v>0.21483276000000001</v>
      </c>
      <c r="F3393" s="26">
        <v>0.25858270999999999</v>
      </c>
      <c r="G3393" s="26">
        <v>0.54984009999999994</v>
      </c>
      <c r="H3393" s="26">
        <v>1.3870965000000002</v>
      </c>
      <c r="I3393" s="26">
        <v>8.9585980000000009E-2</v>
      </c>
    </row>
    <row r="3394" spans="1:9" ht="15.75" customHeight="1" x14ac:dyDescent="0.25">
      <c r="A3394" s="23">
        <v>3393</v>
      </c>
      <c r="B3394" s="24">
        <v>0.14877649000000001</v>
      </c>
      <c r="C3394" s="24">
        <v>0.16831814</v>
      </c>
      <c r="D3394" s="24">
        <v>0.18683599000000001</v>
      </c>
      <c r="E3394" s="24">
        <v>0.21485519</v>
      </c>
      <c r="F3394" s="24">
        <v>0.2586156</v>
      </c>
      <c r="G3394" s="24">
        <v>0.54992407999999993</v>
      </c>
      <c r="H3394" s="24">
        <v>1.3874130099999999</v>
      </c>
      <c r="I3394" s="24">
        <v>8.9586459999999993E-2</v>
      </c>
    </row>
    <row r="3395" spans="1:9" ht="15.75" customHeight="1" x14ac:dyDescent="0.25">
      <c r="A3395" s="25">
        <v>3394</v>
      </c>
      <c r="B3395" s="26">
        <v>0.14879870000000001</v>
      </c>
      <c r="C3395" s="26">
        <v>0.16833675000000001</v>
      </c>
      <c r="D3395" s="26">
        <v>0.18685652</v>
      </c>
      <c r="E3395" s="26">
        <v>0.2148776</v>
      </c>
      <c r="F3395" s="26">
        <v>0.25864846000000002</v>
      </c>
      <c r="G3395" s="26">
        <v>0.55000802999999998</v>
      </c>
      <c r="H3395" s="26">
        <v>1.3877294099999999</v>
      </c>
      <c r="I3395" s="26">
        <v>8.9586949999999999E-2</v>
      </c>
    </row>
    <row r="3396" spans="1:9" ht="15.75" customHeight="1" x14ac:dyDescent="0.25">
      <c r="A3396" s="23">
        <v>3395</v>
      </c>
      <c r="B3396" s="24">
        <v>0.14882092</v>
      </c>
      <c r="C3396" s="24">
        <v>0.16835535000000001</v>
      </c>
      <c r="D3396" s="24">
        <v>0.18687703999999999</v>
      </c>
      <c r="E3396" s="24">
        <v>0.21490001</v>
      </c>
      <c r="F3396" s="24">
        <v>0.2586813</v>
      </c>
      <c r="G3396" s="24">
        <v>0.55009193000000001</v>
      </c>
      <c r="H3396" s="24">
        <v>1.38804572</v>
      </c>
      <c r="I3396" s="24">
        <v>8.958743999999999E-2</v>
      </c>
    </row>
    <row r="3397" spans="1:9" ht="15.75" customHeight="1" x14ac:dyDescent="0.25">
      <c r="A3397" s="25">
        <v>3396</v>
      </c>
      <c r="B3397" s="26">
        <v>0.14884313000000002</v>
      </c>
      <c r="C3397" s="26">
        <v>0.16837395999999999</v>
      </c>
      <c r="D3397" s="26">
        <v>0.18689755999999999</v>
      </c>
      <c r="E3397" s="26">
        <v>0.21492241000000001</v>
      </c>
      <c r="F3397" s="26">
        <v>0.25871411999999999</v>
      </c>
      <c r="G3397" s="26">
        <v>0.55017579999999999</v>
      </c>
      <c r="H3397" s="26">
        <v>1.3883619300000001</v>
      </c>
      <c r="I3397" s="26">
        <v>8.9587929999999996E-2</v>
      </c>
    </row>
    <row r="3398" spans="1:9" ht="15.75" customHeight="1" x14ac:dyDescent="0.25">
      <c r="A3398" s="23">
        <v>3397</v>
      </c>
      <c r="B3398" s="24">
        <v>0.14886533999999998</v>
      </c>
      <c r="C3398" s="24">
        <v>0.16839256999999999</v>
      </c>
      <c r="D3398" s="24">
        <v>0.18691808999999998</v>
      </c>
      <c r="E3398" s="24">
        <v>0.21494479</v>
      </c>
      <c r="F3398" s="24">
        <v>0.25874691999999999</v>
      </c>
      <c r="G3398" s="24">
        <v>0.55025963</v>
      </c>
      <c r="H3398" s="24">
        <v>1.38867805</v>
      </c>
      <c r="I3398" s="24">
        <v>8.9588420000000002E-2</v>
      </c>
    </row>
    <row r="3399" spans="1:9" ht="15.75" customHeight="1" x14ac:dyDescent="0.25">
      <c r="A3399" s="25">
        <v>3398</v>
      </c>
      <c r="B3399" s="26">
        <v>0.14888755000000001</v>
      </c>
      <c r="C3399" s="26">
        <v>0.16841118999999999</v>
      </c>
      <c r="D3399" s="26">
        <v>0.18693860999999998</v>
      </c>
      <c r="E3399" s="26">
        <v>0.21496718000000001</v>
      </c>
      <c r="F3399" s="26">
        <v>0.25877971</v>
      </c>
      <c r="G3399" s="26">
        <v>0.55034342000000003</v>
      </c>
      <c r="H3399" s="26">
        <v>1.3889940699999999</v>
      </c>
      <c r="I3399" s="26">
        <v>8.9588899999999999E-2</v>
      </c>
    </row>
    <row r="3400" spans="1:9" ht="15.75" customHeight="1" x14ac:dyDescent="0.25">
      <c r="A3400" s="23">
        <v>3399</v>
      </c>
      <c r="B3400" s="24">
        <v>0.14890976</v>
      </c>
      <c r="C3400" s="24">
        <v>0.16842980000000002</v>
      </c>
      <c r="D3400" s="24">
        <v>0.18695914</v>
      </c>
      <c r="E3400" s="24">
        <v>0.21498954999999997</v>
      </c>
      <c r="F3400" s="24">
        <v>0.25881246999999996</v>
      </c>
      <c r="G3400" s="24">
        <v>0.55042718000000002</v>
      </c>
      <c r="H3400" s="24">
        <v>1.38931</v>
      </c>
      <c r="I3400" s="24">
        <v>8.9589390000000005E-2</v>
      </c>
    </row>
    <row r="3401" spans="1:9" ht="15.75" customHeight="1" x14ac:dyDescent="0.25">
      <c r="A3401" s="25">
        <v>3400</v>
      </c>
      <c r="B3401" s="26">
        <v>0.14893197</v>
      </c>
      <c r="C3401" s="26">
        <v>0.16844841999999999</v>
      </c>
      <c r="D3401" s="26">
        <v>0.18697966999999999</v>
      </c>
      <c r="E3401" s="26">
        <v>0.21501192</v>
      </c>
      <c r="F3401" s="26">
        <v>0.25884521999999999</v>
      </c>
      <c r="G3401" s="26">
        <v>0.55051090000000003</v>
      </c>
      <c r="H3401" s="26">
        <v>1.3896258499999998</v>
      </c>
      <c r="I3401" s="26">
        <v>8.9589879999999997E-2</v>
      </c>
    </row>
    <row r="3402" spans="1:9" ht="15.75" customHeight="1" x14ac:dyDescent="0.25">
      <c r="A3402" s="23">
        <v>3401</v>
      </c>
      <c r="B3402" s="24">
        <v>0.14895417999999999</v>
      </c>
      <c r="C3402" s="24">
        <v>0.16846703999999998</v>
      </c>
      <c r="D3402" s="24">
        <v>0.18700019999999998</v>
      </c>
      <c r="E3402" s="24">
        <v>0.21503427999999999</v>
      </c>
      <c r="F3402" s="24">
        <v>0.25887795000000002</v>
      </c>
      <c r="G3402" s="24">
        <v>0.55059457999999994</v>
      </c>
      <c r="H3402" s="24">
        <v>1.3899416099999999</v>
      </c>
      <c r="I3402" s="24">
        <v>8.9590359999999994E-2</v>
      </c>
    </row>
    <row r="3403" spans="1:9" ht="15.75" customHeight="1" x14ac:dyDescent="0.25">
      <c r="A3403" s="25">
        <v>3402</v>
      </c>
      <c r="B3403" s="26">
        <v>0.14897638999999999</v>
      </c>
      <c r="C3403" s="26">
        <v>0.16848566000000001</v>
      </c>
      <c r="D3403" s="26">
        <v>0.18702073</v>
      </c>
      <c r="E3403" s="26">
        <v>0.21505662999999997</v>
      </c>
      <c r="F3403" s="26">
        <v>0.25891067000000001</v>
      </c>
      <c r="G3403" s="26">
        <v>0.55067823999999999</v>
      </c>
      <c r="H3403" s="26">
        <v>1.3902572900000001</v>
      </c>
      <c r="I3403" s="26">
        <v>8.959085E-2</v>
      </c>
    </row>
    <row r="3404" spans="1:9" ht="15.75" customHeight="1" x14ac:dyDescent="0.25">
      <c r="A3404" s="23">
        <v>3403</v>
      </c>
      <c r="B3404" s="24">
        <v>0.14899860000000001</v>
      </c>
      <c r="C3404" s="24">
        <v>0.16850428000000001</v>
      </c>
      <c r="D3404" s="24">
        <v>0.18704125999999999</v>
      </c>
      <c r="E3404" s="24">
        <v>0.21507897000000001</v>
      </c>
      <c r="F3404" s="24">
        <v>0.25894336000000001</v>
      </c>
      <c r="G3404" s="24">
        <v>0.55076186000000005</v>
      </c>
      <c r="H3404" s="24">
        <v>1.3905729</v>
      </c>
      <c r="I3404" s="24">
        <v>8.9591340000000005E-2</v>
      </c>
    </row>
    <row r="3405" spans="1:9" ht="15.75" customHeight="1" x14ac:dyDescent="0.25">
      <c r="A3405" s="25">
        <v>3404</v>
      </c>
      <c r="B3405" s="26">
        <v>0.14902081</v>
      </c>
      <c r="C3405" s="26">
        <v>0.1685229</v>
      </c>
      <c r="D3405" s="26">
        <v>0.18706178999999998</v>
      </c>
      <c r="E3405" s="26">
        <v>0.21510131000000002</v>
      </c>
      <c r="F3405" s="26">
        <v>0.25897604000000002</v>
      </c>
      <c r="G3405" s="26">
        <v>0.55084544999999996</v>
      </c>
      <c r="H3405" s="26">
        <v>1.39088843</v>
      </c>
      <c r="I3405" s="26">
        <v>8.9591829999999997E-2</v>
      </c>
    </row>
    <row r="3406" spans="1:9" ht="15.75" customHeight="1" x14ac:dyDescent="0.25">
      <c r="A3406" s="23">
        <v>3405</v>
      </c>
      <c r="B3406" s="24">
        <v>0.14904302</v>
      </c>
      <c r="C3406" s="24">
        <v>0.16854152999999999</v>
      </c>
      <c r="D3406" s="24">
        <v>0.18708232</v>
      </c>
      <c r="E3406" s="24">
        <v>0.21512365</v>
      </c>
      <c r="F3406" s="24">
        <v>0.25900870999999998</v>
      </c>
      <c r="G3406" s="24">
        <v>0.55092900999999994</v>
      </c>
      <c r="H3406" s="24">
        <v>1.3912038899999999</v>
      </c>
      <c r="I3406" s="24">
        <v>8.9592310000000008E-2</v>
      </c>
    </row>
    <row r="3407" spans="1:9" ht="15.75" customHeight="1" x14ac:dyDescent="0.25">
      <c r="A3407" s="25">
        <v>3406</v>
      </c>
      <c r="B3407" s="26">
        <v>0.14906522999999999</v>
      </c>
      <c r="C3407" s="26">
        <v>0.16856016000000001</v>
      </c>
      <c r="D3407" s="26">
        <v>0.18710286000000001</v>
      </c>
      <c r="E3407" s="26">
        <v>0.21514596999999999</v>
      </c>
      <c r="F3407" s="26">
        <v>0.25904136</v>
      </c>
      <c r="G3407" s="26">
        <v>0.55101254</v>
      </c>
      <c r="H3407" s="26">
        <v>1.3915192700000001</v>
      </c>
      <c r="I3407" s="26">
        <v>8.95928E-2</v>
      </c>
    </row>
    <row r="3408" spans="1:9" ht="15.75" customHeight="1" x14ac:dyDescent="0.25">
      <c r="A3408" s="23">
        <v>3407</v>
      </c>
      <c r="B3408" s="24">
        <v>0.14908744000000002</v>
      </c>
      <c r="C3408" s="24">
        <v>0.16857879000000001</v>
      </c>
      <c r="D3408" s="24">
        <v>0.18712339</v>
      </c>
      <c r="E3408" s="24">
        <v>0.21516829999999998</v>
      </c>
      <c r="F3408" s="24">
        <v>0.25907399000000003</v>
      </c>
      <c r="G3408" s="24">
        <v>0.55109605000000006</v>
      </c>
      <c r="H3408" s="24">
        <v>1.39183459</v>
      </c>
      <c r="I3408" s="24">
        <v>8.9593290000000006E-2</v>
      </c>
    </row>
    <row r="3409" spans="1:9" ht="15.75" customHeight="1" x14ac:dyDescent="0.25">
      <c r="A3409" s="25">
        <v>3408</v>
      </c>
      <c r="B3409" s="26">
        <v>0.14910964999999998</v>
      </c>
      <c r="C3409" s="26">
        <v>0.16859743000000002</v>
      </c>
      <c r="D3409" s="26">
        <v>0.18714393000000001</v>
      </c>
      <c r="E3409" s="26">
        <v>0.21519061</v>
      </c>
      <c r="F3409" s="26">
        <v>0.25910661000000001</v>
      </c>
      <c r="G3409" s="26">
        <v>0.55117952000000003</v>
      </c>
      <c r="H3409" s="26">
        <v>1.39214985</v>
      </c>
      <c r="I3409" s="26">
        <v>8.9593770000000003E-2</v>
      </c>
    </row>
    <row r="3410" spans="1:9" ht="15.75" customHeight="1" x14ac:dyDescent="0.25">
      <c r="A3410" s="23">
        <v>3409</v>
      </c>
      <c r="B3410" s="24">
        <v>0.14913186</v>
      </c>
      <c r="C3410" s="24">
        <v>0.16861605999999998</v>
      </c>
      <c r="D3410" s="24">
        <v>0.18716447</v>
      </c>
      <c r="E3410" s="24">
        <v>0.21521293</v>
      </c>
      <c r="F3410" s="24">
        <v>0.25913922</v>
      </c>
      <c r="G3410" s="24">
        <v>0.55126297000000002</v>
      </c>
      <c r="H3410" s="24">
        <v>1.3924650500000002</v>
      </c>
      <c r="I3410" s="24">
        <v>8.9594260000000009E-2</v>
      </c>
    </row>
    <row r="3411" spans="1:9" ht="15.75" customHeight="1" x14ac:dyDescent="0.25">
      <c r="A3411" s="25">
        <v>3410</v>
      </c>
      <c r="B3411" s="26">
        <v>0.14915407</v>
      </c>
      <c r="C3411" s="26">
        <v>0.1686347</v>
      </c>
      <c r="D3411" s="26">
        <v>0.18718500999999999</v>
      </c>
      <c r="E3411" s="26">
        <v>0.21523523999999999</v>
      </c>
      <c r="F3411" s="26">
        <v>0.25917181</v>
      </c>
      <c r="G3411" s="26">
        <v>0.55134638999999996</v>
      </c>
      <c r="H3411" s="26">
        <v>1.3927801799999999</v>
      </c>
      <c r="I3411" s="26">
        <v>8.9594740000000006E-2</v>
      </c>
    </row>
    <row r="3412" spans="1:9" ht="15.75" customHeight="1" x14ac:dyDescent="0.25">
      <c r="A3412" s="23">
        <v>3411</v>
      </c>
      <c r="B3412" s="24">
        <v>0.14917627999999999</v>
      </c>
      <c r="C3412" s="24">
        <v>0.16865334000000001</v>
      </c>
      <c r="D3412" s="24">
        <v>0.18720555</v>
      </c>
      <c r="E3412" s="24">
        <v>0.21525754</v>
      </c>
      <c r="F3412" s="24">
        <v>0.25920439000000001</v>
      </c>
      <c r="G3412" s="24">
        <v>0.55142978999999992</v>
      </c>
      <c r="H3412" s="24">
        <v>1.3930952700000001</v>
      </c>
      <c r="I3412" s="24">
        <v>8.9595230000000012E-2</v>
      </c>
    </row>
    <row r="3413" spans="1:9" ht="15.75" customHeight="1" x14ac:dyDescent="0.25">
      <c r="A3413" s="25">
        <v>3412</v>
      </c>
      <c r="B3413" s="26">
        <v>0.14919848999999999</v>
      </c>
      <c r="C3413" s="26">
        <v>0.16867197999999997</v>
      </c>
      <c r="D3413" s="26">
        <v>0.18722608999999998</v>
      </c>
      <c r="E3413" s="26">
        <v>0.21527984</v>
      </c>
      <c r="F3413" s="26">
        <v>0.25923696000000002</v>
      </c>
      <c r="G3413" s="26">
        <v>0.55151317</v>
      </c>
      <c r="H3413" s="26">
        <v>1.3934103</v>
      </c>
      <c r="I3413" s="26">
        <v>8.959571999999999E-2</v>
      </c>
    </row>
    <row r="3414" spans="1:9" ht="15.75" customHeight="1" x14ac:dyDescent="0.25">
      <c r="A3414" s="23">
        <v>3413</v>
      </c>
      <c r="B3414" s="24">
        <v>0.14922069999999998</v>
      </c>
      <c r="C3414" s="24">
        <v>0.16869061999999999</v>
      </c>
      <c r="D3414" s="24">
        <v>0.18724664000000002</v>
      </c>
      <c r="E3414" s="24">
        <v>0.21530213000000001</v>
      </c>
      <c r="F3414" s="24">
        <v>0.25926950999999998</v>
      </c>
      <c r="G3414" s="24">
        <v>0.55159652000000003</v>
      </c>
      <c r="H3414" s="24">
        <v>1.39372528</v>
      </c>
      <c r="I3414" s="24">
        <v>8.9596199999999987E-2</v>
      </c>
    </row>
    <row r="3415" spans="1:9" ht="15.75" customHeight="1" x14ac:dyDescent="0.25">
      <c r="A3415" s="25">
        <v>3414</v>
      </c>
      <c r="B3415" s="26">
        <v>0.14924291000000001</v>
      </c>
      <c r="C3415" s="26">
        <v>0.16870926999999999</v>
      </c>
      <c r="D3415" s="26">
        <v>0.18726718000000001</v>
      </c>
      <c r="E3415" s="26">
        <v>0.21532443000000001</v>
      </c>
      <c r="F3415" s="26">
        <v>0.25930206</v>
      </c>
      <c r="G3415" s="26">
        <v>0.55167984999999997</v>
      </c>
      <c r="H3415" s="26">
        <v>1.39404021</v>
      </c>
      <c r="I3415" s="26">
        <v>8.9596689999999993E-2</v>
      </c>
    </row>
    <row r="3416" spans="1:9" ht="15.75" customHeight="1" x14ac:dyDescent="0.25">
      <c r="A3416" s="23">
        <v>3415</v>
      </c>
      <c r="B3416" s="24">
        <v>0.14926512</v>
      </c>
      <c r="C3416" s="24">
        <v>0.16872792</v>
      </c>
      <c r="D3416" s="24">
        <v>0.18728773000000001</v>
      </c>
      <c r="E3416" s="24">
        <v>0.21534671999999999</v>
      </c>
      <c r="F3416" s="24">
        <v>0.25933458999999998</v>
      </c>
      <c r="G3416" s="24">
        <v>0.55176316999999997</v>
      </c>
      <c r="H3416" s="24">
        <v>1.3943550999999998</v>
      </c>
      <c r="I3416" s="24">
        <v>8.959716999999999E-2</v>
      </c>
    </row>
    <row r="3417" spans="1:9" ht="15.75" customHeight="1" x14ac:dyDescent="0.25">
      <c r="A3417" s="25">
        <v>3416</v>
      </c>
      <c r="B3417" s="26">
        <v>0.14928733</v>
      </c>
      <c r="C3417" s="26">
        <v>0.16874656999999998</v>
      </c>
      <c r="D3417" s="26">
        <v>0.18730827999999999</v>
      </c>
      <c r="E3417" s="26">
        <v>0.215369</v>
      </c>
      <c r="F3417" s="26">
        <v>0.25936711000000001</v>
      </c>
      <c r="G3417" s="26">
        <v>0.55184646000000004</v>
      </c>
      <c r="H3417" s="26">
        <v>1.3946699499999999</v>
      </c>
      <c r="I3417" s="26">
        <v>8.9597659999999996E-2</v>
      </c>
    </row>
    <row r="3418" spans="1:9" ht="15.75" customHeight="1" x14ac:dyDescent="0.25">
      <c r="A3418" s="23">
        <v>3417</v>
      </c>
      <c r="B3418" s="24">
        <v>0.14930955000000001</v>
      </c>
      <c r="C3418" s="24">
        <v>0.16876522000000002</v>
      </c>
      <c r="D3418" s="24">
        <v>0.18732883</v>
      </c>
      <c r="E3418" s="24">
        <v>0.21539128999999999</v>
      </c>
      <c r="F3418" s="24">
        <v>0.25939962</v>
      </c>
      <c r="G3418" s="24">
        <v>0.55192973000000001</v>
      </c>
      <c r="H3418" s="24">
        <v>1.39498476</v>
      </c>
      <c r="I3418" s="24">
        <v>8.9598139999999993E-2</v>
      </c>
    </row>
    <row r="3419" spans="1:9" ht="15.75" customHeight="1" x14ac:dyDescent="0.25">
      <c r="A3419" s="25">
        <v>3418</v>
      </c>
      <c r="B3419" s="26">
        <v>0.14933176000000001</v>
      </c>
      <c r="C3419" s="26">
        <v>0.16878388</v>
      </c>
      <c r="D3419" s="26">
        <v>0.18734938000000001</v>
      </c>
      <c r="E3419" s="26">
        <v>0.21541357000000003</v>
      </c>
      <c r="F3419" s="26">
        <v>0.25943211999999999</v>
      </c>
      <c r="G3419" s="26">
        <v>0.55201297999999999</v>
      </c>
      <c r="H3419" s="26">
        <v>1.39529953</v>
      </c>
      <c r="I3419" s="26">
        <v>8.9598629999999999E-2</v>
      </c>
    </row>
    <row r="3420" spans="1:9" ht="15.75" customHeight="1" x14ac:dyDescent="0.25">
      <c r="A3420" s="23">
        <v>3419</v>
      </c>
      <c r="B3420" s="24">
        <v>0.14935397</v>
      </c>
      <c r="C3420" s="24">
        <v>0.16880253000000001</v>
      </c>
      <c r="D3420" s="24">
        <v>0.18736992999999999</v>
      </c>
      <c r="E3420" s="24">
        <v>0.21543585000000001</v>
      </c>
      <c r="F3420" s="24">
        <v>0.25946460999999998</v>
      </c>
      <c r="G3420" s="24">
        <v>0.55209622000000003</v>
      </c>
      <c r="H3420" s="24">
        <v>1.39561427</v>
      </c>
      <c r="I3420" s="24">
        <v>8.9599109999999996E-2</v>
      </c>
    </row>
    <row r="3421" spans="1:9" ht="15.75" customHeight="1" x14ac:dyDescent="0.25">
      <c r="A3421" s="25">
        <v>3420</v>
      </c>
      <c r="B3421" s="26">
        <v>0.14937618</v>
      </c>
      <c r="C3421" s="26">
        <v>0.16882118999999998</v>
      </c>
      <c r="D3421" s="26">
        <v>0.18739049000000002</v>
      </c>
      <c r="E3421" s="26">
        <v>0.21545813</v>
      </c>
      <c r="F3421" s="26">
        <v>0.25949708999999999</v>
      </c>
      <c r="G3421" s="26">
        <v>0.55217944000000008</v>
      </c>
      <c r="H3421" s="26">
        <v>1.3959289799999999</v>
      </c>
      <c r="I3421" s="26">
        <v>8.9599600000000001E-2</v>
      </c>
    </row>
    <row r="3422" spans="1:9" ht="15.75" customHeight="1" x14ac:dyDescent="0.25">
      <c r="A3422" s="23">
        <v>3421</v>
      </c>
      <c r="B3422" s="24">
        <v>0.14939838999999999</v>
      </c>
      <c r="C3422" s="24">
        <v>0.16883984999999999</v>
      </c>
      <c r="D3422" s="24">
        <v>0.18741104</v>
      </c>
      <c r="E3422" s="24">
        <v>0.21548040000000002</v>
      </c>
      <c r="F3422" s="24">
        <v>0.25952955999999999</v>
      </c>
      <c r="G3422" s="24">
        <v>0.55226264999999997</v>
      </c>
      <c r="H3422" s="24">
        <v>1.39624367</v>
      </c>
      <c r="I3422" s="24">
        <v>8.9600079999999999E-2</v>
      </c>
    </row>
    <row r="3423" spans="1:9" ht="15.75" customHeight="1" x14ac:dyDescent="0.25">
      <c r="A3423" s="25">
        <v>3422</v>
      </c>
      <c r="B3423" s="26">
        <v>0.14942059999999999</v>
      </c>
      <c r="C3423" s="26">
        <v>0.16885852000000001</v>
      </c>
      <c r="D3423" s="26">
        <v>0.1874316</v>
      </c>
      <c r="E3423" s="26">
        <v>0.21550268</v>
      </c>
      <c r="F3423" s="26">
        <v>0.25956203</v>
      </c>
      <c r="G3423" s="26">
        <v>0.55234583999999998</v>
      </c>
      <c r="H3423" s="26">
        <v>1.39655833</v>
      </c>
      <c r="I3423" s="26">
        <v>8.9600570000000004E-2</v>
      </c>
    </row>
    <row r="3424" spans="1:9" ht="15.75" customHeight="1" x14ac:dyDescent="0.25">
      <c r="A3424" s="23">
        <v>3423</v>
      </c>
      <c r="B3424" s="24">
        <v>0.14944281000000001</v>
      </c>
      <c r="C3424" s="24">
        <v>0.16887717999999999</v>
      </c>
      <c r="D3424" s="24">
        <v>0.18745215999999998</v>
      </c>
      <c r="E3424" s="24">
        <v>0.21552494999999999</v>
      </c>
      <c r="F3424" s="24">
        <v>0.25959447999999996</v>
      </c>
      <c r="G3424" s="24">
        <v>0.55242902000000005</v>
      </c>
      <c r="H3424" s="24">
        <v>1.39687297</v>
      </c>
      <c r="I3424" s="24">
        <v>8.9601050000000002E-2</v>
      </c>
    </row>
    <row r="3425" spans="1:9" ht="15.75" customHeight="1" x14ac:dyDescent="0.25">
      <c r="A3425" s="25">
        <v>3424</v>
      </c>
      <c r="B3425" s="26">
        <v>0.14946502</v>
      </c>
      <c r="C3425" s="26">
        <v>0.16889585000000001</v>
      </c>
      <c r="D3425" s="26">
        <v>0.18747273</v>
      </c>
      <c r="E3425" s="26">
        <v>0.21554722999999998</v>
      </c>
      <c r="F3425" s="26">
        <v>0.25962693000000003</v>
      </c>
      <c r="G3425" s="26">
        <v>0.55251218000000002</v>
      </c>
      <c r="H3425" s="26">
        <v>1.3971875900000001</v>
      </c>
      <c r="I3425" s="26">
        <v>8.9601539999999993E-2</v>
      </c>
    </row>
    <row r="3426" spans="1:9" ht="15.75" customHeight="1" x14ac:dyDescent="0.25">
      <c r="A3426" s="23">
        <v>3425</v>
      </c>
      <c r="B3426" s="24">
        <v>0.14948723</v>
      </c>
      <c r="C3426" s="24">
        <v>0.16891452000000001</v>
      </c>
      <c r="D3426" s="24">
        <v>0.18749329000000001</v>
      </c>
      <c r="E3426" s="24">
        <v>0.2155695</v>
      </c>
      <c r="F3426" s="24">
        <v>0.25965937</v>
      </c>
      <c r="G3426" s="24">
        <v>0.55259533999999999</v>
      </c>
      <c r="H3426" s="24">
        <v>1.39750219</v>
      </c>
      <c r="I3426" s="24">
        <v>8.9602020000000004E-2</v>
      </c>
    </row>
    <row r="3427" spans="1:9" ht="15.75" customHeight="1" x14ac:dyDescent="0.25">
      <c r="A3427" s="25">
        <v>3426</v>
      </c>
      <c r="B3427" s="26">
        <v>0.14950943999999999</v>
      </c>
      <c r="C3427" s="26">
        <v>0.16893319000000001</v>
      </c>
      <c r="D3427" s="26">
        <v>0.18751386</v>
      </c>
      <c r="E3427" s="26">
        <v>0.21559176999999999</v>
      </c>
      <c r="F3427" s="26">
        <v>0.25969180999999997</v>
      </c>
      <c r="G3427" s="26">
        <v>0.55267847999999997</v>
      </c>
      <c r="H3427" s="26">
        <v>1.3978167800000001</v>
      </c>
      <c r="I3427" s="26">
        <v>8.9602500000000002E-2</v>
      </c>
    </row>
    <row r="3428" spans="1:9" ht="15.75" customHeight="1" x14ac:dyDescent="0.25">
      <c r="A3428" s="23">
        <v>3427</v>
      </c>
      <c r="B3428" s="24">
        <v>0.14953165000000002</v>
      </c>
      <c r="C3428" s="24">
        <v>0.16895187</v>
      </c>
      <c r="D3428" s="24">
        <v>0.18753442000000001</v>
      </c>
      <c r="E3428" s="24">
        <v>0.21561405</v>
      </c>
      <c r="F3428" s="24">
        <v>0.25972424</v>
      </c>
      <c r="G3428" s="24">
        <v>0.55276161999999995</v>
      </c>
      <c r="H3428" s="24">
        <v>1.3981313599999998</v>
      </c>
      <c r="I3428" s="24">
        <v>8.9602989999999993E-2</v>
      </c>
    </row>
    <row r="3429" spans="1:9" ht="15.75" customHeight="1" x14ac:dyDescent="0.25">
      <c r="A3429" s="25">
        <v>3428</v>
      </c>
      <c r="B3429" s="26">
        <v>0.14955386000000001</v>
      </c>
      <c r="C3429" s="26">
        <v>0.16897055000000002</v>
      </c>
      <c r="D3429" s="26">
        <v>0.18755499</v>
      </c>
      <c r="E3429" s="26">
        <v>0.21563631999999999</v>
      </c>
      <c r="F3429" s="26">
        <v>0.25975666000000003</v>
      </c>
      <c r="G3429" s="26">
        <v>0.55284474000000006</v>
      </c>
      <c r="H3429" s="26">
        <v>1.39844594</v>
      </c>
      <c r="I3429" s="26">
        <v>8.9603470000000005E-2</v>
      </c>
    </row>
    <row r="3430" spans="1:9" ht="15.75" customHeight="1" x14ac:dyDescent="0.25">
      <c r="A3430" s="23">
        <v>3429</v>
      </c>
      <c r="B3430" s="24">
        <v>0.14957607000000001</v>
      </c>
      <c r="C3430" s="24">
        <v>0.16898922999999999</v>
      </c>
      <c r="D3430" s="24">
        <v>0.18757557</v>
      </c>
      <c r="E3430" s="24">
        <v>0.21565860000000001</v>
      </c>
      <c r="F3430" s="24">
        <v>0.25978908000000001</v>
      </c>
      <c r="G3430" s="24">
        <v>0.55292786000000005</v>
      </c>
      <c r="H3430" s="24">
        <v>1.3987605099999998</v>
      </c>
      <c r="I3430" s="24">
        <v>8.9603950000000002E-2</v>
      </c>
    </row>
    <row r="3431" spans="1:9" ht="15.75" customHeight="1" x14ac:dyDescent="0.25">
      <c r="A3431" s="25">
        <v>3430</v>
      </c>
      <c r="B3431" s="26">
        <v>0.14959828</v>
      </c>
      <c r="C3431" s="26">
        <v>0.16900791000000001</v>
      </c>
      <c r="D3431" s="26">
        <v>0.18759613999999999</v>
      </c>
      <c r="E3431" s="26">
        <v>0.21568087</v>
      </c>
      <c r="F3431" s="26">
        <v>0.25982148999999999</v>
      </c>
      <c r="G3431" s="26">
        <v>0.55301098000000004</v>
      </c>
      <c r="H3431" s="26">
        <v>1.3990750700000001</v>
      </c>
      <c r="I3431" s="26">
        <v>8.9604440000000007E-2</v>
      </c>
    </row>
    <row r="3432" spans="1:9" ht="15.75" customHeight="1" x14ac:dyDescent="0.25">
      <c r="A3432" s="23">
        <v>3431</v>
      </c>
      <c r="B3432" s="24">
        <v>0.14962048999999999</v>
      </c>
      <c r="C3432" s="24">
        <v>0.16902659</v>
      </c>
      <c r="D3432" s="24">
        <v>0.18761672000000001</v>
      </c>
      <c r="E3432" s="24">
        <v>0.21570315000000001</v>
      </c>
      <c r="F3432" s="24">
        <v>0.25985389999999997</v>
      </c>
      <c r="G3432" s="24">
        <v>0.55309407999999993</v>
      </c>
      <c r="H3432" s="24">
        <v>1.3993896399999999</v>
      </c>
      <c r="I3432" s="24">
        <v>8.9604920000000005E-2</v>
      </c>
    </row>
    <row r="3433" spans="1:9" ht="15.75" customHeight="1" x14ac:dyDescent="0.25">
      <c r="A3433" s="25">
        <v>3432</v>
      </c>
      <c r="B3433" s="26">
        <v>0.14964270000000002</v>
      </c>
      <c r="C3433" s="26">
        <v>0.16904527999999999</v>
      </c>
      <c r="D3433" s="26">
        <v>0.18763729999999998</v>
      </c>
      <c r="E3433" s="26">
        <v>0.21572543</v>
      </c>
      <c r="F3433" s="26">
        <v>0.25988630000000001</v>
      </c>
      <c r="G3433" s="26">
        <v>0.55317718999999999</v>
      </c>
      <c r="H3433" s="26">
        <v>1.3997042200000001</v>
      </c>
      <c r="I3433" s="26">
        <v>8.9605400000000002E-2</v>
      </c>
    </row>
    <row r="3434" spans="1:9" ht="15.75" customHeight="1" x14ac:dyDescent="0.25">
      <c r="A3434" s="23">
        <v>3433</v>
      </c>
      <c r="B3434" s="24">
        <v>0.14966490999999998</v>
      </c>
      <c r="C3434" s="24">
        <v>0.16906396000000001</v>
      </c>
      <c r="D3434" s="24">
        <v>0.18765788</v>
      </c>
      <c r="E3434" s="24">
        <v>0.21574770999999998</v>
      </c>
      <c r="F3434" s="24">
        <v>0.2599187</v>
      </c>
      <c r="G3434" s="24">
        <v>0.55326028999999999</v>
      </c>
      <c r="H3434" s="24">
        <v>1.4000187900000001</v>
      </c>
      <c r="I3434" s="24">
        <v>8.9605890000000007E-2</v>
      </c>
    </row>
    <row r="3435" spans="1:9" ht="15.75" customHeight="1" x14ac:dyDescent="0.25">
      <c r="A3435" s="25">
        <v>3434</v>
      </c>
      <c r="B3435" s="26">
        <v>0.14968712000000001</v>
      </c>
      <c r="C3435" s="26">
        <v>0.16908266000000002</v>
      </c>
      <c r="D3435" s="26">
        <v>0.18767845999999999</v>
      </c>
      <c r="E3435" s="26">
        <v>0.21576998999999999</v>
      </c>
      <c r="F3435" s="26">
        <v>0.25995109999999999</v>
      </c>
      <c r="G3435" s="26">
        <v>0.55334338000000005</v>
      </c>
      <c r="H3435" s="26">
        <v>1.40033338</v>
      </c>
      <c r="I3435" s="26">
        <v>8.9606370000000005E-2</v>
      </c>
    </row>
    <row r="3436" spans="1:9" ht="15.75" customHeight="1" x14ac:dyDescent="0.25">
      <c r="A3436" s="23">
        <v>3435</v>
      </c>
      <c r="B3436" s="24">
        <v>0.14970933</v>
      </c>
      <c r="C3436" s="24">
        <v>0.16910135000000001</v>
      </c>
      <c r="D3436" s="24">
        <v>0.18769905000000001</v>
      </c>
      <c r="E3436" s="24">
        <v>0.21579228</v>
      </c>
      <c r="F3436" s="24">
        <v>0.25998348999999998</v>
      </c>
      <c r="G3436" s="24">
        <v>0.55342647999999994</v>
      </c>
      <c r="H3436" s="24">
        <v>1.40064799</v>
      </c>
      <c r="I3436" s="24">
        <v>8.9606850000000002E-2</v>
      </c>
    </row>
    <row r="3437" spans="1:9" ht="15.75" customHeight="1" x14ac:dyDescent="0.25">
      <c r="A3437" s="25">
        <v>3436</v>
      </c>
      <c r="B3437" s="26">
        <v>0.14973154</v>
      </c>
      <c r="C3437" s="26">
        <v>0.16912004</v>
      </c>
      <c r="D3437" s="26">
        <v>0.18771963</v>
      </c>
      <c r="E3437" s="26">
        <v>0.21581457000000001</v>
      </c>
      <c r="F3437" s="26">
        <v>0.26001588000000003</v>
      </c>
      <c r="G3437" s="26">
        <v>0.55350957000000001</v>
      </c>
      <c r="H3437" s="26">
        <v>1.4009625999999999</v>
      </c>
      <c r="I3437" s="26">
        <v>8.9607329999999999E-2</v>
      </c>
    </row>
    <row r="3438" spans="1:9" ht="15.75" customHeight="1" x14ac:dyDescent="0.25">
      <c r="A3438" s="23">
        <v>3437</v>
      </c>
      <c r="B3438" s="24">
        <v>0.14975374999999999</v>
      </c>
      <c r="C3438" s="24">
        <v>0.16913874000000001</v>
      </c>
      <c r="D3438" s="24">
        <v>0.18774021999999999</v>
      </c>
      <c r="E3438" s="24">
        <v>0.21583685999999999</v>
      </c>
      <c r="F3438" s="24">
        <v>0.26004826999999997</v>
      </c>
      <c r="G3438" s="24">
        <v>0.55359265999999996</v>
      </c>
      <c r="H3438" s="24">
        <v>1.40127724</v>
      </c>
      <c r="I3438" s="24">
        <v>8.9607820000000005E-2</v>
      </c>
    </row>
    <row r="3439" spans="1:9" ht="15.75" customHeight="1" x14ac:dyDescent="0.25">
      <c r="A3439" s="25">
        <v>3438</v>
      </c>
      <c r="B3439" s="26">
        <v>0.14977596999999998</v>
      </c>
      <c r="C3439" s="26">
        <v>0.16915743999999999</v>
      </c>
      <c r="D3439" s="26">
        <v>0.18776081999999999</v>
      </c>
      <c r="E3439" s="26">
        <v>0.21585915</v>
      </c>
      <c r="F3439" s="26">
        <v>0.26008066000000002</v>
      </c>
      <c r="G3439" s="26">
        <v>0.55367575999999996</v>
      </c>
      <c r="H3439" s="26">
        <v>1.40159189</v>
      </c>
      <c r="I3439" s="26">
        <v>8.9608300000000002E-2</v>
      </c>
    </row>
    <row r="3440" spans="1:9" ht="15.75" customHeight="1" x14ac:dyDescent="0.25">
      <c r="A3440" s="23">
        <v>3439</v>
      </c>
      <c r="B3440" s="24">
        <v>0.14979818</v>
      </c>
      <c r="C3440" s="24">
        <v>0.16917614</v>
      </c>
      <c r="D3440" s="24">
        <v>0.18778141000000001</v>
      </c>
      <c r="E3440" s="24">
        <v>0.21588145</v>
      </c>
      <c r="F3440" s="24">
        <v>0.26011305000000001</v>
      </c>
      <c r="G3440" s="24">
        <v>0.55375884999999991</v>
      </c>
      <c r="H3440" s="24">
        <v>1.40190657</v>
      </c>
      <c r="I3440" s="24">
        <v>8.9608779999999999E-2</v>
      </c>
    </row>
    <row r="3441" spans="1:9" ht="15.75" customHeight="1" x14ac:dyDescent="0.25">
      <c r="A3441" s="25">
        <v>3440</v>
      </c>
      <c r="B3441" s="26">
        <v>0.14982039</v>
      </c>
      <c r="C3441" s="26">
        <v>0.16919485000000001</v>
      </c>
      <c r="D3441" s="26">
        <v>0.18780201000000002</v>
      </c>
      <c r="E3441" s="26">
        <v>0.21590375000000001</v>
      </c>
      <c r="F3441" s="26">
        <v>0.26014544000000001</v>
      </c>
      <c r="G3441" s="26">
        <v>0.55384195000000003</v>
      </c>
      <c r="H3441" s="26">
        <v>1.40222128</v>
      </c>
      <c r="I3441" s="26">
        <v>8.960926000000001E-2</v>
      </c>
    </row>
    <row r="3442" spans="1:9" ht="15.75" customHeight="1" x14ac:dyDescent="0.25">
      <c r="A3442" s="23">
        <v>3441</v>
      </c>
      <c r="B3442" s="24">
        <v>0.14984260000000002</v>
      </c>
      <c r="C3442" s="24">
        <v>0.16921354999999999</v>
      </c>
      <c r="D3442" s="24">
        <v>0.18782260999999997</v>
      </c>
      <c r="E3442" s="24">
        <v>0.21592606</v>
      </c>
      <c r="F3442" s="24">
        <v>0.26017782</v>
      </c>
      <c r="G3442" s="24">
        <v>0.55392505000000003</v>
      </c>
      <c r="H3442" s="24">
        <v>1.4025360200000001</v>
      </c>
      <c r="I3442" s="24">
        <v>8.9609740000000007E-2</v>
      </c>
    </row>
    <row r="3443" spans="1:9" ht="15.75" customHeight="1" x14ac:dyDescent="0.25">
      <c r="A3443" s="25">
        <v>3442</v>
      </c>
      <c r="B3443" s="26">
        <v>0.14986480999999999</v>
      </c>
      <c r="C3443" s="26">
        <v>0.16923226</v>
      </c>
      <c r="D3443" s="26">
        <v>0.18784320999999998</v>
      </c>
      <c r="E3443" s="26">
        <v>0.21594836999999997</v>
      </c>
      <c r="F3443" s="26">
        <v>0.26021021</v>
      </c>
      <c r="G3443" s="26">
        <v>0.55400815999999997</v>
      </c>
      <c r="H3443" s="26">
        <v>1.40285079</v>
      </c>
      <c r="I3443" s="26">
        <v>8.9610220000000004E-2</v>
      </c>
    </row>
    <row r="3444" spans="1:9" ht="15.75" customHeight="1" x14ac:dyDescent="0.25">
      <c r="A3444" s="23">
        <v>3443</v>
      </c>
      <c r="B3444" s="24">
        <v>0.14988702000000001</v>
      </c>
      <c r="C3444" s="24">
        <v>0.16925097</v>
      </c>
      <c r="D3444" s="24">
        <v>0.18786381999999999</v>
      </c>
      <c r="E3444" s="24">
        <v>0.21597069000000002</v>
      </c>
      <c r="F3444" s="24">
        <v>0.26024259999999999</v>
      </c>
      <c r="G3444" s="24">
        <v>0.55409128000000007</v>
      </c>
      <c r="H3444" s="24">
        <v>1.4031655900000002</v>
      </c>
      <c r="I3444" s="24">
        <v>8.961071000000001E-2</v>
      </c>
    </row>
    <row r="3445" spans="1:9" ht="15.75" customHeight="1" x14ac:dyDescent="0.25">
      <c r="A3445" s="25">
        <v>3444</v>
      </c>
      <c r="B3445" s="26">
        <v>0.14990923</v>
      </c>
      <c r="C3445" s="26">
        <v>0.16926969</v>
      </c>
      <c r="D3445" s="26">
        <v>0.18788442</v>
      </c>
      <c r="E3445" s="26">
        <v>0.21599301000000001</v>
      </c>
      <c r="F3445" s="26">
        <v>0.26027498999999998</v>
      </c>
      <c r="G3445" s="26">
        <v>0.55417439999999996</v>
      </c>
      <c r="H3445" s="26">
        <v>1.4034804299999999</v>
      </c>
      <c r="I3445" s="26">
        <v>8.9611190000000007E-2</v>
      </c>
    </row>
    <row r="3446" spans="1:9" ht="15.75" customHeight="1" x14ac:dyDescent="0.25">
      <c r="A3446" s="23">
        <v>3445</v>
      </c>
      <c r="B3446" s="24">
        <v>0.14993144</v>
      </c>
      <c r="C3446" s="24">
        <v>0.16928840000000001</v>
      </c>
      <c r="D3446" s="24">
        <v>0.18790503</v>
      </c>
      <c r="E3446" s="24">
        <v>0.21601533000000001</v>
      </c>
      <c r="F3446" s="24">
        <v>0.26030737999999998</v>
      </c>
      <c r="G3446" s="24">
        <v>0.55425752000000006</v>
      </c>
      <c r="H3446" s="24">
        <v>1.4037953099999998</v>
      </c>
      <c r="I3446" s="24">
        <v>8.961166999999999E-2</v>
      </c>
    </row>
    <row r="3447" spans="1:9" ht="15.75" customHeight="1" x14ac:dyDescent="0.25">
      <c r="A3447" s="25">
        <v>3446</v>
      </c>
      <c r="B3447" s="26">
        <v>0.14995364999999999</v>
      </c>
      <c r="C3447" s="26">
        <v>0.16930712000000001</v>
      </c>
      <c r="D3447" s="26">
        <v>0.18792565</v>
      </c>
      <c r="E3447" s="26">
        <v>0.21603767000000001</v>
      </c>
      <c r="F3447" s="26">
        <v>0.26033977000000003</v>
      </c>
      <c r="G3447" s="26">
        <v>0.55434066000000004</v>
      </c>
      <c r="H3447" s="26">
        <v>1.4041102400000001</v>
      </c>
      <c r="I3447" s="26">
        <v>8.9612149999999988E-2</v>
      </c>
    </row>
    <row r="3448" spans="1:9" ht="15.75" customHeight="1" x14ac:dyDescent="0.25">
      <c r="A3448" s="23">
        <v>3447</v>
      </c>
      <c r="B3448" s="24">
        <v>0.14997585999999999</v>
      </c>
      <c r="C3448" s="24">
        <v>0.16932583999999998</v>
      </c>
      <c r="D3448" s="24">
        <v>0.18794626</v>
      </c>
      <c r="E3448" s="24">
        <v>0.21606000000000003</v>
      </c>
      <c r="F3448" s="24">
        <v>0.26037216999999996</v>
      </c>
      <c r="G3448" s="24">
        <v>0.55442380999999996</v>
      </c>
      <c r="H3448" s="24">
        <v>1.4044252100000001</v>
      </c>
      <c r="I3448" s="24">
        <v>8.9612630000000013E-2</v>
      </c>
    </row>
    <row r="3449" spans="1:9" ht="15.75" customHeight="1" x14ac:dyDescent="0.25">
      <c r="A3449" s="25">
        <v>3448</v>
      </c>
      <c r="B3449" s="26">
        <v>0.14999807000000001</v>
      </c>
      <c r="C3449" s="26">
        <v>0.16934456000000001</v>
      </c>
      <c r="D3449" s="26">
        <v>0.18796688</v>
      </c>
      <c r="E3449" s="26">
        <v>0.21608235000000001</v>
      </c>
      <c r="F3449" s="26">
        <v>0.26040456000000001</v>
      </c>
      <c r="G3449" s="26">
        <v>0.55450695999999999</v>
      </c>
      <c r="H3449" s="26">
        <v>1.4047402299999998</v>
      </c>
      <c r="I3449" s="26">
        <v>8.9613109999999996E-2</v>
      </c>
    </row>
    <row r="3450" spans="1:9" ht="15.75" customHeight="1" x14ac:dyDescent="0.25">
      <c r="A3450" s="23">
        <v>3449</v>
      </c>
      <c r="B3450" s="24">
        <v>0.15002028000000001</v>
      </c>
      <c r="C3450" s="24">
        <v>0.16936329</v>
      </c>
      <c r="D3450" s="24">
        <v>0.18798749999999997</v>
      </c>
      <c r="E3450" s="24">
        <v>0.21610469999999998</v>
      </c>
      <c r="F3450" s="24">
        <v>0.26043696999999999</v>
      </c>
      <c r="G3450" s="24">
        <v>0.55459013000000001</v>
      </c>
      <c r="H3450" s="24">
        <v>1.4050553099999998</v>
      </c>
      <c r="I3450" s="24">
        <v>8.9613589999999993E-2</v>
      </c>
    </row>
    <row r="3451" spans="1:9" ht="15.75" customHeight="1" x14ac:dyDescent="0.25">
      <c r="A3451" s="25">
        <v>3450</v>
      </c>
      <c r="B3451" s="26">
        <v>0.15004249</v>
      </c>
      <c r="C3451" s="26">
        <v>0.16938201999999999</v>
      </c>
      <c r="D3451" s="26">
        <v>0.18800812</v>
      </c>
      <c r="E3451" s="26">
        <v>0.21612704999999999</v>
      </c>
      <c r="F3451" s="26">
        <v>0.26046936999999998</v>
      </c>
      <c r="G3451" s="26">
        <v>0.55467330999999997</v>
      </c>
      <c r="H3451" s="26">
        <v>1.4053704300000001</v>
      </c>
      <c r="I3451" s="26">
        <v>8.961406999999999E-2</v>
      </c>
    </row>
    <row r="3452" spans="1:9" ht="15.75" customHeight="1" x14ac:dyDescent="0.25">
      <c r="A3452" s="23">
        <v>3451</v>
      </c>
      <c r="B3452" s="24">
        <v>0.1500647</v>
      </c>
      <c r="C3452" s="24">
        <v>0.16940074999999999</v>
      </c>
      <c r="D3452" s="24">
        <v>0.18802874999999999</v>
      </c>
      <c r="E3452" s="24">
        <v>0.21614941999999998</v>
      </c>
      <c r="F3452" s="24">
        <v>0.26050178000000002</v>
      </c>
      <c r="G3452" s="24">
        <v>0.55475649999999999</v>
      </c>
      <c r="H3452" s="24">
        <v>1.4056856199999999</v>
      </c>
      <c r="I3452" s="24">
        <v>8.9614550000000015E-2</v>
      </c>
    </row>
    <row r="3453" spans="1:9" ht="15.75" customHeight="1" x14ac:dyDescent="0.25">
      <c r="A3453" s="25">
        <v>3452</v>
      </c>
      <c r="B3453" s="26">
        <v>0.15008691000000002</v>
      </c>
      <c r="C3453" s="26">
        <v>0.16941948000000001</v>
      </c>
      <c r="D3453" s="26">
        <v>0.18804937999999999</v>
      </c>
      <c r="E3453" s="26">
        <v>0.21617179</v>
      </c>
      <c r="F3453" s="26">
        <v>0.26053419</v>
      </c>
      <c r="G3453" s="26">
        <v>0.55483970999999999</v>
      </c>
      <c r="H3453" s="26">
        <v>1.40600087</v>
      </c>
      <c r="I3453" s="26">
        <v>8.9615029999999998E-2</v>
      </c>
    </row>
    <row r="3454" spans="1:9" ht="15.75" customHeight="1" x14ac:dyDescent="0.25">
      <c r="A3454" s="23">
        <v>3453</v>
      </c>
      <c r="B3454" s="24">
        <v>0.15010911999999998</v>
      </c>
      <c r="C3454" s="24">
        <v>0.16943822</v>
      </c>
      <c r="D3454" s="24">
        <v>0.18807001000000001</v>
      </c>
      <c r="E3454" s="24">
        <v>0.21619416999999999</v>
      </c>
      <c r="F3454" s="24">
        <v>0.26056660999999998</v>
      </c>
      <c r="G3454" s="24">
        <v>0.55492292999999993</v>
      </c>
      <c r="H3454" s="24">
        <v>1.4063161800000001</v>
      </c>
      <c r="I3454" s="24">
        <v>8.9615509999999995E-2</v>
      </c>
    </row>
    <row r="3455" spans="1:9" ht="15.75" customHeight="1" x14ac:dyDescent="0.25">
      <c r="A3455" s="25">
        <v>3454</v>
      </c>
      <c r="B3455" s="26">
        <v>0.15013133000000001</v>
      </c>
      <c r="C3455" s="26">
        <v>0.16945695</v>
      </c>
      <c r="D3455" s="26">
        <v>0.18809065</v>
      </c>
      <c r="E3455" s="26">
        <v>0.21621655000000001</v>
      </c>
      <c r="F3455" s="26">
        <v>0.26059904</v>
      </c>
      <c r="G3455" s="26">
        <v>0.55500616999999997</v>
      </c>
      <c r="H3455" s="26">
        <v>1.40663155</v>
      </c>
      <c r="I3455" s="26">
        <v>8.9615989999999993E-2</v>
      </c>
    </row>
    <row r="3456" spans="1:9" ht="15.75" customHeight="1" x14ac:dyDescent="0.25">
      <c r="A3456" s="23">
        <v>3455</v>
      </c>
      <c r="B3456" s="24">
        <v>0.15015354</v>
      </c>
      <c r="C3456" s="24">
        <v>0.16947569000000001</v>
      </c>
      <c r="D3456" s="24">
        <v>0.18811129000000001</v>
      </c>
      <c r="E3456" s="24">
        <v>0.21623895000000001</v>
      </c>
      <c r="F3456" s="24">
        <v>0.26063147000000003</v>
      </c>
      <c r="G3456" s="24">
        <v>0.55508942999999999</v>
      </c>
      <c r="H3456" s="24">
        <v>1.4069470000000002</v>
      </c>
      <c r="I3456" s="24">
        <v>8.961646999999999E-2</v>
      </c>
    </row>
    <row r="3457" spans="1:9" ht="15.75" customHeight="1" x14ac:dyDescent="0.25">
      <c r="A3457" s="25">
        <v>3456</v>
      </c>
      <c r="B3457" s="26">
        <v>0.15017575</v>
      </c>
      <c r="C3457" s="26">
        <v>0.16949442999999997</v>
      </c>
      <c r="D3457" s="26">
        <v>0.18813192999999998</v>
      </c>
      <c r="E3457" s="26">
        <v>0.21626135000000002</v>
      </c>
      <c r="F3457" s="26">
        <v>0.2606639</v>
      </c>
      <c r="G3457" s="26">
        <v>0.55517270000000007</v>
      </c>
      <c r="H3457" s="26">
        <v>1.40726252</v>
      </c>
      <c r="I3457" s="26">
        <v>8.9616939999999992E-2</v>
      </c>
    </row>
    <row r="3458" spans="1:9" ht="15.75" customHeight="1" x14ac:dyDescent="0.25">
      <c r="A3458" s="23">
        <v>3457</v>
      </c>
      <c r="B3458" s="24">
        <v>0.15019795999999999</v>
      </c>
      <c r="C3458" s="24">
        <v>0.16951318000000001</v>
      </c>
      <c r="D3458" s="24">
        <v>0.18815256999999999</v>
      </c>
      <c r="E3458" s="24">
        <v>0.21628375999999999</v>
      </c>
      <c r="F3458" s="24">
        <v>0.26069635000000002</v>
      </c>
      <c r="G3458" s="24">
        <v>0.55525599000000003</v>
      </c>
      <c r="H3458" s="24">
        <v>1.40757811</v>
      </c>
      <c r="I3458" s="24">
        <v>8.9617419999999989E-2</v>
      </c>
    </row>
    <row r="3459" spans="1:9" ht="15.75" customHeight="1" x14ac:dyDescent="0.25">
      <c r="A3459" s="25">
        <v>3458</v>
      </c>
      <c r="B3459" s="26">
        <v>0.15022016999999999</v>
      </c>
      <c r="C3459" s="26">
        <v>0.16953193</v>
      </c>
      <c r="D3459" s="26">
        <v>0.18817322</v>
      </c>
      <c r="E3459" s="26">
        <v>0.21630617999999999</v>
      </c>
      <c r="F3459" s="26">
        <v>0.26072880000000004</v>
      </c>
      <c r="G3459" s="26">
        <v>0.55533931000000003</v>
      </c>
      <c r="H3459" s="26">
        <v>1.40789378</v>
      </c>
      <c r="I3459" s="26">
        <v>8.96179E-2</v>
      </c>
    </row>
    <row r="3460" spans="1:9" ht="15.75" customHeight="1" x14ac:dyDescent="0.25">
      <c r="A3460" s="23">
        <v>3459</v>
      </c>
      <c r="B3460" s="24">
        <v>0.15024238000000001</v>
      </c>
      <c r="C3460" s="24">
        <v>0.16955068000000001</v>
      </c>
      <c r="D3460" s="24">
        <v>0.18819386999999999</v>
      </c>
      <c r="E3460" s="24">
        <v>0.21632860999999998</v>
      </c>
      <c r="F3460" s="24">
        <v>0.26076125</v>
      </c>
      <c r="G3460" s="24">
        <v>0.55542264000000008</v>
      </c>
      <c r="H3460" s="24">
        <v>1.4082095299999999</v>
      </c>
      <c r="I3460" s="24">
        <v>8.9618379999999997E-2</v>
      </c>
    </row>
    <row r="3461" spans="1:9" ht="15.75" customHeight="1" x14ac:dyDescent="0.25">
      <c r="A3461" s="25">
        <v>3460</v>
      </c>
      <c r="B3461" s="26">
        <v>0.1502646</v>
      </c>
      <c r="C3461" s="26">
        <v>0.16956942999999999</v>
      </c>
      <c r="D3461" s="26">
        <v>0.18821453000000002</v>
      </c>
      <c r="E3461" s="26">
        <v>0.21635104999999999</v>
      </c>
      <c r="F3461" s="26">
        <v>0.26079372000000001</v>
      </c>
      <c r="G3461" s="26">
        <v>0.55550599000000001</v>
      </c>
      <c r="H3461" s="26">
        <v>1.4085253599999998</v>
      </c>
      <c r="I3461" s="26">
        <v>8.9618859999999995E-2</v>
      </c>
    </row>
    <row r="3462" spans="1:9" ht="15.75" customHeight="1" x14ac:dyDescent="0.25">
      <c r="A3462" s="23">
        <v>3461</v>
      </c>
      <c r="B3462" s="24">
        <v>0.15028680999999999</v>
      </c>
      <c r="C3462" s="24">
        <v>0.16958818000000001</v>
      </c>
      <c r="D3462" s="24">
        <v>0.18823518</v>
      </c>
      <c r="E3462" s="24">
        <v>0.21637350000000002</v>
      </c>
      <c r="F3462" s="24">
        <v>0.26082619000000001</v>
      </c>
      <c r="G3462" s="24">
        <v>0.55558936999999997</v>
      </c>
      <c r="H3462" s="24">
        <v>1.4088412800000001</v>
      </c>
      <c r="I3462" s="24">
        <v>8.9619329999999997E-2</v>
      </c>
    </row>
    <row r="3463" spans="1:9" ht="15.75" customHeight="1" x14ac:dyDescent="0.25">
      <c r="A3463" s="25">
        <v>3462</v>
      </c>
      <c r="B3463" s="26">
        <v>0.15030901999999999</v>
      </c>
      <c r="C3463" s="26">
        <v>0.16960694000000001</v>
      </c>
      <c r="D3463" s="26">
        <v>0.18825583999999998</v>
      </c>
      <c r="E3463" s="26">
        <v>0.21639596</v>
      </c>
      <c r="F3463" s="26">
        <v>0.26085868000000001</v>
      </c>
      <c r="G3463" s="26">
        <v>0.55567276999999993</v>
      </c>
      <c r="H3463" s="26">
        <v>1.40915729</v>
      </c>
      <c r="I3463" s="26">
        <v>8.9619809999999994E-2</v>
      </c>
    </row>
    <row r="3464" spans="1:9" ht="15.75" customHeight="1" x14ac:dyDescent="0.25">
      <c r="A3464" s="23">
        <v>3463</v>
      </c>
      <c r="B3464" s="24">
        <v>0.15033123000000001</v>
      </c>
      <c r="C3464" s="24">
        <v>0.16962569999999999</v>
      </c>
      <c r="D3464" s="24">
        <v>0.18827651000000001</v>
      </c>
      <c r="E3464" s="24">
        <v>0.21641843000000002</v>
      </c>
      <c r="F3464" s="24">
        <v>0.26089117000000001</v>
      </c>
      <c r="G3464" s="24">
        <v>0.55575620000000003</v>
      </c>
      <c r="H3464" s="24">
        <v>1.4094733800000001</v>
      </c>
      <c r="I3464" s="24">
        <v>8.9620289999999991E-2</v>
      </c>
    </row>
    <row r="3465" spans="1:9" ht="15.75" customHeight="1" x14ac:dyDescent="0.25">
      <c r="A3465" s="25">
        <v>3464</v>
      </c>
      <c r="B3465" s="26">
        <v>0.15035344</v>
      </c>
      <c r="C3465" s="26">
        <v>0.16964446</v>
      </c>
      <c r="D3465" s="26">
        <v>0.18829716999999999</v>
      </c>
      <c r="E3465" s="26">
        <v>0.21644090999999999</v>
      </c>
      <c r="F3465" s="26">
        <v>0.26092367</v>
      </c>
      <c r="G3465" s="26">
        <v>0.55583965000000002</v>
      </c>
      <c r="H3465" s="26">
        <v>1.40978958</v>
      </c>
      <c r="I3465" s="26">
        <v>8.9620770000000002E-2</v>
      </c>
    </row>
    <row r="3466" spans="1:9" ht="15.75" customHeight="1" x14ac:dyDescent="0.25">
      <c r="A3466" s="23">
        <v>3465</v>
      </c>
      <c r="B3466" s="24">
        <v>0.15037565</v>
      </c>
      <c r="C3466" s="24">
        <v>0.16966322</v>
      </c>
      <c r="D3466" s="24">
        <v>0.18831783999999999</v>
      </c>
      <c r="E3466" s="24">
        <v>0.21646339999999997</v>
      </c>
      <c r="F3466" s="24">
        <v>0.26095618999999998</v>
      </c>
      <c r="G3466" s="24">
        <v>0.55592312999999993</v>
      </c>
      <c r="H3466" s="24">
        <v>1.4101058699999998</v>
      </c>
      <c r="I3466" s="24">
        <v>8.9621239999999991E-2</v>
      </c>
    </row>
    <row r="3467" spans="1:9" ht="15.75" customHeight="1" x14ac:dyDescent="0.25">
      <c r="A3467" s="25">
        <v>3466</v>
      </c>
      <c r="B3467" s="26">
        <v>0.15039785999999999</v>
      </c>
      <c r="C3467" s="26">
        <v>0.16968198999999998</v>
      </c>
      <c r="D3467" s="26">
        <v>0.18833852000000001</v>
      </c>
      <c r="E3467" s="26">
        <v>0.21648589999999998</v>
      </c>
      <c r="F3467" s="26">
        <v>0.26098871000000001</v>
      </c>
      <c r="G3467" s="26">
        <v>0.55600664</v>
      </c>
      <c r="H3467" s="26">
        <v>1.41042226</v>
      </c>
      <c r="I3467" s="26">
        <v>8.9621720000000002E-2</v>
      </c>
    </row>
    <row r="3468" spans="1:9" ht="15.75" customHeight="1" x14ac:dyDescent="0.25">
      <c r="A3468" s="23">
        <v>3467</v>
      </c>
      <c r="B3468" s="24">
        <v>0.15042006999999999</v>
      </c>
      <c r="C3468" s="24">
        <v>0.16970075999999998</v>
      </c>
      <c r="D3468" s="24">
        <v>0.18835919000000001</v>
      </c>
      <c r="E3468" s="24">
        <v>0.21650840999999998</v>
      </c>
      <c r="F3468" s="24">
        <v>0.26102123999999999</v>
      </c>
      <c r="G3468" s="24">
        <v>0.55609017000000005</v>
      </c>
      <c r="H3468" s="24">
        <v>1.4107387499999999</v>
      </c>
      <c r="I3468" s="24">
        <v>8.9622199999999999E-2</v>
      </c>
    </row>
    <row r="3469" spans="1:9" ht="15.75" customHeight="1" x14ac:dyDescent="0.25">
      <c r="A3469" s="25">
        <v>3468</v>
      </c>
      <c r="B3469" s="26">
        <v>0.15044228000000001</v>
      </c>
      <c r="C3469" s="26">
        <v>0.16971952999999998</v>
      </c>
      <c r="D3469" s="26">
        <v>0.18837988</v>
      </c>
      <c r="E3469" s="26">
        <v>0.21653094000000001</v>
      </c>
      <c r="F3469" s="26">
        <v>0.26105379000000001</v>
      </c>
      <c r="G3469" s="26">
        <v>0.55617373000000003</v>
      </c>
      <c r="H3469" s="26">
        <v>1.41105535</v>
      </c>
      <c r="I3469" s="26">
        <v>8.9622670000000002E-2</v>
      </c>
    </row>
    <row r="3470" spans="1:9" ht="15.75" customHeight="1" x14ac:dyDescent="0.25">
      <c r="A3470" s="23">
        <v>3469</v>
      </c>
      <c r="B3470" s="24">
        <v>0.15046388999999999</v>
      </c>
      <c r="C3470" s="24">
        <v>0.16973831</v>
      </c>
      <c r="D3470" s="24">
        <v>0.18840055999999999</v>
      </c>
      <c r="E3470" s="24">
        <v>0.21655347999999999</v>
      </c>
      <c r="F3470" s="24">
        <v>0.26108635000000002</v>
      </c>
      <c r="G3470" s="24">
        <v>0.55625732999999999</v>
      </c>
      <c r="H3470" s="24">
        <v>1.4113720599999999</v>
      </c>
      <c r="I3470" s="24">
        <v>8.9623149999999999E-2</v>
      </c>
    </row>
    <row r="3471" spans="1:9" ht="15.75" customHeight="1" x14ac:dyDescent="0.25">
      <c r="A3471" s="25">
        <v>3470</v>
      </c>
      <c r="B3471" s="26">
        <v>0.15048549</v>
      </c>
      <c r="C3471" s="26">
        <v>0.16975708</v>
      </c>
      <c r="D3471" s="26">
        <v>0.18842124999999998</v>
      </c>
      <c r="E3471" s="26">
        <v>0.21657602000000001</v>
      </c>
      <c r="F3471" s="26">
        <v>0.26111892000000003</v>
      </c>
      <c r="G3471" s="26">
        <v>0.55634095000000006</v>
      </c>
      <c r="H3471" s="26">
        <v>1.41168888</v>
      </c>
      <c r="I3471" s="26">
        <v>8.9623620000000001E-2</v>
      </c>
    </row>
    <row r="3472" spans="1:9" ht="15.75" customHeight="1" x14ac:dyDescent="0.25">
      <c r="A3472" s="23">
        <v>3471</v>
      </c>
      <c r="B3472" s="24">
        <v>0.15050708000000002</v>
      </c>
      <c r="C3472" s="24">
        <v>0.16977586</v>
      </c>
      <c r="D3472" s="24">
        <v>0.18844194000000003</v>
      </c>
      <c r="E3472" s="24">
        <v>0.21659859000000001</v>
      </c>
      <c r="F3472" s="24">
        <v>0.26115149999999998</v>
      </c>
      <c r="G3472" s="24">
        <v>0.55642460999999999</v>
      </c>
      <c r="H3472" s="24">
        <v>1.4120058200000001</v>
      </c>
      <c r="I3472" s="24">
        <v>8.9624099999999998E-2</v>
      </c>
    </row>
    <row r="3473" spans="1:9" ht="15.75" customHeight="1" x14ac:dyDescent="0.25">
      <c r="A3473" s="25">
        <v>3472</v>
      </c>
      <c r="B3473" s="26">
        <v>0.15052867</v>
      </c>
      <c r="C3473" s="26">
        <v>0.16979464</v>
      </c>
      <c r="D3473" s="26">
        <v>0.18846262999999999</v>
      </c>
      <c r="E3473" s="26">
        <v>0.21662116000000001</v>
      </c>
      <c r="F3473" s="26">
        <v>0.26118410000000003</v>
      </c>
      <c r="G3473" s="26">
        <v>0.55650829999999996</v>
      </c>
      <c r="H3473" s="26">
        <v>1.4123228700000001</v>
      </c>
      <c r="I3473" s="26">
        <v>8.9624579999999995E-2</v>
      </c>
    </row>
    <row r="3474" spans="1:9" ht="15.75" customHeight="1" x14ac:dyDescent="0.25">
      <c r="A3474" s="23">
        <v>3473</v>
      </c>
      <c r="B3474" s="24">
        <v>0.15055025</v>
      </c>
      <c r="C3474" s="24">
        <v>0.16981342999999999</v>
      </c>
      <c r="D3474" s="24">
        <v>0.18848333</v>
      </c>
      <c r="E3474" s="24">
        <v>0.21664375</v>
      </c>
      <c r="F3474" s="24">
        <v>0.26121671000000002</v>
      </c>
      <c r="G3474" s="24">
        <v>0.55659203000000002</v>
      </c>
      <c r="H3474" s="24">
        <v>1.4126400400000001</v>
      </c>
      <c r="I3474" s="24">
        <v>8.9625049999999998E-2</v>
      </c>
    </row>
    <row r="3475" spans="1:9" ht="15.75" customHeight="1" x14ac:dyDescent="0.25">
      <c r="A3475" s="25">
        <v>3474</v>
      </c>
      <c r="B3475" s="26">
        <v>0.15057182999999999</v>
      </c>
      <c r="C3475" s="26">
        <v>0.16983222000000001</v>
      </c>
      <c r="D3475" s="26">
        <v>0.18850402999999999</v>
      </c>
      <c r="E3475" s="26">
        <v>0.21666635000000001</v>
      </c>
      <c r="F3475" s="26">
        <v>0.26124933</v>
      </c>
      <c r="G3475" s="26">
        <v>0.55667579</v>
      </c>
      <c r="H3475" s="26">
        <v>1.4129573300000002</v>
      </c>
      <c r="I3475" s="26">
        <v>8.9625529999999995E-2</v>
      </c>
    </row>
    <row r="3476" spans="1:9" ht="15.75" customHeight="1" x14ac:dyDescent="0.25">
      <c r="A3476" s="23">
        <v>3475</v>
      </c>
      <c r="B3476" s="24">
        <v>0.15059340000000002</v>
      </c>
      <c r="C3476" s="24">
        <v>0.169851</v>
      </c>
      <c r="D3476" s="24">
        <v>0.18852474</v>
      </c>
      <c r="E3476" s="24">
        <v>0.21668897000000001</v>
      </c>
      <c r="F3476" s="24">
        <v>0.26128196999999997</v>
      </c>
      <c r="G3476" s="24">
        <v>0.55675958000000003</v>
      </c>
      <c r="H3476" s="24">
        <v>1.41327475</v>
      </c>
      <c r="I3476" s="24">
        <v>8.9625999999999997E-2</v>
      </c>
    </row>
    <row r="3477" spans="1:9" ht="15.75" customHeight="1" x14ac:dyDescent="0.25">
      <c r="A3477" s="25">
        <v>3476</v>
      </c>
      <c r="B3477" s="26">
        <v>0.15061495999999999</v>
      </c>
      <c r="C3477" s="26">
        <v>0.16986979999999999</v>
      </c>
      <c r="D3477" s="26">
        <v>0.18854545</v>
      </c>
      <c r="E3477" s="26">
        <v>0.2167116</v>
      </c>
      <c r="F3477" s="26">
        <v>0.26131462</v>
      </c>
      <c r="G3477" s="26">
        <v>0.55684341000000004</v>
      </c>
      <c r="H3477" s="26">
        <v>1.4135922999999999</v>
      </c>
      <c r="I3477" s="26">
        <v>8.9626479999999994E-2</v>
      </c>
    </row>
    <row r="3478" spans="1:9" ht="15.75" customHeight="1" x14ac:dyDescent="0.25">
      <c r="A3478" s="23">
        <v>3477</v>
      </c>
      <c r="B3478" s="24">
        <v>0.15063652</v>
      </c>
      <c r="C3478" s="24">
        <v>0.16988859000000001</v>
      </c>
      <c r="D3478" s="24">
        <v>0.18856615999999998</v>
      </c>
      <c r="E3478" s="24">
        <v>0.21673423999999999</v>
      </c>
      <c r="F3478" s="24">
        <v>0.26134729000000001</v>
      </c>
      <c r="G3478" s="24">
        <v>0.55692728000000002</v>
      </c>
      <c r="H3478" s="24">
        <v>1.4139099799999999</v>
      </c>
      <c r="I3478" s="24">
        <v>8.9626949999999997E-2</v>
      </c>
    </row>
    <row r="3479" spans="1:9" ht="15.75" customHeight="1" x14ac:dyDescent="0.25">
      <c r="A3479" s="25">
        <v>3478</v>
      </c>
      <c r="B3479" s="26">
        <v>0.15065807000000001</v>
      </c>
      <c r="C3479" s="26">
        <v>0.16990739000000002</v>
      </c>
      <c r="D3479" s="26">
        <v>0.18858688000000001</v>
      </c>
      <c r="E3479" s="26">
        <v>0.2167569</v>
      </c>
      <c r="F3479" s="26">
        <v>0.26137998000000001</v>
      </c>
      <c r="G3479" s="26">
        <v>0.55701118999999999</v>
      </c>
      <c r="H3479" s="26">
        <v>1.41422779</v>
      </c>
      <c r="I3479" s="26">
        <v>8.9627419999999999E-2</v>
      </c>
    </row>
    <row r="3480" spans="1:9" ht="15.75" customHeight="1" x14ac:dyDescent="0.25">
      <c r="A3480" s="23">
        <v>3479</v>
      </c>
      <c r="B3480" s="24">
        <v>0.15067960999999999</v>
      </c>
      <c r="C3480" s="24">
        <v>0.16992619</v>
      </c>
      <c r="D3480" s="24">
        <v>0.18860759999999999</v>
      </c>
      <c r="E3480" s="24">
        <v>0.21677957</v>
      </c>
      <c r="F3480" s="24">
        <v>0.26141268000000001</v>
      </c>
      <c r="G3480" s="24">
        <v>0.55709513999999993</v>
      </c>
      <c r="H3480" s="24">
        <v>1.4145457400000001</v>
      </c>
      <c r="I3480" s="24">
        <v>8.9627899999999996E-2</v>
      </c>
    </row>
    <row r="3481" spans="1:9" ht="15.75" customHeight="1" x14ac:dyDescent="0.25">
      <c r="A3481" s="25">
        <v>3480</v>
      </c>
      <c r="B3481" s="26">
        <v>0.15070115000000001</v>
      </c>
      <c r="C3481" s="26">
        <v>0.16994499000000002</v>
      </c>
      <c r="D3481" s="26">
        <v>0.18862832999999998</v>
      </c>
      <c r="E3481" s="26">
        <v>0.21680226000000002</v>
      </c>
      <c r="F3481" s="26">
        <v>0.26144539999999999</v>
      </c>
      <c r="G3481" s="26">
        <v>0.55717913000000008</v>
      </c>
      <c r="H3481" s="26">
        <v>1.4148638299999998</v>
      </c>
      <c r="I3481" s="26">
        <v>8.9628369999999999E-2</v>
      </c>
    </row>
    <row r="3482" spans="1:9" ht="15.75" customHeight="1" x14ac:dyDescent="0.25">
      <c r="A3482" s="23">
        <v>3481</v>
      </c>
      <c r="B3482" s="24">
        <v>0.15072268999999999</v>
      </c>
      <c r="C3482" s="24">
        <v>0.16996379</v>
      </c>
      <c r="D3482" s="24">
        <v>0.18864906000000001</v>
      </c>
      <c r="E3482" s="24">
        <v>0.21682496000000001</v>
      </c>
      <c r="F3482" s="24">
        <v>0.26147812999999998</v>
      </c>
      <c r="G3482" s="24">
        <v>0.55726315999999998</v>
      </c>
      <c r="H3482" s="24">
        <v>1.41518206</v>
      </c>
      <c r="I3482" s="24">
        <v>8.9628840000000001E-2</v>
      </c>
    </row>
    <row r="3483" spans="1:9" ht="15.75" customHeight="1" x14ac:dyDescent="0.25">
      <c r="A3483" s="25">
        <v>3482</v>
      </c>
      <c r="B3483" s="26">
        <v>0.15074420999999999</v>
      </c>
      <c r="C3483" s="26">
        <v>0.16998259999999998</v>
      </c>
      <c r="D3483" s="26">
        <v>0.18866979</v>
      </c>
      <c r="E3483" s="26">
        <v>0.21684767999999999</v>
      </c>
      <c r="F3483" s="26">
        <v>0.26151088</v>
      </c>
      <c r="G3483" s="26">
        <v>0.55734724000000002</v>
      </c>
      <c r="H3483" s="26">
        <v>1.4155004400000002</v>
      </c>
      <c r="I3483" s="26">
        <v>8.9629319999999998E-2</v>
      </c>
    </row>
    <row r="3484" spans="1:9" ht="15.75" customHeight="1" x14ac:dyDescent="0.25">
      <c r="A3484" s="23">
        <v>3483</v>
      </c>
      <c r="B3484" s="24">
        <v>0.15076572999999999</v>
      </c>
      <c r="C3484" s="24">
        <v>0.17000140999999999</v>
      </c>
      <c r="D3484" s="24">
        <v>0.18869053000000002</v>
      </c>
      <c r="E3484" s="24">
        <v>0.21687042000000001</v>
      </c>
      <c r="F3484" s="24">
        <v>0.26154364999999996</v>
      </c>
      <c r="G3484" s="24">
        <v>0.55743134999999999</v>
      </c>
      <c r="H3484" s="24">
        <v>1.4158189699999999</v>
      </c>
      <c r="I3484" s="24">
        <v>8.9629790000000001E-2</v>
      </c>
    </row>
    <row r="3485" spans="1:9" ht="15.75" customHeight="1" x14ac:dyDescent="0.25">
      <c r="A3485" s="25">
        <v>3484</v>
      </c>
      <c r="B3485" s="26">
        <v>0.15078725000000001</v>
      </c>
      <c r="C3485" s="26">
        <v>0.17002022</v>
      </c>
      <c r="D3485" s="26">
        <v>0.18871127000000001</v>
      </c>
      <c r="E3485" s="26">
        <v>0.21689317</v>
      </c>
      <c r="F3485" s="26">
        <v>0.26157644000000002</v>
      </c>
      <c r="G3485" s="26">
        <v>0.55751551999999993</v>
      </c>
      <c r="H3485" s="26">
        <v>1.4161376400000001</v>
      </c>
      <c r="I3485" s="26">
        <v>8.9630259999999989E-2</v>
      </c>
    </row>
    <row r="3486" spans="1:9" ht="15.75" customHeight="1" x14ac:dyDescent="0.25">
      <c r="A3486" s="23">
        <v>3485</v>
      </c>
      <c r="B3486" s="24">
        <v>0.15080875999999999</v>
      </c>
      <c r="C3486" s="24">
        <v>0.17003903999999997</v>
      </c>
      <c r="D3486" s="24">
        <v>0.18873201000000001</v>
      </c>
      <c r="E3486" s="24">
        <v>0.21691593999999997</v>
      </c>
      <c r="F3486" s="24">
        <v>0.26160925000000002</v>
      </c>
      <c r="G3486" s="24">
        <v>0.55759972000000002</v>
      </c>
      <c r="H3486" s="24">
        <v>1.41645647</v>
      </c>
      <c r="I3486" s="24">
        <v>8.9630729999999992E-2</v>
      </c>
    </row>
    <row r="3487" spans="1:9" ht="15.75" customHeight="1" x14ac:dyDescent="0.25">
      <c r="A3487" s="25">
        <v>3486</v>
      </c>
      <c r="B3487" s="26">
        <v>0.15083025999999999</v>
      </c>
      <c r="C3487" s="26">
        <v>0.17005786000000001</v>
      </c>
      <c r="D3487" s="26">
        <v>0.18875275999999999</v>
      </c>
      <c r="E3487" s="26">
        <v>0.21693872</v>
      </c>
      <c r="F3487" s="26">
        <v>0.26164208</v>
      </c>
      <c r="G3487" s="26">
        <v>0.55768397999999997</v>
      </c>
      <c r="H3487" s="26">
        <v>1.41677546</v>
      </c>
      <c r="I3487" s="26">
        <v>8.9631209999999989E-2</v>
      </c>
    </row>
    <row r="3488" spans="1:9" ht="15.75" customHeight="1" x14ac:dyDescent="0.25">
      <c r="A3488" s="23">
        <v>3487</v>
      </c>
      <c r="B3488" s="24">
        <v>0.15085176</v>
      </c>
      <c r="C3488" s="24">
        <v>0.17007667999999998</v>
      </c>
      <c r="D3488" s="24">
        <v>0.18877351999999997</v>
      </c>
      <c r="E3488" s="24">
        <v>0.21696152999999999</v>
      </c>
      <c r="F3488" s="24">
        <v>0.26167491999999998</v>
      </c>
      <c r="G3488" s="24">
        <v>0.55776828000000001</v>
      </c>
      <c r="H3488" s="24">
        <v>1.4170946100000001</v>
      </c>
      <c r="I3488" s="24">
        <v>8.9631679999999991E-2</v>
      </c>
    </row>
    <row r="3489" spans="1:9" ht="15.75" customHeight="1" x14ac:dyDescent="0.25">
      <c r="A3489" s="25">
        <v>3488</v>
      </c>
      <c r="B3489" s="26">
        <v>0.15087325999999998</v>
      </c>
      <c r="C3489" s="26">
        <v>0.17009550000000001</v>
      </c>
      <c r="D3489" s="26">
        <v>0.18879426999999999</v>
      </c>
      <c r="E3489" s="26">
        <v>0.21698434999999999</v>
      </c>
      <c r="F3489" s="26">
        <v>0.26170779</v>
      </c>
      <c r="G3489" s="26">
        <v>0.55785262999999996</v>
      </c>
      <c r="H3489" s="26">
        <v>1.41741392</v>
      </c>
      <c r="I3489" s="26">
        <v>8.9632149999999994E-2</v>
      </c>
    </row>
    <row r="3490" spans="1:9" ht="15.75" customHeight="1" x14ac:dyDescent="0.25">
      <c r="A3490" s="23">
        <v>3489</v>
      </c>
      <c r="B3490" s="24">
        <v>0.15089474</v>
      </c>
      <c r="C3490" s="24">
        <v>0.17011433000000001</v>
      </c>
      <c r="D3490" s="24">
        <v>0.18881503999999999</v>
      </c>
      <c r="E3490" s="24">
        <v>0.21700717999999999</v>
      </c>
      <c r="F3490" s="24">
        <v>0.26174068</v>
      </c>
      <c r="G3490" s="24">
        <v>0.55793702000000001</v>
      </c>
      <c r="H3490" s="24">
        <v>1.41773339</v>
      </c>
      <c r="I3490" s="24">
        <v>8.9632619999999996E-2</v>
      </c>
    </row>
    <row r="3491" spans="1:9" ht="15.75" customHeight="1" x14ac:dyDescent="0.25">
      <c r="A3491" s="25">
        <v>3490</v>
      </c>
      <c r="B3491" s="26">
        <v>0.15091621999999999</v>
      </c>
      <c r="C3491" s="26">
        <v>0.17013316000000001</v>
      </c>
      <c r="D3491" s="26">
        <v>0.1888358</v>
      </c>
      <c r="E3491" s="26">
        <v>0.21703004000000001</v>
      </c>
      <c r="F3491" s="26">
        <v>0.26177359</v>
      </c>
      <c r="G3491" s="26">
        <v>0.55802147000000002</v>
      </c>
      <c r="H3491" s="26">
        <v>1.41805303</v>
      </c>
      <c r="I3491" s="26">
        <v>8.9633090000000012E-2</v>
      </c>
    </row>
    <row r="3492" spans="1:9" ht="15.75" customHeight="1" x14ac:dyDescent="0.25">
      <c r="A3492" s="23">
        <v>3491</v>
      </c>
      <c r="B3492" s="24">
        <v>0.15093769999999998</v>
      </c>
      <c r="C3492" s="24">
        <v>0.17015199</v>
      </c>
      <c r="D3492" s="24">
        <v>0.18885656999999997</v>
      </c>
      <c r="E3492" s="24">
        <v>0.21705290999999999</v>
      </c>
      <c r="F3492" s="24">
        <v>0.26180651999999999</v>
      </c>
      <c r="G3492" s="24">
        <v>0.55810597000000006</v>
      </c>
      <c r="H3492" s="24">
        <v>1.4183728500000001</v>
      </c>
      <c r="I3492" s="24">
        <v>8.9633559999999987E-2</v>
      </c>
    </row>
    <row r="3493" spans="1:9" ht="15.75" customHeight="1" x14ac:dyDescent="0.25">
      <c r="A3493" s="25">
        <v>3492</v>
      </c>
      <c r="B3493" s="26">
        <v>0.15095917</v>
      </c>
      <c r="C3493" s="26">
        <v>0.17017081999999997</v>
      </c>
      <c r="D3493" s="26">
        <v>0.18887735</v>
      </c>
      <c r="E3493" s="26">
        <v>0.21707580000000001</v>
      </c>
      <c r="F3493" s="26">
        <v>0.26183947000000002</v>
      </c>
      <c r="G3493" s="26">
        <v>0.55819052000000002</v>
      </c>
      <c r="H3493" s="26">
        <v>1.4186928299999999</v>
      </c>
      <c r="I3493" s="26">
        <v>8.963402999999999E-2</v>
      </c>
    </row>
    <row r="3494" spans="1:9" ht="15.75" customHeight="1" x14ac:dyDescent="0.25">
      <c r="A3494" s="23">
        <v>3493</v>
      </c>
      <c r="B3494" s="24">
        <v>0.15098064</v>
      </c>
      <c r="C3494" s="24">
        <v>0.17018965999999999</v>
      </c>
      <c r="D3494" s="24">
        <v>0.18889813</v>
      </c>
      <c r="E3494" s="24">
        <v>0.21709871</v>
      </c>
      <c r="F3494" s="24">
        <v>0.26187243999999998</v>
      </c>
      <c r="G3494" s="24">
        <v>0.55827513000000006</v>
      </c>
      <c r="H3494" s="24">
        <v>1.4190129999999999</v>
      </c>
      <c r="I3494" s="24">
        <v>8.9634500000000006E-2</v>
      </c>
    </row>
    <row r="3495" spans="1:9" ht="15.75" customHeight="1" x14ac:dyDescent="0.25">
      <c r="A3495" s="25">
        <v>3494</v>
      </c>
      <c r="B3495" s="26">
        <v>0.1510021</v>
      </c>
      <c r="C3495" s="26">
        <v>0.17020848999999999</v>
      </c>
      <c r="D3495" s="26">
        <v>0.18891891000000002</v>
      </c>
      <c r="E3495" s="26">
        <v>0.21712164</v>
      </c>
      <c r="F3495" s="26">
        <v>0.26190543999999999</v>
      </c>
      <c r="G3495" s="26">
        <v>0.55835979000000002</v>
      </c>
      <c r="H3495" s="26">
        <v>1.4193333400000001</v>
      </c>
      <c r="I3495" s="26">
        <v>8.9634970000000008E-2</v>
      </c>
    </row>
    <row r="3496" spans="1:9" ht="15.75" customHeight="1" x14ac:dyDescent="0.25">
      <c r="A3496" s="23">
        <v>3495</v>
      </c>
      <c r="B3496" s="24">
        <v>0.15102355000000001</v>
      </c>
      <c r="C3496" s="24">
        <v>0.17022734</v>
      </c>
      <c r="D3496" s="24">
        <v>0.18893969999999999</v>
      </c>
      <c r="E3496" s="24">
        <v>0.21714459000000003</v>
      </c>
      <c r="F3496" s="24">
        <v>0.26193845999999998</v>
      </c>
      <c r="G3496" s="24">
        <v>0.55844450000000001</v>
      </c>
      <c r="H3496" s="24">
        <v>1.4196538599999999</v>
      </c>
      <c r="I3496" s="24">
        <v>8.9635440000000011E-2</v>
      </c>
    </row>
    <row r="3497" spans="1:9" ht="15.75" customHeight="1" x14ac:dyDescent="0.25">
      <c r="A3497" s="25">
        <v>3496</v>
      </c>
      <c r="B3497" s="26">
        <v>0.15104501000000001</v>
      </c>
      <c r="C3497" s="26">
        <v>0.17024618</v>
      </c>
      <c r="D3497" s="26">
        <v>0.18896049000000001</v>
      </c>
      <c r="E3497" s="26">
        <v>0.21716756000000001</v>
      </c>
      <c r="F3497" s="26">
        <v>0.26197150000000002</v>
      </c>
      <c r="G3497" s="26">
        <v>0.55852926999999997</v>
      </c>
      <c r="H3497" s="26">
        <v>1.4199745699999999</v>
      </c>
      <c r="I3497" s="26">
        <v>8.9635909999999985E-2</v>
      </c>
    </row>
    <row r="3498" spans="1:9" ht="15.75" customHeight="1" x14ac:dyDescent="0.25">
      <c r="A3498" s="23">
        <v>3497</v>
      </c>
      <c r="B3498" s="24">
        <v>0.15106644999999999</v>
      </c>
      <c r="C3498" s="24">
        <v>0.17026503000000001</v>
      </c>
      <c r="D3498" s="24">
        <v>0.18898129</v>
      </c>
      <c r="E3498" s="24">
        <v>0.21719055000000001</v>
      </c>
      <c r="F3498" s="24">
        <v>0.26200456999999999</v>
      </c>
      <c r="G3498" s="24">
        <v>0.5586141</v>
      </c>
      <c r="H3498" s="24">
        <v>1.4202954700000001</v>
      </c>
      <c r="I3498" s="24">
        <v>8.9636380000000002E-2</v>
      </c>
    </row>
    <row r="3499" spans="1:9" ht="15.75" customHeight="1" x14ac:dyDescent="0.25">
      <c r="A3499" s="25">
        <v>3498</v>
      </c>
      <c r="B3499" s="26">
        <v>0.15108789</v>
      </c>
      <c r="C3499" s="26">
        <v>0.17028388</v>
      </c>
      <c r="D3499" s="26">
        <v>0.18900209000000001</v>
      </c>
      <c r="E3499" s="26">
        <v>0.21721356</v>
      </c>
      <c r="F3499" s="26">
        <v>0.26203766000000001</v>
      </c>
      <c r="G3499" s="26">
        <v>0.55869897999999996</v>
      </c>
      <c r="H3499" s="26">
        <v>1.42061656</v>
      </c>
      <c r="I3499" s="26">
        <v>8.9636850000000004E-2</v>
      </c>
    </row>
    <row r="3500" spans="1:9" ht="15.75" customHeight="1" x14ac:dyDescent="0.25">
      <c r="A3500" s="23">
        <v>3499</v>
      </c>
      <c r="B3500" s="24">
        <v>0.15110932999999999</v>
      </c>
      <c r="C3500" s="24">
        <v>0.17030273000000001</v>
      </c>
      <c r="D3500" s="24">
        <v>0.18902289999999999</v>
      </c>
      <c r="E3500" s="24">
        <v>0.21723659000000001</v>
      </c>
      <c r="F3500" s="24">
        <v>0.26207078</v>
      </c>
      <c r="G3500" s="24">
        <v>0.55878391999999999</v>
      </c>
      <c r="H3500" s="24">
        <v>1.4209378399999999</v>
      </c>
      <c r="I3500" s="24">
        <v>8.9637320000000006E-2</v>
      </c>
    </row>
    <row r="3501" spans="1:9" ht="15.75" customHeight="1" x14ac:dyDescent="0.25">
      <c r="A3501" s="25">
        <v>3500</v>
      </c>
      <c r="B3501" s="26">
        <v>0.15113076</v>
      </c>
      <c r="C3501" s="26">
        <v>0.17032158</v>
      </c>
      <c r="D3501" s="26">
        <v>0.18904371</v>
      </c>
      <c r="E3501" s="26">
        <v>0.21725964</v>
      </c>
      <c r="F3501" s="26">
        <v>0.26210391999999999</v>
      </c>
      <c r="G3501" s="26">
        <v>0.55886891999999999</v>
      </c>
      <c r="H3501" s="26">
        <v>1.4212593100000002</v>
      </c>
      <c r="I3501" s="26">
        <v>8.9637790000000009E-2</v>
      </c>
    </row>
    <row r="3502" spans="1:9" ht="15.75" customHeight="1" x14ac:dyDescent="0.25">
      <c r="A3502" s="23">
        <v>3501</v>
      </c>
      <c r="B3502" s="24">
        <v>0.15115218</v>
      </c>
      <c r="C3502" s="24">
        <v>0.17034044000000001</v>
      </c>
      <c r="D3502" s="24">
        <v>0.18906452000000001</v>
      </c>
      <c r="E3502" s="24">
        <v>0.21728270999999999</v>
      </c>
      <c r="F3502" s="24">
        <v>0.26213709000000002</v>
      </c>
      <c r="G3502" s="24">
        <v>0.55895399000000001</v>
      </c>
      <c r="H3502" s="24">
        <v>1.4215809899999998</v>
      </c>
      <c r="I3502" s="24">
        <v>8.9638259999999997E-2</v>
      </c>
    </row>
    <row r="3503" spans="1:9" ht="15.75" customHeight="1" x14ac:dyDescent="0.25">
      <c r="A3503" s="25">
        <v>3502</v>
      </c>
      <c r="B3503" s="26">
        <v>0.15117359999999999</v>
      </c>
      <c r="C3503" s="26">
        <v>0.17035929999999999</v>
      </c>
      <c r="D3503" s="26">
        <v>0.18908533999999999</v>
      </c>
      <c r="E3503" s="26">
        <v>0.21730579999999999</v>
      </c>
      <c r="F3503" s="26">
        <v>0.26217029000000003</v>
      </c>
      <c r="G3503" s="26">
        <v>0.55903911000000006</v>
      </c>
      <c r="H3503" s="26">
        <v>1.42190287</v>
      </c>
      <c r="I3503" s="26">
        <v>8.963873E-2</v>
      </c>
    </row>
    <row r="3504" spans="1:9" ht="15.75" customHeight="1" x14ac:dyDescent="0.25">
      <c r="A3504" s="23">
        <v>3503</v>
      </c>
      <c r="B3504" s="24">
        <v>0.15119502000000001</v>
      </c>
      <c r="C3504" s="24">
        <v>0.17037817</v>
      </c>
      <c r="D3504" s="24">
        <v>0.18910616999999999</v>
      </c>
      <c r="E3504" s="24">
        <v>0.21732892000000001</v>
      </c>
      <c r="F3504" s="24">
        <v>0.26220351000000003</v>
      </c>
      <c r="G3504" s="24">
        <v>0.55912430000000002</v>
      </c>
      <c r="H3504" s="24">
        <v>1.4222249500000002</v>
      </c>
      <c r="I3504" s="24">
        <v>8.9639190000000007E-2</v>
      </c>
    </row>
    <row r="3505" spans="1:9" ht="15.75" customHeight="1" x14ac:dyDescent="0.25">
      <c r="A3505" s="25">
        <v>3504</v>
      </c>
      <c r="B3505" s="26">
        <v>0.15121643000000001</v>
      </c>
      <c r="C3505" s="26">
        <v>0.17039703</v>
      </c>
      <c r="D3505" s="26">
        <v>0.18912700000000002</v>
      </c>
      <c r="E3505" s="26">
        <v>0.21735205000000002</v>
      </c>
      <c r="F3505" s="26">
        <v>0.26223675000000002</v>
      </c>
      <c r="G3505" s="26">
        <v>0.55920954999999994</v>
      </c>
      <c r="H3505" s="26">
        <v>1.4225472400000001</v>
      </c>
      <c r="I3505" s="26">
        <v>8.9639659999999996E-2</v>
      </c>
    </row>
    <row r="3506" spans="1:9" ht="15.75" customHeight="1" x14ac:dyDescent="0.25">
      <c r="A3506" s="23">
        <v>3505</v>
      </c>
      <c r="B3506" s="24">
        <v>0.15123784000000001</v>
      </c>
      <c r="C3506" s="24">
        <v>0.17041589999999998</v>
      </c>
      <c r="D3506" s="24">
        <v>0.18914782999999999</v>
      </c>
      <c r="E3506" s="24">
        <v>0.21737521000000001</v>
      </c>
      <c r="F3506" s="24">
        <v>0.26227002999999999</v>
      </c>
      <c r="G3506" s="24">
        <v>0.55929485999999995</v>
      </c>
      <c r="H3506" s="24">
        <v>1.4228697399999999</v>
      </c>
      <c r="I3506" s="24">
        <v>8.9640129999999998E-2</v>
      </c>
    </row>
    <row r="3507" spans="1:9" ht="15.75" customHeight="1" x14ac:dyDescent="0.25">
      <c r="A3507" s="25">
        <v>3506</v>
      </c>
      <c r="B3507" s="26">
        <v>0.15125923999999999</v>
      </c>
      <c r="C3507" s="26">
        <v>0.17043476999999999</v>
      </c>
      <c r="D3507" s="26">
        <v>0.18916867000000001</v>
      </c>
      <c r="E3507" s="26">
        <v>0.21739839</v>
      </c>
      <c r="F3507" s="26">
        <v>0.26230333</v>
      </c>
      <c r="G3507" s="26">
        <v>0.55938023999999997</v>
      </c>
      <c r="H3507" s="26">
        <v>1.4231924599999999</v>
      </c>
      <c r="I3507" s="26">
        <v>8.9640590000000006E-2</v>
      </c>
    </row>
    <row r="3508" spans="1:9" ht="15.75" customHeight="1" x14ac:dyDescent="0.25">
      <c r="A3508" s="23">
        <v>3507</v>
      </c>
      <c r="B3508" s="24">
        <v>0.15128063999999999</v>
      </c>
      <c r="C3508" s="24">
        <v>0.17045365000000001</v>
      </c>
      <c r="D3508" s="24">
        <v>0.18918952</v>
      </c>
      <c r="E3508" s="24">
        <v>0.21742159999999999</v>
      </c>
      <c r="F3508" s="24">
        <v>0.26233666999999999</v>
      </c>
      <c r="G3508" s="24">
        <v>0.55946569000000002</v>
      </c>
      <c r="H3508" s="24">
        <v>1.4235153899999999</v>
      </c>
      <c r="I3508" s="24">
        <v>8.9641059999999995E-2</v>
      </c>
    </row>
    <row r="3509" spans="1:9" ht="15.75" customHeight="1" x14ac:dyDescent="0.25">
      <c r="A3509" s="25">
        <v>3508</v>
      </c>
      <c r="B3509" s="26">
        <v>0.15130203</v>
      </c>
      <c r="C3509" s="26">
        <v>0.17047252000000002</v>
      </c>
      <c r="D3509" s="26">
        <v>0.18921036999999999</v>
      </c>
      <c r="E3509" s="26">
        <v>0.21744482000000001</v>
      </c>
      <c r="F3509" s="26">
        <v>0.26237003000000003</v>
      </c>
      <c r="G3509" s="26">
        <v>0.55955120000000003</v>
      </c>
      <c r="H3509" s="26">
        <v>1.4238385400000002</v>
      </c>
      <c r="I3509" s="26">
        <v>8.9641529999999997E-2</v>
      </c>
    </row>
    <row r="3510" spans="1:9" ht="15.75" customHeight="1" x14ac:dyDescent="0.25">
      <c r="A3510" s="23">
        <v>3509</v>
      </c>
      <c r="B3510" s="24">
        <v>0.15132341999999999</v>
      </c>
      <c r="C3510" s="24">
        <v>0.17049140000000002</v>
      </c>
      <c r="D3510" s="24">
        <v>0.18923122000000001</v>
      </c>
      <c r="E3510" s="24">
        <v>0.21746807000000001</v>
      </c>
      <c r="F3510" s="24">
        <v>0.26240342</v>
      </c>
      <c r="G3510" s="24">
        <v>0.55963678000000006</v>
      </c>
      <c r="H3510" s="24">
        <v>1.42416191</v>
      </c>
      <c r="I3510" s="24">
        <v>8.9641990000000005E-2</v>
      </c>
    </row>
    <row r="3511" spans="1:9" ht="15.75" customHeight="1" x14ac:dyDescent="0.25">
      <c r="A3511" s="25">
        <v>3510</v>
      </c>
      <c r="B3511" s="26">
        <v>0.1513448</v>
      </c>
      <c r="C3511" s="26">
        <v>0.17051029000000001</v>
      </c>
      <c r="D3511" s="26">
        <v>0.18925208000000002</v>
      </c>
      <c r="E3511" s="26">
        <v>0.21749135</v>
      </c>
      <c r="F3511" s="26">
        <v>0.26243684</v>
      </c>
      <c r="G3511" s="26">
        <v>0.55972242999999999</v>
      </c>
      <c r="H3511" s="26">
        <v>1.4244855000000001</v>
      </c>
      <c r="I3511" s="26">
        <v>8.9642459999999993E-2</v>
      </c>
    </row>
    <row r="3512" spans="1:9" ht="15.75" customHeight="1" x14ac:dyDescent="0.25">
      <c r="A3512" s="23">
        <v>3511</v>
      </c>
      <c r="B3512" s="24">
        <v>0.15136618000000002</v>
      </c>
      <c r="C3512" s="24">
        <v>0.17052917000000001</v>
      </c>
      <c r="D3512" s="24">
        <v>0.18927294</v>
      </c>
      <c r="E3512" s="24">
        <v>0.21751463999999998</v>
      </c>
      <c r="F3512" s="24">
        <v>0.26247028999999999</v>
      </c>
      <c r="G3512" s="24">
        <v>0.55980814999999995</v>
      </c>
      <c r="H3512" s="24">
        <v>1.42480932</v>
      </c>
      <c r="I3512" s="24">
        <v>8.9642920000000001E-2</v>
      </c>
    </row>
    <row r="3513" spans="1:9" ht="15.75" customHeight="1" x14ac:dyDescent="0.25">
      <c r="A3513" s="25">
        <v>3512</v>
      </c>
      <c r="B3513" s="26">
        <v>0.15138756</v>
      </c>
      <c r="C3513" s="26">
        <v>0.17054806</v>
      </c>
      <c r="D3513" s="26">
        <v>0.18929381000000001</v>
      </c>
      <c r="E3513" s="26">
        <v>0.21753796</v>
      </c>
      <c r="F3513" s="26">
        <v>0.26250377000000003</v>
      </c>
      <c r="G3513" s="26">
        <v>0.55989393999999992</v>
      </c>
      <c r="H3513" s="26">
        <v>1.4251333800000001</v>
      </c>
      <c r="I3513" s="26">
        <v>8.9643390000000003E-2</v>
      </c>
    </row>
    <row r="3514" spans="1:9" ht="15.75" customHeight="1" x14ac:dyDescent="0.25">
      <c r="A3514" s="23">
        <v>3513</v>
      </c>
      <c r="B3514" s="24">
        <v>0.15140893</v>
      </c>
      <c r="C3514" s="24">
        <v>0.17056695000000002</v>
      </c>
      <c r="D3514" s="24">
        <v>0.18931469000000001</v>
      </c>
      <c r="E3514" s="24">
        <v>0.21756131000000001</v>
      </c>
      <c r="F3514" s="24">
        <v>0.26253727999999998</v>
      </c>
      <c r="G3514" s="24">
        <v>0.55997980000000003</v>
      </c>
      <c r="H3514" s="24">
        <v>1.42545766</v>
      </c>
      <c r="I3514" s="24">
        <v>8.9643849999999997E-2</v>
      </c>
    </row>
    <row r="3515" spans="1:9" ht="15.75" customHeight="1" x14ac:dyDescent="0.25">
      <c r="A3515" s="25">
        <v>3514</v>
      </c>
      <c r="B3515" s="26">
        <v>0.15143029999999999</v>
      </c>
      <c r="C3515" s="26">
        <v>0.17058583999999999</v>
      </c>
      <c r="D3515" s="26">
        <v>0.18933557000000001</v>
      </c>
      <c r="E3515" s="26">
        <v>0.21758468</v>
      </c>
      <c r="F3515" s="26">
        <v>0.26257081999999998</v>
      </c>
      <c r="G3515" s="26">
        <v>0.56006573999999998</v>
      </c>
      <c r="H3515" s="26">
        <v>1.4257821799999999</v>
      </c>
      <c r="I3515" s="26">
        <v>8.964432E-2</v>
      </c>
    </row>
    <row r="3516" spans="1:9" ht="15.75" customHeight="1" x14ac:dyDescent="0.25">
      <c r="A3516" s="23">
        <v>3515</v>
      </c>
      <c r="B3516" s="24">
        <v>0.15145165999999999</v>
      </c>
      <c r="C3516" s="24">
        <v>0.17060474</v>
      </c>
      <c r="D3516" s="24">
        <v>0.18935645000000001</v>
      </c>
      <c r="E3516" s="24">
        <v>0.21760808000000001</v>
      </c>
      <c r="F3516" s="24">
        <v>0.26260439000000002</v>
      </c>
      <c r="G3516" s="24">
        <v>0.56015174999999995</v>
      </c>
      <c r="H3516" s="24">
        <v>1.4261069399999999</v>
      </c>
      <c r="I3516" s="24">
        <v>8.9644779999999993E-2</v>
      </c>
    </row>
    <row r="3517" spans="1:9" ht="15.75" customHeight="1" x14ac:dyDescent="0.25">
      <c r="A3517" s="25">
        <v>3516</v>
      </c>
      <c r="B3517" s="26">
        <v>0.15147301999999999</v>
      </c>
      <c r="C3517" s="26">
        <v>0.17062363999999999</v>
      </c>
      <c r="D3517" s="26">
        <v>0.18937733999999998</v>
      </c>
      <c r="E3517" s="26">
        <v>0.21763150000000001</v>
      </c>
      <c r="F3517" s="26">
        <v>0.26263799999999998</v>
      </c>
      <c r="G3517" s="26">
        <v>0.56023783000000005</v>
      </c>
      <c r="H3517" s="26">
        <v>1.42643195</v>
      </c>
      <c r="I3517" s="26">
        <v>8.9645249999999996E-2</v>
      </c>
    </row>
    <row r="3518" spans="1:9" ht="15.75" customHeight="1" x14ac:dyDescent="0.25">
      <c r="A3518" s="23">
        <v>3517</v>
      </c>
      <c r="B3518" s="24">
        <v>0.15149438000000001</v>
      </c>
      <c r="C3518" s="24">
        <v>0.17064253999999998</v>
      </c>
      <c r="D3518" s="24">
        <v>0.18939824000000002</v>
      </c>
      <c r="E3518" s="24">
        <v>0.21765493999999999</v>
      </c>
      <c r="F3518" s="24">
        <v>0.26267163999999998</v>
      </c>
      <c r="G3518" s="24">
        <v>0.56032398999999999</v>
      </c>
      <c r="H3518" s="24">
        <v>1.4267571899999998</v>
      </c>
      <c r="I3518" s="24">
        <v>8.964570999999999E-2</v>
      </c>
    </row>
    <row r="3519" spans="1:9" ht="15.75" customHeight="1" x14ac:dyDescent="0.25">
      <c r="A3519" s="25">
        <v>3518</v>
      </c>
      <c r="B3519" s="26">
        <v>0.15151573000000002</v>
      </c>
      <c r="C3519" s="26">
        <v>0.17066144999999999</v>
      </c>
      <c r="D3519" s="26">
        <v>0.18941914000000001</v>
      </c>
      <c r="E3519" s="26">
        <v>0.21767841000000002</v>
      </c>
      <c r="F3519" s="26">
        <v>0.26270530999999997</v>
      </c>
      <c r="G3519" s="26">
        <v>0.56041023000000001</v>
      </c>
      <c r="H3519" s="26">
        <v>1.42708268</v>
      </c>
      <c r="I3519" s="26">
        <v>8.9646170000000011E-2</v>
      </c>
    </row>
    <row r="3520" spans="1:9" ht="15.75" customHeight="1" x14ac:dyDescent="0.25">
      <c r="A3520" s="23">
        <v>3519</v>
      </c>
      <c r="B3520" s="24">
        <v>0.15153707999999999</v>
      </c>
      <c r="C3520" s="24">
        <v>0.17068034999999998</v>
      </c>
      <c r="D3520" s="24">
        <v>0.18944005</v>
      </c>
      <c r="E3520" s="24">
        <v>0.21770191</v>
      </c>
      <c r="F3520" s="24">
        <v>0.26273901999999999</v>
      </c>
      <c r="G3520" s="24">
        <v>0.56049653999999993</v>
      </c>
      <c r="H3520" s="24">
        <v>1.4274084300000001</v>
      </c>
      <c r="I3520" s="24">
        <v>8.9646640000000014E-2</v>
      </c>
    </row>
    <row r="3521" spans="1:9" ht="15.75" customHeight="1" x14ac:dyDescent="0.25">
      <c r="A3521" s="25">
        <v>3520</v>
      </c>
      <c r="B3521" s="26">
        <v>0.15155842</v>
      </c>
      <c r="C3521" s="26">
        <v>0.17069925999999999</v>
      </c>
      <c r="D3521" s="26">
        <v>0.18946096000000001</v>
      </c>
      <c r="E3521" s="26">
        <v>0.21772543999999999</v>
      </c>
      <c r="F3521" s="26">
        <v>0.26277275999999999</v>
      </c>
      <c r="G3521" s="26">
        <v>0.56058293999999997</v>
      </c>
      <c r="H3521" s="26">
        <v>1.4277344199999999</v>
      </c>
      <c r="I3521" s="26">
        <v>8.9647100000000007E-2</v>
      </c>
    </row>
    <row r="3522" spans="1:9" ht="15.75" customHeight="1" x14ac:dyDescent="0.25">
      <c r="A3522" s="23">
        <v>3521</v>
      </c>
      <c r="B3522" s="24">
        <v>0.15157976000000001</v>
      </c>
      <c r="C3522" s="24">
        <v>0.17071818</v>
      </c>
      <c r="D3522" s="24">
        <v>0.18948187</v>
      </c>
      <c r="E3522" s="24">
        <v>0.21774899</v>
      </c>
      <c r="F3522" s="24">
        <v>0.26280652999999998</v>
      </c>
      <c r="G3522" s="24">
        <v>0.56066941000000003</v>
      </c>
      <c r="H3522" s="24">
        <v>1.42806067</v>
      </c>
      <c r="I3522" s="24">
        <v>8.9647560000000001E-2</v>
      </c>
    </row>
    <row r="3523" spans="1:9" ht="15.75" customHeight="1" x14ac:dyDescent="0.25">
      <c r="A3523" s="25">
        <v>3522</v>
      </c>
      <c r="B3523" s="26">
        <v>0.15160109999999999</v>
      </c>
      <c r="C3523" s="26">
        <v>0.17073709000000001</v>
      </c>
      <c r="D3523" s="26">
        <v>0.1895028</v>
      </c>
      <c r="E3523" s="26">
        <v>0.21777257</v>
      </c>
      <c r="F3523" s="26">
        <v>0.26284034000000001</v>
      </c>
      <c r="G3523" s="26">
        <v>0.56075595999999994</v>
      </c>
      <c r="H3523" s="26">
        <v>1.4283871800000001</v>
      </c>
      <c r="I3523" s="26">
        <v>8.9648030000000004E-2</v>
      </c>
    </row>
    <row r="3524" spans="1:9" ht="15.75" customHeight="1" x14ac:dyDescent="0.25">
      <c r="A3524" s="23">
        <v>3523</v>
      </c>
      <c r="B3524" s="24">
        <v>0.15162243</v>
      </c>
      <c r="C3524" s="24">
        <v>0.17075600999999999</v>
      </c>
      <c r="D3524" s="24">
        <v>0.18952372000000001</v>
      </c>
      <c r="E3524" s="24">
        <v>0.21779616999999998</v>
      </c>
      <c r="F3524" s="24">
        <v>0.26287419000000001</v>
      </c>
      <c r="G3524" s="24">
        <v>0.56084259000000003</v>
      </c>
      <c r="H3524" s="24">
        <v>1.4287139500000001</v>
      </c>
      <c r="I3524" s="24">
        <v>8.9648489999999997E-2</v>
      </c>
    </row>
    <row r="3525" spans="1:9" ht="15.75" customHeight="1" x14ac:dyDescent="0.25">
      <c r="A3525" s="25">
        <v>3524</v>
      </c>
      <c r="B3525" s="26">
        <v>0.15164376000000002</v>
      </c>
      <c r="C3525" s="26">
        <v>0.17077492999999999</v>
      </c>
      <c r="D3525" s="26">
        <v>0.18954466</v>
      </c>
      <c r="E3525" s="26">
        <v>0.21781980000000001</v>
      </c>
      <c r="F3525" s="26">
        <v>0.26290806999999999</v>
      </c>
      <c r="G3525" s="26">
        <v>0.56092931000000001</v>
      </c>
      <c r="H3525" s="26">
        <v>1.4290409900000001</v>
      </c>
      <c r="I3525" s="26">
        <v>8.9648950000000005E-2</v>
      </c>
    </row>
    <row r="3526" spans="1:9" ht="15.75" customHeight="1" x14ac:dyDescent="0.25">
      <c r="A3526" s="23">
        <v>3525</v>
      </c>
      <c r="B3526" s="24">
        <v>0.15166508000000001</v>
      </c>
      <c r="C3526" s="24">
        <v>0.17079385999999999</v>
      </c>
      <c r="D3526" s="24">
        <v>0.18956558999999998</v>
      </c>
      <c r="E3526" s="24">
        <v>0.21784347000000001</v>
      </c>
      <c r="F3526" s="24">
        <v>0.26294198000000002</v>
      </c>
      <c r="G3526" s="24">
        <v>0.56101610999999996</v>
      </c>
      <c r="H3526" s="24">
        <v>1.42936829</v>
      </c>
      <c r="I3526" s="24">
        <v>8.9649409999999999E-2</v>
      </c>
    </row>
    <row r="3527" spans="1:9" ht="15.75" customHeight="1" x14ac:dyDescent="0.25">
      <c r="A3527" s="25">
        <v>3526</v>
      </c>
      <c r="B3527" s="26">
        <v>0.15168640999999999</v>
      </c>
      <c r="C3527" s="26">
        <v>0.17081278999999999</v>
      </c>
      <c r="D3527" s="26">
        <v>0.18958654</v>
      </c>
      <c r="E3527" s="26">
        <v>0.21786715000000001</v>
      </c>
      <c r="F3527" s="26">
        <v>0.26297592999999997</v>
      </c>
      <c r="G3527" s="26">
        <v>0.56110298999999997</v>
      </c>
      <c r="H3527" s="26">
        <v>1.4296958599999998</v>
      </c>
      <c r="I3527" s="26">
        <v>8.9649870000000006E-2</v>
      </c>
    </row>
    <row r="3528" spans="1:9" ht="15.75" customHeight="1" x14ac:dyDescent="0.25">
      <c r="A3528" s="23">
        <v>3527</v>
      </c>
      <c r="B3528" s="24">
        <v>0.15170771999999999</v>
      </c>
      <c r="C3528" s="24">
        <v>0.17083172000000002</v>
      </c>
      <c r="D3528" s="24">
        <v>0.18960748999999999</v>
      </c>
      <c r="E3528" s="24">
        <v>0.21789086999999999</v>
      </c>
      <c r="F3528" s="24">
        <v>0.26300992000000001</v>
      </c>
      <c r="G3528" s="24">
        <v>0.56118995999999999</v>
      </c>
      <c r="H3528" s="24">
        <v>1.4300237100000002</v>
      </c>
      <c r="I3528" s="24">
        <v>8.965033E-2</v>
      </c>
    </row>
    <row r="3529" spans="1:9" ht="15.75" customHeight="1" x14ac:dyDescent="0.25">
      <c r="A3529" s="25">
        <v>3528</v>
      </c>
      <c r="B3529" s="26">
        <v>0.15172904000000001</v>
      </c>
      <c r="C3529" s="26">
        <v>0.17085064999999999</v>
      </c>
      <c r="D3529" s="26">
        <v>0.18962844000000001</v>
      </c>
      <c r="E3529" s="26">
        <v>0.21791462</v>
      </c>
      <c r="F3529" s="26">
        <v>0.26304394999999997</v>
      </c>
      <c r="G3529" s="26">
        <v>0.56127700999999997</v>
      </c>
      <c r="H3529" s="26">
        <v>1.43035183</v>
      </c>
      <c r="I3529" s="26">
        <v>8.9650789999999994E-2</v>
      </c>
    </row>
    <row r="3530" spans="1:9" ht="15.75" customHeight="1" x14ac:dyDescent="0.25">
      <c r="A3530" s="23">
        <v>3529</v>
      </c>
      <c r="B3530" s="24">
        <v>0.15175035000000001</v>
      </c>
      <c r="C3530" s="24">
        <v>0.17086959000000002</v>
      </c>
      <c r="D3530" s="24">
        <v>0.18964940999999999</v>
      </c>
      <c r="E3530" s="24">
        <v>0.21793838999999998</v>
      </c>
      <c r="F3530" s="24">
        <v>0.26307801999999997</v>
      </c>
      <c r="G3530" s="24">
        <v>0.56136416</v>
      </c>
      <c r="H3530" s="24">
        <v>1.4306802200000002</v>
      </c>
      <c r="I3530" s="24">
        <v>8.9651250000000002E-2</v>
      </c>
    </row>
    <row r="3531" spans="1:9" ht="15.75" customHeight="1" x14ac:dyDescent="0.25">
      <c r="A3531" s="25">
        <v>3530</v>
      </c>
      <c r="B3531" s="26">
        <v>0.15177166</v>
      </c>
      <c r="C3531" s="26">
        <v>0.17088853000000001</v>
      </c>
      <c r="D3531" s="26">
        <v>0.18967037</v>
      </c>
      <c r="E3531" s="26">
        <v>0.21796220000000002</v>
      </c>
      <c r="F3531" s="26">
        <v>0.26311212</v>
      </c>
      <c r="G3531" s="26">
        <v>0.56145138999999999</v>
      </c>
      <c r="H3531" s="26">
        <v>1.4310088999999999</v>
      </c>
      <c r="I3531" s="26">
        <v>8.9651709999999996E-2</v>
      </c>
    </row>
    <row r="3532" spans="1:9" ht="15.75" customHeight="1" x14ac:dyDescent="0.25">
      <c r="A3532" s="23">
        <v>3531</v>
      </c>
      <c r="B3532" s="24">
        <v>0.15179297</v>
      </c>
      <c r="C3532" s="24">
        <v>0.17090747000000001</v>
      </c>
      <c r="D3532" s="24">
        <v>0.18969135000000001</v>
      </c>
      <c r="E3532" s="24">
        <v>0.21798603</v>
      </c>
      <c r="F3532" s="24">
        <v>0.26314626000000002</v>
      </c>
      <c r="G3532" s="24">
        <v>0.56153869999999995</v>
      </c>
      <c r="H3532" s="24">
        <v>1.4313378700000001</v>
      </c>
      <c r="I3532" s="24">
        <v>8.9652170000000003E-2</v>
      </c>
    </row>
    <row r="3533" spans="1:9" ht="15.75" customHeight="1" x14ac:dyDescent="0.25">
      <c r="A3533" s="25">
        <v>3532</v>
      </c>
      <c r="B3533" s="26">
        <v>0.15181427</v>
      </c>
      <c r="C3533" s="26">
        <v>0.17092641</v>
      </c>
      <c r="D3533" s="26">
        <v>0.18971232000000002</v>
      </c>
      <c r="E3533" s="26">
        <v>0.21800989000000001</v>
      </c>
      <c r="F3533" s="26">
        <v>0.26318044000000002</v>
      </c>
      <c r="G3533" s="26">
        <v>0.56162610999999996</v>
      </c>
      <c r="H3533" s="26">
        <v>1.43166712</v>
      </c>
      <c r="I3533" s="26">
        <v>8.9652629999999997E-2</v>
      </c>
    </row>
    <row r="3534" spans="1:9" ht="15.75" customHeight="1" x14ac:dyDescent="0.25">
      <c r="A3534" s="23">
        <v>3533</v>
      </c>
      <c r="B3534" s="24">
        <v>0.15183557</v>
      </c>
      <c r="C3534" s="24">
        <v>0.17094536000000002</v>
      </c>
      <c r="D3534" s="24">
        <v>0.18973331000000002</v>
      </c>
      <c r="E3534" s="24">
        <v>0.21803379000000001</v>
      </c>
      <c r="F3534" s="24">
        <v>0.26321466999999998</v>
      </c>
      <c r="G3534" s="24">
        <v>0.56171360999999997</v>
      </c>
      <c r="H3534" s="24">
        <v>1.43199666</v>
      </c>
      <c r="I3534" s="24">
        <v>8.9653089999999991E-2</v>
      </c>
    </row>
    <row r="3535" spans="1:9" ht="15.75" customHeight="1" x14ac:dyDescent="0.25">
      <c r="A3535" s="25">
        <v>3534</v>
      </c>
      <c r="B3535" s="26">
        <v>0.15185686000000001</v>
      </c>
      <c r="C3535" s="26">
        <v>0.17096430999999998</v>
      </c>
      <c r="D3535" s="26">
        <v>0.18975429999999999</v>
      </c>
      <c r="E3535" s="26">
        <v>0.21805770999999999</v>
      </c>
      <c r="F3535" s="26">
        <v>0.26324892999999999</v>
      </c>
      <c r="G3535" s="26">
        <v>0.5618012</v>
      </c>
      <c r="H3535" s="26">
        <v>1.4323264900000001</v>
      </c>
      <c r="I3535" s="26">
        <v>8.9653550000000012E-2</v>
      </c>
    </row>
    <row r="3536" spans="1:9" ht="15.75" customHeight="1" x14ac:dyDescent="0.25">
      <c r="A3536" s="23">
        <v>3535</v>
      </c>
      <c r="B3536" s="24">
        <v>0.15187815999999998</v>
      </c>
      <c r="C3536" s="24">
        <v>0.17098326</v>
      </c>
      <c r="D3536" s="24">
        <v>0.18977529000000001</v>
      </c>
      <c r="E3536" s="24">
        <v>0.21808166000000001</v>
      </c>
      <c r="F3536" s="24">
        <v>0.26328323000000003</v>
      </c>
      <c r="G3536" s="24">
        <v>0.56188889000000009</v>
      </c>
      <c r="H3536" s="24">
        <v>1.43265661</v>
      </c>
      <c r="I3536" s="24">
        <v>8.9654010000000006E-2</v>
      </c>
    </row>
    <row r="3537" spans="1:9" ht="15.75" customHeight="1" x14ac:dyDescent="0.25">
      <c r="A3537" s="25">
        <v>3536</v>
      </c>
      <c r="B3537" s="26">
        <v>0.15189944999999999</v>
      </c>
      <c r="C3537" s="26">
        <v>0.17100221999999998</v>
      </c>
      <c r="D3537" s="26">
        <v>0.1897963</v>
      </c>
      <c r="E3537" s="26">
        <v>0.21810565000000001</v>
      </c>
      <c r="F3537" s="26">
        <v>0.26331757</v>
      </c>
      <c r="G3537" s="26">
        <v>0.56197666000000002</v>
      </c>
      <c r="H3537" s="26">
        <v>1.4329870399999998</v>
      </c>
      <c r="I3537" s="26">
        <v>8.9654460000000005E-2</v>
      </c>
    </row>
    <row r="3538" spans="1:9" ht="15.75" customHeight="1" x14ac:dyDescent="0.25">
      <c r="A3538" s="23">
        <v>3537</v>
      </c>
      <c r="B3538" s="24">
        <v>0.15192073</v>
      </c>
      <c r="C3538" s="24">
        <v>0.17102117999999999</v>
      </c>
      <c r="D3538" s="24">
        <v>0.18981729999999999</v>
      </c>
      <c r="E3538" s="24">
        <v>0.21812966</v>
      </c>
      <c r="F3538" s="24">
        <v>0.26335195</v>
      </c>
      <c r="G3538" s="24">
        <v>0.56206454000000006</v>
      </c>
      <c r="H3538" s="24">
        <v>1.43331776</v>
      </c>
      <c r="I3538" s="24">
        <v>8.9654919999999999E-2</v>
      </c>
    </row>
    <row r="3539" spans="1:9" ht="15.75" customHeight="1" x14ac:dyDescent="0.25">
      <c r="A3539" s="25">
        <v>3538</v>
      </c>
      <c r="B3539" s="26">
        <v>0.15194202000000001</v>
      </c>
      <c r="C3539" s="26">
        <v>0.17104014000000001</v>
      </c>
      <c r="D3539" s="26">
        <v>0.18983832</v>
      </c>
      <c r="E3539" s="26">
        <v>0.21815371</v>
      </c>
      <c r="F3539" s="26">
        <v>0.26338637999999998</v>
      </c>
      <c r="G3539" s="26">
        <v>0.56215249999999994</v>
      </c>
      <c r="H3539" s="26">
        <v>1.4336487900000001</v>
      </c>
      <c r="I3539" s="26">
        <v>8.9655380000000007E-2</v>
      </c>
    </row>
    <row r="3540" spans="1:9" ht="15.75" customHeight="1" x14ac:dyDescent="0.25">
      <c r="A3540" s="23">
        <v>3539</v>
      </c>
      <c r="B3540" s="24">
        <v>0.1519633</v>
      </c>
      <c r="C3540" s="24">
        <v>0.17105910999999999</v>
      </c>
      <c r="D3540" s="24">
        <v>0.18985934000000002</v>
      </c>
      <c r="E3540" s="24">
        <v>0.21817779000000001</v>
      </c>
      <c r="F3540" s="24">
        <v>0.26342084999999998</v>
      </c>
      <c r="G3540" s="24">
        <v>0.56224057000000005</v>
      </c>
      <c r="H3540" s="24">
        <v>1.4339801299999999</v>
      </c>
      <c r="I3540" s="24">
        <v>8.9655840000000001E-2</v>
      </c>
    </row>
    <row r="3541" spans="1:9" ht="15.75" customHeight="1" x14ac:dyDescent="0.25">
      <c r="A3541" s="25">
        <v>3540</v>
      </c>
      <c r="B3541" s="26">
        <v>0.15198458000000001</v>
      </c>
      <c r="C3541" s="26">
        <v>0.17107807999999999</v>
      </c>
      <c r="D3541" s="26">
        <v>0.18988036999999999</v>
      </c>
      <c r="E3541" s="26">
        <v>0.2182019</v>
      </c>
      <c r="F3541" s="26">
        <v>0.26345535999999997</v>
      </c>
      <c r="G3541" s="26">
        <v>0.56232872999999994</v>
      </c>
      <c r="H3541" s="26">
        <v>1.4343117699999999</v>
      </c>
      <c r="I3541" s="26">
        <v>8.965629E-2</v>
      </c>
    </row>
    <row r="3542" spans="1:9" ht="15.75" customHeight="1" x14ac:dyDescent="0.25">
      <c r="A3542" s="23">
        <v>3541</v>
      </c>
      <c r="B3542" s="24">
        <v>0.15200585</v>
      </c>
      <c r="C3542" s="24">
        <v>0.17109705000000003</v>
      </c>
      <c r="D3542" s="24">
        <v>0.1899014</v>
      </c>
      <c r="E3542" s="24">
        <v>0.21822605</v>
      </c>
      <c r="F3542" s="24">
        <v>0.26348990999999999</v>
      </c>
      <c r="G3542" s="24">
        <v>0.56241699000000001</v>
      </c>
      <c r="H3542" s="24">
        <v>1.4346437299999999</v>
      </c>
      <c r="I3542" s="24">
        <v>8.9656749999999993E-2</v>
      </c>
    </row>
    <row r="3543" spans="1:9" ht="15.75" customHeight="1" x14ac:dyDescent="0.25">
      <c r="A3543" s="25">
        <v>3542</v>
      </c>
      <c r="B3543" s="26">
        <v>0.15202712999999998</v>
      </c>
      <c r="C3543" s="26">
        <v>0.17111602000000001</v>
      </c>
      <c r="D3543" s="26">
        <v>0.18992244</v>
      </c>
      <c r="E3543" s="26">
        <v>0.21825021999999999</v>
      </c>
      <c r="F3543" s="26">
        <v>0.26352450999999999</v>
      </c>
      <c r="G3543" s="26">
        <v>0.56250535000000002</v>
      </c>
      <c r="H3543" s="26">
        <v>1.434976</v>
      </c>
      <c r="I3543" s="26">
        <v>8.9657199999999992E-2</v>
      </c>
    </row>
    <row r="3544" spans="1:9" ht="15.75" customHeight="1" x14ac:dyDescent="0.25">
      <c r="A3544" s="23">
        <v>3543</v>
      </c>
      <c r="B3544" s="24">
        <v>0.1520484</v>
      </c>
      <c r="C3544" s="24">
        <v>0.17113499999999998</v>
      </c>
      <c r="D3544" s="24">
        <v>0.18994348</v>
      </c>
      <c r="E3544" s="24">
        <v>0.21827442999999999</v>
      </c>
      <c r="F3544" s="24">
        <v>0.26355915000000002</v>
      </c>
      <c r="G3544" s="24">
        <v>0.56259380999999997</v>
      </c>
      <c r="H3544" s="24">
        <v>1.43530859</v>
      </c>
      <c r="I3544" s="24">
        <v>8.965766E-2</v>
      </c>
    </row>
    <row r="3545" spans="1:9" ht="15.75" customHeight="1" x14ac:dyDescent="0.25">
      <c r="A3545" s="25">
        <v>3544</v>
      </c>
      <c r="B3545" s="26">
        <v>0.15206967000000002</v>
      </c>
      <c r="C3545" s="26">
        <v>0.17115397999999998</v>
      </c>
      <c r="D3545" s="26">
        <v>0.18996452999999999</v>
      </c>
      <c r="E3545" s="26">
        <v>0.21829867</v>
      </c>
      <c r="F3545" s="26">
        <v>0.26359383000000003</v>
      </c>
      <c r="G3545" s="26">
        <v>0.56268236999999999</v>
      </c>
      <c r="H3545" s="26">
        <v>1.4356415</v>
      </c>
      <c r="I3545" s="26">
        <v>8.9658119999999994E-2</v>
      </c>
    </row>
    <row r="3546" spans="1:9" ht="15.75" customHeight="1" x14ac:dyDescent="0.25">
      <c r="A3546" s="23">
        <v>3545</v>
      </c>
      <c r="B3546" s="24">
        <v>0.15209092999999999</v>
      </c>
      <c r="C3546" s="24">
        <v>0.17117295999999999</v>
      </c>
      <c r="D3546" s="24">
        <v>0.18998559000000001</v>
      </c>
      <c r="E3546" s="24">
        <v>0.21832294999999999</v>
      </c>
      <c r="F3546" s="24">
        <v>0.26362856000000001</v>
      </c>
      <c r="G3546" s="24">
        <v>0.56277102999999995</v>
      </c>
      <c r="H3546" s="24">
        <v>1.43597474</v>
      </c>
      <c r="I3546" s="24">
        <v>8.9658569999999993E-2</v>
      </c>
    </row>
    <row r="3547" spans="1:9" ht="15.75" customHeight="1" x14ac:dyDescent="0.25">
      <c r="A3547" s="25">
        <v>3546</v>
      </c>
      <c r="B3547" s="26">
        <v>0.1521122</v>
      </c>
      <c r="C3547" s="26">
        <v>0.17119195000000001</v>
      </c>
      <c r="D3547" s="26">
        <v>0.19000665000000003</v>
      </c>
      <c r="E3547" s="26">
        <v>0.21834725999999999</v>
      </c>
      <c r="F3547" s="26">
        <v>0.26366333999999997</v>
      </c>
      <c r="G3547" s="26">
        <v>0.56285978999999997</v>
      </c>
      <c r="H3547" s="26">
        <v>1.4363083000000001</v>
      </c>
      <c r="I3547" s="26">
        <v>8.9659019999999992E-2</v>
      </c>
    </row>
    <row r="3548" spans="1:9" ht="15.75" customHeight="1" x14ac:dyDescent="0.25">
      <c r="A3548" s="23">
        <v>3547</v>
      </c>
      <c r="B3548" s="24">
        <v>0.15213346</v>
      </c>
      <c r="C3548" s="24">
        <v>0.17121094000000001</v>
      </c>
      <c r="D3548" s="24">
        <v>0.19002772000000001</v>
      </c>
      <c r="E3548" s="24">
        <v>0.2183716</v>
      </c>
      <c r="F3548" s="24">
        <v>0.26369816000000001</v>
      </c>
      <c r="G3548" s="24">
        <v>0.56294865999999999</v>
      </c>
      <c r="H3548" s="24">
        <v>1.43664218</v>
      </c>
      <c r="I3548" s="24">
        <v>8.9659479999999986E-2</v>
      </c>
    </row>
    <row r="3549" spans="1:9" ht="15.75" customHeight="1" x14ac:dyDescent="0.25">
      <c r="A3549" s="25">
        <v>3548</v>
      </c>
      <c r="B3549" s="26">
        <v>0.15215471999999999</v>
      </c>
      <c r="C3549" s="26">
        <v>0.17122993</v>
      </c>
      <c r="D3549" s="26">
        <v>0.19004879999999999</v>
      </c>
      <c r="E3549" s="26">
        <v>0.21839597999999999</v>
      </c>
      <c r="F3549" s="26">
        <v>0.26373302999999998</v>
      </c>
      <c r="G3549" s="26">
        <v>0.56303764000000001</v>
      </c>
      <c r="H3549" s="26">
        <v>1.43697641</v>
      </c>
      <c r="I3549" s="26">
        <v>8.9659929999999999E-2</v>
      </c>
    </row>
    <row r="3550" spans="1:9" ht="15.75" customHeight="1" x14ac:dyDescent="0.25">
      <c r="A3550" s="23">
        <v>3549</v>
      </c>
      <c r="B3550" s="24">
        <v>0.15217596999999999</v>
      </c>
      <c r="C3550" s="24">
        <v>0.17124892999999999</v>
      </c>
      <c r="D3550" s="24">
        <v>0.19006988</v>
      </c>
      <c r="E3550" s="24">
        <v>0.21842038999999999</v>
      </c>
      <c r="F3550" s="24">
        <v>0.26376793999999998</v>
      </c>
      <c r="G3550" s="24">
        <v>0.56312671999999997</v>
      </c>
      <c r="H3550" s="24">
        <v>1.43731096</v>
      </c>
      <c r="I3550" s="24">
        <v>8.9660390000000006E-2</v>
      </c>
    </row>
    <row r="3551" spans="1:9" ht="15.75" customHeight="1" x14ac:dyDescent="0.25">
      <c r="A3551" s="25">
        <v>3550</v>
      </c>
      <c r="B3551" s="26">
        <v>0.15219722999999999</v>
      </c>
      <c r="C3551" s="26">
        <v>0.17126792999999998</v>
      </c>
      <c r="D3551" s="26">
        <v>0.19009097</v>
      </c>
      <c r="E3551" s="26">
        <v>0.21844484</v>
      </c>
      <c r="F3551" s="26">
        <v>0.26380290000000001</v>
      </c>
      <c r="G3551" s="26">
        <v>0.56321590999999993</v>
      </c>
      <c r="H3551" s="26">
        <v>1.4376458600000002</v>
      </c>
      <c r="I3551" s="26">
        <v>8.9660840000000006E-2</v>
      </c>
    </row>
    <row r="3552" spans="1:9" ht="15.75" customHeight="1" x14ac:dyDescent="0.25">
      <c r="A3552" s="23">
        <v>3551</v>
      </c>
      <c r="B3552" s="24">
        <v>0.15221847999999999</v>
      </c>
      <c r="C3552" s="24">
        <v>0.17128692999999998</v>
      </c>
      <c r="D3552" s="24">
        <v>0.19011206999999999</v>
      </c>
      <c r="E3552" s="24">
        <v>0.21846931999999999</v>
      </c>
      <c r="F3552" s="24">
        <v>0.26383791000000001</v>
      </c>
      <c r="G3552" s="24">
        <v>0.56330519999999995</v>
      </c>
      <c r="H3552" s="24">
        <v>1.4379810900000001</v>
      </c>
      <c r="I3552" s="24">
        <v>8.9661290000000005E-2</v>
      </c>
    </row>
    <row r="3553" spans="1:9" ht="15.75" customHeight="1" x14ac:dyDescent="0.25">
      <c r="A3553" s="25">
        <v>3552</v>
      </c>
      <c r="B3553" s="26">
        <v>0.15223973000000002</v>
      </c>
      <c r="C3553" s="26">
        <v>0.17130593000000002</v>
      </c>
      <c r="D3553" s="26">
        <v>0.19013317000000002</v>
      </c>
      <c r="E3553" s="26">
        <v>0.21849383999999999</v>
      </c>
      <c r="F3553" s="26">
        <v>0.26387295999999999</v>
      </c>
      <c r="G3553" s="26">
        <v>0.56339460000000008</v>
      </c>
      <c r="H3553" s="26">
        <v>1.4383166700000001</v>
      </c>
      <c r="I3553" s="26">
        <v>8.9661740000000004E-2</v>
      </c>
    </row>
    <row r="3554" spans="1:9" ht="15.75" customHeight="1" x14ac:dyDescent="0.25">
      <c r="A3554" s="23">
        <v>3553</v>
      </c>
      <c r="B3554" s="24">
        <v>0.15226097999999999</v>
      </c>
      <c r="C3554" s="24">
        <v>0.17132494000000001</v>
      </c>
      <c r="D3554" s="24">
        <v>0.19015428000000001</v>
      </c>
      <c r="E3554" s="24">
        <v>0.21851838999999998</v>
      </c>
      <c r="F3554" s="24">
        <v>0.26390806999999999</v>
      </c>
      <c r="G3554" s="24">
        <v>0.56348412000000003</v>
      </c>
      <c r="H3554" s="24">
        <v>1.43865259</v>
      </c>
      <c r="I3554" s="24">
        <v>8.9662199999999997E-2</v>
      </c>
    </row>
    <row r="3555" spans="1:9" ht="15.75" customHeight="1" x14ac:dyDescent="0.25">
      <c r="A3555" s="25">
        <v>3554</v>
      </c>
      <c r="B3555" s="26">
        <v>0.15228222999999999</v>
      </c>
      <c r="C3555" s="26">
        <v>0.17134395000000002</v>
      </c>
      <c r="D3555" s="26">
        <v>0.19017539</v>
      </c>
      <c r="E3555" s="26">
        <v>0.21854298</v>
      </c>
      <c r="F3555" s="26">
        <v>0.26394321999999998</v>
      </c>
      <c r="G3555" s="26">
        <v>0.56357374000000005</v>
      </c>
      <c r="H3555" s="26">
        <v>1.43898886</v>
      </c>
      <c r="I3555" s="26">
        <v>8.9662649999999997E-2</v>
      </c>
    </row>
    <row r="3556" spans="1:9" ht="15.75" customHeight="1" x14ac:dyDescent="0.25">
      <c r="A3556" s="23">
        <v>3555</v>
      </c>
      <c r="B3556" s="24">
        <v>0.15230347</v>
      </c>
      <c r="C3556" s="24">
        <v>0.17136297</v>
      </c>
      <c r="D3556" s="24">
        <v>0.19019650999999999</v>
      </c>
      <c r="E3556" s="24">
        <v>0.21856761</v>
      </c>
      <c r="F3556" s="24">
        <v>0.26397841999999999</v>
      </c>
      <c r="G3556" s="24">
        <v>0.56366347999999999</v>
      </c>
      <c r="H3556" s="24">
        <v>1.4393254899999999</v>
      </c>
      <c r="I3556" s="24">
        <v>8.9663099999999996E-2</v>
      </c>
    </row>
    <row r="3557" spans="1:9" ht="15.75" customHeight="1" x14ac:dyDescent="0.25">
      <c r="A3557" s="25">
        <v>3556</v>
      </c>
      <c r="B3557" s="26">
        <v>0.15232471</v>
      </c>
      <c r="C3557" s="26">
        <v>0.17138197999999999</v>
      </c>
      <c r="D3557" s="26">
        <v>0.19021764000000002</v>
      </c>
      <c r="E3557" s="26">
        <v>0.21859227000000001</v>
      </c>
      <c r="F3557" s="26">
        <v>0.26401366999999998</v>
      </c>
      <c r="G3557" s="26">
        <v>0.56375332999999994</v>
      </c>
      <c r="H3557" s="26">
        <v>1.4396624600000001</v>
      </c>
      <c r="I3557" s="26">
        <v>8.9663549999999995E-2</v>
      </c>
    </row>
    <row r="3558" spans="1:9" ht="15.75" customHeight="1" x14ac:dyDescent="0.25">
      <c r="A3558" s="23">
        <v>3557</v>
      </c>
      <c r="B3558" s="24">
        <v>0.15234595000000001</v>
      </c>
      <c r="C3558" s="24">
        <v>0.171401</v>
      </c>
      <c r="D3558" s="24">
        <v>0.19023878</v>
      </c>
      <c r="E3558" s="24">
        <v>0.21861696999999999</v>
      </c>
      <c r="F3558" s="24">
        <v>0.26404896999999999</v>
      </c>
      <c r="G3558" s="24">
        <v>0.56384329</v>
      </c>
      <c r="H3558" s="24">
        <v>1.4399997999999998</v>
      </c>
      <c r="I3558" s="24">
        <v>8.9664000000000008E-2</v>
      </c>
    </row>
    <row r="3559" spans="1:9" ht="15.75" customHeight="1" x14ac:dyDescent="0.25">
      <c r="A3559" s="25">
        <v>3558</v>
      </c>
      <c r="B3559" s="26">
        <v>0.15236719000000001</v>
      </c>
      <c r="C3559" s="26">
        <v>0.17142002000000001</v>
      </c>
      <c r="D3559" s="26">
        <v>0.19025992</v>
      </c>
      <c r="E3559" s="26">
        <v>0.21864170000000002</v>
      </c>
      <c r="F3559" s="26">
        <v>0.26408432000000004</v>
      </c>
      <c r="G3559" s="26">
        <v>0.56393335999999994</v>
      </c>
      <c r="H3559" s="26">
        <v>1.4403375</v>
      </c>
      <c r="I3559" s="26">
        <v>8.9664450000000007E-2</v>
      </c>
    </row>
    <row r="3560" spans="1:9" ht="15.75" customHeight="1" x14ac:dyDescent="0.25">
      <c r="A3560" s="23">
        <v>3559</v>
      </c>
      <c r="B3560" s="24">
        <v>0.15238842999999999</v>
      </c>
      <c r="C3560" s="24">
        <v>0.17143905000000001</v>
      </c>
      <c r="D3560" s="24">
        <v>0.19028107</v>
      </c>
      <c r="E3560" s="24">
        <v>0.21866648000000002</v>
      </c>
      <c r="F3560" s="24">
        <v>0.26411973</v>
      </c>
      <c r="G3560" s="24">
        <v>0.56402355999999998</v>
      </c>
      <c r="H3560" s="24">
        <v>1.4406755499999999</v>
      </c>
      <c r="I3560" s="24">
        <v>8.9664900000000006E-2</v>
      </c>
    </row>
    <row r="3561" spans="1:9" ht="15.75" customHeight="1" x14ac:dyDescent="0.25">
      <c r="A3561" s="25">
        <v>3560</v>
      </c>
      <c r="B3561" s="26">
        <v>0.15240967</v>
      </c>
      <c r="C3561" s="26">
        <v>0.17145807999999998</v>
      </c>
      <c r="D3561" s="26">
        <v>0.19030222999999999</v>
      </c>
      <c r="E3561" s="26">
        <v>0.21869129000000001</v>
      </c>
      <c r="F3561" s="26">
        <v>0.26415517999999999</v>
      </c>
      <c r="G3561" s="26">
        <v>0.56411385999999997</v>
      </c>
      <c r="H3561" s="26">
        <v>1.4410139799999999</v>
      </c>
      <c r="I3561" s="26">
        <v>8.9665350000000005E-2</v>
      </c>
    </row>
    <row r="3562" spans="1:9" ht="15.75" customHeight="1" x14ac:dyDescent="0.25">
      <c r="A3562" s="23">
        <v>3561</v>
      </c>
      <c r="B3562" s="24">
        <v>0.15243090000000001</v>
      </c>
      <c r="C3562" s="24">
        <v>0.17147711000000002</v>
      </c>
      <c r="D3562" s="24">
        <v>0.19032339000000001</v>
      </c>
      <c r="E3562" s="24">
        <v>0.21871613000000001</v>
      </c>
      <c r="F3562" s="24">
        <v>0.26419069000000001</v>
      </c>
      <c r="G3562" s="24">
        <v>0.56420428999999994</v>
      </c>
      <c r="H3562" s="24">
        <v>1.4413527699999999</v>
      </c>
      <c r="I3562" s="24">
        <v>8.9665800000000004E-2</v>
      </c>
    </row>
    <row r="3563" spans="1:9" ht="15.75" customHeight="1" x14ac:dyDescent="0.25">
      <c r="A3563" s="25">
        <v>3562</v>
      </c>
      <c r="B3563" s="26">
        <v>0.15245212999999999</v>
      </c>
      <c r="C3563" s="26">
        <v>0.17149615000000001</v>
      </c>
      <c r="D3563" s="26">
        <v>0.19034456</v>
      </c>
      <c r="E3563" s="26">
        <v>0.21874102000000001</v>
      </c>
      <c r="F3563" s="26">
        <v>0.26422624</v>
      </c>
      <c r="G3563" s="26">
        <v>0.56429483000000003</v>
      </c>
      <c r="H3563" s="26">
        <v>1.4416919400000001</v>
      </c>
      <c r="I3563" s="26">
        <v>8.9666250000000003E-2</v>
      </c>
    </row>
    <row r="3564" spans="1:9" ht="15.75" customHeight="1" x14ac:dyDescent="0.25">
      <c r="A3564" s="23">
        <v>3563</v>
      </c>
      <c r="B3564" s="24">
        <v>0.15247336</v>
      </c>
      <c r="C3564" s="24">
        <v>0.17151519000000001</v>
      </c>
      <c r="D3564" s="24">
        <v>0.19036573000000001</v>
      </c>
      <c r="E3564" s="24">
        <v>0.21876594999999999</v>
      </c>
      <c r="F3564" s="24">
        <v>0.26426185000000002</v>
      </c>
      <c r="G3564" s="24">
        <v>0.56438549999999998</v>
      </c>
      <c r="H3564" s="24">
        <v>1.44203148</v>
      </c>
      <c r="I3564" s="24">
        <v>8.9666700000000002E-2</v>
      </c>
    </row>
    <row r="3565" spans="1:9" ht="15.75" customHeight="1" x14ac:dyDescent="0.25">
      <c r="A3565" s="25">
        <v>3564</v>
      </c>
      <c r="B3565" s="26">
        <v>0.15249458999999999</v>
      </c>
      <c r="C3565" s="26">
        <v>0.17153423000000001</v>
      </c>
      <c r="D3565" s="26">
        <v>0.19038692000000002</v>
      </c>
      <c r="E3565" s="26">
        <v>0.21879090999999998</v>
      </c>
      <c r="F3565" s="26">
        <v>0.26429752000000001</v>
      </c>
      <c r="G3565" s="26">
        <v>0.56447628000000005</v>
      </c>
      <c r="H3565" s="26">
        <v>1.4423713900000001</v>
      </c>
      <c r="I3565" s="26">
        <v>8.9667150000000001E-2</v>
      </c>
    </row>
    <row r="3566" spans="1:9" ht="15.75" customHeight="1" x14ac:dyDescent="0.25">
      <c r="A3566" s="23">
        <v>3565</v>
      </c>
      <c r="B3566" s="24">
        <v>0.15251582</v>
      </c>
      <c r="C3566" s="24">
        <v>0.17155327000000001</v>
      </c>
      <c r="D3566" s="24">
        <v>0.19040811000000002</v>
      </c>
      <c r="E3566" s="24">
        <v>0.21881591</v>
      </c>
      <c r="F3566" s="24">
        <v>0.26433323000000003</v>
      </c>
      <c r="G3566" s="24">
        <v>0.56456718000000006</v>
      </c>
      <c r="H3566" s="24">
        <v>1.4427116899999999</v>
      </c>
      <c r="I3566" s="24">
        <v>8.9667589999999991E-2</v>
      </c>
    </row>
    <row r="3567" spans="1:9" ht="15.75" customHeight="1" x14ac:dyDescent="0.25">
      <c r="A3567" s="25">
        <v>3566</v>
      </c>
      <c r="B3567" s="26">
        <v>0.15253705000000001</v>
      </c>
      <c r="C3567" s="26">
        <v>0.17157232</v>
      </c>
      <c r="D3567" s="26">
        <v>0.19042930999999999</v>
      </c>
      <c r="E3567" s="26">
        <v>0.21884096</v>
      </c>
      <c r="F3567" s="26">
        <v>0.26436900000000002</v>
      </c>
      <c r="G3567" s="26">
        <v>0.56465820999999994</v>
      </c>
      <c r="H3567" s="26">
        <v>1.44305237</v>
      </c>
      <c r="I3567" s="26">
        <v>8.9668040000000004E-2</v>
      </c>
    </row>
    <row r="3568" spans="1:9" ht="15.75" customHeight="1" x14ac:dyDescent="0.25">
      <c r="A3568" s="23">
        <v>3567</v>
      </c>
      <c r="B3568" s="24">
        <v>0.15255827</v>
      </c>
      <c r="C3568" s="24">
        <v>0.17159137000000002</v>
      </c>
      <c r="D3568" s="24">
        <v>0.19045051000000002</v>
      </c>
      <c r="E3568" s="24">
        <v>0.21886603999999998</v>
      </c>
      <c r="F3568" s="24">
        <v>0.26440482999999998</v>
      </c>
      <c r="G3568" s="24">
        <v>0.56474935999999998</v>
      </c>
      <c r="H3568" s="24">
        <v>1.4433934300000002</v>
      </c>
      <c r="I3568" s="24">
        <v>8.9668490000000003E-2</v>
      </c>
    </row>
    <row r="3569" spans="1:9" ht="15.75" customHeight="1" x14ac:dyDescent="0.25">
      <c r="A3569" s="25">
        <v>3568</v>
      </c>
      <c r="B3569" s="26">
        <v>0.15257949999999998</v>
      </c>
      <c r="C3569" s="26">
        <v>0.17161041999999999</v>
      </c>
      <c r="D3569" s="26">
        <v>0.19047172000000001</v>
      </c>
      <c r="E3569" s="26">
        <v>0.21889116</v>
      </c>
      <c r="F3569" s="26">
        <v>0.26444071000000002</v>
      </c>
      <c r="G3569" s="26">
        <v>0.56484062999999995</v>
      </c>
      <c r="H3569" s="26">
        <v>1.44373489</v>
      </c>
      <c r="I3569" s="26">
        <v>8.9668930000000008E-2</v>
      </c>
    </row>
    <row r="3570" spans="1:9" ht="15.75" customHeight="1" x14ac:dyDescent="0.25">
      <c r="A3570" s="23">
        <v>3569</v>
      </c>
      <c r="B3570" s="24">
        <v>0.15260072</v>
      </c>
      <c r="C3570" s="24">
        <v>0.17162948</v>
      </c>
      <c r="D3570" s="24">
        <v>0.19049294</v>
      </c>
      <c r="E3570" s="24">
        <v>0.21891632000000003</v>
      </c>
      <c r="F3570" s="24">
        <v>0.26447663999999999</v>
      </c>
      <c r="G3570" s="24">
        <v>0.56493203000000003</v>
      </c>
      <c r="H3570" s="24">
        <v>1.4440767299999999</v>
      </c>
      <c r="I3570" s="24">
        <v>8.9669380000000007E-2</v>
      </c>
    </row>
    <row r="3571" spans="1:9" ht="15.75" customHeight="1" x14ac:dyDescent="0.25">
      <c r="A3571" s="25">
        <v>3570</v>
      </c>
      <c r="B3571" s="26">
        <v>0.15262193999999998</v>
      </c>
      <c r="C3571" s="26">
        <v>0.17164853999999999</v>
      </c>
      <c r="D3571" s="26">
        <v>0.19051417000000001</v>
      </c>
      <c r="E3571" s="26">
        <v>0.21894153</v>
      </c>
      <c r="F3571" s="26">
        <v>0.26451263000000003</v>
      </c>
      <c r="G3571" s="26">
        <v>0.56502355000000004</v>
      </c>
      <c r="H3571" s="26">
        <v>1.4444189700000001</v>
      </c>
      <c r="I3571" s="26">
        <v>8.9669830000000006E-2</v>
      </c>
    </row>
    <row r="3572" spans="1:9" ht="15.75" customHeight="1" x14ac:dyDescent="0.25">
      <c r="A3572" s="23">
        <v>3571</v>
      </c>
      <c r="B3572" s="24">
        <v>0.15264316</v>
      </c>
      <c r="C3572" s="24">
        <v>0.17166761</v>
      </c>
      <c r="D3572" s="24">
        <v>0.19053540000000002</v>
      </c>
      <c r="E3572" s="24">
        <v>0.21896677000000001</v>
      </c>
      <c r="F3572" s="24">
        <v>0.26454868000000004</v>
      </c>
      <c r="G3572" s="24">
        <v>0.56511519999999993</v>
      </c>
      <c r="H3572" s="24">
        <v>1.4447616099999998</v>
      </c>
      <c r="I3572" s="24">
        <v>8.9670269999999996E-2</v>
      </c>
    </row>
    <row r="3573" spans="1:9" ht="15.75" customHeight="1" x14ac:dyDescent="0.25">
      <c r="A3573" s="25">
        <v>3572</v>
      </c>
      <c r="B3573" s="26">
        <v>0.15266438000000002</v>
      </c>
      <c r="C3573" s="26">
        <v>0.17168666999999999</v>
      </c>
      <c r="D3573" s="26">
        <v>0.19055664</v>
      </c>
      <c r="E3573" s="26">
        <v>0.21899204999999999</v>
      </c>
      <c r="F3573" s="26">
        <v>0.26458478000000002</v>
      </c>
      <c r="G3573" s="26">
        <v>0.56520698000000003</v>
      </c>
      <c r="H3573" s="26">
        <v>1.4451046400000001</v>
      </c>
      <c r="I3573" s="26">
        <v>8.9670719999999995E-2</v>
      </c>
    </row>
    <row r="3574" spans="1:9" ht="15.75" customHeight="1" x14ac:dyDescent="0.25">
      <c r="A3574" s="23">
        <v>3573</v>
      </c>
      <c r="B3574" s="24">
        <v>0.1526856</v>
      </c>
      <c r="C3574" s="24">
        <v>0.17170574</v>
      </c>
      <c r="D3574" s="24">
        <v>0.19057789</v>
      </c>
      <c r="E3574" s="24">
        <v>0.21901738000000001</v>
      </c>
      <c r="F3574" s="24">
        <v>0.26462094000000003</v>
      </c>
      <c r="G3574" s="24">
        <v>0.56529887999999995</v>
      </c>
      <c r="H3574" s="24">
        <v>1.4454480799999998</v>
      </c>
      <c r="I3574" s="24">
        <v>8.9671160000000014E-2</v>
      </c>
    </row>
    <row r="3575" spans="1:9" ht="15.75" customHeight="1" x14ac:dyDescent="0.25">
      <c r="A3575" s="25">
        <v>3574</v>
      </c>
      <c r="B3575" s="26">
        <v>0.15270682000000002</v>
      </c>
      <c r="C3575" s="26">
        <v>0.17172482</v>
      </c>
      <c r="D3575" s="26">
        <v>0.19059914</v>
      </c>
      <c r="E3575" s="26">
        <v>0.21904274999999998</v>
      </c>
      <c r="F3575" s="26">
        <v>0.26465715000000001</v>
      </c>
      <c r="G3575" s="26">
        <v>0.56539092000000002</v>
      </c>
      <c r="H3575" s="26">
        <v>1.44579192</v>
      </c>
      <c r="I3575" s="26">
        <v>8.9671610000000013E-2</v>
      </c>
    </row>
    <row r="3576" spans="1:9" ht="15.75" customHeight="1" x14ac:dyDescent="0.25">
      <c r="A3576" s="23">
        <v>3575</v>
      </c>
      <c r="B3576" s="24">
        <v>0.15272804000000001</v>
      </c>
      <c r="C3576" s="24">
        <v>0.17174389000000001</v>
      </c>
      <c r="D3576" s="24">
        <v>0.19062041000000002</v>
      </c>
      <c r="E3576" s="24">
        <v>0.21906815999999998</v>
      </c>
      <c r="F3576" s="24">
        <v>0.26469343000000001</v>
      </c>
      <c r="G3576" s="24">
        <v>0.56548308000000003</v>
      </c>
      <c r="H3576" s="24">
        <v>1.4461361800000001</v>
      </c>
      <c r="I3576" s="24">
        <v>8.9672050000000003E-2</v>
      </c>
    </row>
    <row r="3577" spans="1:9" ht="15.75" customHeight="1" x14ac:dyDescent="0.25">
      <c r="A3577" s="25">
        <v>3576</v>
      </c>
      <c r="B3577" s="26">
        <v>0.15274926</v>
      </c>
      <c r="C3577" s="26">
        <v>0.17176297000000001</v>
      </c>
      <c r="D3577" s="26">
        <v>0.19064167999999998</v>
      </c>
      <c r="E3577" s="26">
        <v>0.21909360999999999</v>
      </c>
      <c r="F3577" s="26">
        <v>0.26472975999999998</v>
      </c>
      <c r="G3577" s="26">
        <v>0.56557537999999996</v>
      </c>
      <c r="H3577" s="26">
        <v>1.4464808400000002</v>
      </c>
      <c r="I3577" s="26">
        <v>8.9672490000000007E-2</v>
      </c>
    </row>
    <row r="3578" spans="1:9" ht="15.75" customHeight="1" x14ac:dyDescent="0.25">
      <c r="A3578" s="23">
        <v>3577</v>
      </c>
      <c r="B3578" s="24">
        <v>0.15277046999999999</v>
      </c>
      <c r="C3578" s="24">
        <v>0.17178204999999999</v>
      </c>
      <c r="D3578" s="24">
        <v>0.19066295</v>
      </c>
      <c r="E3578" s="24">
        <v>0.21911909999999998</v>
      </c>
      <c r="F3578" s="24">
        <v>0.26476614999999998</v>
      </c>
      <c r="G3578" s="24">
        <v>0.56566780999999999</v>
      </c>
      <c r="H3578" s="24">
        <v>1.44682592</v>
      </c>
      <c r="I3578" s="24">
        <v>8.9672940000000007E-2</v>
      </c>
    </row>
    <row r="3579" spans="1:9" ht="15.75" customHeight="1" x14ac:dyDescent="0.25">
      <c r="A3579" s="25">
        <v>3578</v>
      </c>
      <c r="B3579" s="26">
        <v>0.15279169000000001</v>
      </c>
      <c r="C3579" s="26">
        <v>0.17180113999999999</v>
      </c>
      <c r="D3579" s="26">
        <v>0.19068424</v>
      </c>
      <c r="E3579" s="26">
        <v>0.21914464</v>
      </c>
      <c r="F3579" s="26">
        <v>0.2648026</v>
      </c>
      <c r="G3579" s="26">
        <v>0.56576037999999995</v>
      </c>
      <c r="H3579" s="26">
        <v>1.4471714099999999</v>
      </c>
      <c r="I3579" s="26">
        <v>8.9673379999999997E-2</v>
      </c>
    </row>
    <row r="3580" spans="1:9" ht="15.75" customHeight="1" x14ac:dyDescent="0.25">
      <c r="A3580" s="23">
        <v>3579</v>
      </c>
      <c r="B3580" s="24">
        <v>0.1528129</v>
      </c>
      <c r="C3580" s="24">
        <v>0.17182023000000002</v>
      </c>
      <c r="D3580" s="24">
        <v>0.19070553000000001</v>
      </c>
      <c r="E3580" s="24">
        <v>0.21917022</v>
      </c>
      <c r="F3580" s="24">
        <v>0.26483910999999999</v>
      </c>
      <c r="G3580" s="24">
        <v>0.56585306999999996</v>
      </c>
      <c r="H3580" s="24">
        <v>1.44751732</v>
      </c>
      <c r="I3580" s="24">
        <v>8.9673820000000001E-2</v>
      </c>
    </row>
    <row r="3581" spans="1:9" ht="15.75" customHeight="1" x14ac:dyDescent="0.25">
      <c r="A3581" s="25">
        <v>3580</v>
      </c>
      <c r="B3581" s="26">
        <v>0.15283411999999999</v>
      </c>
      <c r="C3581" s="26">
        <v>0.17183931999999999</v>
      </c>
      <c r="D3581" s="26">
        <v>0.19072683000000001</v>
      </c>
      <c r="E3581" s="26">
        <v>0.21919584</v>
      </c>
      <c r="F3581" s="26">
        <v>0.26487568</v>
      </c>
      <c r="G3581" s="26">
        <v>0.56594591000000005</v>
      </c>
      <c r="H3581" s="26">
        <v>1.4478636599999999</v>
      </c>
      <c r="I3581" s="26">
        <v>8.9674259999999992E-2</v>
      </c>
    </row>
    <row r="3582" spans="1:9" ht="15.75" customHeight="1" x14ac:dyDescent="0.25">
      <c r="A3582" s="23">
        <v>3581</v>
      </c>
      <c r="B3582" s="24">
        <v>0.15285532999999998</v>
      </c>
      <c r="C3582" s="24">
        <v>0.17185842000000001</v>
      </c>
      <c r="D3582" s="24">
        <v>0.19074814000000001</v>
      </c>
      <c r="E3582" s="24">
        <v>0.21922149999999999</v>
      </c>
      <c r="F3582" s="24">
        <v>0.26491230999999998</v>
      </c>
      <c r="G3582" s="24">
        <v>0.56603888000000002</v>
      </c>
      <c r="H3582" s="24">
        <v>1.4482104200000001</v>
      </c>
      <c r="I3582" s="24">
        <v>8.9674709999999991E-2</v>
      </c>
    </row>
    <row r="3583" spans="1:9" ht="15.75" customHeight="1" x14ac:dyDescent="0.25">
      <c r="A3583" s="25">
        <v>3582</v>
      </c>
      <c r="B3583" s="26">
        <v>0.15287654000000001</v>
      </c>
      <c r="C3583" s="26">
        <v>0.17187752000000001</v>
      </c>
      <c r="D3583" s="26">
        <v>0.19076944999999998</v>
      </c>
      <c r="E3583" s="26">
        <v>0.21924721000000003</v>
      </c>
      <c r="F3583" s="26">
        <v>0.26494899999999999</v>
      </c>
      <c r="G3583" s="26">
        <v>0.56613197999999998</v>
      </c>
      <c r="H3583" s="26">
        <v>1.4485576099999999</v>
      </c>
      <c r="I3583" s="26">
        <v>8.9675150000000009E-2</v>
      </c>
    </row>
    <row r="3584" spans="1:9" ht="15.75" customHeight="1" x14ac:dyDescent="0.25">
      <c r="A3584" s="23">
        <v>3583</v>
      </c>
      <c r="B3584" s="24">
        <v>0.15289775</v>
      </c>
      <c r="C3584" s="24">
        <v>0.17189661999999997</v>
      </c>
      <c r="D3584" s="24">
        <v>0.19079077000000003</v>
      </c>
      <c r="E3584" s="24">
        <v>0.21927296999999998</v>
      </c>
      <c r="F3584" s="24">
        <v>0.26498576000000001</v>
      </c>
      <c r="G3584" s="24">
        <v>0.56622523000000002</v>
      </c>
      <c r="H3584" s="24">
        <v>1.44890523</v>
      </c>
      <c r="I3584" s="24">
        <v>8.9675589999999999E-2</v>
      </c>
    </row>
    <row r="3585" spans="1:9" ht="15.75" customHeight="1" x14ac:dyDescent="0.25">
      <c r="A3585" s="25">
        <v>3584</v>
      </c>
      <c r="B3585" s="26">
        <v>0.15291897000000002</v>
      </c>
      <c r="C3585" s="26">
        <v>0.17191571999999999</v>
      </c>
      <c r="D3585" s="26">
        <v>0.19081209999999998</v>
      </c>
      <c r="E3585" s="26">
        <v>0.21929877</v>
      </c>
      <c r="F3585" s="26">
        <v>0.26502257000000001</v>
      </c>
      <c r="G3585" s="26">
        <v>0.56631861000000006</v>
      </c>
      <c r="H3585" s="26">
        <v>1.44925328</v>
      </c>
      <c r="I3585" s="26">
        <v>8.9676030000000004E-2</v>
      </c>
    </row>
    <row r="3586" spans="1:9" ht="15.75" customHeight="1" x14ac:dyDescent="0.25">
      <c r="A3586" s="23">
        <v>3585</v>
      </c>
      <c r="B3586" s="24">
        <v>0.15294017999999998</v>
      </c>
      <c r="C3586" s="24">
        <v>0.17193483000000001</v>
      </c>
      <c r="D3586" s="24">
        <v>0.19083343999999999</v>
      </c>
      <c r="E3586" s="24">
        <v>0.21932461</v>
      </c>
      <c r="F3586" s="24">
        <v>0.26505943999999998</v>
      </c>
      <c r="G3586" s="24">
        <v>0.56641213000000001</v>
      </c>
      <c r="H3586" s="24">
        <v>1.4496017699999999</v>
      </c>
      <c r="I3586" s="24">
        <v>8.9676469999999994E-2</v>
      </c>
    </row>
    <row r="3587" spans="1:9" ht="15.75" customHeight="1" x14ac:dyDescent="0.25">
      <c r="A3587" s="25">
        <v>3586</v>
      </c>
      <c r="B3587" s="26">
        <v>0.15296139</v>
      </c>
      <c r="C3587" s="26">
        <v>0.17195394</v>
      </c>
      <c r="D3587" s="26">
        <v>0.19085479</v>
      </c>
      <c r="E3587" s="26">
        <v>0.2193505</v>
      </c>
      <c r="F3587" s="26">
        <v>0.26509637999999996</v>
      </c>
      <c r="G3587" s="26">
        <v>0.56650579999999995</v>
      </c>
      <c r="H3587" s="26">
        <v>1.4499507</v>
      </c>
      <c r="I3587" s="26">
        <v>8.9676909999999999E-2</v>
      </c>
    </row>
    <row r="3588" spans="1:9" ht="15.75" customHeight="1" x14ac:dyDescent="0.25">
      <c r="A3588" s="23">
        <v>3587</v>
      </c>
      <c r="B3588" s="24">
        <v>0.1529826</v>
      </c>
      <c r="C3588" s="24">
        <v>0.17197306000000001</v>
      </c>
      <c r="D3588" s="24">
        <v>0.19087613999999997</v>
      </c>
      <c r="E3588" s="24">
        <v>0.21937643000000001</v>
      </c>
      <c r="F3588" s="24">
        <v>0.26513338000000003</v>
      </c>
      <c r="G3588" s="24">
        <v>0.56659959999999998</v>
      </c>
      <c r="H3588" s="24">
        <v>1.4503000700000002</v>
      </c>
      <c r="I3588" s="24">
        <v>8.9677349999999989E-2</v>
      </c>
    </row>
    <row r="3589" spans="1:9" ht="15.75" customHeight="1" x14ac:dyDescent="0.25">
      <c r="A3589" s="25">
        <v>3588</v>
      </c>
      <c r="B3589" s="26">
        <v>0.15300380999999999</v>
      </c>
      <c r="C3589" s="26">
        <v>0.17199217999999999</v>
      </c>
      <c r="D3589" s="26">
        <v>0.1908975</v>
      </c>
      <c r="E3589" s="26">
        <v>0.21940240999999999</v>
      </c>
      <c r="F3589" s="26">
        <v>0.26517045</v>
      </c>
      <c r="G3589" s="26">
        <v>0.56669354999999999</v>
      </c>
      <c r="H3589" s="26">
        <v>1.45064989</v>
      </c>
      <c r="I3589" s="26">
        <v>8.9677779999999985E-2</v>
      </c>
    </row>
    <row r="3590" spans="1:9" ht="15.75" customHeight="1" x14ac:dyDescent="0.25">
      <c r="A3590" s="23">
        <v>3589</v>
      </c>
      <c r="B3590" s="24">
        <v>0.15302503000000001</v>
      </c>
      <c r="C3590" s="24">
        <v>0.17201129999999998</v>
      </c>
      <c r="D3590" s="24">
        <v>0.19091886999999999</v>
      </c>
      <c r="E3590" s="24">
        <v>0.21942844</v>
      </c>
      <c r="F3590" s="24">
        <v>0.26520758</v>
      </c>
      <c r="G3590" s="24">
        <v>0.56678764000000004</v>
      </c>
      <c r="H3590" s="24">
        <v>1.45100015</v>
      </c>
      <c r="I3590" s="24">
        <v>8.9678220000000003E-2</v>
      </c>
    </row>
    <row r="3591" spans="1:9" ht="15.75" customHeight="1" x14ac:dyDescent="0.25">
      <c r="A3591" s="25">
        <v>3590</v>
      </c>
      <c r="B3591" s="26">
        <v>0.15304624</v>
      </c>
      <c r="C3591" s="26">
        <v>0.17203041999999999</v>
      </c>
      <c r="D3591" s="26">
        <v>0.19094024999999998</v>
      </c>
      <c r="E3591" s="26">
        <v>0.21945450999999999</v>
      </c>
      <c r="F3591" s="26">
        <v>0.26524477000000002</v>
      </c>
      <c r="G3591" s="26">
        <v>0.56688187999999995</v>
      </c>
      <c r="H3591" s="26">
        <v>1.45135087</v>
      </c>
      <c r="I3591" s="26">
        <v>8.9678660000000007E-2</v>
      </c>
    </row>
    <row r="3592" spans="1:9" ht="15.75" customHeight="1" x14ac:dyDescent="0.25">
      <c r="A3592" s="23">
        <v>3591</v>
      </c>
      <c r="B3592" s="24">
        <v>0.15306744999999999</v>
      </c>
      <c r="C3592" s="24">
        <v>0.17204955000000002</v>
      </c>
      <c r="D3592" s="24">
        <v>0.19096164000000002</v>
      </c>
      <c r="E3592" s="24">
        <v>0.21948062000000002</v>
      </c>
      <c r="F3592" s="24">
        <v>0.26528203</v>
      </c>
      <c r="G3592" s="24">
        <v>0.56697626000000001</v>
      </c>
      <c r="H3592" s="24">
        <v>1.45170204</v>
      </c>
      <c r="I3592" s="24">
        <v>8.9679099999999998E-2</v>
      </c>
    </row>
    <row r="3593" spans="1:9" ht="15.75" customHeight="1" x14ac:dyDescent="0.25">
      <c r="A3593" s="25">
        <v>3592</v>
      </c>
      <c r="B3593" s="26">
        <v>0.15308865999999999</v>
      </c>
      <c r="C3593" s="26">
        <v>0.17206868</v>
      </c>
      <c r="D3593" s="26">
        <v>0.19098303000000003</v>
      </c>
      <c r="E3593" s="26">
        <v>0.21950679000000001</v>
      </c>
      <c r="F3593" s="26">
        <v>0.26531935000000001</v>
      </c>
      <c r="G3593" s="26">
        <v>0.56707079000000005</v>
      </c>
      <c r="H3593" s="26">
        <v>1.45205366</v>
      </c>
      <c r="I3593" s="26">
        <v>8.9679540000000002E-2</v>
      </c>
    </row>
    <row r="3594" spans="1:9" ht="15.75" customHeight="1" x14ac:dyDescent="0.25">
      <c r="A3594" s="23">
        <v>3593</v>
      </c>
      <c r="B3594" s="24">
        <v>0.15310987000000001</v>
      </c>
      <c r="C3594" s="24">
        <v>0.17208782</v>
      </c>
      <c r="D3594" s="24">
        <v>0.19100442999999998</v>
      </c>
      <c r="E3594" s="24">
        <v>0.21953299999999998</v>
      </c>
      <c r="F3594" s="24">
        <v>0.26535673999999998</v>
      </c>
      <c r="G3594" s="24">
        <v>0.56716546999999995</v>
      </c>
      <c r="H3594" s="24">
        <v>1.4524057500000001</v>
      </c>
      <c r="I3594" s="24">
        <v>8.9679969999999998E-2</v>
      </c>
    </row>
    <row r="3595" spans="1:9" ht="15.75" customHeight="1" x14ac:dyDescent="0.25">
      <c r="A3595" s="25">
        <v>3594</v>
      </c>
      <c r="B3595" s="26">
        <v>0.15313108</v>
      </c>
      <c r="C3595" s="26">
        <v>0.17210695999999998</v>
      </c>
      <c r="D3595" s="26">
        <v>0.19102584</v>
      </c>
      <c r="E3595" s="26">
        <v>0.21955926000000001</v>
      </c>
      <c r="F3595" s="26">
        <v>0.26539418999999997</v>
      </c>
      <c r="G3595" s="26">
        <v>0.56726030000000005</v>
      </c>
      <c r="H3595" s="26">
        <v>1.4527582899999998</v>
      </c>
      <c r="I3595" s="26">
        <v>8.9680409999999988E-2</v>
      </c>
    </row>
    <row r="3596" spans="1:9" ht="15.75" customHeight="1" x14ac:dyDescent="0.25">
      <c r="A3596" s="23">
        <v>3595</v>
      </c>
      <c r="B3596" s="24">
        <v>0.15315229999999999</v>
      </c>
      <c r="C3596" s="24">
        <v>0.1721261</v>
      </c>
      <c r="D3596" s="24">
        <v>0.19104726</v>
      </c>
      <c r="E3596" s="24">
        <v>0.21958556000000001</v>
      </c>
      <c r="F3596" s="24">
        <v>0.26543170999999999</v>
      </c>
      <c r="G3596" s="24">
        <v>0.56735526999999997</v>
      </c>
      <c r="H3596" s="24">
        <v>1.4531113</v>
      </c>
      <c r="I3596" s="24">
        <v>8.9680839999999998E-2</v>
      </c>
    </row>
    <row r="3597" spans="1:9" ht="15.75" customHeight="1" x14ac:dyDescent="0.25">
      <c r="A3597" s="25">
        <v>3596</v>
      </c>
      <c r="B3597" s="26">
        <v>0.15317351000000001</v>
      </c>
      <c r="C3597" s="26">
        <v>0.17214524</v>
      </c>
      <c r="D3597" s="26">
        <v>0.19106867999999999</v>
      </c>
      <c r="E3597" s="26">
        <v>0.21961190999999999</v>
      </c>
      <c r="F3597" s="26">
        <v>0.26546930000000002</v>
      </c>
      <c r="G3597" s="26">
        <v>0.56745040000000002</v>
      </c>
      <c r="H3597" s="26">
        <v>1.45346478</v>
      </c>
      <c r="I3597" s="26">
        <v>8.9681280000000002E-2</v>
      </c>
    </row>
    <row r="3598" spans="1:9" ht="15.75" customHeight="1" x14ac:dyDescent="0.25">
      <c r="A3598" s="23">
        <v>3597</v>
      </c>
      <c r="B3598" s="24">
        <v>0.15319472000000001</v>
      </c>
      <c r="C3598" s="24">
        <v>0.17216439</v>
      </c>
      <c r="D3598" s="24">
        <v>0.19109012</v>
      </c>
      <c r="E3598" s="24">
        <v>0.21963832</v>
      </c>
      <c r="F3598" s="24">
        <v>0.26550695000000002</v>
      </c>
      <c r="G3598" s="24">
        <v>0.56754567</v>
      </c>
      <c r="H3598" s="24">
        <v>1.4538187300000001</v>
      </c>
      <c r="I3598" s="24">
        <v>8.9681719999999993E-2</v>
      </c>
    </row>
    <row r="3599" spans="1:9" ht="15.75" customHeight="1" x14ac:dyDescent="0.25">
      <c r="A3599" s="25">
        <v>3598</v>
      </c>
      <c r="B3599" s="26">
        <v>0.15321593</v>
      </c>
      <c r="C3599" s="26">
        <v>0.17218354000000002</v>
      </c>
      <c r="D3599" s="26">
        <v>0.19111156000000001</v>
      </c>
      <c r="E3599" s="26">
        <v>0.21966476000000001</v>
      </c>
      <c r="F3599" s="26">
        <v>0.26554466999999998</v>
      </c>
      <c r="G3599" s="26">
        <v>0.56764110000000001</v>
      </c>
      <c r="H3599" s="26">
        <v>1.4541731499999999</v>
      </c>
      <c r="I3599" s="26">
        <v>8.9682150000000002E-2</v>
      </c>
    </row>
    <row r="3600" spans="1:9" ht="15.75" customHeight="1" x14ac:dyDescent="0.25">
      <c r="A3600" s="23">
        <v>3599</v>
      </c>
      <c r="B3600" s="24">
        <v>0.15323714999999999</v>
      </c>
      <c r="C3600" s="24">
        <v>0.17220269999999999</v>
      </c>
      <c r="D3600" s="24">
        <v>0.19113300999999999</v>
      </c>
      <c r="E3600" s="24">
        <v>0.21969126</v>
      </c>
      <c r="F3600" s="24">
        <v>0.26558246000000002</v>
      </c>
      <c r="G3600" s="24">
        <v>0.56773667999999999</v>
      </c>
      <c r="H3600" s="24">
        <v>1.4545280500000002</v>
      </c>
      <c r="I3600" s="24">
        <v>8.9682580000000012E-2</v>
      </c>
    </row>
    <row r="3601" spans="1:9" ht="15.75" customHeight="1" x14ac:dyDescent="0.25">
      <c r="A3601" s="25">
        <v>3600</v>
      </c>
      <c r="B3601" s="26">
        <v>0.15325836000000001</v>
      </c>
      <c r="C3601" s="26">
        <v>0.17222185000000001</v>
      </c>
      <c r="D3601" s="26">
        <v>0.19115446999999999</v>
      </c>
      <c r="E3601" s="26">
        <v>0.21971781000000001</v>
      </c>
      <c r="F3601" s="26">
        <v>0.26562031999999997</v>
      </c>
      <c r="G3601" s="26">
        <v>0.56783242</v>
      </c>
      <c r="H3601" s="26">
        <v>1.4548834299999998</v>
      </c>
      <c r="I3601" s="26">
        <v>8.9683020000000002E-2</v>
      </c>
    </row>
    <row r="3602" spans="1:9" ht="15.75" customHeight="1" x14ac:dyDescent="0.25">
      <c r="A3602" s="23">
        <v>3601</v>
      </c>
      <c r="B3602" s="24">
        <v>0.15327958</v>
      </c>
      <c r="C3602" s="24">
        <v>0.17224101999999999</v>
      </c>
      <c r="D3602" s="24">
        <v>0.19117592999999999</v>
      </c>
      <c r="E3602" s="24">
        <v>0.21974441</v>
      </c>
      <c r="F3602" s="24">
        <v>0.26565824999999998</v>
      </c>
      <c r="G3602" s="24">
        <v>0.56792830999999999</v>
      </c>
      <c r="H3602" s="24">
        <v>1.45523928</v>
      </c>
      <c r="I3602" s="24">
        <v>8.9683449999999998E-2</v>
      </c>
    </row>
    <row r="3603" spans="1:9" ht="15.75" customHeight="1" x14ac:dyDescent="0.25">
      <c r="A3603" s="25">
        <v>3602</v>
      </c>
      <c r="B3603" s="26">
        <v>0.15330078999999999</v>
      </c>
      <c r="C3603" s="26">
        <v>0.17226017999999998</v>
      </c>
      <c r="D3603" s="26">
        <v>0.19119741000000001</v>
      </c>
      <c r="E3603" s="26">
        <v>0.21977105000000002</v>
      </c>
      <c r="F3603" s="26">
        <v>0.26569624999999997</v>
      </c>
      <c r="G3603" s="26">
        <v>0.56802436000000001</v>
      </c>
      <c r="H3603" s="26">
        <v>1.4555956299999999</v>
      </c>
      <c r="I3603" s="26">
        <v>8.9683879999999994E-2</v>
      </c>
    </row>
    <row r="3604" spans="1:9" ht="15.75" customHeight="1" x14ac:dyDescent="0.25">
      <c r="A3604" s="23">
        <v>3603</v>
      </c>
      <c r="B3604" s="24">
        <v>0.15332201000000001</v>
      </c>
      <c r="C3604" s="24">
        <v>0.17227935</v>
      </c>
      <c r="D3604" s="24">
        <v>0.19121889</v>
      </c>
      <c r="E3604" s="24">
        <v>0.21979775000000001</v>
      </c>
      <c r="F3604" s="24">
        <v>0.26573430999999997</v>
      </c>
      <c r="G3604" s="24">
        <v>0.56812056</v>
      </c>
      <c r="H3604" s="24">
        <v>1.45595246</v>
      </c>
      <c r="I3604" s="24">
        <v>8.9684319999999998E-2</v>
      </c>
    </row>
    <row r="3605" spans="1:9" ht="15.75" customHeight="1" x14ac:dyDescent="0.25">
      <c r="A3605" s="25">
        <v>3604</v>
      </c>
      <c r="B3605" s="26">
        <v>0.15334323</v>
      </c>
      <c r="C3605" s="26">
        <v>0.17229852000000001</v>
      </c>
      <c r="D3605" s="26">
        <v>0.19124037999999999</v>
      </c>
      <c r="E3605" s="26">
        <v>0.21982448999999998</v>
      </c>
      <c r="F3605" s="26">
        <v>0.26577244999999999</v>
      </c>
      <c r="G3605" s="26">
        <v>0.56821692000000001</v>
      </c>
      <c r="H3605" s="26">
        <v>1.45630978</v>
      </c>
      <c r="I3605" s="26">
        <v>8.9684749999999994E-2</v>
      </c>
    </row>
    <row r="3606" spans="1:9" ht="15.75" customHeight="1" x14ac:dyDescent="0.25">
      <c r="A3606" s="23">
        <v>3605</v>
      </c>
      <c r="B3606" s="24">
        <v>0.15336443999999999</v>
      </c>
      <c r="C3606" s="24">
        <v>0.17231769</v>
      </c>
      <c r="D3606" s="24">
        <v>0.19126188</v>
      </c>
      <c r="E3606" s="24">
        <v>0.21985129</v>
      </c>
      <c r="F3606" s="24">
        <v>0.26581065999999998</v>
      </c>
      <c r="G3606" s="24">
        <v>0.56831344000000006</v>
      </c>
      <c r="H3606" s="24">
        <v>1.4566675900000001</v>
      </c>
      <c r="I3606" s="24">
        <v>8.9685179999999989E-2</v>
      </c>
    </row>
    <row r="3607" spans="1:9" ht="15.75" customHeight="1" x14ac:dyDescent="0.25">
      <c r="A3607" s="25">
        <v>3606</v>
      </c>
      <c r="B3607" s="26">
        <v>0.15338566000000001</v>
      </c>
      <c r="C3607" s="26">
        <v>0.17233687</v>
      </c>
      <c r="D3607" s="26">
        <v>0.19128339</v>
      </c>
      <c r="E3607" s="26">
        <v>0.21987813</v>
      </c>
      <c r="F3607" s="26">
        <v>0.26584893999999998</v>
      </c>
      <c r="G3607" s="26">
        <v>0.56841012000000002</v>
      </c>
      <c r="H3607" s="26">
        <v>1.4570258999999999</v>
      </c>
      <c r="I3607" s="26">
        <v>8.9685609999999999E-2</v>
      </c>
    </row>
    <row r="3608" spans="1:9" ht="15.75" customHeight="1" x14ac:dyDescent="0.25">
      <c r="A3608" s="23">
        <v>3607</v>
      </c>
      <c r="B3608" s="24">
        <v>0.15340688</v>
      </c>
      <c r="C3608" s="24">
        <v>0.17235604999999998</v>
      </c>
      <c r="D3608" s="24">
        <v>0.19130490999999999</v>
      </c>
      <c r="E3608" s="24">
        <v>0.21990503</v>
      </c>
      <c r="F3608" s="24">
        <v>0.26588729</v>
      </c>
      <c r="G3608" s="24">
        <v>0.56850696000000001</v>
      </c>
      <c r="H3608" s="24">
        <v>1.4573847100000001</v>
      </c>
      <c r="I3608" s="24">
        <v>8.9686039999999995E-2</v>
      </c>
    </row>
    <row r="3609" spans="1:9" ht="15.75" customHeight="1" x14ac:dyDescent="0.25">
      <c r="A3609" s="25">
        <v>3608</v>
      </c>
      <c r="B3609" s="26">
        <v>0.15342810000000001</v>
      </c>
      <c r="C3609" s="26">
        <v>0.17237524000000001</v>
      </c>
      <c r="D3609" s="26">
        <v>0.19132643999999999</v>
      </c>
      <c r="E3609" s="26">
        <v>0.21993198</v>
      </c>
      <c r="F3609" s="26">
        <v>0.26592570999999998</v>
      </c>
      <c r="G3609" s="26">
        <v>0.56860396999999996</v>
      </c>
      <c r="H3609" s="26">
        <v>1.45774402</v>
      </c>
      <c r="I3609" s="26">
        <v>8.9686470000000004E-2</v>
      </c>
    </row>
    <row r="3610" spans="1:9" ht="15.75" customHeight="1" x14ac:dyDescent="0.25">
      <c r="A3610" s="23">
        <v>3609</v>
      </c>
      <c r="B3610" s="24">
        <v>0.15344932</v>
      </c>
      <c r="C3610" s="24">
        <v>0.17239443000000002</v>
      </c>
      <c r="D3610" s="24">
        <v>0.19134796999999998</v>
      </c>
      <c r="E3610" s="24">
        <v>0.21995898</v>
      </c>
      <c r="F3610" s="24">
        <v>0.26596420999999998</v>
      </c>
      <c r="G3610" s="24">
        <v>0.56870113</v>
      </c>
      <c r="H3610" s="24">
        <v>1.4581038399999999</v>
      </c>
      <c r="I3610" s="24">
        <v>8.96869E-2</v>
      </c>
    </row>
    <row r="3611" spans="1:9" ht="15.75" customHeight="1" x14ac:dyDescent="0.25">
      <c r="A3611" s="25">
        <v>3610</v>
      </c>
      <c r="B3611" s="26">
        <v>0.15347054999999998</v>
      </c>
      <c r="C3611" s="26">
        <v>0.17241361999999999</v>
      </c>
      <c r="D3611" s="26">
        <v>0.19136950999999999</v>
      </c>
      <c r="E3611" s="26">
        <v>0.21998603</v>
      </c>
      <c r="F3611" s="26">
        <v>0.26600277</v>
      </c>
      <c r="G3611" s="26">
        <v>0.56879846000000001</v>
      </c>
      <c r="H3611" s="26">
        <v>1.4584641600000001</v>
      </c>
      <c r="I3611" s="26">
        <v>8.968733000000001E-2</v>
      </c>
    </row>
    <row r="3612" spans="1:9" ht="15.75" customHeight="1" x14ac:dyDescent="0.25">
      <c r="A3612" s="23">
        <v>3611</v>
      </c>
      <c r="B3612" s="24">
        <v>0.15349177</v>
      </c>
      <c r="C3612" s="24">
        <v>0.17243282000000001</v>
      </c>
      <c r="D3612" s="24">
        <v>0.19139107</v>
      </c>
      <c r="E3612" s="24">
        <v>0.22001313</v>
      </c>
      <c r="F3612" s="24">
        <v>0.26604140999999998</v>
      </c>
      <c r="G3612" s="24">
        <v>0.56889595999999998</v>
      </c>
      <c r="H3612" s="24">
        <v>1.4588249899999999</v>
      </c>
      <c r="I3612" s="24">
        <v>8.9687760000000005E-2</v>
      </c>
    </row>
    <row r="3613" spans="1:9" ht="15.75" customHeight="1" x14ac:dyDescent="0.25">
      <c r="A3613" s="25">
        <v>3612</v>
      </c>
      <c r="B3613" s="26">
        <v>0.15351298999999999</v>
      </c>
      <c r="C3613" s="26">
        <v>0.17245201000000002</v>
      </c>
      <c r="D3613" s="26">
        <v>0.19141262999999997</v>
      </c>
      <c r="E3613" s="26">
        <v>0.22004029</v>
      </c>
      <c r="F3613" s="26">
        <v>0.26608012999999997</v>
      </c>
      <c r="G3613" s="26">
        <v>0.56899362000000009</v>
      </c>
      <c r="H3613" s="26">
        <v>1.45918634</v>
      </c>
      <c r="I3613" s="26">
        <v>8.9688190000000001E-2</v>
      </c>
    </row>
    <row r="3614" spans="1:9" ht="15.75" customHeight="1" x14ac:dyDescent="0.25">
      <c r="A3614" s="23">
        <v>3613</v>
      </c>
      <c r="B3614" s="24">
        <v>0.15353422</v>
      </c>
      <c r="C3614" s="24">
        <v>0.17247122000000001</v>
      </c>
      <c r="D3614" s="24">
        <v>0.1914342</v>
      </c>
      <c r="E3614" s="24">
        <v>0.2200675</v>
      </c>
      <c r="F3614" s="24">
        <v>0.26611892000000004</v>
      </c>
      <c r="G3614" s="24">
        <v>0.56909144</v>
      </c>
      <c r="H3614" s="24">
        <v>1.4595482000000002</v>
      </c>
      <c r="I3614" s="24">
        <v>8.9688619999999997E-2</v>
      </c>
    </row>
    <row r="3615" spans="1:9" ht="15.75" customHeight="1" x14ac:dyDescent="0.25">
      <c r="A3615" s="25">
        <v>3614</v>
      </c>
      <c r="B3615" s="26">
        <v>0.15355544999999998</v>
      </c>
      <c r="C3615" s="26">
        <v>0.17249042000000001</v>
      </c>
      <c r="D3615" s="26">
        <v>0.19145577</v>
      </c>
      <c r="E3615" s="26">
        <v>0.22009476</v>
      </c>
      <c r="F3615" s="26">
        <v>0.26615778000000001</v>
      </c>
      <c r="G3615" s="26">
        <v>0.56918943</v>
      </c>
      <c r="H3615" s="26">
        <v>1.4599105800000001</v>
      </c>
      <c r="I3615" s="26">
        <v>8.9689039999999998E-2</v>
      </c>
    </row>
    <row r="3616" spans="1:9" ht="15.75" customHeight="1" x14ac:dyDescent="0.25">
      <c r="A3616" s="23">
        <v>3615</v>
      </c>
      <c r="B3616" s="24">
        <v>0.15357667999999999</v>
      </c>
      <c r="C3616" s="24">
        <v>0.17250963</v>
      </c>
      <c r="D3616" s="24">
        <v>0.19147735999999999</v>
      </c>
      <c r="E3616" s="24">
        <v>0.22012207</v>
      </c>
      <c r="F3616" s="24">
        <v>0.26619672</v>
      </c>
      <c r="G3616" s="24">
        <v>0.5692876</v>
      </c>
      <c r="H3616" s="24">
        <v>1.4602734799999999</v>
      </c>
      <c r="I3616" s="24">
        <v>8.9689469999999993E-2</v>
      </c>
    </row>
    <row r="3617" spans="1:9" ht="15.75" customHeight="1" x14ac:dyDescent="0.25">
      <c r="A3617" s="25">
        <v>3616</v>
      </c>
      <c r="B3617" s="26">
        <v>0.15359791</v>
      </c>
      <c r="C3617" s="26">
        <v>0.17252884000000002</v>
      </c>
      <c r="D3617" s="26">
        <v>0.19149896</v>
      </c>
      <c r="E3617" s="26">
        <v>0.22014944</v>
      </c>
      <c r="F3617" s="26">
        <v>0.26623574</v>
      </c>
      <c r="G3617" s="26">
        <v>0.56938592999999993</v>
      </c>
      <c r="H3617" s="26">
        <v>1.4606369000000001</v>
      </c>
      <c r="I3617" s="26">
        <v>8.9689900000000003E-2</v>
      </c>
    </row>
    <row r="3618" spans="1:9" ht="15.75" customHeight="1" x14ac:dyDescent="0.25">
      <c r="A3618" s="23">
        <v>3617</v>
      </c>
      <c r="B3618" s="24">
        <v>0.15361914000000002</v>
      </c>
      <c r="C3618" s="24">
        <v>0.17254805999999998</v>
      </c>
      <c r="D3618" s="24">
        <v>0.19152056000000001</v>
      </c>
      <c r="E3618" s="24">
        <v>0.22017686</v>
      </c>
      <c r="F3618" s="24">
        <v>0.26627483000000002</v>
      </c>
      <c r="G3618" s="24">
        <v>0.56948442999999993</v>
      </c>
      <c r="H3618" s="24">
        <v>1.46100085</v>
      </c>
      <c r="I3618" s="24">
        <v>8.9690320000000004E-2</v>
      </c>
    </row>
    <row r="3619" spans="1:9" ht="15.75" customHeight="1" x14ac:dyDescent="0.25">
      <c r="A3619" s="25">
        <v>3618</v>
      </c>
      <c r="B3619" s="26">
        <v>0.15364037</v>
      </c>
      <c r="C3619" s="26">
        <v>0.17256727999999999</v>
      </c>
      <c r="D3619" s="26">
        <v>0.19154218000000001</v>
      </c>
      <c r="E3619" s="26">
        <v>0.22020434000000003</v>
      </c>
      <c r="F3619" s="26">
        <v>0.26631399</v>
      </c>
      <c r="G3619" s="26">
        <v>0.56958310000000001</v>
      </c>
      <c r="H3619" s="26">
        <v>1.4613653299999998</v>
      </c>
      <c r="I3619" s="26">
        <v>8.969075E-2</v>
      </c>
    </row>
    <row r="3620" spans="1:9" ht="15.75" customHeight="1" x14ac:dyDescent="0.25">
      <c r="A3620" s="23">
        <v>3619</v>
      </c>
      <c r="B3620" s="24">
        <v>0.15366161</v>
      </c>
      <c r="C3620" s="24">
        <v>0.1725865</v>
      </c>
      <c r="D3620" s="24">
        <v>0.19156379999999998</v>
      </c>
      <c r="E3620" s="24">
        <v>0.22023187</v>
      </c>
      <c r="F3620" s="24">
        <v>0.26635323999999999</v>
      </c>
      <c r="G3620" s="24">
        <v>0.56968193999999994</v>
      </c>
      <c r="H3620" s="24">
        <v>1.4617303500000001</v>
      </c>
      <c r="I3620" s="24">
        <v>8.9691179999999995E-2</v>
      </c>
    </row>
    <row r="3621" spans="1:9" ht="15.75" customHeight="1" x14ac:dyDescent="0.25">
      <c r="A3621" s="25">
        <v>3620</v>
      </c>
      <c r="B3621" s="26">
        <v>0.15368283999999999</v>
      </c>
      <c r="C3621" s="26">
        <v>0.17260573000000001</v>
      </c>
      <c r="D3621" s="26">
        <v>0.19158543000000003</v>
      </c>
      <c r="E3621" s="26">
        <v>0.22025945</v>
      </c>
      <c r="F3621" s="26">
        <v>0.26639256</v>
      </c>
      <c r="G3621" s="26">
        <v>0.56978096</v>
      </c>
      <c r="H3621" s="26">
        <v>1.4620959</v>
      </c>
      <c r="I3621" s="26">
        <v>8.969160000000001E-2</v>
      </c>
    </row>
    <row r="3622" spans="1:9" ht="15.75" customHeight="1" x14ac:dyDescent="0.25">
      <c r="A3622" s="23">
        <v>3621</v>
      </c>
      <c r="B3622" s="24">
        <v>0.15370407999999999</v>
      </c>
      <c r="C3622" s="24">
        <v>0.17262495999999999</v>
      </c>
      <c r="D3622" s="24">
        <v>0.19160706999999999</v>
      </c>
      <c r="E3622" s="24">
        <v>0.22028708999999999</v>
      </c>
      <c r="F3622" s="24">
        <v>0.26643194999999997</v>
      </c>
      <c r="G3622" s="24">
        <v>0.56988014999999992</v>
      </c>
      <c r="H3622" s="24">
        <v>1.4624619799999998</v>
      </c>
      <c r="I3622" s="24">
        <v>8.9692030000000006E-2</v>
      </c>
    </row>
    <row r="3623" spans="1:9" ht="15.75" customHeight="1" x14ac:dyDescent="0.25">
      <c r="A3623" s="25">
        <v>3622</v>
      </c>
      <c r="B3623" s="26">
        <v>0.15372532</v>
      </c>
      <c r="C3623" s="26">
        <v>0.17264419</v>
      </c>
      <c r="D3623" s="26">
        <v>0.19162872</v>
      </c>
      <c r="E3623" s="26">
        <v>0.22031477999999999</v>
      </c>
      <c r="F3623" s="26">
        <v>0.26647143000000001</v>
      </c>
      <c r="G3623" s="26">
        <v>0.56997951999999996</v>
      </c>
      <c r="H3623" s="26">
        <v>1.4628286099999999</v>
      </c>
      <c r="I3623" s="26">
        <v>8.9692450000000007E-2</v>
      </c>
    </row>
    <row r="3624" spans="1:9" ht="15.75" customHeight="1" x14ac:dyDescent="0.25">
      <c r="A3624" s="23">
        <v>3623</v>
      </c>
      <c r="B3624" s="24">
        <v>0.15374656</v>
      </c>
      <c r="C3624" s="24">
        <v>0.17266342999999998</v>
      </c>
      <c r="D3624" s="24">
        <v>0.19165037999999998</v>
      </c>
      <c r="E3624" s="24">
        <v>0.22034253000000001</v>
      </c>
      <c r="F3624" s="24">
        <v>0.26651098000000001</v>
      </c>
      <c r="G3624" s="24">
        <v>0.57007905999999997</v>
      </c>
      <c r="H3624" s="24">
        <v>1.4631957900000001</v>
      </c>
      <c r="I3624" s="24">
        <v>8.9692869999999994E-2</v>
      </c>
    </row>
    <row r="3625" spans="1:9" ht="15.75" customHeight="1" x14ac:dyDescent="0.25">
      <c r="A3625" s="25">
        <v>3624</v>
      </c>
      <c r="B3625" s="26">
        <v>0.15376780000000001</v>
      </c>
      <c r="C3625" s="26">
        <v>0.17268267000000001</v>
      </c>
      <c r="D3625" s="26">
        <v>0.19167204999999998</v>
      </c>
      <c r="E3625" s="26">
        <v>0.22037034</v>
      </c>
      <c r="F3625" s="26">
        <v>0.26655062000000002</v>
      </c>
      <c r="G3625" s="26">
        <v>0.57017878</v>
      </c>
      <c r="H3625" s="26">
        <v>1.46356351</v>
      </c>
      <c r="I3625" s="26">
        <v>8.969329999999999E-2</v>
      </c>
    </row>
    <row r="3626" spans="1:9" ht="15.75" customHeight="1" x14ac:dyDescent="0.25">
      <c r="A3626" s="23">
        <v>3625</v>
      </c>
      <c r="B3626" s="24">
        <v>0.15378904999999998</v>
      </c>
      <c r="C3626" s="24">
        <v>0.17270191000000001</v>
      </c>
      <c r="D3626" s="24">
        <v>0.19169371999999998</v>
      </c>
      <c r="E3626" s="24">
        <v>0.22039819999999999</v>
      </c>
      <c r="F3626" s="24">
        <v>0.26659032999999999</v>
      </c>
      <c r="G3626" s="24">
        <v>0.57027867999999993</v>
      </c>
      <c r="H3626" s="24">
        <v>1.4639317700000001</v>
      </c>
      <c r="I3626" s="24">
        <v>8.9693720000000005E-2</v>
      </c>
    </row>
    <row r="3627" spans="1:9" ht="15.75" customHeight="1" x14ac:dyDescent="0.25">
      <c r="A3627" s="25">
        <v>3626</v>
      </c>
      <c r="B3627" s="26">
        <v>0.15381030000000001</v>
      </c>
      <c r="C3627" s="26">
        <v>0.17272116000000001</v>
      </c>
      <c r="D3627" s="26">
        <v>0.19171541</v>
      </c>
      <c r="E3627" s="26">
        <v>0.22042611999999998</v>
      </c>
      <c r="F3627" s="26">
        <v>0.26663011999999997</v>
      </c>
      <c r="G3627" s="26">
        <v>0.57037875000000005</v>
      </c>
      <c r="H3627" s="26">
        <v>1.4643006000000001</v>
      </c>
      <c r="I3627" s="26">
        <v>8.9694140000000006E-2</v>
      </c>
    </row>
    <row r="3628" spans="1:9" ht="15.75" customHeight="1" x14ac:dyDescent="0.25">
      <c r="A3628" s="23">
        <v>3627</v>
      </c>
      <c r="B3628" s="24">
        <v>0.15383153999999999</v>
      </c>
      <c r="C3628" s="24">
        <v>0.17274041000000001</v>
      </c>
      <c r="D3628" s="24">
        <v>0.19173711000000002</v>
      </c>
      <c r="E3628" s="24">
        <v>0.22045408999999999</v>
      </c>
      <c r="F3628" s="24">
        <v>0.26667000000000002</v>
      </c>
      <c r="G3628" s="24">
        <v>0.57047901000000001</v>
      </c>
      <c r="H3628" s="24">
        <v>1.4646699699999999</v>
      </c>
      <c r="I3628" s="24">
        <v>8.9694559999999993E-2</v>
      </c>
    </row>
    <row r="3629" spans="1:9" ht="15.75" customHeight="1" x14ac:dyDescent="0.25">
      <c r="A3629" s="25">
        <v>3628</v>
      </c>
      <c r="B3629" s="26">
        <v>0.15385280000000001</v>
      </c>
      <c r="C3629" s="26">
        <v>0.17275967</v>
      </c>
      <c r="D3629" s="26">
        <v>0.19175881</v>
      </c>
      <c r="E3629" s="26">
        <v>0.22048212</v>
      </c>
      <c r="F3629" s="26">
        <v>0.26670995000000003</v>
      </c>
      <c r="G3629" s="26">
        <v>0.57057943999999994</v>
      </c>
      <c r="H3629" s="26">
        <v>1.4650399100000002</v>
      </c>
      <c r="I3629" s="26">
        <v>8.9694979999999994E-2</v>
      </c>
    </row>
    <row r="3630" spans="1:9" ht="15.75" customHeight="1" x14ac:dyDescent="0.25">
      <c r="A3630" s="23">
        <v>3629</v>
      </c>
      <c r="B3630" s="24">
        <v>0.15387404999999998</v>
      </c>
      <c r="C3630" s="24">
        <v>0.17277893</v>
      </c>
      <c r="D3630" s="24">
        <v>0.19178052999999998</v>
      </c>
      <c r="E3630" s="24">
        <v>0.22051020999999998</v>
      </c>
      <c r="F3630" s="24">
        <v>0.26674998999999999</v>
      </c>
      <c r="G3630" s="24">
        <v>0.57068005999999993</v>
      </c>
      <c r="H3630" s="24">
        <v>1.4654104000000001</v>
      </c>
      <c r="I3630" s="24">
        <v>8.9695400000000008E-2</v>
      </c>
    </row>
    <row r="3631" spans="1:9" ht="15.75" customHeight="1" x14ac:dyDescent="0.25">
      <c r="A3631" s="25">
        <v>3630</v>
      </c>
      <c r="B3631" s="26">
        <v>0.15389530000000001</v>
      </c>
      <c r="C3631" s="26">
        <v>0.17279818999999999</v>
      </c>
      <c r="D3631" s="26">
        <v>0.19180225000000001</v>
      </c>
      <c r="E3631" s="26">
        <v>0.22053834999999999</v>
      </c>
      <c r="F3631" s="26">
        <v>0.26679010000000003</v>
      </c>
      <c r="G3631" s="26">
        <v>0.57078085999999995</v>
      </c>
      <c r="H3631" s="26">
        <v>1.4657814600000001</v>
      </c>
      <c r="I3631" s="26">
        <v>8.9695820000000009E-2</v>
      </c>
    </row>
    <row r="3632" spans="1:9" ht="15.75" customHeight="1" x14ac:dyDescent="0.25">
      <c r="A3632" s="23">
        <v>3631</v>
      </c>
      <c r="B3632" s="24">
        <v>0.15391655999999998</v>
      </c>
      <c r="C3632" s="24">
        <v>0.17281745000000001</v>
      </c>
      <c r="D3632" s="24">
        <v>0.19182398000000001</v>
      </c>
      <c r="E3632" s="24">
        <v>0.22056655</v>
      </c>
      <c r="F3632" s="24">
        <v>0.26683029999999996</v>
      </c>
      <c r="G3632" s="24">
        <v>0.57088183999999997</v>
      </c>
      <c r="H3632" s="24">
        <v>1.4661530899999999</v>
      </c>
      <c r="I3632" s="24">
        <v>8.9696239999999997E-2</v>
      </c>
    </row>
    <row r="3633" spans="1:9" ht="15.75" customHeight="1" x14ac:dyDescent="0.25">
      <c r="A3633" s="25">
        <v>3632</v>
      </c>
      <c r="B3633" s="26">
        <v>0.15393782</v>
      </c>
      <c r="C3633" s="26">
        <v>0.17283672</v>
      </c>
      <c r="D3633" s="26">
        <v>0.19184572999999999</v>
      </c>
      <c r="E3633" s="26">
        <v>0.22059481000000003</v>
      </c>
      <c r="F3633" s="26">
        <v>0.26687058000000002</v>
      </c>
      <c r="G3633" s="26">
        <v>0.57098300999999996</v>
      </c>
      <c r="H3633" s="26">
        <v>1.4665252899999999</v>
      </c>
      <c r="I3633" s="26">
        <v>8.9696659999999998E-2</v>
      </c>
    </row>
    <row r="3634" spans="1:9" ht="15.75" customHeight="1" x14ac:dyDescent="0.25">
      <c r="A3634" s="23">
        <v>3633</v>
      </c>
      <c r="B3634" s="24">
        <v>0.15395908</v>
      </c>
      <c r="C3634" s="24">
        <v>0.17285599000000001</v>
      </c>
      <c r="D3634" s="24">
        <v>0.19186748000000001</v>
      </c>
      <c r="E3634" s="24">
        <v>0.22062313</v>
      </c>
      <c r="F3634" s="24">
        <v>0.26691093999999999</v>
      </c>
      <c r="G3634" s="24">
        <v>0.57108435999999996</v>
      </c>
      <c r="H3634" s="24">
        <v>1.4668980500000002</v>
      </c>
      <c r="I3634" s="24">
        <v>8.9697080000000012E-2</v>
      </c>
    </row>
    <row r="3635" spans="1:9" ht="15.75" customHeight="1" x14ac:dyDescent="0.25">
      <c r="A3635" s="25">
        <v>3634</v>
      </c>
      <c r="B3635" s="26">
        <v>0.15398034999999999</v>
      </c>
      <c r="C3635" s="26">
        <v>0.17287527</v>
      </c>
      <c r="D3635" s="26">
        <v>0.19188923999999999</v>
      </c>
      <c r="E3635" s="26">
        <v>0.22065151</v>
      </c>
      <c r="F3635" s="26">
        <v>0.26695139000000001</v>
      </c>
      <c r="G3635" s="26">
        <v>0.57118590000000002</v>
      </c>
      <c r="H3635" s="26">
        <v>1.4672714</v>
      </c>
      <c r="I3635" s="26">
        <v>8.9697499999999999E-2</v>
      </c>
    </row>
    <row r="3636" spans="1:9" ht="15.75" customHeight="1" x14ac:dyDescent="0.25">
      <c r="A3636" s="23">
        <v>3635</v>
      </c>
      <c r="B3636" s="24">
        <v>0.15400161000000001</v>
      </c>
      <c r="C3636" s="24">
        <v>0.17289455000000001</v>
      </c>
      <c r="D3636" s="24">
        <v>0.19191100999999999</v>
      </c>
      <c r="E3636" s="24">
        <v>0.22067993999999999</v>
      </c>
      <c r="F3636" s="24">
        <v>0.26699191999999999</v>
      </c>
      <c r="G3636" s="24">
        <v>0.57128763000000005</v>
      </c>
      <c r="H3636" s="24">
        <v>1.4676453199999999</v>
      </c>
      <c r="I3636" s="24">
        <v>8.969792E-2</v>
      </c>
    </row>
    <row r="3637" spans="1:9" ht="15.75" customHeight="1" x14ac:dyDescent="0.25">
      <c r="A3637" s="25">
        <v>3636</v>
      </c>
      <c r="B3637" s="26">
        <v>0.15402288</v>
      </c>
      <c r="C3637" s="26">
        <v>0.17291382999999999</v>
      </c>
      <c r="D3637" s="26">
        <v>0.19193278999999999</v>
      </c>
      <c r="E3637" s="26">
        <v>0.22070844000000001</v>
      </c>
      <c r="F3637" s="26">
        <v>0.26703252999999999</v>
      </c>
      <c r="G3637" s="26">
        <v>0.57138953999999997</v>
      </c>
      <c r="H3637" s="26">
        <v>1.4680198200000001</v>
      </c>
      <c r="I3637" s="26">
        <v>8.9698340000000001E-2</v>
      </c>
    </row>
    <row r="3638" spans="1:9" ht="15.75" customHeight="1" x14ac:dyDescent="0.25">
      <c r="A3638" s="23">
        <v>3637</v>
      </c>
      <c r="B3638" s="24">
        <v>0.15404414999999999</v>
      </c>
      <c r="C3638" s="24">
        <v>0.17293312</v>
      </c>
      <c r="D3638" s="24">
        <v>0.19195457999999999</v>
      </c>
      <c r="E3638" s="24">
        <v>0.22073699000000002</v>
      </c>
      <c r="F3638" s="24">
        <v>0.26707322999999999</v>
      </c>
      <c r="G3638" s="24">
        <v>0.57149163999999997</v>
      </c>
      <c r="H3638" s="24">
        <v>1.4683949000000001</v>
      </c>
      <c r="I3638" s="24">
        <v>8.9698749999999994E-2</v>
      </c>
    </row>
    <row r="3639" spans="1:9" ht="15.75" customHeight="1" x14ac:dyDescent="0.25">
      <c r="A3639" s="25">
        <v>3638</v>
      </c>
      <c r="B3639" s="26">
        <v>0.15406543</v>
      </c>
      <c r="C3639" s="26">
        <v>0.17295241</v>
      </c>
      <c r="D3639" s="26">
        <v>0.19197638</v>
      </c>
      <c r="E3639" s="26">
        <v>0.22076560000000001</v>
      </c>
      <c r="F3639" s="26">
        <v>0.26711402000000001</v>
      </c>
      <c r="G3639" s="26">
        <v>0.57159393999999997</v>
      </c>
      <c r="H3639" s="26">
        <v>1.46877057</v>
      </c>
      <c r="I3639" s="26">
        <v>8.9699170000000009E-2</v>
      </c>
    </row>
    <row r="3640" spans="1:9" ht="15.75" customHeight="1" x14ac:dyDescent="0.25">
      <c r="A3640" s="23">
        <v>3639</v>
      </c>
      <c r="B3640" s="24">
        <v>0.15408670999999999</v>
      </c>
      <c r="C3640" s="24">
        <v>0.17297170000000001</v>
      </c>
      <c r="D3640" s="24">
        <v>0.19199819000000001</v>
      </c>
      <c r="E3640" s="24">
        <v>0.22079428000000001</v>
      </c>
      <c r="F3640" s="24">
        <v>0.26715489000000003</v>
      </c>
      <c r="G3640" s="24">
        <v>0.57169641999999998</v>
      </c>
      <c r="H3640" s="24">
        <v>1.4691468299999999</v>
      </c>
      <c r="I3640" s="24">
        <v>8.9699580000000001E-2</v>
      </c>
    </row>
    <row r="3641" spans="1:9" ht="15.75" customHeight="1" x14ac:dyDescent="0.25">
      <c r="A3641" s="25">
        <v>3640</v>
      </c>
      <c r="B3641" s="26">
        <v>0.15410799</v>
      </c>
      <c r="C3641" s="26">
        <v>0.17299100000000001</v>
      </c>
      <c r="D3641" s="26">
        <v>0.19202000999999999</v>
      </c>
      <c r="E3641" s="26">
        <v>0.22082301000000001</v>
      </c>
      <c r="F3641" s="26">
        <v>0.26719584000000002</v>
      </c>
      <c r="G3641" s="26">
        <v>0.5717991</v>
      </c>
      <c r="H3641" s="26">
        <v>1.4695236899999999</v>
      </c>
      <c r="I3641" s="26">
        <v>8.9700000000000002E-2</v>
      </c>
    </row>
    <row r="3642" spans="1:9" ht="15.75" customHeight="1" x14ac:dyDescent="0.25">
      <c r="A3642" s="23">
        <v>3641</v>
      </c>
      <c r="B3642" s="24">
        <v>0.15412926999999998</v>
      </c>
      <c r="C3642" s="24">
        <v>0.17301030000000001</v>
      </c>
      <c r="D3642" s="24">
        <v>0.19204183</v>
      </c>
      <c r="E3642" s="24">
        <v>0.22085178</v>
      </c>
      <c r="F3642" s="24">
        <v>0.26723683999999998</v>
      </c>
      <c r="G3642" s="24">
        <v>0.57190187999999997</v>
      </c>
      <c r="H3642" s="24">
        <v>1.4699008499999999</v>
      </c>
      <c r="I3642" s="24">
        <v>8.9700419999999989E-2</v>
      </c>
    </row>
    <row r="3643" spans="1:9" ht="15.75" customHeight="1" x14ac:dyDescent="0.25">
      <c r="A3643" s="25">
        <v>3642</v>
      </c>
      <c r="B3643" s="26">
        <v>0.15415055</v>
      </c>
      <c r="C3643" s="26">
        <v>0.17302961</v>
      </c>
      <c r="D3643" s="26">
        <v>0.19206365000000003</v>
      </c>
      <c r="E3643" s="26">
        <v>0.22088057</v>
      </c>
      <c r="F3643" s="26">
        <v>0.26727782999999999</v>
      </c>
      <c r="G3643" s="26">
        <v>0.57200466999999999</v>
      </c>
      <c r="H3643" s="26">
        <v>1.47027803</v>
      </c>
      <c r="I3643" s="26">
        <v>8.9700830000000009E-2</v>
      </c>
    </row>
    <row r="3644" spans="1:9" ht="15.75" customHeight="1" x14ac:dyDescent="0.25">
      <c r="A3644" s="23">
        <v>3643</v>
      </c>
      <c r="B3644" s="24">
        <v>0.15417184</v>
      </c>
      <c r="C3644" s="24">
        <v>0.17304891</v>
      </c>
      <c r="D3644" s="24">
        <v>0.19208546999999998</v>
      </c>
      <c r="E3644" s="24">
        <v>0.22090936999999999</v>
      </c>
      <c r="F3644" s="24">
        <v>0.26731881000000002</v>
      </c>
      <c r="G3644" s="24">
        <v>0.57210748</v>
      </c>
      <c r="H3644" s="24">
        <v>1.4706552400000001</v>
      </c>
      <c r="I3644" s="24">
        <v>8.9701249999999996E-2</v>
      </c>
    </row>
    <row r="3645" spans="1:9" ht="15.75" customHeight="1" x14ac:dyDescent="0.25">
      <c r="A3645" s="25">
        <v>3644</v>
      </c>
      <c r="B3645" s="26">
        <v>0.15419313000000001</v>
      </c>
      <c r="C3645" s="26">
        <v>0.17306823000000002</v>
      </c>
      <c r="D3645" s="26">
        <v>0.19210728999999999</v>
      </c>
      <c r="E3645" s="26">
        <v>0.22093819000000001</v>
      </c>
      <c r="F3645" s="26">
        <v>0.26735977999999999</v>
      </c>
      <c r="G3645" s="26">
        <v>0.57221029999999995</v>
      </c>
      <c r="H3645" s="26">
        <v>1.4710324700000001</v>
      </c>
      <c r="I3645" s="26">
        <v>8.9701660000000003E-2</v>
      </c>
    </row>
    <row r="3646" spans="1:9" ht="15.75" customHeight="1" x14ac:dyDescent="0.25">
      <c r="A3646" s="23">
        <v>3645</v>
      </c>
      <c r="B3646" s="24">
        <v>0.15421443000000001</v>
      </c>
      <c r="C3646" s="24">
        <v>0.17308754000000001</v>
      </c>
      <c r="D3646" s="24">
        <v>0.1921291</v>
      </c>
      <c r="E3646" s="24">
        <v>0.22096702000000001</v>
      </c>
      <c r="F3646" s="24">
        <v>0.26740075999999996</v>
      </c>
      <c r="G3646" s="24">
        <v>0.57231314</v>
      </c>
      <c r="H3646" s="24">
        <v>1.47140973</v>
      </c>
      <c r="I3646" s="24">
        <v>8.970207999999999E-2</v>
      </c>
    </row>
    <row r="3647" spans="1:9" ht="15.75" customHeight="1" x14ac:dyDescent="0.25">
      <c r="A3647" s="25">
        <v>3646</v>
      </c>
      <c r="B3647" s="26">
        <v>0.15423571999999999</v>
      </c>
      <c r="C3647" s="26">
        <v>0.17310686</v>
      </c>
      <c r="D3647" s="26">
        <v>0.19215091000000001</v>
      </c>
      <c r="E3647" s="26">
        <v>0.22099586999999998</v>
      </c>
      <c r="F3647" s="26">
        <v>0.26744171999999999</v>
      </c>
      <c r="G3647" s="26">
        <v>0.57241600000000004</v>
      </c>
      <c r="H3647" s="26">
        <v>1.4717870099999999</v>
      </c>
      <c r="I3647" s="26">
        <v>8.9702500000000004E-2</v>
      </c>
    </row>
    <row r="3648" spans="1:9" ht="15.75" customHeight="1" x14ac:dyDescent="0.25">
      <c r="A3648" s="23">
        <v>3647</v>
      </c>
      <c r="B3648" s="24">
        <v>0.15425701999999999</v>
      </c>
      <c r="C3648" s="24">
        <v>0.17312618000000002</v>
      </c>
      <c r="D3648" s="24">
        <v>0.19217272000000002</v>
      </c>
      <c r="E3648" s="24">
        <v>0.22102473</v>
      </c>
      <c r="F3648" s="24">
        <v>0.26748267999999997</v>
      </c>
      <c r="G3648" s="24">
        <v>0.57251887000000001</v>
      </c>
      <c r="H3648" s="24">
        <v>1.4721643200000001</v>
      </c>
      <c r="I3648" s="24">
        <v>8.9702920000000005E-2</v>
      </c>
    </row>
    <row r="3649" spans="1:9" ht="15.75" customHeight="1" x14ac:dyDescent="0.25">
      <c r="A3649" s="25">
        <v>3648</v>
      </c>
      <c r="B3649" s="26">
        <v>0.15427832999999999</v>
      </c>
      <c r="C3649" s="26">
        <v>0.17314551</v>
      </c>
      <c r="D3649" s="26">
        <v>0.19219452000000001</v>
      </c>
      <c r="E3649" s="26">
        <v>0.22105360999999998</v>
      </c>
      <c r="F3649" s="26">
        <v>0.26752363000000001</v>
      </c>
      <c r="G3649" s="26">
        <v>0.57262175000000004</v>
      </c>
      <c r="H3649" s="26">
        <v>1.4725416600000001</v>
      </c>
      <c r="I3649" s="26">
        <v>8.9703339999999993E-2</v>
      </c>
    </row>
    <row r="3650" spans="1:9" ht="15.75" customHeight="1" x14ac:dyDescent="0.25">
      <c r="A3650" s="23">
        <v>3649</v>
      </c>
      <c r="B3650" s="24">
        <v>0.15429963000000002</v>
      </c>
      <c r="C3650" s="24">
        <v>0.17316483999999999</v>
      </c>
      <c r="D3650" s="24">
        <v>0.19221633000000002</v>
      </c>
      <c r="E3650" s="24">
        <v>0.22108250000000002</v>
      </c>
      <c r="F3650" s="24">
        <v>0.26756458</v>
      </c>
      <c r="G3650" s="24">
        <v>0.57272464999999995</v>
      </c>
      <c r="H3650" s="24">
        <v>1.4729190299999999</v>
      </c>
      <c r="I3650" s="24">
        <v>8.9703759999999994E-2</v>
      </c>
    </row>
    <row r="3651" spans="1:9" ht="15.75" customHeight="1" x14ac:dyDescent="0.25">
      <c r="A3651" s="25">
        <v>3650</v>
      </c>
      <c r="B3651" s="26">
        <v>0.15432093999999999</v>
      </c>
      <c r="C3651" s="26">
        <v>0.17318417</v>
      </c>
      <c r="D3651" s="26">
        <v>0.19223813000000001</v>
      </c>
      <c r="E3651" s="26">
        <v>0.22111141000000001</v>
      </c>
      <c r="F3651" s="26">
        <v>0.26760553000000004</v>
      </c>
      <c r="G3651" s="26">
        <v>0.57282756999999995</v>
      </c>
      <c r="H3651" s="26">
        <v>1.47329643</v>
      </c>
      <c r="I3651" s="26">
        <v>8.9704180000000008E-2</v>
      </c>
    </row>
    <row r="3652" spans="1:9" ht="15.75" customHeight="1" x14ac:dyDescent="0.25">
      <c r="A3652" s="23">
        <v>3651</v>
      </c>
      <c r="B3652" s="24">
        <v>0.15434226000000001</v>
      </c>
      <c r="C3652" s="24">
        <v>0.17320350999999998</v>
      </c>
      <c r="D3652" s="24">
        <v>0.19225993</v>
      </c>
      <c r="E3652" s="24">
        <v>0.22114033</v>
      </c>
      <c r="F3652" s="24">
        <v>0.26764647000000003</v>
      </c>
      <c r="G3652" s="24">
        <v>0.57293050000000001</v>
      </c>
      <c r="H3652" s="24">
        <v>1.4736738600000001</v>
      </c>
      <c r="I3652" s="24">
        <v>8.9704599999999995E-2</v>
      </c>
    </row>
    <row r="3653" spans="1:9" ht="15.75" customHeight="1" x14ac:dyDescent="0.25">
      <c r="A3653" s="25">
        <v>3652</v>
      </c>
      <c r="B3653" s="26">
        <v>0.15436357000000001</v>
      </c>
      <c r="C3653" s="26">
        <v>0.17322285000000001</v>
      </c>
      <c r="D3653" s="26">
        <v>0.19228173000000001</v>
      </c>
      <c r="E3653" s="26">
        <v>0.22116927</v>
      </c>
      <c r="F3653" s="26">
        <v>0.26768740999999996</v>
      </c>
      <c r="G3653" s="26">
        <v>0.57303345000000006</v>
      </c>
      <c r="H3653" s="26">
        <v>1.4740513200000001</v>
      </c>
      <c r="I3653" s="26">
        <v>8.9705019999999996E-2</v>
      </c>
    </row>
    <row r="3654" spans="1:9" ht="15.75" customHeight="1" x14ac:dyDescent="0.25">
      <c r="A3654" s="23">
        <v>3653</v>
      </c>
      <c r="B3654" s="24">
        <v>0.15438488</v>
      </c>
      <c r="C3654" s="24">
        <v>0.17324220000000001</v>
      </c>
      <c r="D3654" s="24">
        <v>0.19230352000000001</v>
      </c>
      <c r="E3654" s="24">
        <v>0.22119823</v>
      </c>
      <c r="F3654" s="24">
        <v>0.26772834000000001</v>
      </c>
      <c r="G3654" s="24">
        <v>0.57313641999999998</v>
      </c>
      <c r="H3654" s="24">
        <v>1.47442881</v>
      </c>
      <c r="I3654" s="24">
        <v>8.9705439999999997E-2</v>
      </c>
    </row>
    <row r="3655" spans="1:9" ht="15.75" customHeight="1" x14ac:dyDescent="0.25">
      <c r="A3655" s="25">
        <v>3654</v>
      </c>
      <c r="B3655" s="26">
        <v>0.15440619</v>
      </c>
      <c r="C3655" s="26">
        <v>0.17326154999999999</v>
      </c>
      <c r="D3655" s="26">
        <v>0.19232531000000003</v>
      </c>
      <c r="E3655" s="26">
        <v>0.22122720000000001</v>
      </c>
      <c r="F3655" s="26">
        <v>0.26776926000000001</v>
      </c>
      <c r="G3655" s="26">
        <v>0.57323939999999995</v>
      </c>
      <c r="H3655" s="26">
        <v>1.47480634</v>
      </c>
      <c r="I3655" s="26">
        <v>8.9705860000000012E-2</v>
      </c>
    </row>
    <row r="3656" spans="1:9" ht="15.75" customHeight="1" x14ac:dyDescent="0.25">
      <c r="A3656" s="23">
        <v>3655</v>
      </c>
      <c r="B3656" s="24">
        <v>0.1544275</v>
      </c>
      <c r="C3656" s="24">
        <v>0.17328089999999999</v>
      </c>
      <c r="D3656" s="24">
        <v>0.19234709999999999</v>
      </c>
      <c r="E3656" s="24">
        <v>0.22125618</v>
      </c>
      <c r="F3656" s="24">
        <v>0.26781019</v>
      </c>
      <c r="G3656" s="24">
        <v>0.57334240000000003</v>
      </c>
      <c r="H3656" s="24">
        <v>1.4751839000000002</v>
      </c>
      <c r="I3656" s="24">
        <v>8.9706290000000008E-2</v>
      </c>
    </row>
    <row r="3657" spans="1:9" ht="15.75" customHeight="1" x14ac:dyDescent="0.25">
      <c r="A3657" s="25">
        <v>3656</v>
      </c>
      <c r="B3657" s="26">
        <v>0.15444880999999999</v>
      </c>
      <c r="C3657" s="26">
        <v>0.17330024999999999</v>
      </c>
      <c r="D3657" s="26">
        <v>0.19236889000000001</v>
      </c>
      <c r="E3657" s="26">
        <v>0.22128518</v>
      </c>
      <c r="F3657" s="26">
        <v>0.26785111</v>
      </c>
      <c r="G3657" s="26">
        <v>0.57344541999999998</v>
      </c>
      <c r="H3657" s="26">
        <v>1.4755615</v>
      </c>
      <c r="I3657" s="26">
        <v>8.9706709999999995E-2</v>
      </c>
    </row>
    <row r="3658" spans="1:9" ht="15.75" customHeight="1" x14ac:dyDescent="0.25">
      <c r="A3658" s="23">
        <v>3657</v>
      </c>
      <c r="B3658" s="24">
        <v>0.15447012000000002</v>
      </c>
      <c r="C3658" s="24">
        <v>0.17331960999999999</v>
      </c>
      <c r="D3658" s="24">
        <v>0.19239068000000001</v>
      </c>
      <c r="E3658" s="24">
        <v>0.22131419000000002</v>
      </c>
      <c r="F3658" s="24">
        <v>0.26789202000000001</v>
      </c>
      <c r="G3658" s="24">
        <v>0.57354846000000004</v>
      </c>
      <c r="H3658" s="24">
        <v>1.4759391299999998</v>
      </c>
      <c r="I3658" s="24">
        <v>8.9707129999999996E-2</v>
      </c>
    </row>
    <row r="3659" spans="1:9" ht="15.75" customHeight="1" x14ac:dyDescent="0.25">
      <c r="A3659" s="25">
        <v>3658</v>
      </c>
      <c r="B3659" s="26">
        <v>0.15449142999999999</v>
      </c>
      <c r="C3659" s="26">
        <v>0.17333898</v>
      </c>
      <c r="D3659" s="26">
        <v>0.19241247</v>
      </c>
      <c r="E3659" s="26">
        <v>0.22134322000000001</v>
      </c>
      <c r="F3659" s="26">
        <v>0.26793294000000001</v>
      </c>
      <c r="G3659" s="26">
        <v>0.57365150999999992</v>
      </c>
      <c r="H3659" s="26">
        <v>1.4763168</v>
      </c>
      <c r="I3659" s="26">
        <v>8.9707559999999992E-2</v>
      </c>
    </row>
    <row r="3660" spans="1:9" ht="15.75" customHeight="1" x14ac:dyDescent="0.25">
      <c r="A3660" s="23">
        <v>3659</v>
      </c>
      <c r="B3660" s="24">
        <v>0.15451275</v>
      </c>
      <c r="C3660" s="24">
        <v>0.17335834999999999</v>
      </c>
      <c r="D3660" s="24">
        <v>0.19243424999999997</v>
      </c>
      <c r="E3660" s="24">
        <v>0.22137226999999998</v>
      </c>
      <c r="F3660" s="24">
        <v>0.26797384999999996</v>
      </c>
      <c r="G3660" s="24">
        <v>0.57375458000000001</v>
      </c>
      <c r="H3660" s="24">
        <v>1.4766945</v>
      </c>
      <c r="I3660" s="24">
        <v>8.9707980000000007E-2</v>
      </c>
    </row>
    <row r="3661" spans="1:9" ht="15.75" customHeight="1" x14ac:dyDescent="0.25">
      <c r="A3661" s="25">
        <v>3660</v>
      </c>
      <c r="B3661" s="26">
        <v>0.15453406</v>
      </c>
      <c r="C3661" s="26">
        <v>0.17337772000000001</v>
      </c>
      <c r="D3661" s="26">
        <v>0.19245603</v>
      </c>
      <c r="E3661" s="26">
        <v>0.22140132000000001</v>
      </c>
      <c r="F3661" s="26">
        <v>0.26801476000000002</v>
      </c>
      <c r="G3661" s="26">
        <v>0.57385766999999999</v>
      </c>
      <c r="H3661" s="26">
        <v>1.47707224</v>
      </c>
      <c r="I3661" s="26">
        <v>8.9708410000000002E-2</v>
      </c>
    </row>
    <row r="3662" spans="1:9" ht="15.75" customHeight="1" x14ac:dyDescent="0.25">
      <c r="A3662" s="23">
        <v>3661</v>
      </c>
      <c r="B3662" s="24">
        <v>0.15455537</v>
      </c>
      <c r="C3662" s="24">
        <v>0.17339709</v>
      </c>
      <c r="D3662" s="24">
        <v>0.19247781</v>
      </c>
      <c r="E3662" s="24">
        <v>0.2214304</v>
      </c>
      <c r="F3662" s="24">
        <v>0.26805565999999997</v>
      </c>
      <c r="G3662" s="24">
        <v>0.57396078000000006</v>
      </c>
      <c r="H3662" s="24">
        <v>1.47745003</v>
      </c>
      <c r="I3662" s="24">
        <v>8.9708830000000003E-2</v>
      </c>
    </row>
    <row r="3663" spans="1:9" ht="15.75" customHeight="1" x14ac:dyDescent="0.25">
      <c r="A3663" s="25">
        <v>3662</v>
      </c>
      <c r="B3663" s="26">
        <v>0.15457667999999999</v>
      </c>
      <c r="C3663" s="26">
        <v>0.17341646999999999</v>
      </c>
      <c r="D3663" s="26">
        <v>0.19249959</v>
      </c>
      <c r="E3663" s="26">
        <v>0.22145949000000001</v>
      </c>
      <c r="F3663" s="26">
        <v>0.26809655999999998</v>
      </c>
      <c r="G3663" s="26">
        <v>0.57406391000000001</v>
      </c>
      <c r="H3663" s="26">
        <v>1.4778278499999999</v>
      </c>
      <c r="I3663" s="26">
        <v>8.9709259999999999E-2</v>
      </c>
    </row>
    <row r="3664" spans="1:9" ht="15.75" customHeight="1" x14ac:dyDescent="0.25">
      <c r="A3664" s="23">
        <v>3663</v>
      </c>
      <c r="B3664" s="24">
        <v>0.15459798999999999</v>
      </c>
      <c r="C3664" s="24">
        <v>0.17343585</v>
      </c>
      <c r="D3664" s="24">
        <v>0.19252136</v>
      </c>
      <c r="E3664" s="24">
        <v>0.22148859000000001</v>
      </c>
      <c r="F3664" s="24">
        <v>0.26813745999999999</v>
      </c>
      <c r="G3664" s="24">
        <v>0.57416705000000001</v>
      </c>
      <c r="H3664" s="24">
        <v>1.4782057100000001</v>
      </c>
      <c r="I3664" s="24">
        <v>8.9709690000000009E-2</v>
      </c>
    </row>
    <row r="3665" spans="1:9" ht="15.75" customHeight="1" x14ac:dyDescent="0.25">
      <c r="A3665" s="25">
        <v>3664</v>
      </c>
      <c r="B3665" s="26">
        <v>0.15461930000000002</v>
      </c>
      <c r="C3665" s="26">
        <v>0.17345524000000001</v>
      </c>
      <c r="D3665" s="26">
        <v>0.19254314</v>
      </c>
      <c r="E3665" s="26">
        <v>0.22151771000000001</v>
      </c>
      <c r="F3665" s="26">
        <v>0.26817836</v>
      </c>
      <c r="G3665" s="26">
        <v>0.57427021</v>
      </c>
      <c r="H3665" s="26">
        <v>1.47858362</v>
      </c>
      <c r="I3665" s="26">
        <v>8.9710120000000004E-2</v>
      </c>
    </row>
    <row r="3666" spans="1:9" ht="15.75" customHeight="1" x14ac:dyDescent="0.25">
      <c r="A3666" s="23">
        <v>3665</v>
      </c>
      <c r="B3666" s="24">
        <v>0.15464060999999998</v>
      </c>
      <c r="C3666" s="24">
        <v>0.17347463000000002</v>
      </c>
      <c r="D3666" s="24">
        <v>0.19256491000000001</v>
      </c>
      <c r="E3666" s="24">
        <v>0.22154683999999999</v>
      </c>
      <c r="F3666" s="24">
        <v>0.26821926000000001</v>
      </c>
      <c r="G3666" s="24">
        <v>0.57437340000000003</v>
      </c>
      <c r="H3666" s="24">
        <v>1.4789615699999998</v>
      </c>
      <c r="I3666" s="24">
        <v>8.9710540000000005E-2</v>
      </c>
    </row>
    <row r="3667" spans="1:9" ht="15.75" customHeight="1" x14ac:dyDescent="0.25">
      <c r="A3667" s="25">
        <v>3666</v>
      </c>
      <c r="B3667" s="26">
        <v>0.15466193</v>
      </c>
      <c r="C3667" s="26">
        <v>0.17349402000000003</v>
      </c>
      <c r="D3667" s="26">
        <v>0.19258668000000001</v>
      </c>
      <c r="E3667" s="26">
        <v>0.22157599</v>
      </c>
      <c r="F3667" s="26">
        <v>0.26826015000000003</v>
      </c>
      <c r="G3667" s="26">
        <v>0.5744766</v>
      </c>
      <c r="H3667" s="26">
        <v>1.4793395599999999</v>
      </c>
      <c r="I3667" s="26">
        <v>8.9710970000000001E-2</v>
      </c>
    </row>
    <row r="3668" spans="1:9" ht="15.75" customHeight="1" x14ac:dyDescent="0.25">
      <c r="A3668" s="23">
        <v>3667</v>
      </c>
      <c r="B3668" s="24">
        <v>0.15468324</v>
      </c>
      <c r="C3668" s="24">
        <v>0.17351342</v>
      </c>
      <c r="D3668" s="24">
        <v>0.19260844999999999</v>
      </c>
      <c r="E3668" s="24">
        <v>0.22160516000000002</v>
      </c>
      <c r="F3668" s="24">
        <v>0.26830103999999999</v>
      </c>
      <c r="G3668" s="24">
        <v>0.57457981999999996</v>
      </c>
      <c r="H3668" s="24">
        <v>1.4797175999999999</v>
      </c>
      <c r="I3668" s="24">
        <v>8.9711399999999997E-2</v>
      </c>
    </row>
    <row r="3669" spans="1:9" ht="15.75" customHeight="1" x14ac:dyDescent="0.25">
      <c r="A3669" s="25">
        <v>3668</v>
      </c>
      <c r="B3669" s="26">
        <v>0.15470455</v>
      </c>
      <c r="C3669" s="26">
        <v>0.17353282</v>
      </c>
      <c r="D3669" s="26">
        <v>0.19263021999999999</v>
      </c>
      <c r="E3669" s="26">
        <v>0.22163433999999999</v>
      </c>
      <c r="F3669" s="26">
        <v>0.26834194</v>
      </c>
      <c r="G3669" s="26">
        <v>0.57468306000000002</v>
      </c>
      <c r="H3669" s="26">
        <v>1.48009568</v>
      </c>
      <c r="I3669" s="26">
        <v>8.9711829999999992E-2</v>
      </c>
    </row>
    <row r="3670" spans="1:9" ht="15.75" customHeight="1" x14ac:dyDescent="0.25">
      <c r="A3670" s="23">
        <v>3669</v>
      </c>
      <c r="B3670" s="24">
        <v>0.15472585999999999</v>
      </c>
      <c r="C3670" s="24">
        <v>0.17355222000000001</v>
      </c>
      <c r="D3670" s="24">
        <v>0.19265199</v>
      </c>
      <c r="E3670" s="24">
        <v>0.22166353</v>
      </c>
      <c r="F3670" s="24">
        <v>0.26838283000000002</v>
      </c>
      <c r="G3670" s="24">
        <v>0.57478631999999996</v>
      </c>
      <c r="H3670" s="24">
        <v>1.4804738100000001</v>
      </c>
      <c r="I3670" s="24">
        <v>8.9712260000000002E-2</v>
      </c>
    </row>
    <row r="3671" spans="1:9" ht="15.75" customHeight="1" x14ac:dyDescent="0.25">
      <c r="A3671" s="25">
        <v>3670</v>
      </c>
      <c r="B3671" s="26">
        <v>0.15474716999999999</v>
      </c>
      <c r="C3671" s="26">
        <v>0.17357163</v>
      </c>
      <c r="D3671" s="26">
        <v>0.19267376</v>
      </c>
      <c r="E3671" s="26">
        <v>0.22169274000000003</v>
      </c>
      <c r="F3671" s="26">
        <v>0.26842370999999998</v>
      </c>
      <c r="G3671" s="26">
        <v>0.57488961000000005</v>
      </c>
      <c r="H3671" s="26">
        <v>1.48085198</v>
      </c>
      <c r="I3671" s="26">
        <v>8.9712689999999998E-2</v>
      </c>
    </row>
    <row r="3672" spans="1:9" ht="15.75" customHeight="1" x14ac:dyDescent="0.25">
      <c r="A3672" s="23">
        <v>3671</v>
      </c>
      <c r="B3672" s="24">
        <v>0.15476848000000001</v>
      </c>
      <c r="C3672" s="24">
        <v>0.17359105</v>
      </c>
      <c r="D3672" s="24">
        <v>0.19269552000000001</v>
      </c>
      <c r="E3672" s="24">
        <v>0.22172196</v>
      </c>
      <c r="F3672" s="24">
        <v>0.2684646</v>
      </c>
      <c r="G3672" s="24">
        <v>0.57499290999999997</v>
      </c>
      <c r="H3672" s="24">
        <v>1.4812302099999999</v>
      </c>
      <c r="I3672" s="24">
        <v>8.9713119999999993E-2</v>
      </c>
    </row>
    <row r="3673" spans="1:9" ht="15.75" customHeight="1" x14ac:dyDescent="0.25">
      <c r="A3673" s="25">
        <v>3672</v>
      </c>
      <c r="B3673" s="26">
        <v>0.15478979000000001</v>
      </c>
      <c r="C3673" s="26">
        <v>0.17361046000000002</v>
      </c>
      <c r="D3673" s="26">
        <v>0.19271727999999999</v>
      </c>
      <c r="E3673" s="26">
        <v>0.22175120000000001</v>
      </c>
      <c r="F3673" s="26">
        <v>0.26850549000000001</v>
      </c>
      <c r="G3673" s="26">
        <v>0.57509622999999999</v>
      </c>
      <c r="H3673" s="26">
        <v>1.4816084799999998</v>
      </c>
      <c r="I3673" s="26">
        <v>8.9713550000000003E-2</v>
      </c>
    </row>
    <row r="3674" spans="1:9" ht="15.75" customHeight="1" x14ac:dyDescent="0.25">
      <c r="A3674" s="23">
        <v>3673</v>
      </c>
      <c r="B3674" s="24">
        <v>0.15481111</v>
      </c>
      <c r="C3674" s="24">
        <v>0.17362988000000001</v>
      </c>
      <c r="D3674" s="24">
        <v>0.19273905</v>
      </c>
      <c r="E3674" s="24">
        <v>0.22178045000000002</v>
      </c>
      <c r="F3674" s="24">
        <v>0.26854638000000003</v>
      </c>
      <c r="G3674" s="24">
        <v>0.57519956999999999</v>
      </c>
      <c r="H3674" s="24">
        <v>1.4819868</v>
      </c>
      <c r="I3674" s="24">
        <v>8.9713989999999993E-2</v>
      </c>
    </row>
    <row r="3675" spans="1:9" ht="15.75" customHeight="1" x14ac:dyDescent="0.25">
      <c r="A3675" s="25">
        <v>3674</v>
      </c>
      <c r="B3675" s="26">
        <v>0.15483242</v>
      </c>
      <c r="C3675" s="26">
        <v>0.17364930999999997</v>
      </c>
      <c r="D3675" s="26">
        <v>0.19276081</v>
      </c>
      <c r="E3675" s="26">
        <v>0.22180972000000002</v>
      </c>
      <c r="F3675" s="26">
        <v>0.26858726999999999</v>
      </c>
      <c r="G3675" s="26">
        <v>0.57530293999999993</v>
      </c>
      <c r="H3675" s="26">
        <v>1.48236517</v>
      </c>
      <c r="I3675" s="26">
        <v>8.9714420000000003E-2</v>
      </c>
    </row>
    <row r="3676" spans="1:9" ht="15.75" customHeight="1" x14ac:dyDescent="0.25">
      <c r="A3676" s="23">
        <v>3675</v>
      </c>
      <c r="B3676" s="24">
        <v>0.15485372999999999</v>
      </c>
      <c r="C3676" s="24">
        <v>0.17366872999999999</v>
      </c>
      <c r="D3676" s="24">
        <v>0.19278256999999999</v>
      </c>
      <c r="E3676" s="24">
        <v>0.22183900000000001</v>
      </c>
      <c r="F3676" s="24">
        <v>0.26862815000000001</v>
      </c>
      <c r="G3676" s="24">
        <v>0.57540632000000003</v>
      </c>
      <c r="H3676" s="24">
        <v>1.4827435900000001</v>
      </c>
      <c r="I3676" s="24">
        <v>8.9714849999999999E-2</v>
      </c>
    </row>
    <row r="3677" spans="1:9" ht="15.75" customHeight="1" x14ac:dyDescent="0.25">
      <c r="A3677" s="25">
        <v>3676</v>
      </c>
      <c r="B3677" s="26">
        <v>0.15487503999999999</v>
      </c>
      <c r="C3677" s="26">
        <v>0.17368817</v>
      </c>
      <c r="D3677" s="26">
        <v>0.19280433</v>
      </c>
      <c r="E3677" s="26">
        <v>0.22186830000000002</v>
      </c>
      <c r="F3677" s="26">
        <v>0.26866904000000003</v>
      </c>
      <c r="G3677" s="26">
        <v>0.57550972999999994</v>
      </c>
      <c r="H3677" s="26">
        <v>1.4831220700000001</v>
      </c>
      <c r="I3677" s="26">
        <v>8.9715290000000003E-2</v>
      </c>
    </row>
    <row r="3678" spans="1:9" ht="15.75" customHeight="1" x14ac:dyDescent="0.25">
      <c r="A3678" s="23">
        <v>3677</v>
      </c>
      <c r="B3678" s="24">
        <v>0.15489634999999999</v>
      </c>
      <c r="C3678" s="24">
        <v>0.17370760000000002</v>
      </c>
      <c r="D3678" s="24">
        <v>0.19282608000000001</v>
      </c>
      <c r="E3678" s="24">
        <v>0.22189761</v>
      </c>
      <c r="F3678" s="24">
        <v>0.26870992999999999</v>
      </c>
      <c r="G3678" s="24">
        <v>0.57561315999999996</v>
      </c>
      <c r="H3678" s="24">
        <v>1.4835005899999998</v>
      </c>
      <c r="I3678" s="24">
        <v>8.9715719999999999E-2</v>
      </c>
    </row>
    <row r="3679" spans="1:9" ht="15.75" customHeight="1" x14ac:dyDescent="0.25">
      <c r="A3679" s="25">
        <v>3678</v>
      </c>
      <c r="B3679" s="26">
        <v>0.15491766000000001</v>
      </c>
      <c r="C3679" s="26">
        <v>0.17372704</v>
      </c>
      <c r="D3679" s="26">
        <v>0.19284783999999999</v>
      </c>
      <c r="E3679" s="26">
        <v>0.22192692999999999</v>
      </c>
      <c r="F3679" s="26">
        <v>0.26875082</v>
      </c>
      <c r="G3679" s="26">
        <v>0.57571660999999996</v>
      </c>
      <c r="H3679" s="26">
        <v>1.4838791699999998</v>
      </c>
      <c r="I3679" s="26">
        <v>8.9716159999999989E-2</v>
      </c>
    </row>
    <row r="3680" spans="1:9" ht="15.75" customHeight="1" x14ac:dyDescent="0.25">
      <c r="A3680" s="23">
        <v>3679</v>
      </c>
      <c r="B3680" s="24">
        <v>0.15493897000000001</v>
      </c>
      <c r="C3680" s="24">
        <v>0.17374648000000001</v>
      </c>
      <c r="D3680" s="24">
        <v>0.1928696</v>
      </c>
      <c r="E3680" s="24">
        <v>0.22195627000000001</v>
      </c>
      <c r="F3680" s="24">
        <v>0.26879171000000002</v>
      </c>
      <c r="G3680" s="24">
        <v>0.57582008000000007</v>
      </c>
      <c r="H3680" s="24">
        <v>1.4842578099999999</v>
      </c>
      <c r="I3680" s="24">
        <v>8.9716590000000013E-2</v>
      </c>
    </row>
    <row r="3681" spans="1:9" ht="15.75" customHeight="1" x14ac:dyDescent="0.25">
      <c r="A3681" s="25">
        <v>3680</v>
      </c>
      <c r="B3681" s="26">
        <v>0.15496028000000001</v>
      </c>
      <c r="C3681" s="26">
        <v>0.17376592999999999</v>
      </c>
      <c r="D3681" s="26">
        <v>0.19289135000000002</v>
      </c>
      <c r="E3681" s="26">
        <v>0.22198562999999999</v>
      </c>
      <c r="F3681" s="26">
        <v>0.26883259999999998</v>
      </c>
      <c r="G3681" s="26">
        <v>0.57592357999999999</v>
      </c>
      <c r="H3681" s="26">
        <v>1.4846364999999999</v>
      </c>
      <c r="I3681" s="26">
        <v>8.9717030000000003E-2</v>
      </c>
    </row>
    <row r="3682" spans="1:9" ht="15.75" customHeight="1" x14ac:dyDescent="0.25">
      <c r="A3682" s="23">
        <v>3681</v>
      </c>
      <c r="B3682" s="24">
        <v>0.1549816</v>
      </c>
      <c r="C3682" s="24">
        <v>0.17378537999999999</v>
      </c>
      <c r="D3682" s="24">
        <v>0.19291311</v>
      </c>
      <c r="E3682" s="24">
        <v>0.22201499999999999</v>
      </c>
      <c r="F3682" s="24">
        <v>0.26887348999999999</v>
      </c>
      <c r="G3682" s="24">
        <v>0.57602708999999996</v>
      </c>
      <c r="H3682" s="24">
        <v>1.4850152499999998</v>
      </c>
      <c r="I3682" s="24">
        <v>8.9717459999999999E-2</v>
      </c>
    </row>
    <row r="3683" spans="1:9" ht="15.75" customHeight="1" x14ac:dyDescent="0.25">
      <c r="A3683" s="25">
        <v>3682</v>
      </c>
      <c r="B3683" s="26">
        <v>0.15500290999999999</v>
      </c>
      <c r="C3683" s="26">
        <v>0.17380483999999999</v>
      </c>
      <c r="D3683" s="26">
        <v>0.19293486000000001</v>
      </c>
      <c r="E3683" s="26">
        <v>0.22204437999999999</v>
      </c>
      <c r="F3683" s="26">
        <v>0.26891439</v>
      </c>
      <c r="G3683" s="26">
        <v>0.57613062999999998</v>
      </c>
      <c r="H3683" s="26">
        <v>1.4853940499999998</v>
      </c>
      <c r="I3683" s="26">
        <v>8.9717900000000003E-2</v>
      </c>
    </row>
    <row r="3684" spans="1:9" ht="15.75" customHeight="1" x14ac:dyDescent="0.25">
      <c r="A3684" s="23">
        <v>3683</v>
      </c>
      <c r="B3684" s="24">
        <v>0.15502421999999999</v>
      </c>
      <c r="C3684" s="24">
        <v>0.17382429999999999</v>
      </c>
      <c r="D3684" s="24">
        <v>0.19295661</v>
      </c>
      <c r="E3684" s="24">
        <v>0.22207378</v>
      </c>
      <c r="F3684" s="24">
        <v>0.26895527999999996</v>
      </c>
      <c r="G3684" s="24">
        <v>0.57623420000000003</v>
      </c>
      <c r="H3684" s="24">
        <v>1.4857729200000001</v>
      </c>
      <c r="I3684" s="24">
        <v>8.9718339999999994E-2</v>
      </c>
    </row>
    <row r="3685" spans="1:9" ht="15.75" customHeight="1" x14ac:dyDescent="0.25">
      <c r="A3685" s="25">
        <v>3684</v>
      </c>
      <c r="B3685" s="26">
        <v>0.15504552999999999</v>
      </c>
      <c r="C3685" s="26">
        <v>0.17384375999999999</v>
      </c>
      <c r="D3685" s="26">
        <v>0.19297836000000002</v>
      </c>
      <c r="E3685" s="26">
        <v>0.22210318999999998</v>
      </c>
      <c r="F3685" s="26">
        <v>0.26899618000000003</v>
      </c>
      <c r="G3685" s="26">
        <v>0.57633778000000002</v>
      </c>
      <c r="H3685" s="26">
        <v>1.48615184</v>
      </c>
      <c r="I3685" s="26">
        <v>8.9718769999999989E-2</v>
      </c>
    </row>
    <row r="3686" spans="1:9" ht="15.75" customHeight="1" x14ac:dyDescent="0.25">
      <c r="A3686" s="23">
        <v>3685</v>
      </c>
      <c r="B3686" s="24">
        <v>0.15506684000000001</v>
      </c>
      <c r="C3686" s="24">
        <v>0.17386321999999998</v>
      </c>
      <c r="D3686" s="24">
        <v>0.19300011</v>
      </c>
      <c r="E3686" s="24">
        <v>0.22213262</v>
      </c>
      <c r="F3686" s="24">
        <v>0.26903708000000004</v>
      </c>
      <c r="G3686" s="24">
        <v>0.57644139000000005</v>
      </c>
      <c r="H3686" s="24">
        <v>1.48653082</v>
      </c>
      <c r="I3686" s="24">
        <v>8.9719209999999994E-2</v>
      </c>
    </row>
    <row r="3687" spans="1:9" ht="15.75" customHeight="1" x14ac:dyDescent="0.25">
      <c r="A3687" s="25">
        <v>3686</v>
      </c>
      <c r="B3687" s="26">
        <v>0.15508815000000001</v>
      </c>
      <c r="C3687" s="26">
        <v>0.17388269999999997</v>
      </c>
      <c r="D3687" s="26">
        <v>0.19302185999999999</v>
      </c>
      <c r="E3687" s="26">
        <v>0.22216207000000002</v>
      </c>
      <c r="F3687" s="26">
        <v>0.26907797999999999</v>
      </c>
      <c r="G3687" s="26">
        <v>0.57654501999999996</v>
      </c>
      <c r="H3687" s="26">
        <v>1.4869098600000001</v>
      </c>
      <c r="I3687" s="26">
        <v>8.9719650000000012E-2</v>
      </c>
    </row>
    <row r="3688" spans="1:9" ht="15.75" customHeight="1" x14ac:dyDescent="0.25">
      <c r="A3688" s="23">
        <v>3687</v>
      </c>
      <c r="B3688" s="24">
        <v>0.15510946</v>
      </c>
      <c r="C3688" s="24">
        <v>0.17390216999999999</v>
      </c>
      <c r="D3688" s="24">
        <v>0.19304361</v>
      </c>
      <c r="E3688" s="24">
        <v>0.22219152</v>
      </c>
      <c r="F3688" s="24">
        <v>0.26911888</v>
      </c>
      <c r="G3688" s="24">
        <v>0.57664868000000002</v>
      </c>
      <c r="H3688" s="24">
        <v>1.4872889699999998</v>
      </c>
      <c r="I3688" s="24">
        <v>8.9720090000000002E-2</v>
      </c>
    </row>
    <row r="3689" spans="1:9" ht="15.75" customHeight="1" x14ac:dyDescent="0.25">
      <c r="A3689" s="25">
        <v>3688</v>
      </c>
      <c r="B3689" s="26">
        <v>0.15513078</v>
      </c>
      <c r="C3689" s="26">
        <v>0.17392164999999998</v>
      </c>
      <c r="D3689" s="26">
        <v>0.19306536000000002</v>
      </c>
      <c r="E3689" s="26">
        <v>0.22222099000000001</v>
      </c>
      <c r="F3689" s="26">
        <v>0.26915978000000002</v>
      </c>
      <c r="G3689" s="26">
        <v>0.57675235999999996</v>
      </c>
      <c r="H3689" s="26">
        <v>1.4876681300000001</v>
      </c>
      <c r="I3689" s="26">
        <v>8.9720530000000007E-2</v>
      </c>
    </row>
    <row r="3690" spans="1:9" ht="15.75" customHeight="1" x14ac:dyDescent="0.25">
      <c r="A3690" s="23">
        <v>3689</v>
      </c>
      <c r="B3690" s="24">
        <v>0.15515208999999999</v>
      </c>
      <c r="C3690" s="24">
        <v>0.17394113</v>
      </c>
      <c r="D3690" s="24">
        <v>0.19308710999999998</v>
      </c>
      <c r="E3690" s="24">
        <v>0.22225048</v>
      </c>
      <c r="F3690" s="24">
        <v>0.26920069000000002</v>
      </c>
      <c r="G3690" s="24">
        <v>0.57685606</v>
      </c>
      <c r="H3690" s="24">
        <v>1.4880473599999999</v>
      </c>
      <c r="I3690" s="24">
        <v>8.9720969999999997E-2</v>
      </c>
    </row>
    <row r="3691" spans="1:9" ht="15.75" customHeight="1" x14ac:dyDescent="0.25">
      <c r="A3691" s="25">
        <v>3690</v>
      </c>
      <c r="B3691" s="26">
        <v>0.15517340000000002</v>
      </c>
      <c r="C3691" s="26">
        <v>0.17396062000000001</v>
      </c>
      <c r="D3691" s="26">
        <v>0.19310885999999999</v>
      </c>
      <c r="E3691" s="26">
        <v>0.22227997999999999</v>
      </c>
      <c r="F3691" s="26">
        <v>0.26924160000000003</v>
      </c>
      <c r="G3691" s="26">
        <v>0.57695978999999997</v>
      </c>
      <c r="H3691" s="26">
        <v>1.48842666</v>
      </c>
      <c r="I3691" s="26">
        <v>8.9721410000000001E-2</v>
      </c>
    </row>
    <row r="3692" spans="1:9" ht="15.75" customHeight="1" x14ac:dyDescent="0.25">
      <c r="A3692" s="23">
        <v>3691</v>
      </c>
      <c r="B3692" s="24">
        <v>0.15519470999999999</v>
      </c>
      <c r="C3692" s="24">
        <v>0.17398010999999999</v>
      </c>
      <c r="D3692" s="24">
        <v>0.19313061000000001</v>
      </c>
      <c r="E3692" s="24">
        <v>0.22230949999999999</v>
      </c>
      <c r="F3692" s="24">
        <v>0.26928252000000003</v>
      </c>
      <c r="G3692" s="24">
        <v>0.57706353999999993</v>
      </c>
      <c r="H3692" s="24">
        <v>1.4888060100000002</v>
      </c>
      <c r="I3692" s="24">
        <v>8.9721849999999992E-2</v>
      </c>
    </row>
    <row r="3693" spans="1:9" ht="15.75" customHeight="1" x14ac:dyDescent="0.25">
      <c r="A3693" s="25">
        <v>3692</v>
      </c>
      <c r="B3693" s="26">
        <v>0.15521602000000001</v>
      </c>
      <c r="C3693" s="26">
        <v>0.1739996</v>
      </c>
      <c r="D3693" s="26">
        <v>0.19315235</v>
      </c>
      <c r="E3693" s="26">
        <v>0.22233902</v>
      </c>
      <c r="F3693" s="26">
        <v>0.26932344000000003</v>
      </c>
      <c r="G3693" s="26">
        <v>0.57716732000000004</v>
      </c>
      <c r="H3693" s="26">
        <v>1.48918544</v>
      </c>
      <c r="I3693" s="26">
        <v>8.972229000000001E-2</v>
      </c>
    </row>
    <row r="3694" spans="1:9" ht="15.75" customHeight="1" x14ac:dyDescent="0.25">
      <c r="A3694" s="23">
        <v>3693</v>
      </c>
      <c r="B3694" s="24">
        <v>0.15523733000000001</v>
      </c>
      <c r="C3694" s="24">
        <v>0.17401910000000001</v>
      </c>
      <c r="D3694" s="24">
        <v>0.19317409999999999</v>
      </c>
      <c r="E3694" s="24">
        <v>0.22236857000000002</v>
      </c>
      <c r="F3694" s="24">
        <v>0.26936436000000002</v>
      </c>
      <c r="G3694" s="24">
        <v>0.57727112000000003</v>
      </c>
      <c r="H3694" s="24">
        <v>1.48956493</v>
      </c>
      <c r="I3694" s="24">
        <v>8.9722740000000009E-2</v>
      </c>
    </row>
    <row r="3695" spans="1:9" ht="15.75" customHeight="1" x14ac:dyDescent="0.25">
      <c r="A3695" s="25">
        <v>3694</v>
      </c>
      <c r="B3695" s="26">
        <v>0.15525864</v>
      </c>
      <c r="C3695" s="26">
        <v>0.17403860000000002</v>
      </c>
      <c r="D3695" s="26">
        <v>0.19319585</v>
      </c>
      <c r="E3695" s="26">
        <v>0.22239813000000003</v>
      </c>
      <c r="F3695" s="26">
        <v>0.26940528000000002</v>
      </c>
      <c r="G3695" s="26">
        <v>0.57737495000000005</v>
      </c>
      <c r="H3695" s="26">
        <v>1.4899444900000001</v>
      </c>
      <c r="I3695" s="26">
        <v>8.972318E-2</v>
      </c>
    </row>
    <row r="3696" spans="1:9" ht="15.75" customHeight="1" x14ac:dyDescent="0.25">
      <c r="A3696" s="23">
        <v>3695</v>
      </c>
      <c r="B3696" s="24">
        <v>0.15527995</v>
      </c>
      <c r="C3696" s="24">
        <v>0.17405810999999999</v>
      </c>
      <c r="D3696" s="24">
        <v>0.19321758999999999</v>
      </c>
      <c r="E3696" s="24">
        <v>0.22242770000000001</v>
      </c>
      <c r="F3696" s="24">
        <v>0.26944621000000002</v>
      </c>
      <c r="G3696" s="24">
        <v>0.57747880000000007</v>
      </c>
      <c r="H3696" s="24">
        <v>1.49032411</v>
      </c>
      <c r="I3696" s="24">
        <v>8.9723620000000004E-2</v>
      </c>
    </row>
    <row r="3697" spans="1:9" ht="15.75" customHeight="1" x14ac:dyDescent="0.25">
      <c r="A3697" s="25">
        <v>3696</v>
      </c>
      <c r="B3697" s="26">
        <v>0.15530126999999999</v>
      </c>
      <c r="C3697" s="26">
        <v>0.17407762000000002</v>
      </c>
      <c r="D3697" s="26">
        <v>0.19323934000000001</v>
      </c>
      <c r="E3697" s="26">
        <v>0.22245729</v>
      </c>
      <c r="F3697" s="26">
        <v>0.26948714000000001</v>
      </c>
      <c r="G3697" s="26">
        <v>0.57758268000000001</v>
      </c>
      <c r="H3697" s="26">
        <v>1.4907038100000001</v>
      </c>
      <c r="I3697" s="26">
        <v>8.9724059999999994E-2</v>
      </c>
    </row>
    <row r="3698" spans="1:9" ht="15.75" customHeight="1" x14ac:dyDescent="0.25">
      <c r="A3698" s="23">
        <v>3697</v>
      </c>
      <c r="B3698" s="24">
        <v>0.15532258000000002</v>
      </c>
      <c r="C3698" s="24">
        <v>0.17409712999999999</v>
      </c>
      <c r="D3698" s="24">
        <v>0.19326109</v>
      </c>
      <c r="E3698" s="24">
        <v>0.22248688999999999</v>
      </c>
      <c r="F3698" s="24">
        <v>0.26952808</v>
      </c>
      <c r="G3698" s="24">
        <v>0.57768659</v>
      </c>
      <c r="H3698" s="24">
        <v>1.4910835800000002</v>
      </c>
      <c r="I3698" s="24">
        <v>8.9724509999999993E-2</v>
      </c>
    </row>
    <row r="3699" spans="1:9" ht="15.75" customHeight="1" x14ac:dyDescent="0.25">
      <c r="A3699" s="25">
        <v>3698</v>
      </c>
      <c r="B3699" s="26">
        <v>0.15534388999999998</v>
      </c>
      <c r="C3699" s="26">
        <v>0.17411664999999998</v>
      </c>
      <c r="D3699" s="26">
        <v>0.19328282999999999</v>
      </c>
      <c r="E3699" s="26">
        <v>0.22251650000000001</v>
      </c>
      <c r="F3699" s="26">
        <v>0.26956901999999999</v>
      </c>
      <c r="G3699" s="26">
        <v>0.57779051999999997</v>
      </c>
      <c r="H3699" s="26">
        <v>1.4914634100000002</v>
      </c>
      <c r="I3699" s="26">
        <v>8.9724949999999998E-2</v>
      </c>
    </row>
    <row r="3700" spans="1:9" ht="15.75" customHeight="1" x14ac:dyDescent="0.25">
      <c r="A3700" s="23">
        <v>3699</v>
      </c>
      <c r="B3700" s="24">
        <v>0.15536519999999998</v>
      </c>
      <c r="C3700" s="24">
        <v>0.17413616999999998</v>
      </c>
      <c r="D3700" s="24">
        <v>0.19330458</v>
      </c>
      <c r="E3700" s="24">
        <v>0.22254612999999998</v>
      </c>
      <c r="F3700" s="24">
        <v>0.26960996999999998</v>
      </c>
      <c r="G3700" s="24">
        <v>0.57789447000000005</v>
      </c>
      <c r="H3700" s="24">
        <v>1.4918433200000001</v>
      </c>
      <c r="I3700" s="24">
        <v>8.9725400000000011E-2</v>
      </c>
    </row>
    <row r="3701" spans="1:9" ht="15.75" customHeight="1" x14ac:dyDescent="0.25">
      <c r="A3701" s="25">
        <v>3700</v>
      </c>
      <c r="B3701" s="26">
        <v>0.15538651000000001</v>
      </c>
      <c r="C3701" s="26">
        <v>0.1741557</v>
      </c>
      <c r="D3701" s="26">
        <v>0.19332632</v>
      </c>
      <c r="E3701" s="26">
        <v>0.22257578</v>
      </c>
      <c r="F3701" s="26">
        <v>0.26965091999999996</v>
      </c>
      <c r="G3701" s="26">
        <v>0.57799844999999994</v>
      </c>
      <c r="H3701" s="26">
        <v>1.4922233</v>
      </c>
      <c r="I3701" s="26">
        <v>8.9725840000000001E-2</v>
      </c>
    </row>
    <row r="3702" spans="1:9" ht="15.75" customHeight="1" x14ac:dyDescent="0.25">
      <c r="A3702" s="23">
        <v>3701</v>
      </c>
      <c r="B3702" s="24">
        <v>0.15540782</v>
      </c>
      <c r="C3702" s="24">
        <v>0.17417522999999999</v>
      </c>
      <c r="D3702" s="24">
        <v>0.19334807000000001</v>
      </c>
      <c r="E3702" s="24">
        <v>0.22260542999999999</v>
      </c>
      <c r="F3702" s="24">
        <v>0.26969187999999999</v>
      </c>
      <c r="G3702" s="24">
        <v>0.57810245999999998</v>
      </c>
      <c r="H3702" s="24">
        <v>1.4926033599999999</v>
      </c>
      <c r="I3702" s="24">
        <v>8.972629E-2</v>
      </c>
    </row>
    <row r="3703" spans="1:9" ht="15.75" customHeight="1" x14ac:dyDescent="0.25">
      <c r="A3703" s="25">
        <v>3702</v>
      </c>
      <c r="B3703" s="26">
        <v>0.15542913</v>
      </c>
      <c r="C3703" s="26">
        <v>0.17419476</v>
      </c>
      <c r="D3703" s="26">
        <v>0.19336981</v>
      </c>
      <c r="E3703" s="26">
        <v>0.22263511000000002</v>
      </c>
      <c r="F3703" s="26">
        <v>0.26973283999999997</v>
      </c>
      <c r="G3703" s="26">
        <v>0.57820649999999996</v>
      </c>
      <c r="H3703" s="26">
        <v>1.4929834800000001</v>
      </c>
      <c r="I3703" s="26">
        <v>8.9726739999999999E-2</v>
      </c>
    </row>
    <row r="3704" spans="1:9" ht="15.75" customHeight="1" x14ac:dyDescent="0.25">
      <c r="A3704" s="23">
        <v>3703</v>
      </c>
      <c r="B3704" s="24">
        <v>0.15545044999999999</v>
      </c>
      <c r="C3704" s="24">
        <v>0.17421430000000002</v>
      </c>
      <c r="D3704" s="24">
        <v>0.19339155999999999</v>
      </c>
      <c r="E3704" s="24">
        <v>0.22266479</v>
      </c>
      <c r="F3704" s="24">
        <v>0.26977381</v>
      </c>
      <c r="G3704" s="24">
        <v>0.57831055999999992</v>
      </c>
      <c r="H3704" s="24">
        <v>1.4933636899999998</v>
      </c>
      <c r="I3704" s="24">
        <v>8.9727180000000004E-2</v>
      </c>
    </row>
    <row r="3705" spans="1:9" ht="15.75" customHeight="1" x14ac:dyDescent="0.25">
      <c r="A3705" s="25">
        <v>3704</v>
      </c>
      <c r="B3705" s="26">
        <v>0.15547176000000001</v>
      </c>
      <c r="C3705" s="26">
        <v>0.17423383999999997</v>
      </c>
      <c r="D3705" s="26">
        <v>0.19341331</v>
      </c>
      <c r="E3705" s="26">
        <v>0.22269449000000002</v>
      </c>
      <c r="F3705" s="26">
        <v>0.26981477999999998</v>
      </c>
      <c r="G3705" s="26">
        <v>0.57841465000000003</v>
      </c>
      <c r="H3705" s="26">
        <v>1.4937439699999999</v>
      </c>
      <c r="I3705" s="26">
        <v>8.9727630000000003E-2</v>
      </c>
    </row>
    <row r="3706" spans="1:9" ht="15.75" customHeight="1" x14ac:dyDescent="0.25">
      <c r="A3706" s="23">
        <v>3705</v>
      </c>
      <c r="B3706" s="24">
        <v>0.15549307000000001</v>
      </c>
      <c r="C3706" s="24">
        <v>0.17425339000000001</v>
      </c>
      <c r="D3706" s="24">
        <v>0.19343505</v>
      </c>
      <c r="E3706" s="24">
        <v>0.22272421000000001</v>
      </c>
      <c r="F3706" s="24">
        <v>0.26985576</v>
      </c>
      <c r="G3706" s="24">
        <v>0.57851877000000007</v>
      </c>
      <c r="H3706" s="24">
        <v>1.49412433</v>
      </c>
      <c r="I3706" s="24">
        <v>8.9728080000000002E-2</v>
      </c>
    </row>
    <row r="3707" spans="1:9" ht="15.75" customHeight="1" x14ac:dyDescent="0.25">
      <c r="A3707" s="25">
        <v>3706</v>
      </c>
      <c r="B3707" s="26">
        <v>0.15551437999999998</v>
      </c>
      <c r="C3707" s="26">
        <v>0.17427293999999999</v>
      </c>
      <c r="D3707" s="26">
        <v>0.19345680000000001</v>
      </c>
      <c r="E3707" s="26">
        <v>0.22275393999999998</v>
      </c>
      <c r="F3707" s="26">
        <v>0.26989674000000002</v>
      </c>
      <c r="G3707" s="26">
        <v>0.57862290999999999</v>
      </c>
      <c r="H3707" s="26">
        <v>1.4945047600000001</v>
      </c>
      <c r="I3707" s="26">
        <v>8.9728530000000001E-2</v>
      </c>
    </row>
    <row r="3708" spans="1:9" ht="15.75" customHeight="1" x14ac:dyDescent="0.25">
      <c r="A3708" s="23">
        <v>3707</v>
      </c>
      <c r="B3708" s="24">
        <v>0.15553569</v>
      </c>
      <c r="C3708" s="24">
        <v>0.17429248999999999</v>
      </c>
      <c r="D3708" s="24">
        <v>0.19347855</v>
      </c>
      <c r="E3708" s="24">
        <v>0.22278368000000001</v>
      </c>
      <c r="F3708" s="24">
        <v>0.26993772999999999</v>
      </c>
      <c r="G3708" s="24">
        <v>0.57872708000000006</v>
      </c>
      <c r="H3708" s="24">
        <v>1.4948852700000002</v>
      </c>
      <c r="I3708" s="24">
        <v>8.9728980000000014E-2</v>
      </c>
    </row>
    <row r="3709" spans="1:9" ht="15.75" customHeight="1" x14ac:dyDescent="0.25">
      <c r="A3709" s="25">
        <v>3708</v>
      </c>
      <c r="B3709" s="26">
        <v>0.155557</v>
      </c>
      <c r="C3709" s="26">
        <v>0.17431205</v>
      </c>
      <c r="D3709" s="26">
        <v>0.19350028999999999</v>
      </c>
      <c r="E3709" s="26">
        <v>0.22281344</v>
      </c>
      <c r="F3709" s="26">
        <v>0.26997873</v>
      </c>
      <c r="G3709" s="26">
        <v>0.57883127999999995</v>
      </c>
      <c r="H3709" s="26">
        <v>1.4952658700000001</v>
      </c>
      <c r="I3709" s="26">
        <v>8.9729430000000013E-2</v>
      </c>
    </row>
    <row r="3710" spans="1:9" ht="15.75" customHeight="1" x14ac:dyDescent="0.25">
      <c r="A3710" s="23">
        <v>3709</v>
      </c>
      <c r="B3710" s="24">
        <v>0.15557831</v>
      </c>
      <c r="C3710" s="24">
        <v>0.17433160999999997</v>
      </c>
      <c r="D3710" s="24">
        <v>0.19352204000000001</v>
      </c>
      <c r="E3710" s="24">
        <v>0.22284320999999999</v>
      </c>
      <c r="F3710" s="24">
        <v>0.27001973000000001</v>
      </c>
      <c r="G3710" s="24">
        <v>0.57893550999999999</v>
      </c>
      <c r="H3710" s="24">
        <v>1.4956465399999999</v>
      </c>
      <c r="I3710" s="24">
        <v>8.9729880000000012E-2</v>
      </c>
    </row>
    <row r="3711" spans="1:9" ht="15.75" customHeight="1" x14ac:dyDescent="0.25">
      <c r="A3711" s="25">
        <v>3710</v>
      </c>
      <c r="B3711" s="26">
        <v>0.15559961999999999</v>
      </c>
      <c r="C3711" s="26">
        <v>0.17435117999999999</v>
      </c>
      <c r="D3711" s="26">
        <v>0.19354379000000002</v>
      </c>
      <c r="E3711" s="26">
        <v>0.22287299999999999</v>
      </c>
      <c r="F3711" s="26">
        <v>0.27006074000000002</v>
      </c>
      <c r="G3711" s="26">
        <v>0.57903976999999995</v>
      </c>
      <c r="H3711" s="26">
        <v>1.49602729</v>
      </c>
      <c r="I3711" s="26">
        <v>8.9730329999999997E-2</v>
      </c>
    </row>
    <row r="3712" spans="1:9" ht="15.75" customHeight="1" x14ac:dyDescent="0.25">
      <c r="A3712" s="23">
        <v>3711</v>
      </c>
      <c r="B3712" s="24">
        <v>0.15562094000000001</v>
      </c>
      <c r="C3712" s="24">
        <v>0.17437074999999999</v>
      </c>
      <c r="D3712" s="24">
        <v>0.19356553999999998</v>
      </c>
      <c r="E3712" s="24">
        <v>0.22290279999999998</v>
      </c>
      <c r="F3712" s="24">
        <v>0.27010176000000002</v>
      </c>
      <c r="G3712" s="24">
        <v>0.57914405000000002</v>
      </c>
      <c r="H3712" s="24">
        <v>1.4964081300000001</v>
      </c>
      <c r="I3712" s="24">
        <v>8.9730779999999996E-2</v>
      </c>
    </row>
    <row r="3713" spans="1:9" ht="15.75" customHeight="1" x14ac:dyDescent="0.25">
      <c r="A3713" s="25">
        <v>3712</v>
      </c>
      <c r="B3713" s="26">
        <v>0.15564225000000001</v>
      </c>
      <c r="C3713" s="26">
        <v>0.17439032000000002</v>
      </c>
      <c r="D3713" s="26">
        <v>0.19358728</v>
      </c>
      <c r="E3713" s="26">
        <v>0.22293261</v>
      </c>
      <c r="F3713" s="26">
        <v>0.27014278999999997</v>
      </c>
      <c r="G3713" s="26">
        <v>0.57924836999999996</v>
      </c>
      <c r="H3713" s="26">
        <v>1.4967890499999998</v>
      </c>
      <c r="I3713" s="26">
        <v>8.9731229999999995E-2</v>
      </c>
    </row>
    <row r="3714" spans="1:9" ht="15.75" customHeight="1" x14ac:dyDescent="0.25">
      <c r="A3714" s="23">
        <v>3713</v>
      </c>
      <c r="B3714" s="24">
        <v>0.15566356000000001</v>
      </c>
      <c r="C3714" s="24">
        <v>0.17440990000000001</v>
      </c>
      <c r="D3714" s="24">
        <v>0.19360903000000002</v>
      </c>
      <c r="E3714" s="24">
        <v>0.22296244000000001</v>
      </c>
      <c r="F3714" s="24">
        <v>0.27018381999999996</v>
      </c>
      <c r="G3714" s="24">
        <v>0.57935270999999999</v>
      </c>
      <c r="H3714" s="24">
        <v>1.49717005</v>
      </c>
      <c r="I3714" s="24">
        <v>8.9731679999999994E-2</v>
      </c>
    </row>
    <row r="3715" spans="1:9" ht="15.75" customHeight="1" x14ac:dyDescent="0.25">
      <c r="A3715" s="25">
        <v>3714</v>
      </c>
      <c r="B3715" s="26">
        <v>0.15568487</v>
      </c>
      <c r="C3715" s="26">
        <v>0.17442948000000003</v>
      </c>
      <c r="D3715" s="26">
        <v>0.19363078</v>
      </c>
      <c r="E3715" s="26">
        <v>0.22299227999999999</v>
      </c>
      <c r="F3715" s="26">
        <v>0.27022486000000001</v>
      </c>
      <c r="G3715" s="26">
        <v>0.57945708000000007</v>
      </c>
      <c r="H3715" s="26">
        <v>1.4975511399999999</v>
      </c>
      <c r="I3715" s="26">
        <v>8.9732129999999993E-2</v>
      </c>
    </row>
    <row r="3716" spans="1:9" ht="15.75" customHeight="1" x14ac:dyDescent="0.25">
      <c r="A3716" s="23">
        <v>3715</v>
      </c>
      <c r="B3716" s="24">
        <v>0.15570618</v>
      </c>
      <c r="C3716" s="24">
        <v>0.17444907000000001</v>
      </c>
      <c r="D3716" s="24">
        <v>0.19365252999999999</v>
      </c>
      <c r="E3716" s="24">
        <v>0.22302213999999998</v>
      </c>
      <c r="F3716" s="24">
        <v>0.27026591</v>
      </c>
      <c r="G3716" s="24">
        <v>0.57956149000000001</v>
      </c>
      <c r="H3716" s="24">
        <v>1.4979323099999999</v>
      </c>
      <c r="I3716" s="24">
        <v>8.9732590000000001E-2</v>
      </c>
    </row>
    <row r="3717" spans="1:9" ht="15.75" customHeight="1" x14ac:dyDescent="0.25">
      <c r="A3717" s="25">
        <v>3716</v>
      </c>
      <c r="B3717" s="26">
        <v>0.15572749</v>
      </c>
      <c r="C3717" s="26">
        <v>0.17446866</v>
      </c>
      <c r="D3717" s="26">
        <v>0.19367428</v>
      </c>
      <c r="E3717" s="26">
        <v>0.22305201</v>
      </c>
      <c r="F3717" s="26">
        <v>0.27030695999999999</v>
      </c>
      <c r="G3717" s="26">
        <v>0.57966591999999995</v>
      </c>
      <c r="H3717" s="26">
        <v>1.4983135699999999</v>
      </c>
      <c r="I3717" s="26">
        <v>8.973304E-2</v>
      </c>
    </row>
    <row r="3718" spans="1:9" ht="15.75" customHeight="1" x14ac:dyDescent="0.25">
      <c r="A3718" s="23">
        <v>3717</v>
      </c>
      <c r="B3718" s="24">
        <v>0.15574879999999999</v>
      </c>
      <c r="C3718" s="24">
        <v>0.17448824999999998</v>
      </c>
      <c r="D3718" s="24">
        <v>0.19369603999999999</v>
      </c>
      <c r="E3718" s="24">
        <v>0.22308188999999998</v>
      </c>
      <c r="F3718" s="24">
        <v>0.27034801999999997</v>
      </c>
      <c r="G3718" s="24">
        <v>0.57977038000000003</v>
      </c>
      <c r="H3718" s="24">
        <v>1.4986949200000002</v>
      </c>
      <c r="I3718" s="24">
        <v>8.9733490000000013E-2</v>
      </c>
    </row>
    <row r="3719" spans="1:9" ht="15.75" customHeight="1" x14ac:dyDescent="0.25">
      <c r="A3719" s="25">
        <v>3718</v>
      </c>
      <c r="B3719" s="26">
        <v>0.15577012000000001</v>
      </c>
      <c r="C3719" s="26">
        <v>0.17450784999999999</v>
      </c>
      <c r="D3719" s="26">
        <v>0.19371779</v>
      </c>
      <c r="E3719" s="26">
        <v>0.22311179</v>
      </c>
      <c r="F3719" s="26">
        <v>0.27038909999999999</v>
      </c>
      <c r="G3719" s="26">
        <v>0.57987487000000004</v>
      </c>
      <c r="H3719" s="26">
        <v>1.4990763499999999</v>
      </c>
      <c r="I3719" s="26">
        <v>8.9733950000000007E-2</v>
      </c>
    </row>
    <row r="3720" spans="1:9" ht="15.75" customHeight="1" x14ac:dyDescent="0.25">
      <c r="A3720" s="23">
        <v>3719</v>
      </c>
      <c r="B3720" s="24">
        <v>0.15579143000000001</v>
      </c>
      <c r="C3720" s="24">
        <v>0.17452746000000002</v>
      </c>
      <c r="D3720" s="24">
        <v>0.19373954000000002</v>
      </c>
      <c r="E3720" s="24">
        <v>0.2231417</v>
      </c>
      <c r="F3720" s="24">
        <v>0.27043018000000002</v>
      </c>
      <c r="G3720" s="24">
        <v>0.57997938999999998</v>
      </c>
      <c r="H3720" s="24">
        <v>1.4994578699999999</v>
      </c>
      <c r="I3720" s="24">
        <v>8.9734400000000006E-2</v>
      </c>
    </row>
    <row r="3721" spans="1:9" ht="15.75" customHeight="1" x14ac:dyDescent="0.25">
      <c r="A3721" s="25">
        <v>3720</v>
      </c>
      <c r="B3721" s="26">
        <v>0.15581274000000001</v>
      </c>
      <c r="C3721" s="26">
        <v>0.17454706</v>
      </c>
      <c r="D3721" s="26">
        <v>0.19376128999999997</v>
      </c>
      <c r="E3721" s="26">
        <v>0.22317163000000001</v>
      </c>
      <c r="F3721" s="26">
        <v>0.27047126999999999</v>
      </c>
      <c r="G3721" s="26">
        <v>0.58008394000000008</v>
      </c>
      <c r="H3721" s="26">
        <v>1.4998394900000001</v>
      </c>
      <c r="I3721" s="26">
        <v>8.973486E-2</v>
      </c>
    </row>
    <row r="3722" spans="1:9" ht="15.75" customHeight="1" x14ac:dyDescent="0.25">
      <c r="A3722" s="23">
        <v>3721</v>
      </c>
      <c r="B3722" s="24">
        <v>0.15583405</v>
      </c>
      <c r="C3722" s="24">
        <v>0.17456667000000001</v>
      </c>
      <c r="D3722" s="24">
        <v>0.19378305000000001</v>
      </c>
      <c r="E3722" s="24">
        <v>0.22320156999999999</v>
      </c>
      <c r="F3722" s="24">
        <v>0.27051236000000001</v>
      </c>
      <c r="G3722" s="24">
        <v>0.58018851999999999</v>
      </c>
      <c r="H3722" s="24">
        <v>1.50022119</v>
      </c>
      <c r="I3722" s="24">
        <v>8.9735309999999999E-2</v>
      </c>
    </row>
    <row r="3723" spans="1:9" ht="15.75" customHeight="1" x14ac:dyDescent="0.25">
      <c r="A3723" s="25">
        <v>3722</v>
      </c>
      <c r="B3723" s="26">
        <v>0.15585536</v>
      </c>
      <c r="C3723" s="26">
        <v>0.17458628999999998</v>
      </c>
      <c r="D3723" s="26">
        <v>0.19380480999999999</v>
      </c>
      <c r="E3723" s="26">
        <v>0.22323152000000002</v>
      </c>
      <c r="F3723" s="26">
        <v>0.27055347000000002</v>
      </c>
      <c r="G3723" s="26">
        <v>0.58029313999999999</v>
      </c>
      <c r="H3723" s="26">
        <v>1.5006029799999998</v>
      </c>
      <c r="I3723" s="26">
        <v>8.9735770000000006E-2</v>
      </c>
    </row>
    <row r="3724" spans="1:9" ht="15.75" customHeight="1" x14ac:dyDescent="0.25">
      <c r="A3724" s="23">
        <v>3723</v>
      </c>
      <c r="B3724" s="24">
        <v>0.15587666999999999</v>
      </c>
      <c r="C3724" s="24">
        <v>0.17460591</v>
      </c>
      <c r="D3724" s="24">
        <v>0.19382656000000001</v>
      </c>
      <c r="E3724" s="24">
        <v>0.22326149000000001</v>
      </c>
      <c r="F3724" s="24">
        <v>0.27059459000000002</v>
      </c>
      <c r="G3724" s="24">
        <v>0.58039777999999997</v>
      </c>
      <c r="H3724" s="24">
        <v>1.5009848700000001</v>
      </c>
      <c r="I3724" s="24">
        <v>8.973623E-2</v>
      </c>
    </row>
    <row r="3725" spans="1:9" ht="15.75" customHeight="1" x14ac:dyDescent="0.25">
      <c r="A3725" s="25">
        <v>3724</v>
      </c>
      <c r="B3725" s="26">
        <v>0.15589797999999999</v>
      </c>
      <c r="C3725" s="26">
        <v>0.17462553</v>
      </c>
      <c r="D3725" s="26">
        <v>0.19384831999999999</v>
      </c>
      <c r="E3725" s="26">
        <v>0.22329146999999999</v>
      </c>
      <c r="F3725" s="26">
        <v>0.27063570999999997</v>
      </c>
      <c r="G3725" s="26">
        <v>0.58050246000000005</v>
      </c>
      <c r="H3725" s="26">
        <v>1.5013668499999999</v>
      </c>
      <c r="I3725" s="26">
        <v>8.9736679999999999E-2</v>
      </c>
    </row>
    <row r="3726" spans="1:9" ht="15.75" customHeight="1" x14ac:dyDescent="0.25">
      <c r="A3726" s="23">
        <v>3725</v>
      </c>
      <c r="B3726" s="24">
        <v>0.15591929999999998</v>
      </c>
      <c r="C3726" s="24">
        <v>0.17464515999999999</v>
      </c>
      <c r="D3726" s="24">
        <v>0.19387008000000003</v>
      </c>
      <c r="E3726" s="24">
        <v>0.22332146000000003</v>
      </c>
      <c r="F3726" s="24">
        <v>0.27067685000000002</v>
      </c>
      <c r="G3726" s="24">
        <v>0.58060716000000001</v>
      </c>
      <c r="H3726" s="24">
        <v>1.50174892</v>
      </c>
      <c r="I3726" s="24">
        <v>8.9737139999999993E-2</v>
      </c>
    </row>
    <row r="3727" spans="1:9" ht="15.75" customHeight="1" x14ac:dyDescent="0.25">
      <c r="A3727" s="25">
        <v>3726</v>
      </c>
      <c r="B3727" s="26">
        <v>0.15594061000000001</v>
      </c>
      <c r="C3727" s="26">
        <v>0.17466478999999999</v>
      </c>
      <c r="D3727" s="26">
        <v>0.19389184000000001</v>
      </c>
      <c r="E3727" s="26">
        <v>0.22335147</v>
      </c>
      <c r="F3727" s="26">
        <v>0.27071800000000001</v>
      </c>
      <c r="G3727" s="26">
        <v>0.58071190000000006</v>
      </c>
      <c r="H3727" s="26">
        <v>1.50213109</v>
      </c>
      <c r="I3727" s="26">
        <v>8.9737600000000001E-2</v>
      </c>
    </row>
    <row r="3728" spans="1:9" ht="15.75" customHeight="1" x14ac:dyDescent="0.25">
      <c r="A3728" s="23">
        <v>3727</v>
      </c>
      <c r="B3728" s="24">
        <v>0.15596192</v>
      </c>
      <c r="C3728" s="24">
        <v>0.17468443</v>
      </c>
      <c r="D3728" s="24">
        <v>0.19391359999999999</v>
      </c>
      <c r="E3728" s="24">
        <v>0.22338149000000002</v>
      </c>
      <c r="F3728" s="24">
        <v>0.27075915</v>
      </c>
      <c r="G3728" s="24">
        <v>0.58081667000000003</v>
      </c>
      <c r="H3728" s="24">
        <v>1.50251336</v>
      </c>
      <c r="I3728" s="24">
        <v>8.9738059999999994E-2</v>
      </c>
    </row>
    <row r="3729" spans="1:9" ht="15.75" customHeight="1" x14ac:dyDescent="0.25">
      <c r="A3729" s="25">
        <v>3728</v>
      </c>
      <c r="B3729" s="26">
        <v>0.15598323</v>
      </c>
      <c r="C3729" s="26">
        <v>0.17470407000000002</v>
      </c>
      <c r="D3729" s="26">
        <v>0.19393536</v>
      </c>
      <c r="E3729" s="26">
        <v>0.22341153</v>
      </c>
      <c r="F3729" s="26">
        <v>0.27080031999999998</v>
      </c>
      <c r="G3729" s="26">
        <v>0.58092147999999999</v>
      </c>
      <c r="H3729" s="26">
        <v>1.5028957199999999</v>
      </c>
      <c r="I3729" s="26">
        <v>8.9738520000000002E-2</v>
      </c>
    </row>
    <row r="3730" spans="1:9" ht="15.75" customHeight="1" x14ac:dyDescent="0.25">
      <c r="A3730" s="23">
        <v>3729</v>
      </c>
      <c r="B3730" s="24">
        <v>0.15600454</v>
      </c>
      <c r="C3730" s="24">
        <v>0.17472370999999998</v>
      </c>
      <c r="D3730" s="24">
        <v>0.19395711999999998</v>
      </c>
      <c r="E3730" s="24">
        <v>0.22344158</v>
      </c>
      <c r="F3730" s="24">
        <v>0.27084149000000002</v>
      </c>
      <c r="G3730" s="24">
        <v>0.58102631000000005</v>
      </c>
      <c r="H3730" s="24">
        <v>1.5032781800000001</v>
      </c>
      <c r="I3730" s="24">
        <v>8.9738969999999987E-2</v>
      </c>
    </row>
    <row r="3731" spans="1:9" ht="15.75" customHeight="1" x14ac:dyDescent="0.25">
      <c r="A3731" s="25">
        <v>3730</v>
      </c>
      <c r="B3731" s="26">
        <v>0.15602584999999999</v>
      </c>
      <c r="C3731" s="26">
        <v>0.17474336000000001</v>
      </c>
      <c r="D3731" s="26">
        <v>0.19397888999999999</v>
      </c>
      <c r="E3731" s="26">
        <v>0.22347164</v>
      </c>
      <c r="F3731" s="26">
        <v>0.27088267999999999</v>
      </c>
      <c r="G3731" s="26">
        <v>0.58113117999999997</v>
      </c>
      <c r="H3731" s="26">
        <v>1.50366073</v>
      </c>
      <c r="I3731" s="26">
        <v>8.9739430000000009E-2</v>
      </c>
    </row>
    <row r="3732" spans="1:9" ht="15.75" customHeight="1" x14ac:dyDescent="0.25">
      <c r="A3732" s="23">
        <v>3731</v>
      </c>
      <c r="B3732" s="24">
        <v>0.15604715999999999</v>
      </c>
      <c r="C3732" s="24">
        <v>0.17476301999999999</v>
      </c>
      <c r="D3732" s="24">
        <v>0.19400065999999999</v>
      </c>
      <c r="E3732" s="24">
        <v>0.22350172000000001</v>
      </c>
      <c r="F3732" s="24">
        <v>0.27092388000000001</v>
      </c>
      <c r="G3732" s="24">
        <v>0.58123607999999993</v>
      </c>
      <c r="H3732" s="24">
        <v>1.5040433899999999</v>
      </c>
      <c r="I3732" s="24">
        <v>8.9739889999999989E-2</v>
      </c>
    </row>
    <row r="3733" spans="1:9" ht="15.75" customHeight="1" x14ac:dyDescent="0.25">
      <c r="A3733" s="25">
        <v>3732</v>
      </c>
      <c r="B3733" s="26">
        <v>0.15606847000000001</v>
      </c>
      <c r="C3733" s="26">
        <v>0.17478267</v>
      </c>
      <c r="D3733" s="26">
        <v>0.19402242</v>
      </c>
      <c r="E3733" s="26">
        <v>0.22353181</v>
      </c>
      <c r="F3733" s="26">
        <v>0.27096509000000002</v>
      </c>
      <c r="G3733" s="26">
        <v>0.58134101000000005</v>
      </c>
      <c r="H3733" s="26">
        <v>1.5044261499999998</v>
      </c>
      <c r="I3733" s="26">
        <v>8.9740360000000005E-2</v>
      </c>
    </row>
    <row r="3734" spans="1:9" ht="15.75" customHeight="1" x14ac:dyDescent="0.25">
      <c r="A3734" s="23">
        <v>3733</v>
      </c>
      <c r="B3734" s="24">
        <v>0.15608979000000001</v>
      </c>
      <c r="C3734" s="24">
        <v>0.17480232999999998</v>
      </c>
      <c r="D3734" s="24">
        <v>0.19404419000000001</v>
      </c>
      <c r="E3734" s="24">
        <v>0.22356192</v>
      </c>
      <c r="F3734" s="24">
        <v>0.27100630999999997</v>
      </c>
      <c r="G3734" s="24">
        <v>0.58144598000000003</v>
      </c>
      <c r="H3734" s="24">
        <v>1.5048089999999998</v>
      </c>
      <c r="I3734" s="24">
        <v>8.9740819999999999E-2</v>
      </c>
    </row>
    <row r="3735" spans="1:9" ht="15.75" customHeight="1" x14ac:dyDescent="0.25">
      <c r="A3735" s="25">
        <v>3734</v>
      </c>
      <c r="B3735" s="26">
        <v>0.1561111</v>
      </c>
      <c r="C3735" s="26">
        <v>0.17482199999999998</v>
      </c>
      <c r="D3735" s="26">
        <v>0.19406596000000001</v>
      </c>
      <c r="E3735" s="26">
        <v>0.22359203999999999</v>
      </c>
      <c r="F3735" s="26">
        <v>0.27104753999999998</v>
      </c>
      <c r="G3735" s="26">
        <v>0.58155097</v>
      </c>
      <c r="H3735" s="26">
        <v>1.5051919599999999</v>
      </c>
      <c r="I3735" s="26">
        <v>8.9741280000000007E-2</v>
      </c>
    </row>
    <row r="3736" spans="1:9" ht="15.75" customHeight="1" x14ac:dyDescent="0.25">
      <c r="A3736" s="23">
        <v>3735</v>
      </c>
      <c r="B3736" s="24">
        <v>0.15613241</v>
      </c>
      <c r="C3736" s="24">
        <v>0.17484167</v>
      </c>
      <c r="D3736" s="24">
        <v>0.19408773000000001</v>
      </c>
      <c r="E3736" s="24">
        <v>0.22362217000000001</v>
      </c>
      <c r="F3736" s="24">
        <v>0.27108878000000003</v>
      </c>
      <c r="G3736" s="24">
        <v>0.58165601</v>
      </c>
      <c r="H3736" s="24">
        <v>1.50557502</v>
      </c>
      <c r="I3736" s="24">
        <v>8.974174E-2</v>
      </c>
    </row>
    <row r="3737" spans="1:9" ht="15.75" customHeight="1" x14ac:dyDescent="0.25">
      <c r="A3737" s="25">
        <v>3736</v>
      </c>
      <c r="B3737" s="26">
        <v>0.15615372</v>
      </c>
      <c r="C3737" s="26">
        <v>0.17486134</v>
      </c>
      <c r="D3737" s="26">
        <v>0.19410951000000001</v>
      </c>
      <c r="E3737" s="26">
        <v>0.22365231000000002</v>
      </c>
      <c r="F3737" s="26">
        <v>0.27113004000000002</v>
      </c>
      <c r="G3737" s="26">
        <v>0.58176106999999999</v>
      </c>
      <c r="H3737" s="26">
        <v>1.5059581900000001</v>
      </c>
      <c r="I3737" s="26">
        <v>8.9742200000000008E-2</v>
      </c>
    </row>
    <row r="3738" spans="1:9" ht="15.75" customHeight="1" x14ac:dyDescent="0.25">
      <c r="A3738" s="23">
        <v>3737</v>
      </c>
      <c r="B3738" s="24">
        <v>0.15617502999999999</v>
      </c>
      <c r="C3738" s="24">
        <v>0.17488102000000003</v>
      </c>
      <c r="D3738" s="24">
        <v>0.19413128000000002</v>
      </c>
      <c r="E3738" s="24">
        <v>0.22368246999999999</v>
      </c>
      <c r="F3738" s="24">
        <v>0.27117131</v>
      </c>
      <c r="G3738" s="24">
        <v>0.58186616999999996</v>
      </c>
      <c r="H3738" s="24">
        <v>1.5063414599999998</v>
      </c>
      <c r="I3738" s="24">
        <v>8.9742669999999997E-2</v>
      </c>
    </row>
    <row r="3739" spans="1:9" ht="15.75" customHeight="1" x14ac:dyDescent="0.25">
      <c r="A3739" s="25">
        <v>3738</v>
      </c>
      <c r="B3739" s="26">
        <v>0.15619633999999999</v>
      </c>
      <c r="C3739" s="26">
        <v>0.17490069999999999</v>
      </c>
      <c r="D3739" s="26">
        <v>0.19415306000000002</v>
      </c>
      <c r="E3739" s="26">
        <v>0.22371265000000001</v>
      </c>
      <c r="F3739" s="26">
        <v>0.27121258000000004</v>
      </c>
      <c r="G3739" s="26">
        <v>0.58197131000000002</v>
      </c>
      <c r="H3739" s="26">
        <v>1.50672483</v>
      </c>
      <c r="I3739" s="26">
        <v>8.9743130000000004E-2</v>
      </c>
    </row>
    <row r="3740" spans="1:9" ht="15.75" customHeight="1" x14ac:dyDescent="0.25">
      <c r="A3740" s="23">
        <v>3739</v>
      </c>
      <c r="B3740" s="24">
        <v>0.15621764999999999</v>
      </c>
      <c r="C3740" s="24">
        <v>0.17492038999999998</v>
      </c>
      <c r="D3740" s="24">
        <v>0.19417484000000002</v>
      </c>
      <c r="E3740" s="24">
        <v>0.22374282999999998</v>
      </c>
      <c r="F3740" s="24">
        <v>0.27125388</v>
      </c>
      <c r="G3740" s="24">
        <v>0.58207648000000001</v>
      </c>
      <c r="H3740" s="24">
        <v>1.5071083100000002</v>
      </c>
      <c r="I3740" s="24">
        <v>8.9743589999999998E-2</v>
      </c>
    </row>
    <row r="3741" spans="1:9" ht="15.75" customHeight="1" x14ac:dyDescent="0.25">
      <c r="A3741" s="25">
        <v>3740</v>
      </c>
      <c r="B3741" s="26">
        <v>0.15623897</v>
      </c>
      <c r="C3741" s="26">
        <v>0.17494008</v>
      </c>
      <c r="D3741" s="26">
        <v>0.19419661999999999</v>
      </c>
      <c r="E3741" s="26">
        <v>0.22377303000000001</v>
      </c>
      <c r="F3741" s="26">
        <v>0.27129518000000002</v>
      </c>
      <c r="G3741" s="26">
        <v>0.58218168000000003</v>
      </c>
      <c r="H3741" s="26">
        <v>1.5074919</v>
      </c>
      <c r="I3741" s="26">
        <v>8.974406E-2</v>
      </c>
    </row>
    <row r="3742" spans="1:9" ht="15.75" customHeight="1" x14ac:dyDescent="0.25">
      <c r="A3742" s="23">
        <v>3741</v>
      </c>
      <c r="B3742" s="24">
        <v>0.15626028</v>
      </c>
      <c r="C3742" s="24">
        <v>0.17495978000000001</v>
      </c>
      <c r="D3742" s="24">
        <v>0.19421839999999999</v>
      </c>
      <c r="E3742" s="24">
        <v>0.22380324999999998</v>
      </c>
      <c r="F3742" s="24">
        <v>0.27133649999999998</v>
      </c>
      <c r="G3742" s="24">
        <v>0.58228692000000004</v>
      </c>
      <c r="H3742" s="24">
        <v>1.5078755899999998</v>
      </c>
      <c r="I3742" s="24">
        <v>8.9744519999999994E-2</v>
      </c>
    </row>
    <row r="3743" spans="1:9" ht="15.75" customHeight="1" x14ac:dyDescent="0.25">
      <c r="A3743" s="25">
        <v>3742</v>
      </c>
      <c r="B3743" s="26">
        <v>0.15628159</v>
      </c>
      <c r="C3743" s="26">
        <v>0.17497948000000002</v>
      </c>
      <c r="D3743" s="26">
        <v>0.19424018000000001</v>
      </c>
      <c r="E3743" s="26">
        <v>0.22383347000000001</v>
      </c>
      <c r="F3743" s="26">
        <v>0.27137782999999999</v>
      </c>
      <c r="G3743" s="26">
        <v>0.58239218999999998</v>
      </c>
      <c r="H3743" s="26">
        <v>1.5082593900000001</v>
      </c>
      <c r="I3743" s="26">
        <v>8.9744989999999997E-2</v>
      </c>
    </row>
    <row r="3744" spans="1:9" ht="15.75" customHeight="1" x14ac:dyDescent="0.25">
      <c r="A3744" s="23">
        <v>3743</v>
      </c>
      <c r="B3744" s="24">
        <v>0.15630289999999999</v>
      </c>
      <c r="C3744" s="24">
        <v>0.17499918</v>
      </c>
      <c r="D3744" s="24">
        <v>0.19426196000000001</v>
      </c>
      <c r="E3744" s="24">
        <v>0.22386370999999999</v>
      </c>
      <c r="F3744" s="24">
        <v>0.27141916999999999</v>
      </c>
      <c r="G3744" s="24">
        <v>0.5824975</v>
      </c>
      <c r="H3744" s="24">
        <v>1.5086433099999998</v>
      </c>
      <c r="I3744" s="24">
        <v>8.9745450000000004E-2</v>
      </c>
    </row>
    <row r="3745" spans="1:9" ht="15.75" customHeight="1" x14ac:dyDescent="0.25">
      <c r="A3745" s="25">
        <v>3744</v>
      </c>
      <c r="B3745" s="26">
        <v>0.15632421000000002</v>
      </c>
      <c r="C3745" s="26">
        <v>0.17501888999999998</v>
      </c>
      <c r="D3745" s="26">
        <v>0.19428374999999998</v>
      </c>
      <c r="E3745" s="26">
        <v>0.22389397</v>
      </c>
      <c r="F3745" s="26">
        <v>0.27146052999999998</v>
      </c>
      <c r="G3745" s="26">
        <v>0.58260283999999996</v>
      </c>
      <c r="H3745" s="26">
        <v>1.5090273300000001</v>
      </c>
      <c r="I3745" s="26">
        <v>8.9745919999999993E-2</v>
      </c>
    </row>
    <row r="3746" spans="1:9" ht="15.75" customHeight="1" x14ac:dyDescent="0.25">
      <c r="A3746" s="23">
        <v>3745</v>
      </c>
      <c r="B3746" s="24">
        <v>0.15634551999999999</v>
      </c>
      <c r="C3746" s="24">
        <v>0.17503859999999999</v>
      </c>
      <c r="D3746" s="24">
        <v>0.19430554</v>
      </c>
      <c r="E3746" s="24">
        <v>0.22392424</v>
      </c>
      <c r="F3746" s="24">
        <v>0.27150189999999996</v>
      </c>
      <c r="G3746" s="24">
        <v>0.58270822</v>
      </c>
      <c r="H3746" s="24">
        <v>1.5094114599999999</v>
      </c>
      <c r="I3746" s="24">
        <v>8.9746389999999995E-2</v>
      </c>
    </row>
    <row r="3747" spans="1:9" ht="15.75" customHeight="1" x14ac:dyDescent="0.25">
      <c r="A3747" s="25">
        <v>3746</v>
      </c>
      <c r="B3747" s="26">
        <v>0.15636682999999998</v>
      </c>
      <c r="C3747" s="26">
        <v>0.17505832000000002</v>
      </c>
      <c r="D3747" s="26">
        <v>0.19432732999999999</v>
      </c>
      <c r="E3747" s="26">
        <v>0.22395451999999999</v>
      </c>
      <c r="F3747" s="26">
        <v>0.27154328</v>
      </c>
      <c r="G3747" s="26">
        <v>0.58281364000000002</v>
      </c>
      <c r="H3747" s="26">
        <v>1.5097957099999999</v>
      </c>
      <c r="I3747" s="26">
        <v>8.9746849999999989E-2</v>
      </c>
    </row>
    <row r="3748" spans="1:9" ht="15.75" customHeight="1" x14ac:dyDescent="0.25">
      <c r="A3748" s="23">
        <v>3747</v>
      </c>
      <c r="B3748" s="24">
        <v>0.15638814000000001</v>
      </c>
      <c r="C3748" s="24">
        <v>0.17507803999999999</v>
      </c>
      <c r="D3748" s="24">
        <v>0.19434912000000001</v>
      </c>
      <c r="E3748" s="24">
        <v>0.22398481000000001</v>
      </c>
      <c r="F3748" s="24">
        <v>0.27158467999999997</v>
      </c>
      <c r="G3748" s="24">
        <v>0.58291908999999997</v>
      </c>
      <c r="H3748" s="24">
        <v>1.5101800600000002</v>
      </c>
      <c r="I3748" s="24">
        <v>8.9747319999999992E-2</v>
      </c>
    </row>
    <row r="3749" spans="1:9" ht="15.75" customHeight="1" x14ac:dyDescent="0.25">
      <c r="A3749" s="25">
        <v>3748</v>
      </c>
      <c r="B3749" s="26">
        <v>0.15640946</v>
      </c>
      <c r="C3749" s="26">
        <v>0.17509776999999999</v>
      </c>
      <c r="D3749" s="26">
        <v>0.19437092</v>
      </c>
      <c r="E3749" s="26">
        <v>0.22401512000000001</v>
      </c>
      <c r="F3749" s="26">
        <v>0.27162608999999999</v>
      </c>
      <c r="G3749" s="26">
        <v>0.58302456999999996</v>
      </c>
      <c r="H3749" s="26">
        <v>1.5105645400000001</v>
      </c>
      <c r="I3749" s="26">
        <v>8.9747789999999994E-2</v>
      </c>
    </row>
    <row r="3750" spans="1:9" ht="15.75" customHeight="1" x14ac:dyDescent="0.25">
      <c r="A3750" s="23">
        <v>3749</v>
      </c>
      <c r="B3750" s="24">
        <v>0.15643077</v>
      </c>
      <c r="C3750" s="24">
        <v>0.17511749999999998</v>
      </c>
      <c r="D3750" s="24">
        <v>0.19439271999999999</v>
      </c>
      <c r="E3750" s="24">
        <v>0.22404544000000001</v>
      </c>
      <c r="F3750" s="24">
        <v>0.27166752</v>
      </c>
      <c r="G3750" s="24">
        <v>0.58313009999999998</v>
      </c>
      <c r="H3750" s="24">
        <v>1.51094912</v>
      </c>
      <c r="I3750" s="24">
        <v>8.9748259999999996E-2</v>
      </c>
    </row>
    <row r="3751" spans="1:9" ht="15.75" customHeight="1" x14ac:dyDescent="0.25">
      <c r="A3751" s="25">
        <v>3750</v>
      </c>
      <c r="B3751" s="26">
        <v>0.15645207999999999</v>
      </c>
      <c r="C3751" s="26">
        <v>0.17513722999999998</v>
      </c>
      <c r="D3751" s="26">
        <v>0.19441452000000001</v>
      </c>
      <c r="E3751" s="26">
        <v>0.22407578</v>
      </c>
      <c r="F3751" s="26">
        <v>0.27170896</v>
      </c>
      <c r="G3751" s="26">
        <v>0.58323566000000004</v>
      </c>
      <c r="H3751" s="26">
        <v>1.5113338200000002</v>
      </c>
      <c r="I3751" s="26">
        <v>8.9748729999999999E-2</v>
      </c>
    </row>
    <row r="3752" spans="1:9" ht="15.75" customHeight="1" x14ac:dyDescent="0.25">
      <c r="A3752" s="23">
        <v>3751</v>
      </c>
      <c r="B3752" s="24">
        <v>0.15647339000000002</v>
      </c>
      <c r="C3752" s="24">
        <v>0.17515697</v>
      </c>
      <c r="D3752" s="24">
        <v>0.19443632</v>
      </c>
      <c r="E3752" s="24">
        <v>0.22410611999999999</v>
      </c>
      <c r="F3752" s="24">
        <v>0.27175041999999999</v>
      </c>
      <c r="G3752" s="24">
        <v>0.58334125000000003</v>
      </c>
      <c r="H3752" s="24">
        <v>1.51171864</v>
      </c>
      <c r="I3752" s="24">
        <v>8.9749199999999987E-2</v>
      </c>
    </row>
    <row r="3753" spans="1:9" ht="15.75" customHeight="1" x14ac:dyDescent="0.25">
      <c r="A3753" s="25">
        <v>3752</v>
      </c>
      <c r="B3753" s="26">
        <v>0.15649470000000001</v>
      </c>
      <c r="C3753" s="26">
        <v>0.17517671000000001</v>
      </c>
      <c r="D3753" s="26">
        <v>0.19445812000000001</v>
      </c>
      <c r="E3753" s="26">
        <v>0.22413647999999997</v>
      </c>
      <c r="F3753" s="26">
        <v>0.27179189000000004</v>
      </c>
      <c r="G3753" s="26">
        <v>0.58344689000000005</v>
      </c>
      <c r="H3753" s="26">
        <v>1.5121035800000002</v>
      </c>
      <c r="I3753" s="26">
        <v>8.974966999999999E-2</v>
      </c>
    </row>
    <row r="3754" spans="1:9" ht="15.75" customHeight="1" x14ac:dyDescent="0.25">
      <c r="A3754" s="23">
        <v>3753</v>
      </c>
      <c r="B3754" s="24">
        <v>0.15651600999999998</v>
      </c>
      <c r="C3754" s="24">
        <v>0.17519646000000003</v>
      </c>
      <c r="D3754" s="24">
        <v>0.19447993</v>
      </c>
      <c r="E3754" s="24">
        <v>0.22416686</v>
      </c>
      <c r="F3754" s="24">
        <v>0.27183337000000002</v>
      </c>
      <c r="G3754" s="24">
        <v>0.58355256</v>
      </c>
      <c r="H3754" s="24">
        <v>1.51248863</v>
      </c>
      <c r="I3754" s="24">
        <v>8.9750139999999992E-2</v>
      </c>
    </row>
    <row r="3755" spans="1:9" ht="15.75" customHeight="1" x14ac:dyDescent="0.25">
      <c r="A3755" s="25">
        <v>3754</v>
      </c>
      <c r="B3755" s="26">
        <v>0.15653732000000001</v>
      </c>
      <c r="C3755" s="26">
        <v>0.17521620999999998</v>
      </c>
      <c r="D3755" s="26">
        <v>0.19450172999999998</v>
      </c>
      <c r="E3755" s="26">
        <v>0.22419724999999999</v>
      </c>
      <c r="F3755" s="26">
        <v>0.27187486999999999</v>
      </c>
      <c r="G3755" s="26">
        <v>0.58365825999999998</v>
      </c>
      <c r="H3755" s="26">
        <v>1.5128738000000002</v>
      </c>
      <c r="I3755" s="26">
        <v>8.9750610000000008E-2</v>
      </c>
    </row>
    <row r="3756" spans="1:9" ht="15.75" customHeight="1" x14ac:dyDescent="0.25">
      <c r="A3756" s="23">
        <v>3755</v>
      </c>
      <c r="B3756" s="24">
        <v>0.15655864</v>
      </c>
      <c r="C3756" s="24">
        <v>0.17523596000000002</v>
      </c>
      <c r="D3756" s="24">
        <v>0.19452353999999999</v>
      </c>
      <c r="E3756" s="24">
        <v>0.22422764999999997</v>
      </c>
      <c r="F3756" s="24">
        <v>0.27191639000000001</v>
      </c>
      <c r="G3756" s="24">
        <v>0.58376401</v>
      </c>
      <c r="H3756" s="24">
        <v>1.51325909</v>
      </c>
      <c r="I3756" s="24">
        <v>8.9751080000000011E-2</v>
      </c>
    </row>
    <row r="3757" spans="1:9" ht="15.75" customHeight="1" x14ac:dyDescent="0.25">
      <c r="A3757" s="25">
        <v>3756</v>
      </c>
      <c r="B3757" s="26">
        <v>0.15657995</v>
      </c>
      <c r="C3757" s="26">
        <v>0.17525572</v>
      </c>
      <c r="D3757" s="26">
        <v>0.19454536</v>
      </c>
      <c r="E3757" s="26">
        <v>0.22425806000000001</v>
      </c>
      <c r="F3757" s="26">
        <v>0.27195792000000002</v>
      </c>
      <c r="G3757" s="26">
        <v>0.58386978999999994</v>
      </c>
      <c r="H3757" s="26">
        <v>1.51364451</v>
      </c>
      <c r="I3757" s="26">
        <v>8.9751550000000013E-2</v>
      </c>
    </row>
    <row r="3758" spans="1:9" ht="15.75" customHeight="1" x14ac:dyDescent="0.25">
      <c r="A3758" s="23">
        <v>3757</v>
      </c>
      <c r="B3758" s="24">
        <v>0.15660125999999999</v>
      </c>
      <c r="C3758" s="24">
        <v>0.17527549000000001</v>
      </c>
      <c r="D3758" s="24">
        <v>0.19456717000000001</v>
      </c>
      <c r="E3758" s="24">
        <v>0.22428849000000001</v>
      </c>
      <c r="F3758" s="24">
        <v>0.27199947000000002</v>
      </c>
      <c r="G3758" s="24">
        <v>0.58397560999999998</v>
      </c>
      <c r="H3758" s="24">
        <v>1.5140300400000002</v>
      </c>
      <c r="I3758" s="24">
        <v>8.9752019999999988E-2</v>
      </c>
    </row>
    <row r="3759" spans="1:9" ht="15.75" customHeight="1" x14ac:dyDescent="0.25">
      <c r="A3759" s="25">
        <v>3758</v>
      </c>
      <c r="B3759" s="26">
        <v>0.15662257000000002</v>
      </c>
      <c r="C3759" s="26">
        <v>0.17529526000000001</v>
      </c>
      <c r="D3759" s="26">
        <v>0.19458898999999999</v>
      </c>
      <c r="E3759" s="26">
        <v>0.22431893</v>
      </c>
      <c r="F3759" s="26">
        <v>0.27204104000000001</v>
      </c>
      <c r="G3759" s="26">
        <v>0.58408146999999999</v>
      </c>
      <c r="H3759" s="26">
        <v>1.5144156899999999</v>
      </c>
      <c r="I3759" s="26">
        <v>8.9752490000000004E-2</v>
      </c>
    </row>
    <row r="3760" spans="1:9" ht="15.75" customHeight="1" x14ac:dyDescent="0.25">
      <c r="A3760" s="23">
        <v>3759</v>
      </c>
      <c r="B3760" s="24">
        <v>0.15664388000000001</v>
      </c>
      <c r="C3760" s="24">
        <v>0.17531503000000001</v>
      </c>
      <c r="D3760" s="24">
        <v>0.19461081</v>
      </c>
      <c r="E3760" s="24">
        <v>0.22434939000000001</v>
      </c>
      <c r="F3760" s="24">
        <v>0.27208262</v>
      </c>
      <c r="G3760" s="24">
        <v>0.58418736999999998</v>
      </c>
      <c r="H3760" s="24">
        <v>1.5148014699999999</v>
      </c>
      <c r="I3760" s="24">
        <v>8.9752969999999987E-2</v>
      </c>
    </row>
    <row r="3761" spans="1:9" ht="15.75" customHeight="1" x14ac:dyDescent="0.25">
      <c r="A3761" s="25">
        <v>3760</v>
      </c>
      <c r="B3761" s="26">
        <v>0.15666518999999998</v>
      </c>
      <c r="C3761" s="26">
        <v>0.17533480999999998</v>
      </c>
      <c r="D3761" s="26">
        <v>0.19463263</v>
      </c>
      <c r="E3761" s="26">
        <v>0.22437985000000002</v>
      </c>
      <c r="F3761" s="26">
        <v>0.27212420999999998</v>
      </c>
      <c r="G3761" s="26">
        <v>0.58429330999999995</v>
      </c>
      <c r="H3761" s="26">
        <v>1.5151873800000002</v>
      </c>
      <c r="I3761" s="26">
        <v>8.9753440000000004E-2</v>
      </c>
    </row>
    <row r="3762" spans="1:9" ht="15.75" customHeight="1" x14ac:dyDescent="0.25">
      <c r="A3762" s="23">
        <v>3761</v>
      </c>
      <c r="B3762" s="24">
        <v>0.15668650000000001</v>
      </c>
      <c r="C3762" s="24">
        <v>0.17535459</v>
      </c>
      <c r="D3762" s="24">
        <v>0.19465446</v>
      </c>
      <c r="E3762" s="24">
        <v>0.22441033000000002</v>
      </c>
      <c r="F3762" s="24">
        <v>0.27216583</v>
      </c>
      <c r="G3762" s="24">
        <v>0.58439927999999997</v>
      </c>
      <c r="H3762" s="24">
        <v>1.5155734000000001</v>
      </c>
      <c r="I3762" s="24">
        <v>8.9753910000000006E-2</v>
      </c>
    </row>
    <row r="3763" spans="1:9" ht="15.75" customHeight="1" x14ac:dyDescent="0.25">
      <c r="A3763" s="25">
        <v>3762</v>
      </c>
      <c r="B3763" s="26">
        <v>0.15670781</v>
      </c>
      <c r="C3763" s="26">
        <v>0.17537438000000002</v>
      </c>
      <c r="D3763" s="26">
        <v>0.19467628999999997</v>
      </c>
      <c r="E3763" s="26">
        <v>0.22444082999999998</v>
      </c>
      <c r="F3763" s="26">
        <v>0.27220745999999996</v>
      </c>
      <c r="G3763" s="26">
        <v>0.58450530000000001</v>
      </c>
      <c r="H3763" s="26">
        <v>1.51595956</v>
      </c>
      <c r="I3763" s="26">
        <v>8.9754390000000003E-2</v>
      </c>
    </row>
    <row r="3764" spans="1:9" ht="15.75" customHeight="1" x14ac:dyDescent="0.25">
      <c r="A3764" s="23">
        <v>3763</v>
      </c>
      <c r="B3764" s="24">
        <v>0.15672912999999999</v>
      </c>
      <c r="C3764" s="24">
        <v>0.17539417000000002</v>
      </c>
      <c r="D3764" s="24">
        <v>0.19469812</v>
      </c>
      <c r="E3764" s="24">
        <v>0.22447133</v>
      </c>
      <c r="F3764" s="24">
        <v>0.27224910999999996</v>
      </c>
      <c r="G3764" s="24">
        <v>0.58461134999999997</v>
      </c>
      <c r="H3764" s="24">
        <v>1.5163458299999999</v>
      </c>
      <c r="I3764" s="24">
        <v>8.9754860000000006E-2</v>
      </c>
    </row>
    <row r="3765" spans="1:9" ht="15.75" customHeight="1" x14ac:dyDescent="0.25">
      <c r="A3765" s="25">
        <v>3764</v>
      </c>
      <c r="B3765" s="26">
        <v>0.15675043999999999</v>
      </c>
      <c r="C3765" s="26">
        <v>0.17541395999999998</v>
      </c>
      <c r="D3765" s="26">
        <v>0.19471995</v>
      </c>
      <c r="E3765" s="26">
        <v>0.22450185</v>
      </c>
      <c r="F3765" s="26">
        <v>0.27229077000000002</v>
      </c>
      <c r="G3765" s="26">
        <v>0.58471744000000003</v>
      </c>
      <c r="H3765" s="26">
        <v>1.5167322400000001</v>
      </c>
      <c r="I3765" s="26">
        <v>8.9755340000000003E-2</v>
      </c>
    </row>
    <row r="3766" spans="1:9" ht="15.75" customHeight="1" x14ac:dyDescent="0.25">
      <c r="A3766" s="23">
        <v>3765</v>
      </c>
      <c r="B3766" s="24">
        <v>0.15677174999999999</v>
      </c>
      <c r="C3766" s="24">
        <v>0.17543375999999999</v>
      </c>
      <c r="D3766" s="24">
        <v>0.19474179</v>
      </c>
      <c r="E3766" s="24">
        <v>0.22453239</v>
      </c>
      <c r="F3766" s="24">
        <v>0.27233245</v>
      </c>
      <c r="G3766" s="24">
        <v>0.58482358000000001</v>
      </c>
      <c r="H3766" s="24">
        <v>1.5171187800000001</v>
      </c>
      <c r="I3766" s="24">
        <v>8.9755810000000005E-2</v>
      </c>
    </row>
    <row r="3767" spans="1:9" ht="15.75" customHeight="1" x14ac:dyDescent="0.25">
      <c r="A3767" s="25">
        <v>3766</v>
      </c>
      <c r="B3767" s="26">
        <v>0.15679306000000001</v>
      </c>
      <c r="C3767" s="26">
        <v>0.17545357</v>
      </c>
      <c r="D3767" s="26">
        <v>0.19476362999999999</v>
      </c>
      <c r="E3767" s="26">
        <v>0.22456292999999999</v>
      </c>
      <c r="F3767" s="26">
        <v>0.27237414999999998</v>
      </c>
      <c r="G3767" s="26">
        <v>0.58492975000000003</v>
      </c>
      <c r="H3767" s="26">
        <v>1.5175054399999999</v>
      </c>
      <c r="I3767" s="26">
        <v>8.9756290000000002E-2</v>
      </c>
    </row>
    <row r="3768" spans="1:9" ht="15.75" customHeight="1" x14ac:dyDescent="0.25">
      <c r="A3768" s="23">
        <v>3767</v>
      </c>
      <c r="B3768" s="24">
        <v>0.15681437000000001</v>
      </c>
      <c r="C3768" s="24">
        <v>0.17547336999999999</v>
      </c>
      <c r="D3768" s="24">
        <v>0.19478546999999999</v>
      </c>
      <c r="E3768" s="24">
        <v>0.22459349000000001</v>
      </c>
      <c r="F3768" s="24">
        <v>0.27241587</v>
      </c>
      <c r="G3768" s="24">
        <v>0.58503596000000002</v>
      </c>
      <c r="H3768" s="24">
        <v>1.51789223</v>
      </c>
      <c r="I3768" s="24">
        <v>8.9756760000000005E-2</v>
      </c>
    </row>
    <row r="3769" spans="1:9" ht="15.75" customHeight="1" x14ac:dyDescent="0.25">
      <c r="A3769" s="25">
        <v>3768</v>
      </c>
      <c r="B3769" s="26">
        <v>0.15683568000000001</v>
      </c>
      <c r="C3769" s="26">
        <v>0.17549318999999999</v>
      </c>
      <c r="D3769" s="26">
        <v>0.19480730999999998</v>
      </c>
      <c r="E3769" s="26">
        <v>0.22462406000000001</v>
      </c>
      <c r="F3769" s="26">
        <v>0.27245761000000002</v>
      </c>
      <c r="G3769" s="26">
        <v>0.58514221999999994</v>
      </c>
      <c r="H3769" s="26">
        <v>1.5182791599999998</v>
      </c>
      <c r="I3769" s="26">
        <v>8.9757240000000002E-2</v>
      </c>
    </row>
    <row r="3770" spans="1:9" ht="15.75" customHeight="1" x14ac:dyDescent="0.25">
      <c r="A3770" s="23">
        <v>3769</v>
      </c>
      <c r="B3770" s="24">
        <v>0.15685699</v>
      </c>
      <c r="C3770" s="24">
        <v>0.175513</v>
      </c>
      <c r="D3770" s="24">
        <v>0.19482916</v>
      </c>
      <c r="E3770" s="24">
        <v>0.22465464999999998</v>
      </c>
      <c r="F3770" s="24">
        <v>0.27249936000000002</v>
      </c>
      <c r="G3770" s="24">
        <v>0.58524851</v>
      </c>
      <c r="H3770" s="24">
        <v>1.5186662100000001</v>
      </c>
      <c r="I3770" s="24">
        <v>8.9757719999999985E-2</v>
      </c>
    </row>
    <row r="3771" spans="1:9" ht="15.75" customHeight="1" x14ac:dyDescent="0.25">
      <c r="A3771" s="25">
        <v>3770</v>
      </c>
      <c r="B3771" s="26">
        <v>0.15687830999999999</v>
      </c>
      <c r="C3771" s="26">
        <v>0.17553283</v>
      </c>
      <c r="D3771" s="26">
        <v>0.19485100999999999</v>
      </c>
      <c r="E3771" s="26">
        <v>0.22468525</v>
      </c>
      <c r="F3771" s="26">
        <v>0.27254113000000002</v>
      </c>
      <c r="G3771" s="26">
        <v>0.58535483999999993</v>
      </c>
      <c r="H3771" s="26">
        <v>1.5190534</v>
      </c>
      <c r="I3771" s="26">
        <v>8.975820000000001E-2</v>
      </c>
    </row>
    <row r="3772" spans="1:9" ht="15.75" customHeight="1" x14ac:dyDescent="0.25">
      <c r="A3772" s="23">
        <v>3771</v>
      </c>
      <c r="B3772" s="24">
        <v>0.15689961999999999</v>
      </c>
      <c r="C3772" s="24">
        <v>0.17555264999999998</v>
      </c>
      <c r="D3772" s="24">
        <v>0.19487286999999998</v>
      </c>
      <c r="E3772" s="24">
        <v>0.22471585999999999</v>
      </c>
      <c r="F3772" s="24">
        <v>0.27258292000000001</v>
      </c>
      <c r="G3772" s="24">
        <v>0.58546122</v>
      </c>
      <c r="H3772" s="24">
        <v>1.5194407300000001</v>
      </c>
      <c r="I3772" s="24">
        <v>8.9758669999999985E-2</v>
      </c>
    </row>
    <row r="3773" spans="1:9" ht="15.75" customHeight="1" x14ac:dyDescent="0.25">
      <c r="A3773" s="25">
        <v>3772</v>
      </c>
      <c r="B3773" s="26">
        <v>0.15692092999999999</v>
      </c>
      <c r="C3773" s="26">
        <v>0.17557248</v>
      </c>
      <c r="D3773" s="26">
        <v>0.19489471999999999</v>
      </c>
      <c r="E3773" s="26">
        <v>0.22474647999999997</v>
      </c>
      <c r="F3773" s="26">
        <v>0.27262472999999998</v>
      </c>
      <c r="G3773" s="26">
        <v>0.58556763000000001</v>
      </c>
      <c r="H3773" s="26">
        <v>1.5198281800000002</v>
      </c>
      <c r="I3773" s="26">
        <v>8.975915000000001E-2</v>
      </c>
    </row>
    <row r="3774" spans="1:9" ht="15.75" customHeight="1" x14ac:dyDescent="0.25">
      <c r="A3774" s="23">
        <v>3773</v>
      </c>
      <c r="B3774" s="24">
        <v>0.15694224000000001</v>
      </c>
      <c r="C3774" s="24">
        <v>0.17559232000000002</v>
      </c>
      <c r="D3774" s="24">
        <v>0.19491658000000001</v>
      </c>
      <c r="E3774" s="24">
        <v>0.22477712</v>
      </c>
      <c r="F3774" s="24">
        <v>0.27266656</v>
      </c>
      <c r="G3774" s="24">
        <v>0.58567408999999993</v>
      </c>
      <c r="H3774" s="24">
        <v>1.5202157700000001</v>
      </c>
      <c r="I3774" s="24">
        <v>8.9759630000000007E-2</v>
      </c>
    </row>
    <row r="3775" spans="1:9" ht="15.75" customHeight="1" x14ac:dyDescent="0.25">
      <c r="A3775" s="25">
        <v>3774</v>
      </c>
      <c r="B3775" s="26">
        <v>0.15696355000000001</v>
      </c>
      <c r="C3775" s="26">
        <v>0.17561216000000002</v>
      </c>
      <c r="D3775" s="26">
        <v>0.19493845000000001</v>
      </c>
      <c r="E3775" s="26">
        <v>0.22480776999999999</v>
      </c>
      <c r="F3775" s="26">
        <v>0.27270841000000001</v>
      </c>
      <c r="G3775" s="26">
        <v>0.58578059000000005</v>
      </c>
      <c r="H3775" s="26">
        <v>1.5206035</v>
      </c>
      <c r="I3775" s="26">
        <v>8.9760110000000004E-2</v>
      </c>
    </row>
    <row r="3776" spans="1:9" ht="15.75" customHeight="1" x14ac:dyDescent="0.25">
      <c r="A3776" s="23">
        <v>3775</v>
      </c>
      <c r="B3776" s="24">
        <v>0.15698486</v>
      </c>
      <c r="C3776" s="24">
        <v>0.17563199999999998</v>
      </c>
      <c r="D3776" s="24">
        <v>0.19496031999999999</v>
      </c>
      <c r="E3776" s="24">
        <v>0.22483843000000001</v>
      </c>
      <c r="F3776" s="24">
        <v>0.27275028000000001</v>
      </c>
      <c r="G3776" s="24">
        <v>0.58588713000000003</v>
      </c>
      <c r="H3776" s="24">
        <v>1.5209913599999998</v>
      </c>
      <c r="I3776" s="24">
        <v>8.9760589999999987E-2</v>
      </c>
    </row>
    <row r="3777" spans="1:9" ht="15.75" customHeight="1" x14ac:dyDescent="0.25">
      <c r="A3777" s="25">
        <v>3776</v>
      </c>
      <c r="B3777" s="26">
        <v>0.15700617</v>
      </c>
      <c r="C3777" s="26">
        <v>0.17565185</v>
      </c>
      <c r="D3777" s="26">
        <v>0.19498219</v>
      </c>
      <c r="E3777" s="26">
        <v>0.22486910999999998</v>
      </c>
      <c r="F3777" s="26">
        <v>0.27279216000000001</v>
      </c>
      <c r="G3777" s="26">
        <v>0.58599371</v>
      </c>
      <c r="H3777" s="26">
        <v>1.52137937</v>
      </c>
      <c r="I3777" s="26">
        <v>8.9761070000000012E-2</v>
      </c>
    </row>
    <row r="3778" spans="1:9" ht="15.75" customHeight="1" x14ac:dyDescent="0.25">
      <c r="A3778" s="23">
        <v>3777</v>
      </c>
      <c r="B3778" s="24">
        <v>0.15702749000000002</v>
      </c>
      <c r="C3778" s="24">
        <v>0.17567170000000001</v>
      </c>
      <c r="D3778" s="24">
        <v>0.19500406000000001</v>
      </c>
      <c r="E3778" s="24">
        <v>0.22489979999999998</v>
      </c>
      <c r="F3778" s="24">
        <v>0.27283406999999998</v>
      </c>
      <c r="G3778" s="24">
        <v>0.58610034</v>
      </c>
      <c r="H3778" s="24">
        <v>1.5217675099999999</v>
      </c>
      <c r="I3778" s="24">
        <v>8.9761550000000009E-2</v>
      </c>
    </row>
    <row r="3779" spans="1:9" ht="15.75" customHeight="1" x14ac:dyDescent="0.25">
      <c r="A3779" s="25">
        <v>3778</v>
      </c>
      <c r="B3779" s="26">
        <v>0.15704879999999999</v>
      </c>
      <c r="C3779" s="26">
        <v>0.17569156</v>
      </c>
      <c r="D3779" s="26">
        <v>0.19502593999999998</v>
      </c>
      <c r="E3779" s="26">
        <v>0.22493050000000001</v>
      </c>
      <c r="F3779" s="26">
        <v>0.27287600000000001</v>
      </c>
      <c r="G3779" s="26">
        <v>0.58620700000000003</v>
      </c>
      <c r="H3779" s="26">
        <v>1.52215579</v>
      </c>
      <c r="I3779" s="26">
        <v>8.9762029999999993E-2</v>
      </c>
    </row>
    <row r="3780" spans="1:9" ht="15.75" customHeight="1" x14ac:dyDescent="0.25">
      <c r="A3780" s="23">
        <v>3779</v>
      </c>
      <c r="B3780" s="24">
        <v>0.15707010999999999</v>
      </c>
      <c r="C3780" s="24">
        <v>0.17571141999999998</v>
      </c>
      <c r="D3780" s="24">
        <v>0.19504781999999998</v>
      </c>
      <c r="E3780" s="24">
        <v>0.22496120999999999</v>
      </c>
      <c r="F3780" s="24">
        <v>0.27291793999999997</v>
      </c>
      <c r="G3780" s="24">
        <v>0.58631370999999999</v>
      </c>
      <c r="H3780" s="24">
        <v>1.5225442</v>
      </c>
      <c r="I3780" s="24">
        <v>8.976250999999999E-2</v>
      </c>
    </row>
    <row r="3781" spans="1:9" ht="15.75" customHeight="1" x14ac:dyDescent="0.25">
      <c r="A3781" s="25">
        <v>3780</v>
      </c>
      <c r="B3781" s="26">
        <v>0.15709142000000001</v>
      </c>
      <c r="C3781" s="26">
        <v>0.17573129000000001</v>
      </c>
      <c r="D3781" s="26">
        <v>0.19506969999999998</v>
      </c>
      <c r="E3781" s="26">
        <v>0.22499194</v>
      </c>
      <c r="F3781" s="26">
        <v>0.27295991000000003</v>
      </c>
      <c r="G3781" s="26">
        <v>0.58642046000000003</v>
      </c>
      <c r="H3781" s="26">
        <v>1.5229327699999999</v>
      </c>
      <c r="I3781" s="26">
        <v>8.9762989999999987E-2</v>
      </c>
    </row>
    <row r="3782" spans="1:9" ht="15.75" customHeight="1" x14ac:dyDescent="0.25">
      <c r="A3782" s="23">
        <v>3781</v>
      </c>
      <c r="B3782" s="24">
        <v>0.15711273000000001</v>
      </c>
      <c r="C3782" s="24">
        <v>0.17575116000000002</v>
      </c>
      <c r="D3782" s="24">
        <v>0.19509159000000001</v>
      </c>
      <c r="E3782" s="24">
        <v>0.22502268</v>
      </c>
      <c r="F3782" s="24">
        <v>0.27300190000000002</v>
      </c>
      <c r="G3782" s="24">
        <v>0.58652725999999999</v>
      </c>
      <c r="H3782" s="24">
        <v>1.52332147</v>
      </c>
      <c r="I3782" s="24">
        <v>8.9763479999999993E-2</v>
      </c>
    </row>
    <row r="3783" spans="1:9" ht="15.75" customHeight="1" x14ac:dyDescent="0.25">
      <c r="A3783" s="25">
        <v>3782</v>
      </c>
      <c r="B3783" s="26">
        <v>0.15713404</v>
      </c>
      <c r="C3783" s="26">
        <v>0.17577103999999999</v>
      </c>
      <c r="D3783" s="26">
        <v>0.19511348000000001</v>
      </c>
      <c r="E3783" s="26">
        <v>0.22505343</v>
      </c>
      <c r="F3783" s="26">
        <v>0.27304391</v>
      </c>
      <c r="G3783" s="26">
        <v>0.58663409999999994</v>
      </c>
      <c r="H3783" s="26">
        <v>1.5237103099999998</v>
      </c>
      <c r="I3783" s="26">
        <v>8.976395999999999E-2</v>
      </c>
    </row>
    <row r="3784" spans="1:9" ht="15.75" customHeight="1" x14ac:dyDescent="0.25">
      <c r="A3784" s="23">
        <v>3783</v>
      </c>
      <c r="B3784" s="24">
        <v>0.15715535</v>
      </c>
      <c r="C3784" s="24">
        <v>0.17579091999999999</v>
      </c>
      <c r="D3784" s="24">
        <v>0.19513537</v>
      </c>
      <c r="E3784" s="24">
        <v>0.22508420000000001</v>
      </c>
      <c r="F3784" s="24">
        <v>0.27308593999999997</v>
      </c>
      <c r="G3784" s="24">
        <v>0.58674097999999997</v>
      </c>
      <c r="H3784" s="24">
        <v>1.5240993</v>
      </c>
      <c r="I3784" s="24">
        <v>8.9764440000000001E-2</v>
      </c>
    </row>
    <row r="3785" spans="1:9" ht="15.75" customHeight="1" x14ac:dyDescent="0.25">
      <c r="A3785" s="25">
        <v>3784</v>
      </c>
      <c r="B3785" s="26">
        <v>0.15717666</v>
      </c>
      <c r="C3785" s="26">
        <v>0.17581079999999999</v>
      </c>
      <c r="D3785" s="26">
        <v>0.19515726999999999</v>
      </c>
      <c r="E3785" s="26">
        <v>0.22511497999999999</v>
      </c>
      <c r="F3785" s="26">
        <v>0.27312798999999999</v>
      </c>
      <c r="G3785" s="26">
        <v>0.58684789999999998</v>
      </c>
      <c r="H3785" s="26">
        <v>1.5244884300000001</v>
      </c>
      <c r="I3785" s="26">
        <v>8.9764929999999993E-2</v>
      </c>
    </row>
    <row r="3786" spans="1:9" ht="15.75" customHeight="1" x14ac:dyDescent="0.25">
      <c r="A3786" s="23">
        <v>3785</v>
      </c>
      <c r="B3786" s="24">
        <v>0.15719798000000001</v>
      </c>
      <c r="C3786" s="24">
        <v>0.17583068999999998</v>
      </c>
      <c r="D3786" s="24">
        <v>0.19517917000000001</v>
      </c>
      <c r="E3786" s="24">
        <v>0.22514577</v>
      </c>
      <c r="F3786" s="24">
        <v>0.27317005999999999</v>
      </c>
      <c r="G3786" s="24">
        <v>0.58695487000000002</v>
      </c>
      <c r="H3786" s="24">
        <v>1.5248777100000002</v>
      </c>
      <c r="I3786" s="24">
        <v>8.976540999999999E-2</v>
      </c>
    </row>
    <row r="3787" spans="1:9" ht="15.75" customHeight="1" x14ac:dyDescent="0.25">
      <c r="A3787" s="25">
        <v>3786</v>
      </c>
      <c r="B3787" s="26">
        <v>0.15721928999999998</v>
      </c>
      <c r="C3787" s="26">
        <v>0.17585059</v>
      </c>
      <c r="D3787" s="26">
        <v>0.19520107</v>
      </c>
      <c r="E3787" s="26">
        <v>0.22517656999999999</v>
      </c>
      <c r="F3787" s="26">
        <v>0.27321214999999999</v>
      </c>
      <c r="G3787" s="26">
        <v>0.58706188999999998</v>
      </c>
      <c r="H3787" s="26">
        <v>1.52526714</v>
      </c>
      <c r="I3787" s="26">
        <v>8.9765890000000001E-2</v>
      </c>
    </row>
    <row r="3788" spans="1:9" ht="15.75" customHeight="1" x14ac:dyDescent="0.25">
      <c r="A3788" s="23">
        <v>3787</v>
      </c>
      <c r="B3788" s="24">
        <v>0.15724060000000001</v>
      </c>
      <c r="C3788" s="24">
        <v>0.17587048</v>
      </c>
      <c r="D3788" s="24">
        <v>0.19522297999999999</v>
      </c>
      <c r="E3788" s="24">
        <v>0.22520738999999998</v>
      </c>
      <c r="F3788" s="24">
        <v>0.27325427000000002</v>
      </c>
      <c r="G3788" s="24">
        <v>0.58716894000000008</v>
      </c>
      <c r="H3788" s="24">
        <v>1.52565671</v>
      </c>
      <c r="I3788" s="24">
        <v>8.9766379999999993E-2</v>
      </c>
    </row>
    <row r="3789" spans="1:9" ht="15.75" customHeight="1" x14ac:dyDescent="0.25">
      <c r="A3789" s="25">
        <v>3788</v>
      </c>
      <c r="B3789" s="26">
        <v>0.15726191</v>
      </c>
      <c r="C3789" s="26">
        <v>0.17589039000000001</v>
      </c>
      <c r="D3789" s="26">
        <v>0.1952449</v>
      </c>
      <c r="E3789" s="26">
        <v>0.22523821999999999</v>
      </c>
      <c r="F3789" s="26">
        <v>0.27329639999999999</v>
      </c>
      <c r="G3789" s="26">
        <v>0.58727604</v>
      </c>
      <c r="H3789" s="26">
        <v>1.5260464300000001</v>
      </c>
      <c r="I3789" s="26">
        <v>8.9766860000000004E-2</v>
      </c>
    </row>
    <row r="3790" spans="1:9" ht="15.75" customHeight="1" x14ac:dyDescent="0.25">
      <c r="A3790" s="23">
        <v>3789</v>
      </c>
      <c r="B3790" s="24">
        <v>0.15728322</v>
      </c>
      <c r="C3790" s="24">
        <v>0.17591029</v>
      </c>
      <c r="D3790" s="24">
        <v>0.19526681000000001</v>
      </c>
      <c r="E3790" s="24">
        <v>0.22526905999999999</v>
      </c>
      <c r="F3790" s="24">
        <v>0.27333856000000001</v>
      </c>
      <c r="G3790" s="24">
        <v>0.58738318999999994</v>
      </c>
      <c r="H3790" s="24">
        <v>1.5264363000000001</v>
      </c>
      <c r="I3790" s="24">
        <v>8.9767349999999996E-2</v>
      </c>
    </row>
    <row r="3791" spans="1:9" ht="15.75" customHeight="1" x14ac:dyDescent="0.25">
      <c r="A3791" s="25">
        <v>3790</v>
      </c>
      <c r="B3791" s="26">
        <v>0.15730453</v>
      </c>
      <c r="C3791" s="26">
        <v>0.17593021</v>
      </c>
      <c r="D3791" s="26">
        <v>0.19528873000000002</v>
      </c>
      <c r="E3791" s="26">
        <v>0.22529991999999999</v>
      </c>
      <c r="F3791" s="26">
        <v>0.27338074000000001</v>
      </c>
      <c r="G3791" s="26">
        <v>0.58749037999999998</v>
      </c>
      <c r="H3791" s="26">
        <v>1.5268263099999999</v>
      </c>
      <c r="I3791" s="26">
        <v>8.9767840000000002E-2</v>
      </c>
    </row>
    <row r="3792" spans="1:9" ht="15.75" customHeight="1" x14ac:dyDescent="0.25">
      <c r="A3792" s="23">
        <v>3791</v>
      </c>
      <c r="B3792" s="24">
        <v>0.15732583999999999</v>
      </c>
      <c r="C3792" s="24">
        <v>0.17595012000000002</v>
      </c>
      <c r="D3792" s="24">
        <v>0.19531066</v>
      </c>
      <c r="E3792" s="24">
        <v>0.22533078000000001</v>
      </c>
      <c r="F3792" s="24">
        <v>0.27342295</v>
      </c>
      <c r="G3792" s="24">
        <v>0.58759760999999999</v>
      </c>
      <c r="H3792" s="24">
        <v>1.5272164799999999</v>
      </c>
      <c r="I3792" s="24">
        <v>8.9768319999999999E-2</v>
      </c>
    </row>
    <row r="3793" spans="1:9" ht="15.75" customHeight="1" x14ac:dyDescent="0.25">
      <c r="A3793" s="25">
        <v>3792</v>
      </c>
      <c r="B3793" s="26">
        <v>0.15734716000000001</v>
      </c>
      <c r="C3793" s="26">
        <v>0.17597004999999999</v>
      </c>
      <c r="D3793" s="26">
        <v>0.19533259</v>
      </c>
      <c r="E3793" s="26">
        <v>0.22536166000000002</v>
      </c>
      <c r="F3793" s="26">
        <v>0.27346516999999998</v>
      </c>
      <c r="G3793" s="26">
        <v>0.58770489999999997</v>
      </c>
      <c r="H3793" s="26">
        <v>1.5276068</v>
      </c>
      <c r="I3793" s="26">
        <v>8.9768810000000004E-2</v>
      </c>
    </row>
    <row r="3794" spans="1:9" ht="15.75" customHeight="1" x14ac:dyDescent="0.25">
      <c r="A3794" s="23">
        <v>3793</v>
      </c>
      <c r="B3794" s="24">
        <v>0.15736846999999998</v>
      </c>
      <c r="C3794" s="24">
        <v>0.17598997</v>
      </c>
      <c r="D3794" s="24">
        <v>0.19535452</v>
      </c>
      <c r="E3794" s="24">
        <v>0.22539256000000002</v>
      </c>
      <c r="F3794" s="24">
        <v>0.27350742</v>
      </c>
      <c r="G3794" s="24">
        <v>0.58781222</v>
      </c>
      <c r="H3794" s="24">
        <v>1.52799727</v>
      </c>
      <c r="I3794" s="24">
        <v>8.9769299999999996E-2</v>
      </c>
    </row>
    <row r="3795" spans="1:9" ht="15.75" customHeight="1" x14ac:dyDescent="0.25">
      <c r="A3795" s="25">
        <v>3794</v>
      </c>
      <c r="B3795" s="26">
        <v>0.15738978000000001</v>
      </c>
      <c r="C3795" s="26">
        <v>0.1760099</v>
      </c>
      <c r="D3795" s="26">
        <v>0.19537645000000001</v>
      </c>
      <c r="E3795" s="26">
        <v>0.22542345999999999</v>
      </c>
      <c r="F3795" s="26">
        <v>0.27354969000000001</v>
      </c>
      <c r="G3795" s="26">
        <v>0.58791958999999994</v>
      </c>
      <c r="H3795" s="26">
        <v>1.5283878999999998</v>
      </c>
      <c r="I3795" s="26">
        <v>8.9769780000000007E-2</v>
      </c>
    </row>
    <row r="3796" spans="1:9" ht="15.75" customHeight="1" x14ac:dyDescent="0.25">
      <c r="A3796" s="23">
        <v>3795</v>
      </c>
      <c r="B3796" s="24">
        <v>0.15741109</v>
      </c>
      <c r="C3796" s="24">
        <v>0.17602983999999999</v>
      </c>
      <c r="D3796" s="24">
        <v>0.19539839000000001</v>
      </c>
      <c r="E3796" s="24">
        <v>0.22545438000000001</v>
      </c>
      <c r="F3796" s="24">
        <v>0.27359199000000001</v>
      </c>
      <c r="G3796" s="24">
        <v>0.58802701000000002</v>
      </c>
      <c r="H3796" s="24">
        <v>1.5287786800000001</v>
      </c>
      <c r="I3796" s="24">
        <v>8.9770269999999999E-2</v>
      </c>
    </row>
    <row r="3797" spans="1:9" ht="15.75" customHeight="1" x14ac:dyDescent="0.25">
      <c r="A3797" s="25">
        <v>3796</v>
      </c>
      <c r="B3797" s="26">
        <v>0.1574324</v>
      </c>
      <c r="C3797" s="26">
        <v>0.17604977999999999</v>
      </c>
      <c r="D3797" s="26">
        <v>0.19542034</v>
      </c>
      <c r="E3797" s="26">
        <v>0.22548530999999999</v>
      </c>
      <c r="F3797" s="26">
        <v>0.27363430999999999</v>
      </c>
      <c r="G3797" s="26">
        <v>0.58813446999999996</v>
      </c>
      <c r="H3797" s="26">
        <v>1.5291696099999998</v>
      </c>
      <c r="I3797" s="26">
        <v>8.9770760000000005E-2</v>
      </c>
    </row>
    <row r="3798" spans="1:9" ht="15.75" customHeight="1" x14ac:dyDescent="0.25">
      <c r="A3798" s="23">
        <v>3797</v>
      </c>
      <c r="B3798" s="24">
        <v>0.15745371</v>
      </c>
      <c r="C3798" s="24">
        <v>0.17606971999999999</v>
      </c>
      <c r="D3798" s="24">
        <v>0.19544229000000002</v>
      </c>
      <c r="E3798" s="24">
        <v>0.22551625</v>
      </c>
      <c r="F3798" s="24">
        <v>0.27367664999999997</v>
      </c>
      <c r="G3798" s="24">
        <v>0.58824198000000005</v>
      </c>
      <c r="H3798" s="24">
        <v>1.5295607000000002</v>
      </c>
      <c r="I3798" s="24">
        <v>8.9771249999999997E-2</v>
      </c>
    </row>
    <row r="3799" spans="1:9" ht="15.75" customHeight="1" x14ac:dyDescent="0.25">
      <c r="A3799" s="25">
        <v>3798</v>
      </c>
      <c r="B3799" s="26">
        <v>0.15747502000000002</v>
      </c>
      <c r="C3799" s="26">
        <v>0.17608967</v>
      </c>
      <c r="D3799" s="26">
        <v>0.19546423999999998</v>
      </c>
      <c r="E3799" s="26">
        <v>0.22554721</v>
      </c>
      <c r="F3799" s="26">
        <v>0.27371901999999998</v>
      </c>
      <c r="G3799" s="26">
        <v>0.58834954000000006</v>
      </c>
      <c r="H3799" s="26">
        <v>1.5299519399999999</v>
      </c>
      <c r="I3799" s="26">
        <v>8.9771740000000003E-2</v>
      </c>
    </row>
    <row r="3800" spans="1:9" ht="15.75" customHeight="1" x14ac:dyDescent="0.25">
      <c r="A3800" s="23">
        <v>3799</v>
      </c>
      <c r="B3800" s="24">
        <v>0.15749632999999999</v>
      </c>
      <c r="C3800" s="24">
        <v>0.17610961999999999</v>
      </c>
      <c r="D3800" s="24">
        <v>0.1954862</v>
      </c>
      <c r="E3800" s="24">
        <v>0.22557816999999999</v>
      </c>
      <c r="F3800" s="24">
        <v>0.27376140999999998</v>
      </c>
      <c r="G3800" s="24">
        <v>0.58845714000000005</v>
      </c>
      <c r="H3800" s="24">
        <v>1.5303433499999999</v>
      </c>
      <c r="I3800" s="24">
        <v>8.9772230000000008E-2</v>
      </c>
    </row>
    <row r="3801" spans="1:9" ht="15.75" customHeight="1" x14ac:dyDescent="0.25">
      <c r="A3801" s="25">
        <v>3800</v>
      </c>
      <c r="B3801" s="26">
        <v>0.15751765000000001</v>
      </c>
      <c r="C3801" s="26">
        <v>0.17612957999999998</v>
      </c>
      <c r="D3801" s="26">
        <v>0.19550816000000001</v>
      </c>
      <c r="E3801" s="26">
        <v>0.22560915000000001</v>
      </c>
      <c r="F3801" s="26">
        <v>0.27380382000000003</v>
      </c>
      <c r="G3801" s="26">
        <v>0.58856478999999995</v>
      </c>
      <c r="H3801" s="26">
        <v>1.5307349099999998</v>
      </c>
      <c r="I3801" s="26">
        <v>8.9772719999999986E-2</v>
      </c>
    </row>
    <row r="3802" spans="1:9" ht="15.75" customHeight="1" x14ac:dyDescent="0.25">
      <c r="A3802" s="23">
        <v>3801</v>
      </c>
      <c r="B3802" s="24">
        <v>0.15753896000000001</v>
      </c>
      <c r="C3802" s="24">
        <v>0.17614954999999999</v>
      </c>
      <c r="D3802" s="24">
        <v>0.19553013</v>
      </c>
      <c r="E3802" s="24">
        <v>0.22564015000000001</v>
      </c>
      <c r="F3802" s="24">
        <v>0.27384626000000001</v>
      </c>
      <c r="G3802" s="24">
        <v>0.58867248999999999</v>
      </c>
      <c r="H3802" s="24">
        <v>1.5311266299999999</v>
      </c>
      <c r="I3802" s="24">
        <v>8.9773209999999992E-2</v>
      </c>
    </row>
    <row r="3803" spans="1:9" ht="15.75" customHeight="1" x14ac:dyDescent="0.25">
      <c r="A3803" s="25">
        <v>3802</v>
      </c>
      <c r="B3803" s="26">
        <v>0.15756027</v>
      </c>
      <c r="C3803" s="26">
        <v>0.17616951</v>
      </c>
      <c r="D3803" s="26">
        <v>0.19555209999999998</v>
      </c>
      <c r="E3803" s="26">
        <v>0.22567115000000001</v>
      </c>
      <c r="F3803" s="26">
        <v>0.27388871999999997</v>
      </c>
      <c r="G3803" s="26">
        <v>0.58878023000000002</v>
      </c>
      <c r="H3803" s="26">
        <v>1.5315185099999999</v>
      </c>
      <c r="I3803" s="26">
        <v>8.9773700000000012E-2</v>
      </c>
    </row>
    <row r="3804" spans="1:9" ht="15.75" customHeight="1" x14ac:dyDescent="0.25">
      <c r="A3804" s="23">
        <v>3803</v>
      </c>
      <c r="B3804" s="24">
        <v>0.15758158</v>
      </c>
      <c r="C3804" s="24">
        <v>0.17618949</v>
      </c>
      <c r="D3804" s="24">
        <v>0.19557407000000002</v>
      </c>
      <c r="E3804" s="24">
        <v>0.22570217000000001</v>
      </c>
      <c r="F3804" s="24">
        <v>0.27393120999999998</v>
      </c>
      <c r="G3804" s="24">
        <v>0.58888801999999996</v>
      </c>
      <c r="H3804" s="24">
        <v>1.5319105500000001</v>
      </c>
      <c r="I3804" s="24">
        <v>8.977418999999999E-2</v>
      </c>
    </row>
    <row r="3805" spans="1:9" ht="15.75" customHeight="1" x14ac:dyDescent="0.25">
      <c r="A3805" s="25">
        <v>3804</v>
      </c>
      <c r="B3805" s="26">
        <v>0.15760289</v>
      </c>
      <c r="C3805" s="26">
        <v>0.17620946000000001</v>
      </c>
      <c r="D3805" s="26">
        <v>0.19559605000000002</v>
      </c>
      <c r="E3805" s="26">
        <v>0.22573319999999999</v>
      </c>
      <c r="F3805" s="26">
        <v>0.27397372000000003</v>
      </c>
      <c r="G3805" s="26">
        <v>0.58899586000000004</v>
      </c>
      <c r="H3805" s="26">
        <v>1.5323027500000002</v>
      </c>
      <c r="I3805" s="26">
        <v>8.9774679999999996E-2</v>
      </c>
    </row>
    <row r="3806" spans="1:9" ht="15.75" customHeight="1" x14ac:dyDescent="0.25">
      <c r="A3806" s="23">
        <v>3805</v>
      </c>
      <c r="B3806" s="24">
        <v>0.15762419999999999</v>
      </c>
      <c r="C3806" s="24">
        <v>0.17622944000000001</v>
      </c>
      <c r="D3806" s="24">
        <v>0.19561803</v>
      </c>
      <c r="E3806" s="24">
        <v>0.22576424</v>
      </c>
      <c r="F3806" s="24">
        <v>0.27401626000000001</v>
      </c>
      <c r="G3806" s="24">
        <v>0.58910375000000004</v>
      </c>
      <c r="H3806" s="24">
        <v>1.5326951099999999</v>
      </c>
      <c r="I3806" s="24">
        <v>8.9775170000000001E-2</v>
      </c>
    </row>
    <row r="3807" spans="1:9" ht="15.75" customHeight="1" x14ac:dyDescent="0.25">
      <c r="A3807" s="25">
        <v>3806</v>
      </c>
      <c r="B3807" s="26">
        <v>0.15764551000000002</v>
      </c>
      <c r="C3807" s="26">
        <v>0.17624942999999998</v>
      </c>
      <c r="D3807" s="26">
        <v>0.19564002</v>
      </c>
      <c r="E3807" s="26">
        <v>0.22579529000000001</v>
      </c>
      <c r="F3807" s="26">
        <v>0.27405881999999998</v>
      </c>
      <c r="G3807" s="26">
        <v>0.58921168000000002</v>
      </c>
      <c r="H3807" s="26">
        <v>1.53308764</v>
      </c>
      <c r="I3807" s="26">
        <v>8.9775670000000002E-2</v>
      </c>
    </row>
    <row r="3808" spans="1:9" ht="15.75" customHeight="1" x14ac:dyDescent="0.25">
      <c r="A3808" s="23">
        <v>3807</v>
      </c>
      <c r="B3808" s="24">
        <v>0.15766683000000001</v>
      </c>
      <c r="C3808" s="24">
        <v>0.17626942000000001</v>
      </c>
      <c r="D3808" s="24">
        <v>0.19566201999999999</v>
      </c>
      <c r="E3808" s="24">
        <v>0.22582636</v>
      </c>
      <c r="F3808" s="24">
        <v>0.27410140999999999</v>
      </c>
      <c r="G3808" s="24">
        <v>0.58931966000000002</v>
      </c>
      <c r="H3808" s="24">
        <v>1.5334803299999999</v>
      </c>
      <c r="I3808" s="24">
        <v>8.9776159999999994E-2</v>
      </c>
    </row>
    <row r="3809" spans="1:9" ht="15.75" customHeight="1" x14ac:dyDescent="0.25">
      <c r="A3809" s="25">
        <v>3808</v>
      </c>
      <c r="B3809" s="26">
        <v>0.15768814</v>
      </c>
      <c r="C3809" s="26">
        <v>0.17628941999999997</v>
      </c>
      <c r="D3809" s="26">
        <v>0.19568401000000002</v>
      </c>
      <c r="E3809" s="26">
        <v>0.22585743999999999</v>
      </c>
      <c r="F3809" s="26">
        <v>0.27414402999999998</v>
      </c>
      <c r="G3809" s="26">
        <v>0.5894277</v>
      </c>
      <c r="H3809" s="26">
        <v>1.53387319</v>
      </c>
      <c r="I3809" s="26">
        <v>8.977665E-2</v>
      </c>
    </row>
    <row r="3810" spans="1:9" ht="15.75" customHeight="1" x14ac:dyDescent="0.25">
      <c r="A3810" s="23">
        <v>3809</v>
      </c>
      <c r="B3810" s="24">
        <v>0.15770945</v>
      </c>
      <c r="C3810" s="24">
        <v>0.17630942000000002</v>
      </c>
      <c r="D3810" s="24">
        <v>0.19570602000000001</v>
      </c>
      <c r="E3810" s="24">
        <v>0.22588853</v>
      </c>
      <c r="F3810" s="24">
        <v>0.27418666999999997</v>
      </c>
      <c r="G3810" s="24">
        <v>0.58953577999999995</v>
      </c>
      <c r="H3810" s="24">
        <v>1.5342662100000002</v>
      </c>
      <c r="I3810" s="24">
        <v>8.977715E-2</v>
      </c>
    </row>
    <row r="3811" spans="1:9" ht="15.75" customHeight="1" x14ac:dyDescent="0.25">
      <c r="A3811" s="25">
        <v>3810</v>
      </c>
      <c r="B3811" s="26">
        <v>0.15773076</v>
      </c>
      <c r="C3811" s="26">
        <v>0.17632941999999999</v>
      </c>
      <c r="D3811" s="26">
        <v>0.19572802</v>
      </c>
      <c r="E3811" s="26">
        <v>0.22591964</v>
      </c>
      <c r="F3811" s="26">
        <v>0.27422933999999999</v>
      </c>
      <c r="G3811" s="26">
        <v>0.5896439</v>
      </c>
      <c r="H3811" s="26">
        <v>1.5346593999999998</v>
      </c>
      <c r="I3811" s="26">
        <v>8.9777640000000006E-2</v>
      </c>
    </row>
    <row r="3812" spans="1:9" ht="15.75" customHeight="1" x14ac:dyDescent="0.25">
      <c r="A3812" s="23">
        <v>3811</v>
      </c>
      <c r="B3812" s="24">
        <v>0.15775206999999999</v>
      </c>
      <c r="C3812" s="24">
        <v>0.17634943</v>
      </c>
      <c r="D3812" s="24">
        <v>0.19575003999999999</v>
      </c>
      <c r="E3812" s="24">
        <v>0.22595075000000001</v>
      </c>
      <c r="F3812" s="24">
        <v>0.27427203</v>
      </c>
      <c r="G3812" s="24">
        <v>0.58975208000000001</v>
      </c>
      <c r="H3812" s="24">
        <v>1.5350527600000001</v>
      </c>
      <c r="I3812" s="24">
        <v>8.9778140000000006E-2</v>
      </c>
    </row>
    <row r="3813" spans="1:9" ht="15.75" customHeight="1" x14ac:dyDescent="0.25">
      <c r="A3813" s="25">
        <v>3812</v>
      </c>
      <c r="B3813" s="26">
        <v>0.15777337999999999</v>
      </c>
      <c r="C3813" s="26">
        <v>0.17636945000000001</v>
      </c>
      <c r="D3813" s="26">
        <v>0.19577205</v>
      </c>
      <c r="E3813" s="26">
        <v>0.22598188</v>
      </c>
      <c r="F3813" s="26">
        <v>0.27431475</v>
      </c>
      <c r="G3813" s="26">
        <v>0.58986030999999994</v>
      </c>
      <c r="H3813" s="26">
        <v>1.5354462799999999</v>
      </c>
      <c r="I3813" s="26">
        <v>8.9778629999999998E-2</v>
      </c>
    </row>
    <row r="3814" spans="1:9" ht="15.75" customHeight="1" x14ac:dyDescent="0.25">
      <c r="A3814" s="23">
        <v>3813</v>
      </c>
      <c r="B3814" s="24">
        <v>0.15779469000000002</v>
      </c>
      <c r="C3814" s="24">
        <v>0.17638947000000002</v>
      </c>
      <c r="D3814" s="24">
        <v>0.19579406999999999</v>
      </c>
      <c r="E3814" s="24">
        <v>0.22601302000000001</v>
      </c>
      <c r="F3814" s="24">
        <v>0.27435749999999998</v>
      </c>
      <c r="G3814" s="24">
        <v>0.58996859000000001</v>
      </c>
      <c r="H3814" s="24">
        <v>1.53583998</v>
      </c>
      <c r="I3814" s="24">
        <v>8.9779129999999985E-2</v>
      </c>
    </row>
    <row r="3815" spans="1:9" ht="15.75" customHeight="1" x14ac:dyDescent="0.25">
      <c r="A3815" s="25">
        <v>3814</v>
      </c>
      <c r="B3815" s="26">
        <v>0.15781599999999998</v>
      </c>
      <c r="C3815" s="26">
        <v>0.17640949</v>
      </c>
      <c r="D3815" s="26">
        <v>0.19581610000000002</v>
      </c>
      <c r="E3815" s="26">
        <v>0.22604417000000002</v>
      </c>
      <c r="F3815" s="26">
        <v>0.27440027</v>
      </c>
      <c r="G3815" s="26">
        <v>0.59007691000000007</v>
      </c>
      <c r="H3815" s="26">
        <v>1.53623384</v>
      </c>
      <c r="I3815" s="26">
        <v>8.9779620000000004E-2</v>
      </c>
    </row>
    <row r="3816" spans="1:9" ht="15.75" customHeight="1" x14ac:dyDescent="0.25">
      <c r="A3816" s="23">
        <v>3815</v>
      </c>
      <c r="B3816" s="24">
        <v>0.15783732</v>
      </c>
      <c r="C3816" s="24">
        <v>0.17642952000000001</v>
      </c>
      <c r="D3816" s="24">
        <v>0.19583813</v>
      </c>
      <c r="E3816" s="24">
        <v>0.22607534000000001</v>
      </c>
      <c r="F3816" s="24">
        <v>0.27444307000000001</v>
      </c>
      <c r="G3816" s="24">
        <v>0.59018528999999997</v>
      </c>
      <c r="H3816" s="24">
        <v>1.53662787</v>
      </c>
      <c r="I3816" s="24">
        <v>8.9780119999999991E-2</v>
      </c>
    </row>
    <row r="3817" spans="1:9" ht="15.75" customHeight="1" x14ac:dyDescent="0.25">
      <c r="A3817" s="25">
        <v>3816</v>
      </c>
      <c r="B3817" s="26">
        <v>0.15785863</v>
      </c>
      <c r="C3817" s="26">
        <v>0.17644954999999998</v>
      </c>
      <c r="D3817" s="26">
        <v>0.19586016999999997</v>
      </c>
      <c r="E3817" s="26">
        <v>0.22610652000000001</v>
      </c>
      <c r="F3817" s="26">
        <v>0.2744859</v>
      </c>
      <c r="G3817" s="26">
        <v>0.59029370999999997</v>
      </c>
      <c r="H3817" s="26">
        <v>1.5370220800000001</v>
      </c>
      <c r="I3817" s="26">
        <v>8.9780609999999997E-2</v>
      </c>
    </row>
    <row r="3818" spans="1:9" ht="15.75" customHeight="1" x14ac:dyDescent="0.25">
      <c r="A3818" s="23">
        <v>3817</v>
      </c>
      <c r="B3818" s="24">
        <v>0.15787994</v>
      </c>
      <c r="C3818" s="24">
        <v>0.17646958999999998</v>
      </c>
      <c r="D3818" s="24">
        <v>0.19588221</v>
      </c>
      <c r="E3818" s="24">
        <v>0.22613770999999999</v>
      </c>
      <c r="F3818" s="24">
        <v>0.27452874999999999</v>
      </c>
      <c r="G3818" s="24">
        <v>0.59040219000000005</v>
      </c>
      <c r="H3818" s="24">
        <v>1.53741646</v>
      </c>
      <c r="I3818" s="24">
        <v>8.9781109999999997E-2</v>
      </c>
    </row>
    <row r="3819" spans="1:9" ht="15.75" customHeight="1" x14ac:dyDescent="0.25">
      <c r="A3819" s="25">
        <v>3818</v>
      </c>
      <c r="B3819" s="26">
        <v>0.15790124999999999</v>
      </c>
      <c r="C3819" s="26">
        <v>0.17648962999999998</v>
      </c>
      <c r="D3819" s="26">
        <v>0.19590426</v>
      </c>
      <c r="E3819" s="26">
        <v>0.22616891</v>
      </c>
      <c r="F3819" s="26">
        <v>0.27457164000000001</v>
      </c>
      <c r="G3819" s="26">
        <v>0.59051071999999993</v>
      </c>
      <c r="H3819" s="26">
        <v>1.53781101</v>
      </c>
      <c r="I3819" s="26">
        <v>8.9781609999999998E-2</v>
      </c>
    </row>
    <row r="3820" spans="1:9" ht="15.75" customHeight="1" x14ac:dyDescent="0.25">
      <c r="A3820" s="23">
        <v>3819</v>
      </c>
      <c r="B3820" s="24">
        <v>0.15792255999999999</v>
      </c>
      <c r="C3820" s="24">
        <v>0.17650968</v>
      </c>
      <c r="D3820" s="24">
        <v>0.19592631000000002</v>
      </c>
      <c r="E3820" s="24">
        <v>0.22620012</v>
      </c>
      <c r="F3820" s="24">
        <v>0.27461455000000001</v>
      </c>
      <c r="G3820" s="24">
        <v>0.59061929999999996</v>
      </c>
      <c r="H3820" s="24">
        <v>1.53820574</v>
      </c>
      <c r="I3820" s="24">
        <v>8.9782109999999998E-2</v>
      </c>
    </row>
    <row r="3821" spans="1:9" ht="15.75" customHeight="1" x14ac:dyDescent="0.25">
      <c r="A3821" s="25">
        <v>3820</v>
      </c>
      <c r="B3821" s="26">
        <v>0.15794387000000001</v>
      </c>
      <c r="C3821" s="26">
        <v>0.17652973</v>
      </c>
      <c r="D3821" s="26">
        <v>0.19594836999999998</v>
      </c>
      <c r="E3821" s="26">
        <v>0.22623135000000003</v>
      </c>
      <c r="F3821" s="26">
        <v>0.27465749</v>
      </c>
      <c r="G3821" s="26">
        <v>0.59072791999999996</v>
      </c>
      <c r="H3821" s="26">
        <v>1.53860065</v>
      </c>
      <c r="I3821" s="26">
        <v>8.9782600000000004E-2</v>
      </c>
    </row>
    <row r="3822" spans="1:9" ht="15.75" customHeight="1" x14ac:dyDescent="0.25">
      <c r="A3822" s="23">
        <v>3821</v>
      </c>
      <c r="B3822" s="24">
        <v>0.15796518000000001</v>
      </c>
      <c r="C3822" s="24">
        <v>0.17654979000000001</v>
      </c>
      <c r="D3822" s="24">
        <v>0.19597043</v>
      </c>
      <c r="E3822" s="24">
        <v>0.22626257999999999</v>
      </c>
      <c r="F3822" s="24">
        <v>0.27470044999999998</v>
      </c>
      <c r="G3822" s="24">
        <v>0.59083660000000005</v>
      </c>
      <c r="H3822" s="24">
        <v>1.53899572</v>
      </c>
      <c r="I3822" s="24">
        <v>8.9783100000000005E-2</v>
      </c>
    </row>
    <row r="3823" spans="1:9" ht="15.75" customHeight="1" x14ac:dyDescent="0.25">
      <c r="A3823" s="25">
        <v>3822</v>
      </c>
      <c r="B3823" s="26">
        <v>0.1579865</v>
      </c>
      <c r="C3823" s="26">
        <v>0.17656985</v>
      </c>
      <c r="D3823" s="26">
        <v>0.19599250000000001</v>
      </c>
      <c r="E3823" s="26">
        <v>0.22629383</v>
      </c>
      <c r="F3823" s="26">
        <v>0.27474345</v>
      </c>
      <c r="G3823" s="26">
        <v>0.59094533999999999</v>
      </c>
      <c r="H3823" s="26">
        <v>1.5393909800000001</v>
      </c>
      <c r="I3823" s="26">
        <v>8.9783600000000005E-2</v>
      </c>
    </row>
    <row r="3824" spans="1:9" ht="15.75" customHeight="1" x14ac:dyDescent="0.25">
      <c r="A3824" s="23">
        <v>3823</v>
      </c>
      <c r="B3824" s="24">
        <v>0.15800781</v>
      </c>
      <c r="C3824" s="24">
        <v>0.17658992000000001</v>
      </c>
      <c r="D3824" s="24">
        <v>0.19601457</v>
      </c>
      <c r="E3824" s="24">
        <v>0.2263251</v>
      </c>
      <c r="F3824" s="24">
        <v>0.27478647</v>
      </c>
      <c r="G3824" s="24">
        <v>0.59105412000000002</v>
      </c>
      <c r="H3824" s="24">
        <v>1.53978641</v>
      </c>
      <c r="I3824" s="24">
        <v>8.9784100000000006E-2</v>
      </c>
    </row>
    <row r="3825" spans="1:9" ht="15.75" customHeight="1" x14ac:dyDescent="0.25">
      <c r="A3825" s="25">
        <v>3824</v>
      </c>
      <c r="B3825" s="26">
        <v>0.15802912</v>
      </c>
      <c r="C3825" s="26">
        <v>0.17660998999999999</v>
      </c>
      <c r="D3825" s="26">
        <v>0.19603665000000001</v>
      </c>
      <c r="E3825" s="26">
        <v>0.22635637</v>
      </c>
      <c r="F3825" s="26">
        <v>0.27482952999999999</v>
      </c>
      <c r="G3825" s="26">
        <v>0.59116294999999996</v>
      </c>
      <c r="H3825" s="26">
        <v>1.54018203</v>
      </c>
      <c r="I3825" s="26">
        <v>8.9784600000000006E-2</v>
      </c>
    </row>
    <row r="3826" spans="1:9" ht="15.75" customHeight="1" x14ac:dyDescent="0.25">
      <c r="A3826" s="23">
        <v>3825</v>
      </c>
      <c r="B3826" s="24">
        <v>0.15805042999999999</v>
      </c>
      <c r="C3826" s="24">
        <v>0.17663007</v>
      </c>
      <c r="D3826" s="24">
        <v>0.19605872999999999</v>
      </c>
      <c r="E3826" s="24">
        <v>0.22638765999999999</v>
      </c>
      <c r="F3826" s="24">
        <v>0.27487261000000002</v>
      </c>
      <c r="G3826" s="24">
        <v>0.59127183999999999</v>
      </c>
      <c r="H3826" s="24">
        <v>1.54057782</v>
      </c>
      <c r="I3826" s="24">
        <v>8.9785100000000007E-2</v>
      </c>
    </row>
    <row r="3827" spans="1:9" ht="15.75" customHeight="1" x14ac:dyDescent="0.25">
      <c r="A3827" s="25">
        <v>3826</v>
      </c>
      <c r="B3827" s="26">
        <v>0.15807173999999999</v>
      </c>
      <c r="C3827" s="26">
        <v>0.17665015000000001</v>
      </c>
      <c r="D3827" s="26">
        <v>0.19608081999999999</v>
      </c>
      <c r="E3827" s="26">
        <v>0.22641895000000001</v>
      </c>
      <c r="F3827" s="26">
        <v>0.27491572000000003</v>
      </c>
      <c r="G3827" s="26">
        <v>0.59138078000000005</v>
      </c>
      <c r="H3827" s="26">
        <v>1.5409737899999998</v>
      </c>
      <c r="I3827" s="26">
        <v>8.9785599999999993E-2</v>
      </c>
    </row>
    <row r="3828" spans="1:9" ht="15.75" customHeight="1" x14ac:dyDescent="0.25">
      <c r="A3828" s="23">
        <v>3827</v>
      </c>
      <c r="B3828" s="24">
        <v>0.15809305000000001</v>
      </c>
      <c r="C3828" s="24">
        <v>0.17667024000000001</v>
      </c>
      <c r="D3828" s="24">
        <v>0.19610292000000001</v>
      </c>
      <c r="E3828" s="24">
        <v>0.22645026000000001</v>
      </c>
      <c r="F3828" s="24">
        <v>0.27495885999999997</v>
      </c>
      <c r="G3828" s="24">
        <v>0.59148977000000003</v>
      </c>
      <c r="H3828" s="24">
        <v>1.5413699399999998</v>
      </c>
      <c r="I3828" s="24">
        <v>8.9786099999999994E-2</v>
      </c>
    </row>
    <row r="3829" spans="1:9" ht="15.75" customHeight="1" x14ac:dyDescent="0.25">
      <c r="A3829" s="25">
        <v>3828</v>
      </c>
      <c r="B3829" s="26">
        <v>0.15811436000000001</v>
      </c>
      <c r="C3829" s="26">
        <v>0.17669032999999998</v>
      </c>
      <c r="D3829" s="26">
        <v>0.19612501999999998</v>
      </c>
      <c r="E3829" s="26">
        <v>0.22648159000000001</v>
      </c>
      <c r="F3829" s="26">
        <v>0.27500203000000001</v>
      </c>
      <c r="G3829" s="26">
        <v>0.59159881000000003</v>
      </c>
      <c r="H3829" s="26">
        <v>1.54176628</v>
      </c>
      <c r="I3829" s="26">
        <v>8.9786599999999994E-2</v>
      </c>
    </row>
    <row r="3830" spans="1:9" ht="15.75" customHeight="1" x14ac:dyDescent="0.25">
      <c r="A3830" s="23">
        <v>3829</v>
      </c>
      <c r="B3830" s="24">
        <v>0.15813568</v>
      </c>
      <c r="C3830" s="24">
        <v>0.17671042000000001</v>
      </c>
      <c r="D3830" s="24">
        <v>0.19614712000000001</v>
      </c>
      <c r="E3830" s="24">
        <v>0.22651292000000001</v>
      </c>
      <c r="F3830" s="24">
        <v>0.27504522999999997</v>
      </c>
      <c r="G3830" s="24">
        <v>0.59170791</v>
      </c>
      <c r="H3830" s="24">
        <v>1.5421628000000001</v>
      </c>
      <c r="I3830" s="24">
        <v>8.9787099999999995E-2</v>
      </c>
    </row>
    <row r="3831" spans="1:9" ht="15.75" customHeight="1" x14ac:dyDescent="0.25">
      <c r="A3831" s="25">
        <v>3830</v>
      </c>
      <c r="B3831" s="26">
        <v>0.15815699</v>
      </c>
      <c r="C3831" s="26">
        <v>0.17673051999999997</v>
      </c>
      <c r="D3831" s="26">
        <v>0.19616923</v>
      </c>
      <c r="E3831" s="26">
        <v>0.22654426999999999</v>
      </c>
      <c r="F3831" s="26">
        <v>0.27508845999999998</v>
      </c>
      <c r="G3831" s="26">
        <v>0.59181706000000001</v>
      </c>
      <c r="H3831" s="26">
        <v>1.5425595000000001</v>
      </c>
      <c r="I3831" s="26">
        <v>8.9787599999999995E-2</v>
      </c>
    </row>
    <row r="3832" spans="1:9" ht="15.75" customHeight="1" x14ac:dyDescent="0.25">
      <c r="A3832" s="23">
        <v>3831</v>
      </c>
      <c r="B3832" s="24">
        <v>0.15817829999999999</v>
      </c>
      <c r="C3832" s="24">
        <v>0.17675063000000002</v>
      </c>
      <c r="D3832" s="24">
        <v>0.19619134999999999</v>
      </c>
      <c r="E3832" s="24">
        <v>0.22657561999999998</v>
      </c>
      <c r="F3832" s="24">
        <v>0.27513172000000002</v>
      </c>
      <c r="G3832" s="24">
        <v>0.59192625999999993</v>
      </c>
      <c r="H3832" s="24">
        <v>1.5429563899999998</v>
      </c>
      <c r="I3832" s="24">
        <v>8.9788110000000004E-2</v>
      </c>
    </row>
    <row r="3833" spans="1:9" ht="15.75" customHeight="1" x14ac:dyDescent="0.25">
      <c r="A3833" s="25">
        <v>3832</v>
      </c>
      <c r="B3833" s="26">
        <v>0.15819960999999999</v>
      </c>
      <c r="C3833" s="26">
        <v>0.17677074000000001</v>
      </c>
      <c r="D3833" s="26">
        <v>0.19621347</v>
      </c>
      <c r="E3833" s="26">
        <v>0.22660699000000001</v>
      </c>
      <c r="F3833" s="26">
        <v>0.27517501</v>
      </c>
      <c r="G3833" s="26">
        <v>0.59203552000000004</v>
      </c>
      <c r="H3833" s="26">
        <v>1.5433534599999998</v>
      </c>
      <c r="I3833" s="26">
        <v>8.9788610000000005E-2</v>
      </c>
    </row>
    <row r="3834" spans="1:9" ht="15.75" customHeight="1" x14ac:dyDescent="0.25">
      <c r="A3834" s="23">
        <v>3833</v>
      </c>
      <c r="B3834" s="24">
        <v>0.15822091999999999</v>
      </c>
      <c r="C3834" s="24">
        <v>0.17679086000000002</v>
      </c>
      <c r="D3834" s="24">
        <v>0.19623560000000001</v>
      </c>
      <c r="E3834" s="24">
        <v>0.22663837000000001</v>
      </c>
      <c r="F3834" s="24">
        <v>0.27521833000000001</v>
      </c>
      <c r="G3834" s="24">
        <v>0.59214482000000002</v>
      </c>
      <c r="H3834" s="24">
        <v>1.5437507199999998</v>
      </c>
      <c r="I3834" s="24">
        <v>8.9789110000000005E-2</v>
      </c>
    </row>
    <row r="3835" spans="1:9" ht="15.75" customHeight="1" x14ac:dyDescent="0.25">
      <c r="A3835" s="25">
        <v>3834</v>
      </c>
      <c r="B3835" s="26">
        <v>0.15824223000000001</v>
      </c>
      <c r="C3835" s="26">
        <v>0.17681097999999998</v>
      </c>
      <c r="D3835" s="26">
        <v>0.19625773999999999</v>
      </c>
      <c r="E3835" s="26">
        <v>0.22666976999999999</v>
      </c>
      <c r="F3835" s="26">
        <v>0.27526169</v>
      </c>
      <c r="G3835" s="26">
        <v>0.59225419000000001</v>
      </c>
      <c r="H3835" s="26">
        <v>1.54414816</v>
      </c>
      <c r="I3835" s="26">
        <v>8.9789610000000006E-2</v>
      </c>
    </row>
    <row r="3836" spans="1:9" ht="15.75" customHeight="1" x14ac:dyDescent="0.25">
      <c r="A3836" s="23">
        <v>3835</v>
      </c>
      <c r="B3836" s="24">
        <v>0.15826354000000001</v>
      </c>
      <c r="C3836" s="24">
        <v>0.17683109999999999</v>
      </c>
      <c r="D3836" s="24">
        <v>0.19627987999999999</v>
      </c>
      <c r="E3836" s="24">
        <v>0.22670117000000001</v>
      </c>
      <c r="F3836" s="24">
        <v>0.27530506999999999</v>
      </c>
      <c r="G3836" s="24">
        <v>0.59236359999999999</v>
      </c>
      <c r="H3836" s="24">
        <v>1.5445457999999999</v>
      </c>
      <c r="I3836" s="24">
        <v>8.9790120000000015E-2</v>
      </c>
    </row>
    <row r="3837" spans="1:9" ht="15.75" customHeight="1" x14ac:dyDescent="0.25">
      <c r="A3837" s="25">
        <v>3836</v>
      </c>
      <c r="B3837" s="26">
        <v>0.15828485</v>
      </c>
      <c r="C3837" s="26">
        <v>0.17685123</v>
      </c>
      <c r="D3837" s="26">
        <v>0.19630201999999999</v>
      </c>
      <c r="E3837" s="26">
        <v>0.22673259000000001</v>
      </c>
      <c r="F3837" s="26">
        <v>0.27534848000000001</v>
      </c>
      <c r="G3837" s="26">
        <v>0.59247307999999999</v>
      </c>
      <c r="H3837" s="26">
        <v>1.54494362</v>
      </c>
      <c r="I3837" s="26">
        <v>8.9790620000000002E-2</v>
      </c>
    </row>
    <row r="3838" spans="1:9" ht="15.75" customHeight="1" x14ac:dyDescent="0.25">
      <c r="A3838" s="23">
        <v>3837</v>
      </c>
      <c r="B3838" s="24">
        <v>0.15830617</v>
      </c>
      <c r="C3838" s="24">
        <v>0.17687135999999998</v>
      </c>
      <c r="D3838" s="24">
        <v>0.19632418000000001</v>
      </c>
      <c r="E3838" s="24">
        <v>0.22676401999999998</v>
      </c>
      <c r="F3838" s="24">
        <v>0.27539193000000001</v>
      </c>
      <c r="G3838" s="24">
        <v>0.59258259999999996</v>
      </c>
      <c r="H3838" s="24">
        <v>1.54534163</v>
      </c>
      <c r="I3838" s="24">
        <v>8.9791129999999997E-2</v>
      </c>
    </row>
    <row r="3839" spans="1:9" ht="15.75" customHeight="1" x14ac:dyDescent="0.25">
      <c r="A3839" s="25">
        <v>3838</v>
      </c>
      <c r="B3839" s="26">
        <v>0.15832747999999999</v>
      </c>
      <c r="C3839" s="26">
        <v>0.17689150000000001</v>
      </c>
      <c r="D3839" s="26">
        <v>0.19634633000000001</v>
      </c>
      <c r="E3839" s="26">
        <v>0.22679545999999998</v>
      </c>
      <c r="F3839" s="26">
        <v>0.27543540999999999</v>
      </c>
      <c r="G3839" s="26">
        <v>0.59269218000000001</v>
      </c>
      <c r="H3839" s="26">
        <v>1.54573984</v>
      </c>
      <c r="I3839" s="26">
        <v>8.9791629999999997E-2</v>
      </c>
    </row>
    <row r="3840" spans="1:9" ht="15.75" customHeight="1" x14ac:dyDescent="0.25">
      <c r="A3840" s="23">
        <v>3839</v>
      </c>
      <c r="B3840" s="24">
        <v>0.15834879000000002</v>
      </c>
      <c r="C3840" s="24">
        <v>0.17691165</v>
      </c>
      <c r="D3840" s="24">
        <v>0.1963685</v>
      </c>
      <c r="E3840" s="24">
        <v>0.22682690999999999</v>
      </c>
      <c r="F3840" s="24">
        <v>0.27547892000000002</v>
      </c>
      <c r="G3840" s="24">
        <v>0.59280182000000003</v>
      </c>
      <c r="H3840" s="24">
        <v>1.5461382299999999</v>
      </c>
      <c r="I3840" s="24">
        <v>8.9792140000000006E-2</v>
      </c>
    </row>
    <row r="3841" spans="1:9" ht="15.75" customHeight="1" x14ac:dyDescent="0.25">
      <c r="A3841" s="25">
        <v>3840</v>
      </c>
      <c r="B3841" s="26">
        <v>0.15837009999999999</v>
      </c>
      <c r="C3841" s="26">
        <v>0.17693180000000003</v>
      </c>
      <c r="D3841" s="26">
        <v>0.19639067000000002</v>
      </c>
      <c r="E3841" s="26">
        <v>0.22685838</v>
      </c>
      <c r="F3841" s="26">
        <v>0.27552246000000002</v>
      </c>
      <c r="G3841" s="26">
        <v>0.59291150999999997</v>
      </c>
      <c r="H3841" s="26">
        <v>1.54653682</v>
      </c>
      <c r="I3841" s="26">
        <v>8.9792640000000007E-2</v>
      </c>
    </row>
    <row r="3842" spans="1:9" ht="15.75" customHeight="1" x14ac:dyDescent="0.25">
      <c r="A3842" s="23">
        <v>3841</v>
      </c>
      <c r="B3842" s="24">
        <v>0.15839141000000001</v>
      </c>
      <c r="C3842" s="24">
        <v>0.17695194999999997</v>
      </c>
      <c r="D3842" s="24">
        <v>0.19641285</v>
      </c>
      <c r="E3842" s="24">
        <v>0.22688984999999998</v>
      </c>
      <c r="F3842" s="24">
        <v>0.27556603000000002</v>
      </c>
      <c r="G3842" s="24">
        <v>0.59302124999999994</v>
      </c>
      <c r="H3842" s="24">
        <v>1.5469355999999999</v>
      </c>
      <c r="I3842" s="24">
        <v>8.9793150000000002E-2</v>
      </c>
    </row>
    <row r="3843" spans="1:9" ht="15.75" customHeight="1" x14ac:dyDescent="0.25">
      <c r="A3843" s="25">
        <v>3842</v>
      </c>
      <c r="B3843" s="26">
        <v>0.15841272000000001</v>
      </c>
      <c r="C3843" s="26">
        <v>0.17697210999999999</v>
      </c>
      <c r="D3843" s="26">
        <v>0.19643502999999998</v>
      </c>
      <c r="E3843" s="26">
        <v>0.22692134</v>
      </c>
      <c r="F3843" s="26">
        <v>0.27560963999999999</v>
      </c>
      <c r="G3843" s="26">
        <v>0.59313104999999999</v>
      </c>
      <c r="H3843" s="26">
        <v>1.5473345800000002</v>
      </c>
      <c r="I3843" s="26">
        <v>8.9793650000000003E-2</v>
      </c>
    </row>
    <row r="3844" spans="1:9" ht="15.75" customHeight="1" x14ac:dyDescent="0.25">
      <c r="A3844" s="23">
        <v>3843</v>
      </c>
      <c r="B3844" s="24">
        <v>0.15843403</v>
      </c>
      <c r="C3844" s="24">
        <v>0.17699228</v>
      </c>
      <c r="D3844" s="24">
        <v>0.19645721999999999</v>
      </c>
      <c r="E3844" s="24">
        <v>0.22695284000000002</v>
      </c>
      <c r="F3844" s="24">
        <v>0.27565327000000001</v>
      </c>
      <c r="G3844" s="24">
        <v>0.59324091000000001</v>
      </c>
      <c r="H3844" s="24">
        <v>1.54773374</v>
      </c>
      <c r="I3844" s="24">
        <v>8.9794160000000012E-2</v>
      </c>
    </row>
    <row r="3845" spans="1:9" ht="15.75" customHeight="1" x14ac:dyDescent="0.25">
      <c r="A3845" s="25">
        <v>3844</v>
      </c>
      <c r="B3845" s="26">
        <v>0.15845534999999999</v>
      </c>
      <c r="C3845" s="26">
        <v>0.17701244999999999</v>
      </c>
      <c r="D3845" s="26">
        <v>0.19647940999999999</v>
      </c>
      <c r="E3845" s="26">
        <v>0.22698435</v>
      </c>
      <c r="F3845" s="26">
        <v>0.27569694</v>
      </c>
      <c r="G3845" s="26">
        <v>0.59335081999999995</v>
      </c>
      <c r="H3845" s="26">
        <v>1.54813311</v>
      </c>
      <c r="I3845" s="26">
        <v>8.9794669999999993E-2</v>
      </c>
    </row>
    <row r="3846" spans="1:9" ht="15.75" customHeight="1" x14ac:dyDescent="0.25">
      <c r="A3846" s="23">
        <v>3845</v>
      </c>
      <c r="B3846" s="24">
        <v>0.15847665999999999</v>
      </c>
      <c r="C3846" s="24">
        <v>0.17703261999999997</v>
      </c>
      <c r="D3846" s="24">
        <v>0.19650160999999999</v>
      </c>
      <c r="E3846" s="24">
        <v>0.22701587000000001</v>
      </c>
      <c r="F3846" s="24">
        <v>0.27574065000000003</v>
      </c>
      <c r="G3846" s="24">
        <v>0.59346079000000007</v>
      </c>
      <c r="H3846" s="24">
        <v>1.5485326699999999</v>
      </c>
      <c r="I3846" s="24">
        <v>8.9795169999999994E-2</v>
      </c>
    </row>
    <row r="3847" spans="1:9" ht="15.75" customHeight="1" x14ac:dyDescent="0.25">
      <c r="A3847" s="25">
        <v>3846</v>
      </c>
      <c r="B3847" s="26">
        <v>0.15849797000000002</v>
      </c>
      <c r="C3847" s="26">
        <v>0.17705279999999998</v>
      </c>
      <c r="D3847" s="26">
        <v>0.19652381999999999</v>
      </c>
      <c r="E3847" s="26">
        <v>0.22704740999999998</v>
      </c>
      <c r="F3847" s="26">
        <v>0.27578438</v>
      </c>
      <c r="G3847" s="26">
        <v>0.59357081</v>
      </c>
      <c r="H3847" s="26">
        <v>1.54893243</v>
      </c>
      <c r="I3847" s="26">
        <v>8.9795680000000003E-2</v>
      </c>
    </row>
    <row r="3848" spans="1:9" ht="15.75" customHeight="1" x14ac:dyDescent="0.25">
      <c r="A3848" s="23">
        <v>3847</v>
      </c>
      <c r="B3848" s="24">
        <v>0.15851927999999998</v>
      </c>
      <c r="C3848" s="24">
        <v>0.17707298000000002</v>
      </c>
      <c r="D3848" s="24">
        <v>0.19654603000000001</v>
      </c>
      <c r="E3848" s="24">
        <v>0.22707895</v>
      </c>
      <c r="F3848" s="24">
        <v>0.27582814999999999</v>
      </c>
      <c r="G3848" s="24">
        <v>0.59368089000000002</v>
      </c>
      <c r="H3848" s="24">
        <v>1.5493323899999998</v>
      </c>
      <c r="I3848" s="24">
        <v>8.9796189999999998E-2</v>
      </c>
    </row>
    <row r="3849" spans="1:9" ht="15.75" customHeight="1" x14ac:dyDescent="0.25">
      <c r="A3849" s="25">
        <v>3848</v>
      </c>
      <c r="B3849" s="26">
        <v>0.15854058999999998</v>
      </c>
      <c r="C3849" s="26">
        <v>0.17709316999999999</v>
      </c>
      <c r="D3849" s="26">
        <v>0.19656825</v>
      </c>
      <c r="E3849" s="26">
        <v>0.22711051000000002</v>
      </c>
      <c r="F3849" s="26">
        <v>0.27587195999999997</v>
      </c>
      <c r="G3849" s="26">
        <v>0.59379103</v>
      </c>
      <c r="H3849" s="26">
        <v>1.5497325499999999</v>
      </c>
      <c r="I3849" s="26">
        <v>8.9796700000000007E-2</v>
      </c>
    </row>
    <row r="3850" spans="1:9" ht="15.75" customHeight="1" x14ac:dyDescent="0.25">
      <c r="A3850" s="23">
        <v>3849</v>
      </c>
      <c r="B3850" s="24">
        <v>0.15856190000000001</v>
      </c>
      <c r="C3850" s="24">
        <v>0.17711336999999999</v>
      </c>
      <c r="D3850" s="24">
        <v>0.19659047999999998</v>
      </c>
      <c r="E3850" s="24">
        <v>0.22714208</v>
      </c>
      <c r="F3850" s="24">
        <v>0.27591578999999999</v>
      </c>
      <c r="G3850" s="24">
        <v>0.59390123000000006</v>
      </c>
      <c r="H3850" s="24">
        <v>1.5501329000000001</v>
      </c>
      <c r="I3850" s="24">
        <v>8.9797210000000002E-2</v>
      </c>
    </row>
    <row r="3851" spans="1:9" ht="15.75" customHeight="1" x14ac:dyDescent="0.25">
      <c r="A3851" s="25">
        <v>3850</v>
      </c>
      <c r="B3851" s="26">
        <v>0.15858321</v>
      </c>
      <c r="C3851" s="26">
        <v>0.17713356000000002</v>
      </c>
      <c r="D3851" s="26">
        <v>0.19661271</v>
      </c>
      <c r="E3851" s="26">
        <v>0.22717365999999997</v>
      </c>
      <c r="F3851" s="26">
        <v>0.27595966</v>
      </c>
      <c r="G3851" s="26">
        <v>0.59401148000000004</v>
      </c>
      <c r="H3851" s="26">
        <v>1.55053346</v>
      </c>
      <c r="I3851" s="26">
        <v>8.9797720000000011E-2</v>
      </c>
    </row>
    <row r="3852" spans="1:9" ht="15.75" customHeight="1" x14ac:dyDescent="0.25">
      <c r="A3852" s="23">
        <v>3851</v>
      </c>
      <c r="B3852" s="24">
        <v>0.15860452</v>
      </c>
      <c r="C3852" s="24">
        <v>0.17715376999999999</v>
      </c>
      <c r="D3852" s="24">
        <v>0.19663495</v>
      </c>
      <c r="E3852" s="24">
        <v>0.22720525</v>
      </c>
      <c r="F3852" s="24">
        <v>0.27600356999999998</v>
      </c>
      <c r="G3852" s="24">
        <v>0.59412178999999998</v>
      </c>
      <c r="H3852" s="24">
        <v>1.55093422</v>
      </c>
      <c r="I3852" s="24">
        <v>8.9798229999999993E-2</v>
      </c>
    </row>
    <row r="3853" spans="1:9" ht="15.75" customHeight="1" x14ac:dyDescent="0.25">
      <c r="A3853" s="25">
        <v>3852</v>
      </c>
      <c r="B3853" s="26">
        <v>0.15862583999999999</v>
      </c>
      <c r="C3853" s="26">
        <v>0.17717397999999998</v>
      </c>
      <c r="D3853" s="26">
        <v>0.1966572</v>
      </c>
      <c r="E3853" s="26">
        <v>0.22723684999999999</v>
      </c>
      <c r="F3853" s="26">
        <v>0.27604751</v>
      </c>
      <c r="G3853" s="26">
        <v>0.59423214999999996</v>
      </c>
      <c r="H3853" s="26">
        <v>1.5513351800000001</v>
      </c>
      <c r="I3853" s="26">
        <v>8.9798740000000002E-2</v>
      </c>
    </row>
    <row r="3854" spans="1:9" ht="15.75" customHeight="1" x14ac:dyDescent="0.25">
      <c r="A3854" s="23">
        <v>3853</v>
      </c>
      <c r="B3854" s="24">
        <v>0.15864715000000001</v>
      </c>
      <c r="C3854" s="24">
        <v>0.17719418999999997</v>
      </c>
      <c r="D3854" s="24">
        <v>0.19667945000000001</v>
      </c>
      <c r="E3854" s="24">
        <v>0.22726847</v>
      </c>
      <c r="F3854" s="24">
        <v>0.27609148</v>
      </c>
      <c r="G3854" s="24">
        <v>0.59434257999999995</v>
      </c>
      <c r="H3854" s="24">
        <v>1.5517363499999999</v>
      </c>
      <c r="I3854" s="24">
        <v>8.9799249999999997E-2</v>
      </c>
    </row>
    <row r="3855" spans="1:9" ht="15.75" customHeight="1" x14ac:dyDescent="0.25">
      <c r="A3855" s="25">
        <v>3854</v>
      </c>
      <c r="B3855" s="26">
        <v>0.15866846000000001</v>
      </c>
      <c r="C3855" s="26">
        <v>0.17721440999999999</v>
      </c>
      <c r="D3855" s="26">
        <v>0.19670171</v>
      </c>
      <c r="E3855" s="26">
        <v>0.2273001</v>
      </c>
      <c r="F3855" s="26">
        <v>0.27613548999999998</v>
      </c>
      <c r="G3855" s="26">
        <v>0.59445305999999998</v>
      </c>
      <c r="H3855" s="26">
        <v>1.5521377200000002</v>
      </c>
      <c r="I3855" s="26">
        <v>8.9799760000000006E-2</v>
      </c>
    </row>
    <row r="3856" spans="1:9" ht="15.75" customHeight="1" x14ac:dyDescent="0.25">
      <c r="A3856" s="23">
        <v>3855</v>
      </c>
      <c r="B3856" s="24">
        <v>0.15868976999999998</v>
      </c>
      <c r="C3856" s="24">
        <v>0.17723462999999998</v>
      </c>
      <c r="D3856" s="24">
        <v>0.19672398000000002</v>
      </c>
      <c r="E3856" s="24">
        <v>0.22733173000000001</v>
      </c>
      <c r="F3856" s="24">
        <v>0.27617953000000001</v>
      </c>
      <c r="G3856" s="24">
        <v>0.59456359999999997</v>
      </c>
      <c r="H3856" s="24">
        <v>1.5525392899999999</v>
      </c>
      <c r="I3856" s="24">
        <v>8.9800270000000001E-2</v>
      </c>
    </row>
    <row r="3857" spans="1:9" ht="15.75" customHeight="1" x14ac:dyDescent="0.25">
      <c r="A3857" s="25">
        <v>3856</v>
      </c>
      <c r="B3857" s="26">
        <v>0.15871108</v>
      </c>
      <c r="C3857" s="26">
        <v>0.17725486000000001</v>
      </c>
      <c r="D3857" s="26">
        <v>0.19674624999999998</v>
      </c>
      <c r="E3857" s="26">
        <v>0.22736338</v>
      </c>
      <c r="F3857" s="26">
        <v>0.27622361000000001</v>
      </c>
      <c r="G3857" s="26">
        <v>0.59467419999999993</v>
      </c>
      <c r="H3857" s="26">
        <v>1.5529410699999999</v>
      </c>
      <c r="I3857" s="26">
        <v>8.9800780000000011E-2</v>
      </c>
    </row>
    <row r="3858" spans="1:9" ht="15.75" customHeight="1" x14ac:dyDescent="0.25">
      <c r="A3858" s="23">
        <v>3857</v>
      </c>
      <c r="B3858" s="24">
        <v>0.15873239</v>
      </c>
      <c r="C3858" s="24">
        <v>0.17727509999999999</v>
      </c>
      <c r="D3858" s="24">
        <v>0.19676853000000002</v>
      </c>
      <c r="E3858" s="24">
        <v>0.22739505000000002</v>
      </c>
      <c r="F3858" s="24">
        <v>0.27626772999999999</v>
      </c>
      <c r="G3858" s="24">
        <v>0.59478485000000003</v>
      </c>
      <c r="H3858" s="24">
        <v>1.55334306</v>
      </c>
      <c r="I3858" s="24">
        <v>8.9801289999999992E-2</v>
      </c>
    </row>
    <row r="3859" spans="1:9" ht="15.75" customHeight="1" x14ac:dyDescent="0.25">
      <c r="A3859" s="25">
        <v>3858</v>
      </c>
      <c r="B3859" s="26">
        <v>0.1587537</v>
      </c>
      <c r="C3859" s="26">
        <v>0.17729533</v>
      </c>
      <c r="D3859" s="26">
        <v>0.19679082000000001</v>
      </c>
      <c r="E3859" s="26">
        <v>0.22742672</v>
      </c>
      <c r="F3859" s="26">
        <v>0.27631187000000001</v>
      </c>
      <c r="G3859" s="26">
        <v>0.59489556999999993</v>
      </c>
      <c r="H3859" s="26">
        <v>1.5537452600000001</v>
      </c>
      <c r="I3859" s="26">
        <v>8.9801800000000001E-2</v>
      </c>
    </row>
    <row r="3860" spans="1:9" ht="15.75" customHeight="1" x14ac:dyDescent="0.25">
      <c r="A3860" s="23">
        <v>3859</v>
      </c>
      <c r="B3860" s="24">
        <v>0.15877501999999999</v>
      </c>
      <c r="C3860" s="24">
        <v>0.17731558</v>
      </c>
      <c r="D3860" s="24">
        <v>0.19681311000000001</v>
      </c>
      <c r="E3860" s="24">
        <v>0.22745840000000001</v>
      </c>
      <c r="F3860" s="24">
        <v>0.27635606000000001</v>
      </c>
      <c r="G3860" s="24">
        <v>0.59500633999999997</v>
      </c>
      <c r="H3860" s="24">
        <v>1.5541476599999999</v>
      </c>
      <c r="I3860" s="24">
        <v>8.9802309999999996E-2</v>
      </c>
    </row>
    <row r="3861" spans="1:9" ht="15.75" customHeight="1" x14ac:dyDescent="0.25">
      <c r="A3861" s="25">
        <v>3860</v>
      </c>
      <c r="B3861" s="26">
        <v>0.15879633000000001</v>
      </c>
      <c r="C3861" s="26">
        <v>0.17733583</v>
      </c>
      <c r="D3861" s="26">
        <v>0.19683541000000002</v>
      </c>
      <c r="E3861" s="26">
        <v>0.22749009999999997</v>
      </c>
      <c r="F3861" s="26">
        <v>0.27640028</v>
      </c>
      <c r="G3861" s="26">
        <v>0.59511718000000002</v>
      </c>
      <c r="H3861" s="26">
        <v>1.55455027</v>
      </c>
      <c r="I3861" s="26">
        <v>8.980283E-2</v>
      </c>
    </row>
    <row r="3862" spans="1:9" ht="15.75" customHeight="1" x14ac:dyDescent="0.25">
      <c r="A3862" s="23">
        <v>3861</v>
      </c>
      <c r="B3862" s="24">
        <v>0.15881764000000001</v>
      </c>
      <c r="C3862" s="24">
        <v>0.17735608</v>
      </c>
      <c r="D3862" s="24">
        <v>0.19685772000000001</v>
      </c>
      <c r="E3862" s="24">
        <v>0.2275218</v>
      </c>
      <c r="F3862" s="24">
        <v>0.27644454000000002</v>
      </c>
      <c r="G3862" s="24">
        <v>0.59522807</v>
      </c>
      <c r="H3862" s="24">
        <v>1.5549530999999999</v>
      </c>
      <c r="I3862" s="24">
        <v>8.9803339999999995E-2</v>
      </c>
    </row>
    <row r="3863" spans="1:9" ht="15.75" customHeight="1" x14ac:dyDescent="0.25">
      <c r="A3863" s="25">
        <v>3862</v>
      </c>
      <c r="B3863" s="26">
        <v>0.15883895000000001</v>
      </c>
      <c r="C3863" s="26">
        <v>0.17737633999999999</v>
      </c>
      <c r="D3863" s="26">
        <v>0.19688004000000001</v>
      </c>
      <c r="E3863" s="26">
        <v>0.22755351999999998</v>
      </c>
      <c r="F3863" s="26">
        <v>0.27648883000000002</v>
      </c>
      <c r="G3863" s="26">
        <v>0.59533901999999994</v>
      </c>
      <c r="H3863" s="26">
        <v>1.5553561300000001</v>
      </c>
      <c r="I3863" s="26">
        <v>8.9803850000000005E-2</v>
      </c>
    </row>
    <row r="3864" spans="1:9" ht="15.75" customHeight="1" x14ac:dyDescent="0.25">
      <c r="A3864" s="23">
        <v>3863</v>
      </c>
      <c r="B3864" s="24">
        <v>0.15886026</v>
      </c>
      <c r="C3864" s="24">
        <v>0.17739660000000002</v>
      </c>
      <c r="D3864" s="24">
        <v>0.19690236</v>
      </c>
      <c r="E3864" s="24">
        <v>0.22758524999999999</v>
      </c>
      <c r="F3864" s="24">
        <v>0.27653316</v>
      </c>
      <c r="G3864" s="24">
        <v>0.59545002999999996</v>
      </c>
      <c r="H3864" s="24">
        <v>1.55575938</v>
      </c>
      <c r="I3864" s="24">
        <v>8.9804370000000008E-2</v>
      </c>
    </row>
    <row r="3865" spans="1:9" ht="15.75" customHeight="1" x14ac:dyDescent="0.25">
      <c r="A3865" s="25">
        <v>3864</v>
      </c>
      <c r="B3865" s="26">
        <v>0.15888157</v>
      </c>
      <c r="C3865" s="26">
        <v>0.17741686999999998</v>
      </c>
      <c r="D3865" s="26">
        <v>0.19692468999999999</v>
      </c>
      <c r="E3865" s="26">
        <v>0.22761698999999999</v>
      </c>
      <c r="F3865" s="26">
        <v>0.27657751999999997</v>
      </c>
      <c r="G3865" s="26">
        <v>0.59556109999999995</v>
      </c>
      <c r="H3865" s="26">
        <v>1.55616284</v>
      </c>
      <c r="I3865" s="26">
        <v>8.980487999999999E-2</v>
      </c>
    </row>
    <row r="3866" spans="1:9" ht="15.75" customHeight="1" x14ac:dyDescent="0.25">
      <c r="A3866" s="23">
        <v>3865</v>
      </c>
      <c r="B3866" s="24">
        <v>0.15890288</v>
      </c>
      <c r="C3866" s="24">
        <v>0.17743715000000002</v>
      </c>
      <c r="D3866" s="24">
        <v>0.19694702</v>
      </c>
      <c r="E3866" s="24">
        <v>0.22764873999999999</v>
      </c>
      <c r="F3866" s="24">
        <v>0.27662192000000002</v>
      </c>
      <c r="G3866" s="24">
        <v>0.59567224000000007</v>
      </c>
      <c r="H3866" s="24">
        <v>1.5565665100000001</v>
      </c>
      <c r="I3866" s="24">
        <v>8.9805399999999994E-2</v>
      </c>
    </row>
    <row r="3867" spans="1:9" ht="15.75" customHeight="1" x14ac:dyDescent="0.25">
      <c r="A3867" s="25">
        <v>3866</v>
      </c>
      <c r="B3867" s="26">
        <v>0.15892418999999999</v>
      </c>
      <c r="C3867" s="26">
        <v>0.17745743</v>
      </c>
      <c r="D3867" s="26">
        <v>0.19696936999999998</v>
      </c>
      <c r="E3867" s="26">
        <v>0.22768051</v>
      </c>
      <c r="F3867" s="26">
        <v>0.27666636</v>
      </c>
      <c r="G3867" s="26">
        <v>0.59578343</v>
      </c>
      <c r="H3867" s="26">
        <v>1.5569704</v>
      </c>
      <c r="I3867" s="26">
        <v>8.9805910000000003E-2</v>
      </c>
    </row>
    <row r="3868" spans="1:9" ht="15.75" customHeight="1" x14ac:dyDescent="0.25">
      <c r="A3868" s="23">
        <v>3867</v>
      </c>
      <c r="B3868" s="24">
        <v>0.15894551000000001</v>
      </c>
      <c r="C3868" s="24">
        <v>0.17747771000000001</v>
      </c>
      <c r="D3868" s="24">
        <v>0.19699172000000001</v>
      </c>
      <c r="E3868" s="24">
        <v>0.22771228000000002</v>
      </c>
      <c r="F3868" s="24">
        <v>0.27671084000000001</v>
      </c>
      <c r="G3868" s="24">
        <v>0.59589468000000001</v>
      </c>
      <c r="H3868" s="24">
        <v>1.5573745099999998</v>
      </c>
      <c r="I3868" s="24">
        <v>8.9806430000000007E-2</v>
      </c>
    </row>
    <row r="3869" spans="1:9" ht="15.75" customHeight="1" x14ac:dyDescent="0.25">
      <c r="A3869" s="25">
        <v>3868</v>
      </c>
      <c r="B3869" s="26">
        <v>0.15896682000000001</v>
      </c>
      <c r="C3869" s="26">
        <v>0.17749800000000002</v>
      </c>
      <c r="D3869" s="26">
        <v>0.19701406999999999</v>
      </c>
      <c r="E3869" s="26">
        <v>0.22774406999999999</v>
      </c>
      <c r="F3869" s="26">
        <v>0.27675535000000001</v>
      </c>
      <c r="G3869" s="26">
        <v>0.59600598999999999</v>
      </c>
      <c r="H3869" s="26">
        <v>1.5577788299999999</v>
      </c>
      <c r="I3869" s="26">
        <v>8.9806940000000002E-2</v>
      </c>
    </row>
    <row r="3870" spans="1:9" ht="15.75" customHeight="1" x14ac:dyDescent="0.25">
      <c r="A3870" s="23">
        <v>3869</v>
      </c>
      <c r="B3870" s="24">
        <v>0.15898813000000001</v>
      </c>
      <c r="C3870" s="24">
        <v>0.17751829</v>
      </c>
      <c r="D3870" s="24">
        <v>0.19703644000000001</v>
      </c>
      <c r="E3870" s="24">
        <v>0.22777586</v>
      </c>
      <c r="F3870" s="24">
        <v>0.27679989999999999</v>
      </c>
      <c r="G3870" s="24">
        <v>0.59611736999999998</v>
      </c>
      <c r="H3870" s="24">
        <v>1.5581833599999999</v>
      </c>
      <c r="I3870" s="24">
        <v>8.9807460000000006E-2</v>
      </c>
    </row>
    <row r="3871" spans="1:9" ht="15.75" customHeight="1" x14ac:dyDescent="0.25">
      <c r="A3871" s="25">
        <v>3870</v>
      </c>
      <c r="B3871" s="26">
        <v>0.15900944</v>
      </c>
      <c r="C3871" s="26">
        <v>0.17753859</v>
      </c>
      <c r="D3871" s="26">
        <v>0.19705881000000003</v>
      </c>
      <c r="E3871" s="26">
        <v>0.22780767000000002</v>
      </c>
      <c r="F3871" s="26">
        <v>0.27684449</v>
      </c>
      <c r="G3871" s="26">
        <v>0.5962288</v>
      </c>
      <c r="H3871" s="26">
        <v>1.55858812</v>
      </c>
      <c r="I3871" s="26">
        <v>8.9807970000000015E-2</v>
      </c>
    </row>
    <row r="3872" spans="1:9" ht="15.75" customHeight="1" x14ac:dyDescent="0.25">
      <c r="A3872" s="23">
        <v>3871</v>
      </c>
      <c r="B3872" s="24">
        <v>0.15903075</v>
      </c>
      <c r="C3872" s="24">
        <v>0.17755890000000002</v>
      </c>
      <c r="D3872" s="24">
        <v>0.19708118999999999</v>
      </c>
      <c r="E3872" s="24">
        <v>0.22783949000000001</v>
      </c>
      <c r="F3872" s="24">
        <v>0.27688911999999999</v>
      </c>
      <c r="G3872" s="24">
        <v>0.59634030000000005</v>
      </c>
      <c r="H3872" s="24">
        <v>1.55899309</v>
      </c>
      <c r="I3872" s="24">
        <v>8.9808489999999991E-2</v>
      </c>
    </row>
    <row r="3873" spans="1:9" ht="15.75" customHeight="1" x14ac:dyDescent="0.25">
      <c r="A3873" s="25">
        <v>3872</v>
      </c>
      <c r="B3873" s="26">
        <v>0.15905206</v>
      </c>
      <c r="C3873" s="26">
        <v>0.17757920999999999</v>
      </c>
      <c r="D3873" s="26">
        <v>0.19710358</v>
      </c>
      <c r="E3873" s="26">
        <v>0.22787131999999999</v>
      </c>
      <c r="F3873" s="26">
        <v>0.27693378000000002</v>
      </c>
      <c r="G3873" s="26">
        <v>0.59645186000000006</v>
      </c>
      <c r="H3873" s="26">
        <v>1.5593982900000001</v>
      </c>
      <c r="I3873" s="26">
        <v>8.9809009999999995E-2</v>
      </c>
    </row>
    <row r="3874" spans="1:9" ht="15.75" customHeight="1" x14ac:dyDescent="0.25">
      <c r="A3874" s="23">
        <v>3873</v>
      </c>
      <c r="B3874" s="24">
        <v>0.15907336999999999</v>
      </c>
      <c r="C3874" s="24">
        <v>0.17759951999999998</v>
      </c>
      <c r="D3874" s="24">
        <v>0.19712596999999998</v>
      </c>
      <c r="E3874" s="24">
        <v>0.22790315999999999</v>
      </c>
      <c r="F3874" s="24">
        <v>0.27697849000000002</v>
      </c>
      <c r="G3874" s="24">
        <v>0.59656348000000003</v>
      </c>
      <c r="H3874" s="24">
        <v>1.5598037</v>
      </c>
      <c r="I3874" s="24">
        <v>8.9809520000000004E-2</v>
      </c>
    </row>
    <row r="3875" spans="1:9" ht="15.75" customHeight="1" x14ac:dyDescent="0.25">
      <c r="A3875" s="25">
        <v>3874</v>
      </c>
      <c r="B3875" s="26">
        <v>0.15909468999999998</v>
      </c>
      <c r="C3875" s="26">
        <v>0.17761984000000003</v>
      </c>
      <c r="D3875" s="26">
        <v>0.19714838000000001</v>
      </c>
      <c r="E3875" s="26">
        <v>0.22793501999999999</v>
      </c>
      <c r="F3875" s="26">
        <v>0.27702323000000001</v>
      </c>
      <c r="G3875" s="26">
        <v>0.59667515999999998</v>
      </c>
      <c r="H3875" s="26">
        <v>1.5602093400000001</v>
      </c>
      <c r="I3875" s="26">
        <v>8.9810040000000008E-2</v>
      </c>
    </row>
    <row r="3876" spans="1:9" ht="15.75" customHeight="1" x14ac:dyDescent="0.25">
      <c r="A3876" s="23">
        <v>3875</v>
      </c>
      <c r="B3876" s="24">
        <v>0.15911600000000001</v>
      </c>
      <c r="C3876" s="24">
        <v>0.17764016999999999</v>
      </c>
      <c r="D3876" s="24">
        <v>0.19717078999999998</v>
      </c>
      <c r="E3876" s="24">
        <v>0.22796687999999998</v>
      </c>
      <c r="F3876" s="24">
        <v>0.27706800999999998</v>
      </c>
      <c r="G3876" s="24">
        <v>0.59678691000000006</v>
      </c>
      <c r="H3876" s="24">
        <v>1.56061519</v>
      </c>
      <c r="I3876" s="24">
        <v>8.9810560000000011E-2</v>
      </c>
    </row>
    <row r="3877" spans="1:9" ht="15.75" customHeight="1" x14ac:dyDescent="0.25">
      <c r="A3877" s="25">
        <v>3876</v>
      </c>
      <c r="B3877" s="26">
        <v>0.15913731</v>
      </c>
      <c r="C3877" s="26">
        <v>0.1776605</v>
      </c>
      <c r="D3877" s="26">
        <v>0.19719319999999999</v>
      </c>
      <c r="E3877" s="26">
        <v>0.22799876000000002</v>
      </c>
      <c r="F3877" s="26">
        <v>0.27711283000000003</v>
      </c>
      <c r="G3877" s="26">
        <v>0.59689870999999994</v>
      </c>
      <c r="H3877" s="26">
        <v>1.5610212799999998</v>
      </c>
      <c r="I3877" s="26">
        <v>8.9811080000000001E-2</v>
      </c>
    </row>
    <row r="3878" spans="1:9" ht="15.75" customHeight="1" x14ac:dyDescent="0.25">
      <c r="A3878" s="23">
        <v>3877</v>
      </c>
      <c r="B3878" s="24">
        <v>0.15915862</v>
      </c>
      <c r="C3878" s="24">
        <v>0.17768083000000001</v>
      </c>
      <c r="D3878" s="24">
        <v>0.19721563</v>
      </c>
      <c r="E3878" s="24">
        <v>0.22803063999999998</v>
      </c>
      <c r="F3878" s="24">
        <v>0.27715769000000001</v>
      </c>
      <c r="G3878" s="24">
        <v>0.59701058000000007</v>
      </c>
      <c r="H3878" s="24">
        <v>1.5614275799999999</v>
      </c>
      <c r="I3878" s="24">
        <v>8.9811599999999991E-2</v>
      </c>
    </row>
    <row r="3879" spans="1:9" ht="15.75" customHeight="1" x14ac:dyDescent="0.25">
      <c r="A3879" s="25">
        <v>3878</v>
      </c>
      <c r="B3879" s="26">
        <v>0.15917993</v>
      </c>
      <c r="C3879" s="26">
        <v>0.17770116999999999</v>
      </c>
      <c r="D3879" s="26">
        <v>0.19723805999999999</v>
      </c>
      <c r="E3879" s="26">
        <v>0.22806253999999998</v>
      </c>
      <c r="F3879" s="26">
        <v>0.27720258999999997</v>
      </c>
      <c r="G3879" s="26">
        <v>0.59712251999999999</v>
      </c>
      <c r="H3879" s="26">
        <v>1.5618341100000002</v>
      </c>
      <c r="I3879" s="26">
        <v>8.9812119999999995E-2</v>
      </c>
    </row>
    <row r="3880" spans="1:9" ht="15.75" customHeight="1" x14ac:dyDescent="0.25">
      <c r="A3880" s="23">
        <v>3879</v>
      </c>
      <c r="B3880" s="24">
        <v>0.15920123999999999</v>
      </c>
      <c r="C3880" s="24">
        <v>0.17772151999999999</v>
      </c>
      <c r="D3880" s="24">
        <v>0.19726050000000001</v>
      </c>
      <c r="E3880" s="24">
        <v>0.22809445</v>
      </c>
      <c r="F3880" s="24">
        <v>0.27724751999999997</v>
      </c>
      <c r="G3880" s="24">
        <v>0.59723450999999994</v>
      </c>
      <c r="H3880" s="24">
        <v>1.5622408699999999</v>
      </c>
      <c r="I3880" s="24">
        <v>8.9812630000000004E-2</v>
      </c>
    </row>
    <row r="3881" spans="1:9" ht="15.75" customHeight="1" x14ac:dyDescent="0.25">
      <c r="A3881" s="25">
        <v>3880</v>
      </c>
      <c r="B3881" s="26">
        <v>0.15922254999999999</v>
      </c>
      <c r="C3881" s="26">
        <v>0.17774187000000002</v>
      </c>
      <c r="D3881" s="26">
        <v>0.19728294999999998</v>
      </c>
      <c r="E3881" s="26">
        <v>0.22812636999999999</v>
      </c>
      <c r="F3881" s="26">
        <v>0.2772925</v>
      </c>
      <c r="G3881" s="26">
        <v>0.59734657000000002</v>
      </c>
      <c r="H3881" s="26">
        <v>1.5626478499999998</v>
      </c>
      <c r="I3881" s="26">
        <v>8.9813150000000008E-2</v>
      </c>
    </row>
    <row r="3882" spans="1:9" ht="15.75" customHeight="1" x14ac:dyDescent="0.25">
      <c r="A3882" s="23">
        <v>3881</v>
      </c>
      <c r="B3882" s="24">
        <v>0.15924386999999998</v>
      </c>
      <c r="C3882" s="24">
        <v>0.17776223000000002</v>
      </c>
      <c r="D3882" s="24">
        <v>0.19730540999999999</v>
      </c>
      <c r="E3882" s="24">
        <v>0.22815829999999998</v>
      </c>
      <c r="F3882" s="24">
        <v>0.27733752</v>
      </c>
      <c r="G3882" s="24">
        <v>0.59745868999999996</v>
      </c>
      <c r="H3882" s="24">
        <v>1.5630550600000002</v>
      </c>
      <c r="I3882" s="24">
        <v>8.9813670000000012E-2</v>
      </c>
    </row>
    <row r="3883" spans="1:9" ht="15.75" customHeight="1" x14ac:dyDescent="0.25">
      <c r="A3883" s="25">
        <v>3882</v>
      </c>
      <c r="B3883" s="26">
        <v>0.15926518000000001</v>
      </c>
      <c r="C3883" s="26">
        <v>0.17778258999999999</v>
      </c>
      <c r="D3883" s="26">
        <v>0.19732786999999999</v>
      </c>
      <c r="E3883" s="26">
        <v>0.22819023999999999</v>
      </c>
      <c r="F3883" s="26">
        <v>0.27738256999999999</v>
      </c>
      <c r="G3883" s="26">
        <v>0.59757088000000003</v>
      </c>
      <c r="H3883" s="26">
        <v>1.5634625</v>
      </c>
      <c r="I3883" s="26">
        <v>8.9814190000000002E-2</v>
      </c>
    </row>
    <row r="3884" spans="1:9" ht="15.75" customHeight="1" x14ac:dyDescent="0.25">
      <c r="A3884" s="23">
        <v>3883</v>
      </c>
      <c r="B3884" s="24">
        <v>0.15928649</v>
      </c>
      <c r="C3884" s="24">
        <v>0.17780296000000001</v>
      </c>
      <c r="D3884" s="24">
        <v>0.19735035000000001</v>
      </c>
      <c r="E3884" s="24">
        <v>0.22822218999999999</v>
      </c>
      <c r="F3884" s="24">
        <v>0.27742767000000002</v>
      </c>
      <c r="G3884" s="24">
        <v>0.59768312999999995</v>
      </c>
      <c r="H3884" s="24">
        <v>1.5638701599999998</v>
      </c>
      <c r="I3884" s="24">
        <v>8.9814720000000001E-2</v>
      </c>
    </row>
    <row r="3885" spans="1:9" ht="15.75" customHeight="1" x14ac:dyDescent="0.25">
      <c r="A3885" s="25">
        <v>3884</v>
      </c>
      <c r="B3885" s="26">
        <v>0.1593078</v>
      </c>
      <c r="C3885" s="26">
        <v>0.17782333</v>
      </c>
      <c r="D3885" s="26">
        <v>0.19737283000000003</v>
      </c>
      <c r="E3885" s="26">
        <v>0.22825414999999999</v>
      </c>
      <c r="F3885" s="26">
        <v>0.27747281000000001</v>
      </c>
      <c r="G3885" s="26">
        <v>0.59779544000000007</v>
      </c>
      <c r="H3885" s="26">
        <v>1.5642780600000001</v>
      </c>
      <c r="I3885" s="26">
        <v>8.9815240000000005E-2</v>
      </c>
    </row>
    <row r="3886" spans="1:9" ht="15.75" customHeight="1" x14ac:dyDescent="0.25">
      <c r="A3886" s="23">
        <v>3885</v>
      </c>
      <c r="B3886" s="24">
        <v>0.15932911</v>
      </c>
      <c r="C3886" s="24">
        <v>0.17784369999999999</v>
      </c>
      <c r="D3886" s="24">
        <v>0.19739530999999999</v>
      </c>
      <c r="E3886" s="24">
        <v>0.22828613</v>
      </c>
      <c r="F3886" s="24">
        <v>0.27751798999999999</v>
      </c>
      <c r="G3886" s="24">
        <v>0.59790781999999998</v>
      </c>
      <c r="H3886" s="24">
        <v>1.56468619</v>
      </c>
      <c r="I3886" s="24">
        <v>8.9815760000000008E-2</v>
      </c>
    </row>
    <row r="3887" spans="1:9" ht="15.75" customHeight="1" x14ac:dyDescent="0.25">
      <c r="A3887" s="25">
        <v>3886</v>
      </c>
      <c r="B3887" s="26">
        <v>0.15935041999999999</v>
      </c>
      <c r="C3887" s="26">
        <v>0.17786409</v>
      </c>
      <c r="D3887" s="26">
        <v>0.19741781</v>
      </c>
      <c r="E3887" s="26">
        <v>0.22831810999999999</v>
      </c>
      <c r="F3887" s="26">
        <v>0.27756320000000001</v>
      </c>
      <c r="G3887" s="26">
        <v>0.59802025999999997</v>
      </c>
      <c r="H3887" s="26">
        <v>1.56509455</v>
      </c>
      <c r="I3887" s="26">
        <v>8.9816280000000012E-2</v>
      </c>
    </row>
    <row r="3888" spans="1:9" ht="15.75" customHeight="1" x14ac:dyDescent="0.25">
      <c r="A3888" s="23">
        <v>3887</v>
      </c>
      <c r="B3888" s="24">
        <v>0.15937172999999999</v>
      </c>
      <c r="C3888" s="24">
        <v>0.17788447000000002</v>
      </c>
      <c r="D3888" s="24">
        <v>0.19744031000000001</v>
      </c>
      <c r="E3888" s="24">
        <v>0.22835011000000002</v>
      </c>
      <c r="F3888" s="24">
        <v>0.27760846</v>
      </c>
      <c r="G3888" s="24">
        <v>0.59813276999999998</v>
      </c>
      <c r="H3888" s="24">
        <v>1.5655031399999999</v>
      </c>
      <c r="I3888" s="24">
        <v>8.9816800000000002E-2</v>
      </c>
    </row>
    <row r="3889" spans="1:9" ht="15.75" customHeight="1" x14ac:dyDescent="0.25">
      <c r="A3889" s="25">
        <v>3888</v>
      </c>
      <c r="B3889" s="26">
        <v>0.15939303999999999</v>
      </c>
      <c r="C3889" s="26">
        <v>0.17790486999999999</v>
      </c>
      <c r="D3889" s="26">
        <v>0.19746282999999998</v>
      </c>
      <c r="E3889" s="26">
        <v>0.22838211</v>
      </c>
      <c r="F3889" s="26">
        <v>0.27765377000000002</v>
      </c>
      <c r="G3889" s="26">
        <v>0.59824533999999996</v>
      </c>
      <c r="H3889" s="26">
        <v>1.5659119699999999</v>
      </c>
      <c r="I3889" s="26">
        <v>8.9817319999999992E-2</v>
      </c>
    </row>
    <row r="3890" spans="1:9" ht="15.75" customHeight="1" x14ac:dyDescent="0.25">
      <c r="A3890" s="23">
        <v>3889</v>
      </c>
      <c r="B3890" s="24">
        <v>0.15941436</v>
      </c>
      <c r="C3890" s="24">
        <v>0.17792525999999997</v>
      </c>
      <c r="D3890" s="24">
        <v>0.19748535</v>
      </c>
      <c r="E3890" s="24">
        <v>0.22841412999999999</v>
      </c>
      <c r="F3890" s="24">
        <v>0.27769911000000003</v>
      </c>
      <c r="G3890" s="24">
        <v>0.59835797999999996</v>
      </c>
      <c r="H3890" s="24">
        <v>1.5663210300000001</v>
      </c>
      <c r="I3890" s="24">
        <v>8.9817850000000005E-2</v>
      </c>
    </row>
    <row r="3891" spans="1:9" ht="15.75" customHeight="1" x14ac:dyDescent="0.25">
      <c r="A3891" s="25">
        <v>3890</v>
      </c>
      <c r="B3891" s="26">
        <v>0.15943567</v>
      </c>
      <c r="C3891" s="26">
        <v>0.17794567</v>
      </c>
      <c r="D3891" s="26">
        <v>0.19750788</v>
      </c>
      <c r="E3891" s="26">
        <v>0.22844615999999998</v>
      </c>
      <c r="F3891" s="26">
        <v>0.27774449000000001</v>
      </c>
      <c r="G3891" s="26">
        <v>0.59847068000000003</v>
      </c>
      <c r="H3891" s="26">
        <v>1.56673032</v>
      </c>
      <c r="I3891" s="26">
        <v>8.9818370000000008E-2</v>
      </c>
    </row>
    <row r="3892" spans="1:9" ht="15.75" customHeight="1" x14ac:dyDescent="0.25">
      <c r="A3892" s="23">
        <v>3891</v>
      </c>
      <c r="B3892" s="24">
        <v>0.15945698</v>
      </c>
      <c r="C3892" s="24">
        <v>0.17796607</v>
      </c>
      <c r="D3892" s="24">
        <v>0.19753040999999999</v>
      </c>
      <c r="E3892" s="24">
        <v>0.22847819999999999</v>
      </c>
      <c r="F3892" s="24">
        <v>0.27778991999999997</v>
      </c>
      <c r="G3892" s="24">
        <v>0.59858345000000002</v>
      </c>
      <c r="H3892" s="24">
        <v>1.56713985</v>
      </c>
      <c r="I3892" s="24">
        <v>8.9818890000000012E-2</v>
      </c>
    </row>
    <row r="3893" spans="1:9" ht="15.75" customHeight="1" x14ac:dyDescent="0.25">
      <c r="A3893" s="25">
        <v>3892</v>
      </c>
      <c r="B3893" s="26">
        <v>0.15947828999999999</v>
      </c>
      <c r="C3893" s="26">
        <v>0.17798649</v>
      </c>
      <c r="D3893" s="26">
        <v>0.19755296</v>
      </c>
      <c r="E3893" s="26">
        <v>0.22851025</v>
      </c>
      <c r="F3893" s="26">
        <v>0.27783539000000002</v>
      </c>
      <c r="G3893" s="26">
        <v>0.59869627999999997</v>
      </c>
      <c r="H3893" s="26">
        <v>1.5675496200000001</v>
      </c>
      <c r="I3893" s="26">
        <v>8.9819419999999997E-2</v>
      </c>
    </row>
    <row r="3894" spans="1:9" ht="15.75" customHeight="1" x14ac:dyDescent="0.25">
      <c r="A3894" s="23">
        <v>3893</v>
      </c>
      <c r="B3894" s="24">
        <v>0.15949960000000002</v>
      </c>
      <c r="C3894" s="24">
        <v>0.17800691000000002</v>
      </c>
      <c r="D3894" s="24">
        <v>0.19757550999999998</v>
      </c>
      <c r="E3894" s="24">
        <v>0.22854231</v>
      </c>
      <c r="F3894" s="24">
        <v>0.27788089999999999</v>
      </c>
      <c r="G3894" s="24">
        <v>0.59880918000000005</v>
      </c>
      <c r="H3894" s="24">
        <v>1.5679596200000001</v>
      </c>
      <c r="I3894" s="24">
        <v>8.9819940000000001E-2</v>
      </c>
    </row>
    <row r="3895" spans="1:9" ht="15.75" customHeight="1" x14ac:dyDescent="0.25">
      <c r="A3895" s="25">
        <v>3894</v>
      </c>
      <c r="B3895" s="26">
        <v>0.15952090999999999</v>
      </c>
      <c r="C3895" s="26">
        <v>0.17802733000000001</v>
      </c>
      <c r="D3895" s="26">
        <v>0.19759808000000001</v>
      </c>
      <c r="E3895" s="26">
        <v>0.22857437999999999</v>
      </c>
      <c r="F3895" s="26">
        <v>0.27792644999999999</v>
      </c>
      <c r="G3895" s="26">
        <v>0.59892213999999999</v>
      </c>
      <c r="H3895" s="26">
        <v>1.5683698699999999</v>
      </c>
      <c r="I3895" s="26">
        <v>8.9820460000000005E-2</v>
      </c>
    </row>
    <row r="3896" spans="1:9" ht="15.75" customHeight="1" x14ac:dyDescent="0.25">
      <c r="A3896" s="23">
        <v>3895</v>
      </c>
      <c r="B3896" s="24">
        <v>0.15954221999999998</v>
      </c>
      <c r="C3896" s="24">
        <v>0.17804776</v>
      </c>
      <c r="D3896" s="24">
        <v>0.19762065000000001</v>
      </c>
      <c r="E3896" s="24">
        <v>0.22860647000000001</v>
      </c>
      <c r="F3896" s="24">
        <v>0.27797204000000003</v>
      </c>
      <c r="G3896" s="24">
        <v>0.59903517000000006</v>
      </c>
      <c r="H3896" s="24">
        <v>1.5687803500000002</v>
      </c>
      <c r="I3896" s="24">
        <v>8.9820990000000003E-2</v>
      </c>
    </row>
    <row r="3897" spans="1:9" ht="15.75" customHeight="1" x14ac:dyDescent="0.25">
      <c r="A3897" s="25">
        <v>3896</v>
      </c>
      <c r="B3897" s="26">
        <v>0.15956354</v>
      </c>
      <c r="C3897" s="26">
        <v>0.17806819000000002</v>
      </c>
      <c r="D3897" s="26">
        <v>0.19764323</v>
      </c>
      <c r="E3897" s="26">
        <v>0.22863855999999999</v>
      </c>
      <c r="F3897" s="26">
        <v>0.27801767999999999</v>
      </c>
      <c r="G3897" s="26">
        <v>0.59914827000000004</v>
      </c>
      <c r="H3897" s="26">
        <v>1.56919107</v>
      </c>
      <c r="I3897" s="26">
        <v>8.9821509999999993E-2</v>
      </c>
    </row>
    <row r="3898" spans="1:9" ht="15.75" customHeight="1" x14ac:dyDescent="0.25">
      <c r="A3898" s="23">
        <v>3897</v>
      </c>
      <c r="B3898" s="24">
        <v>0.15958485</v>
      </c>
      <c r="C3898" s="24">
        <v>0.17808863</v>
      </c>
      <c r="D3898" s="24">
        <v>0.19766581999999999</v>
      </c>
      <c r="E3898" s="24">
        <v>0.22867066000000003</v>
      </c>
      <c r="F3898" s="24">
        <v>0.27806336000000004</v>
      </c>
      <c r="G3898" s="24">
        <v>0.59926144000000003</v>
      </c>
      <c r="H3898" s="24">
        <v>1.5696020400000001</v>
      </c>
      <c r="I3898" s="24">
        <v>8.9822039999999992E-2</v>
      </c>
    </row>
    <row r="3899" spans="1:9" ht="15.75" customHeight="1" x14ac:dyDescent="0.25">
      <c r="A3899" s="25">
        <v>3898</v>
      </c>
      <c r="B3899" s="26">
        <v>0.15960616</v>
      </c>
      <c r="C3899" s="26">
        <v>0.17810908</v>
      </c>
      <c r="D3899" s="26">
        <v>0.19768840999999998</v>
      </c>
      <c r="E3899" s="26">
        <v>0.22870277999999999</v>
      </c>
      <c r="F3899" s="26">
        <v>0.27810909</v>
      </c>
      <c r="G3899" s="26">
        <v>0.59937467</v>
      </c>
      <c r="H3899" s="26">
        <v>1.5700132500000001</v>
      </c>
      <c r="I3899" s="26">
        <v>8.9822559999999996E-2</v>
      </c>
    </row>
    <row r="3900" spans="1:9" ht="15.75" customHeight="1" x14ac:dyDescent="0.25">
      <c r="A3900" s="23">
        <v>3899</v>
      </c>
      <c r="B3900" s="24">
        <v>0.15962746999999999</v>
      </c>
      <c r="C3900" s="24">
        <v>0.17812953000000001</v>
      </c>
      <c r="D3900" s="24">
        <v>0.19771101999999999</v>
      </c>
      <c r="E3900" s="24">
        <v>0.22873489999999999</v>
      </c>
      <c r="F3900" s="24">
        <v>0.27815485000000001</v>
      </c>
      <c r="G3900" s="24">
        <v>0.59948796999999998</v>
      </c>
      <c r="H3900" s="24">
        <v>1.5704247</v>
      </c>
      <c r="I3900" s="24">
        <v>8.9823090000000008E-2</v>
      </c>
    </row>
    <row r="3901" spans="1:9" ht="15.75" customHeight="1" x14ac:dyDescent="0.25">
      <c r="A3901" s="25">
        <v>3900</v>
      </c>
      <c r="B3901" s="26">
        <v>0.15964878000000002</v>
      </c>
      <c r="C3901" s="26">
        <v>0.17814997999999999</v>
      </c>
      <c r="D3901" s="26">
        <v>0.19773362999999999</v>
      </c>
      <c r="E3901" s="26">
        <v>0.22876704</v>
      </c>
      <c r="F3901" s="26">
        <v>0.27820067000000004</v>
      </c>
      <c r="G3901" s="26">
        <v>0.59960133000000004</v>
      </c>
      <c r="H3901" s="26">
        <v>1.57083639</v>
      </c>
      <c r="I3901" s="26">
        <v>8.9823620000000007E-2</v>
      </c>
    </row>
    <row r="3902" spans="1:9" ht="15.75" customHeight="1" x14ac:dyDescent="0.25">
      <c r="A3902" s="23">
        <v>3901</v>
      </c>
      <c r="B3902" s="24">
        <v>0.15967008999999999</v>
      </c>
      <c r="C3902" s="24">
        <v>0.17817043999999999</v>
      </c>
      <c r="D3902" s="24">
        <v>0.19775625000000002</v>
      </c>
      <c r="E3902" s="24">
        <v>0.22879917999999999</v>
      </c>
      <c r="F3902" s="24">
        <v>0.27824652</v>
      </c>
      <c r="G3902" s="24">
        <v>0.59971476999999995</v>
      </c>
      <c r="H3902" s="24">
        <v>1.57124833</v>
      </c>
      <c r="I3902" s="24">
        <v>8.9824139999999997E-2</v>
      </c>
    </row>
    <row r="3903" spans="1:9" ht="15.75" customHeight="1" x14ac:dyDescent="0.25">
      <c r="A3903" s="25">
        <v>3902</v>
      </c>
      <c r="B3903" s="26">
        <v>0.15969139999999998</v>
      </c>
      <c r="C3903" s="26">
        <v>0.17819091000000001</v>
      </c>
      <c r="D3903" s="26">
        <v>0.19777888999999998</v>
      </c>
      <c r="E3903" s="26">
        <v>0.22883133999999999</v>
      </c>
      <c r="F3903" s="26">
        <v>0.27829241999999998</v>
      </c>
      <c r="G3903" s="26">
        <v>0.59982827000000005</v>
      </c>
      <c r="H3903" s="26">
        <v>1.5716605100000001</v>
      </c>
      <c r="I3903" s="26">
        <v>8.9824669999999995E-2</v>
      </c>
    </row>
    <row r="3904" spans="1:9" ht="15.75" customHeight="1" x14ac:dyDescent="0.25">
      <c r="A3904" s="23">
        <v>3903</v>
      </c>
      <c r="B3904" s="24">
        <v>0.15971271000000001</v>
      </c>
      <c r="C3904" s="24">
        <v>0.17821138</v>
      </c>
      <c r="D3904" s="24">
        <v>0.19780152999999998</v>
      </c>
      <c r="E3904" s="24">
        <v>0.22886351000000002</v>
      </c>
      <c r="F3904" s="24">
        <v>0.27833836000000001</v>
      </c>
      <c r="G3904" s="24">
        <v>0.59994183999999995</v>
      </c>
      <c r="H3904" s="24">
        <v>1.57207294</v>
      </c>
      <c r="I3904" s="24">
        <v>8.9825199999999994E-2</v>
      </c>
    </row>
    <row r="3905" spans="1:9" ht="15.75" customHeight="1" x14ac:dyDescent="0.25">
      <c r="A3905" s="25">
        <v>3904</v>
      </c>
      <c r="B3905" s="26">
        <v>0.15973403</v>
      </c>
      <c r="C3905" s="26">
        <v>0.17823185999999999</v>
      </c>
      <c r="D3905" s="26">
        <v>0.19782417999999999</v>
      </c>
      <c r="E3905" s="26">
        <v>0.22889569000000001</v>
      </c>
      <c r="F3905" s="26">
        <v>0.27838435</v>
      </c>
      <c r="G3905" s="26">
        <v>0.60005547000000004</v>
      </c>
      <c r="H3905" s="26">
        <v>1.57248561</v>
      </c>
      <c r="I3905" s="26">
        <v>8.9825719999999998E-2</v>
      </c>
    </row>
    <row r="3906" spans="1:9" ht="15.75" customHeight="1" x14ac:dyDescent="0.25">
      <c r="A3906" s="23">
        <v>3905</v>
      </c>
      <c r="B3906" s="24">
        <v>0.15975534</v>
      </c>
      <c r="C3906" s="24">
        <v>0.17825233999999998</v>
      </c>
      <c r="D3906" s="24">
        <v>0.19784683</v>
      </c>
      <c r="E3906" s="24">
        <v>0.22892788</v>
      </c>
      <c r="F3906" s="24">
        <v>0.27843037999999998</v>
      </c>
      <c r="G3906" s="24">
        <v>0.60016917999999997</v>
      </c>
      <c r="H3906" s="24">
        <v>1.57289854</v>
      </c>
      <c r="I3906" s="24">
        <v>8.982625000000001E-2</v>
      </c>
    </row>
    <row r="3907" spans="1:9" ht="15.75" customHeight="1" x14ac:dyDescent="0.25">
      <c r="A3907" s="25">
        <v>3906</v>
      </c>
      <c r="B3907" s="26">
        <v>0.15977664999999999</v>
      </c>
      <c r="C3907" s="26">
        <v>0.17827283000000002</v>
      </c>
      <c r="D3907" s="26">
        <v>0.1978695</v>
      </c>
      <c r="E3907" s="26">
        <v>0.22896007999999998</v>
      </c>
      <c r="F3907" s="26">
        <v>0.27847646000000004</v>
      </c>
      <c r="G3907" s="26">
        <v>0.60028294999999998</v>
      </c>
      <c r="H3907" s="26">
        <v>1.57331171</v>
      </c>
      <c r="I3907" s="26">
        <v>8.9826779999999995E-2</v>
      </c>
    </row>
    <row r="3908" spans="1:9" ht="15.75" customHeight="1" x14ac:dyDescent="0.25">
      <c r="A3908" s="23">
        <v>3907</v>
      </c>
      <c r="B3908" s="24">
        <v>0.15979796000000002</v>
      </c>
      <c r="C3908" s="24">
        <v>0.17829332000000001</v>
      </c>
      <c r="D3908" s="24">
        <v>0.19789218000000003</v>
      </c>
      <c r="E3908" s="24">
        <v>0.22899228999999999</v>
      </c>
      <c r="F3908" s="24">
        <v>0.27852257999999996</v>
      </c>
      <c r="G3908" s="24">
        <v>0.60039679000000001</v>
      </c>
      <c r="H3908" s="24">
        <v>1.5737251299999999</v>
      </c>
      <c r="I3908" s="24">
        <v>8.9827309999999994E-2</v>
      </c>
    </row>
    <row r="3909" spans="1:9" ht="15.75" customHeight="1" x14ac:dyDescent="0.25">
      <c r="A3909" s="25">
        <v>3908</v>
      </c>
      <c r="B3909" s="26">
        <v>0.15981927000000001</v>
      </c>
      <c r="C3909" s="26">
        <v>0.17831382000000001</v>
      </c>
      <c r="D3909" s="26">
        <v>0.19791486</v>
      </c>
      <c r="E3909" s="26">
        <v>0.22902450999999999</v>
      </c>
      <c r="F3909" s="26">
        <v>0.27856874000000004</v>
      </c>
      <c r="G3909" s="26">
        <v>0.60051071</v>
      </c>
      <c r="H3909" s="26">
        <v>1.57413881</v>
      </c>
      <c r="I3909" s="26">
        <v>8.9827840000000006E-2</v>
      </c>
    </row>
    <row r="3910" spans="1:9" ht="15.75" customHeight="1" x14ac:dyDescent="0.25">
      <c r="A3910" s="23">
        <v>3909</v>
      </c>
      <c r="B3910" s="24">
        <v>0.15984057999999998</v>
      </c>
      <c r="C3910" s="24">
        <v>0.17833431999999999</v>
      </c>
      <c r="D3910" s="24">
        <v>0.19793755999999998</v>
      </c>
      <c r="E3910" s="24">
        <v>0.22905674000000001</v>
      </c>
      <c r="F3910" s="24">
        <v>0.27861495000000003</v>
      </c>
      <c r="G3910" s="24">
        <v>0.60062468999999996</v>
      </c>
      <c r="H3910" s="24">
        <v>1.57455273</v>
      </c>
      <c r="I3910" s="24">
        <v>8.982836000000001E-2</v>
      </c>
    </row>
    <row r="3911" spans="1:9" ht="15.75" customHeight="1" x14ac:dyDescent="0.25">
      <c r="A3911" s="25">
        <v>3910</v>
      </c>
      <c r="B3911" s="26">
        <v>0.15986189000000001</v>
      </c>
      <c r="C3911" s="26">
        <v>0.17835482999999999</v>
      </c>
      <c r="D3911" s="26">
        <v>0.19796026</v>
      </c>
      <c r="E3911" s="26">
        <v>0.22908898</v>
      </c>
      <c r="F3911" s="26">
        <v>0.27866120999999999</v>
      </c>
      <c r="G3911" s="26">
        <v>0.60073874000000005</v>
      </c>
      <c r="H3911" s="26">
        <v>1.5749669099999999</v>
      </c>
      <c r="I3911" s="26">
        <v>8.9828889999999995E-2</v>
      </c>
    </row>
    <row r="3912" spans="1:9" ht="15.75" customHeight="1" x14ac:dyDescent="0.25">
      <c r="A3912" s="23">
        <v>3911</v>
      </c>
      <c r="B3912" s="24">
        <v>0.15988321</v>
      </c>
      <c r="C3912" s="24">
        <v>0.17837534999999999</v>
      </c>
      <c r="D3912" s="24">
        <v>0.19798297000000001</v>
      </c>
      <c r="E3912" s="24">
        <v>0.22912123000000001</v>
      </c>
      <c r="F3912" s="24">
        <v>0.27870750999999999</v>
      </c>
      <c r="G3912" s="24">
        <v>0.60085286000000004</v>
      </c>
      <c r="H3912" s="24">
        <v>1.5753813400000001</v>
      </c>
      <c r="I3912" s="24">
        <v>8.9829419999999993E-2</v>
      </c>
    </row>
    <row r="3913" spans="1:9" ht="15.75" customHeight="1" x14ac:dyDescent="0.25">
      <c r="A3913" s="25">
        <v>3912</v>
      </c>
      <c r="B3913" s="26">
        <v>0.15990451999999999</v>
      </c>
      <c r="C3913" s="26">
        <v>0.17839587000000001</v>
      </c>
      <c r="D3913" s="26">
        <v>0.19800568999999998</v>
      </c>
      <c r="E3913" s="26">
        <v>0.22915350000000001</v>
      </c>
      <c r="F3913" s="26">
        <v>0.27875385999999996</v>
      </c>
      <c r="G3913" s="26">
        <v>0.60096704999999995</v>
      </c>
      <c r="H3913" s="26">
        <v>1.5757960199999999</v>
      </c>
      <c r="I3913" s="26">
        <v>8.9829950000000006E-2</v>
      </c>
    </row>
    <row r="3914" spans="1:9" ht="15.75" customHeight="1" x14ac:dyDescent="0.25">
      <c r="A3914" s="23">
        <v>3913</v>
      </c>
      <c r="B3914" s="24">
        <v>0.15992582999999999</v>
      </c>
      <c r="C3914" s="24">
        <v>0.17841639000000001</v>
      </c>
      <c r="D3914" s="24">
        <v>0.19802841999999998</v>
      </c>
      <c r="E3914" s="24">
        <v>0.22918576999999998</v>
      </c>
      <c r="F3914" s="24">
        <v>0.27880026000000002</v>
      </c>
      <c r="G3914" s="24">
        <v>0.60108130999999998</v>
      </c>
      <c r="H3914" s="24">
        <v>1.57621096</v>
      </c>
      <c r="I3914" s="24">
        <v>8.9830480000000004E-2</v>
      </c>
    </row>
    <row r="3915" spans="1:9" ht="15.75" customHeight="1" x14ac:dyDescent="0.25">
      <c r="A3915" s="25">
        <v>3914</v>
      </c>
      <c r="B3915" s="26">
        <v>0.15994713999999999</v>
      </c>
      <c r="C3915" s="26">
        <v>0.17843692</v>
      </c>
      <c r="D3915" s="26">
        <v>0.19805116</v>
      </c>
      <c r="E3915" s="26">
        <v>0.22921804999999998</v>
      </c>
      <c r="F3915" s="26">
        <v>0.2788467</v>
      </c>
      <c r="G3915" s="26">
        <v>0.60119563999999992</v>
      </c>
      <c r="H3915" s="26">
        <v>1.5766261499999998</v>
      </c>
      <c r="I3915" s="26">
        <v>8.9831009999999989E-2</v>
      </c>
    </row>
    <row r="3916" spans="1:9" ht="15.75" customHeight="1" x14ac:dyDescent="0.25">
      <c r="A3916" s="23">
        <v>3915</v>
      </c>
      <c r="B3916" s="24">
        <v>0.15996845000000001</v>
      </c>
      <c r="C3916" s="24">
        <v>0.17845745999999998</v>
      </c>
      <c r="D3916" s="24">
        <v>0.19807390999999999</v>
      </c>
      <c r="E3916" s="24">
        <v>0.22925035000000002</v>
      </c>
      <c r="F3916" s="24">
        <v>0.27889318000000002</v>
      </c>
      <c r="G3916" s="24">
        <v>0.60131003999999999</v>
      </c>
      <c r="H3916" s="24">
        <v>1.5770416</v>
      </c>
      <c r="I3916" s="24">
        <v>8.9831540000000001E-2</v>
      </c>
    </row>
    <row r="3917" spans="1:9" ht="15.75" customHeight="1" x14ac:dyDescent="0.25">
      <c r="A3917" s="25">
        <v>3916</v>
      </c>
      <c r="B3917" s="26">
        <v>0.15998976000000001</v>
      </c>
      <c r="C3917" s="26">
        <v>0.178478</v>
      </c>
      <c r="D3917" s="26">
        <v>0.19809667</v>
      </c>
      <c r="E3917" s="26">
        <v>0.22928265</v>
      </c>
      <c r="F3917" s="26">
        <v>0.27893972</v>
      </c>
      <c r="G3917" s="26">
        <v>0.60142450999999997</v>
      </c>
      <c r="H3917" s="26">
        <v>1.57745731</v>
      </c>
      <c r="I3917" s="26">
        <v>8.9832079999999995E-2</v>
      </c>
    </row>
    <row r="3918" spans="1:9" ht="15.75" customHeight="1" x14ac:dyDescent="0.25">
      <c r="A3918" s="23">
        <v>3917</v>
      </c>
      <c r="B3918" s="24">
        <v>0.16001107000000001</v>
      </c>
      <c r="C3918" s="24">
        <v>0.17849854000000001</v>
      </c>
      <c r="D3918" s="24">
        <v>0.19811944000000001</v>
      </c>
      <c r="E3918" s="24">
        <v>0.22931495999999998</v>
      </c>
      <c r="F3918" s="24">
        <v>0.27898630000000002</v>
      </c>
      <c r="G3918" s="24">
        <v>0.60153904999999996</v>
      </c>
      <c r="H3918" s="24">
        <v>1.5778732799999999</v>
      </c>
      <c r="I3918" s="24">
        <v>8.9832610000000007E-2</v>
      </c>
    </row>
    <row r="3919" spans="1:9" ht="15.75" customHeight="1" x14ac:dyDescent="0.25">
      <c r="A3919" s="25">
        <v>3918</v>
      </c>
      <c r="B3919" s="26">
        <v>0.16003238</v>
      </c>
      <c r="C3919" s="26">
        <v>0.17851910000000001</v>
      </c>
      <c r="D3919" s="26">
        <v>0.19814222000000001</v>
      </c>
      <c r="E3919" s="26">
        <v>0.22934729000000001</v>
      </c>
      <c r="F3919" s="26">
        <v>0.27903293000000001</v>
      </c>
      <c r="G3919" s="26">
        <v>0.60165365999999998</v>
      </c>
      <c r="H3919" s="26">
        <v>1.5782894999999999</v>
      </c>
      <c r="I3919" s="26">
        <v>8.9833140000000006E-2</v>
      </c>
    </row>
    <row r="3920" spans="1:9" ht="15.75" customHeight="1" x14ac:dyDescent="0.25">
      <c r="A3920" s="23">
        <v>3919</v>
      </c>
      <c r="B3920" s="24">
        <v>0.16005369999999999</v>
      </c>
      <c r="C3920" s="24">
        <v>0.17853964999999999</v>
      </c>
      <c r="D3920" s="24">
        <v>0.19816500999999997</v>
      </c>
      <c r="E3920" s="24">
        <v>0.22937961999999998</v>
      </c>
      <c r="F3920" s="24">
        <v>0.27907959999999998</v>
      </c>
      <c r="G3920" s="24">
        <v>0.60176834000000001</v>
      </c>
      <c r="H3920" s="24">
        <v>1.57870599</v>
      </c>
      <c r="I3920" s="24">
        <v>8.983366999999999E-2</v>
      </c>
    </row>
    <row r="3921" spans="1:9" ht="15.75" customHeight="1" x14ac:dyDescent="0.25">
      <c r="A3921" s="25">
        <v>3920</v>
      </c>
      <c r="B3921" s="26">
        <v>0.16007501000000002</v>
      </c>
      <c r="C3921" s="26">
        <v>0.17856021999999999</v>
      </c>
      <c r="D3921" s="26">
        <v>0.1981878</v>
      </c>
      <c r="E3921" s="26">
        <v>0.22941196999999999</v>
      </c>
      <c r="F3921" s="26">
        <v>0.27912631999999998</v>
      </c>
      <c r="G3921" s="26">
        <v>0.6018831</v>
      </c>
      <c r="H3921" s="26">
        <v>1.5791227299999999</v>
      </c>
      <c r="I3921" s="26">
        <v>8.9834200000000003E-2</v>
      </c>
    </row>
    <row r="3922" spans="1:9" ht="15.75" customHeight="1" x14ac:dyDescent="0.25">
      <c r="A3922" s="23">
        <v>3921</v>
      </c>
      <c r="B3922" s="24">
        <v>0.16009631999999999</v>
      </c>
      <c r="C3922" s="24">
        <v>0.17858077999999999</v>
      </c>
      <c r="D3922" s="24">
        <v>0.19821061000000001</v>
      </c>
      <c r="E3922" s="24">
        <v>0.22944433</v>
      </c>
      <c r="F3922" s="24">
        <v>0.27917309000000001</v>
      </c>
      <c r="G3922" s="24">
        <v>0.60199793000000001</v>
      </c>
      <c r="H3922" s="24">
        <v>1.57953974</v>
      </c>
      <c r="I3922" s="24">
        <v>8.9834739999999996E-2</v>
      </c>
    </row>
    <row r="3923" spans="1:9" ht="15.75" customHeight="1" x14ac:dyDescent="0.25">
      <c r="A3923" s="25">
        <v>3922</v>
      </c>
      <c r="B3923" s="26">
        <v>0.16011762999999998</v>
      </c>
      <c r="C3923" s="26">
        <v>0.17860136000000001</v>
      </c>
      <c r="D3923" s="26">
        <v>0.19823343000000002</v>
      </c>
      <c r="E3923" s="26">
        <v>0.22947669000000001</v>
      </c>
      <c r="F3923" s="26">
        <v>0.27921990999999996</v>
      </c>
      <c r="G3923" s="26">
        <v>0.60211281999999999</v>
      </c>
      <c r="H3923" s="26">
        <v>1.57995701</v>
      </c>
      <c r="I3923" s="26">
        <v>8.9835270000000009E-2</v>
      </c>
    </row>
    <row r="3924" spans="1:9" ht="15.75" customHeight="1" x14ac:dyDescent="0.25">
      <c r="A3924" s="23">
        <v>3923</v>
      </c>
      <c r="B3924" s="24">
        <v>0.16013894000000001</v>
      </c>
      <c r="C3924" s="24">
        <v>0.17862193999999998</v>
      </c>
      <c r="D3924" s="24">
        <v>0.19825624999999999</v>
      </c>
      <c r="E3924" s="24">
        <v>0.22950907000000001</v>
      </c>
      <c r="F3924" s="24">
        <v>0.27926677999999999</v>
      </c>
      <c r="G3924" s="24">
        <v>0.60222779000000004</v>
      </c>
      <c r="H3924" s="24">
        <v>1.58037454</v>
      </c>
      <c r="I3924" s="24">
        <v>8.9835799999999993E-2</v>
      </c>
    </row>
    <row r="3925" spans="1:9" ht="15.75" customHeight="1" x14ac:dyDescent="0.25">
      <c r="A3925" s="25">
        <v>3924</v>
      </c>
      <c r="B3925" s="26">
        <v>0.16016025</v>
      </c>
      <c r="C3925" s="26">
        <v>0.17864252</v>
      </c>
      <c r="D3925" s="26">
        <v>0.19827908999999999</v>
      </c>
      <c r="E3925" s="26">
        <v>0.22954145000000001</v>
      </c>
      <c r="F3925" s="26">
        <v>0.27931369</v>
      </c>
      <c r="G3925" s="26">
        <v>0.60234284000000005</v>
      </c>
      <c r="H3925" s="26">
        <v>1.5807923400000001</v>
      </c>
      <c r="I3925" s="26">
        <v>8.9836340000000001E-2</v>
      </c>
    </row>
    <row r="3926" spans="1:9" ht="15.75" customHeight="1" x14ac:dyDescent="0.25">
      <c r="A3926" s="23">
        <v>3925</v>
      </c>
      <c r="B3926" s="24">
        <v>0.16018156</v>
      </c>
      <c r="C3926" s="24">
        <v>0.17866310999999999</v>
      </c>
      <c r="D3926" s="24">
        <v>0.19830193000000002</v>
      </c>
      <c r="E3926" s="24">
        <v>0.22957385</v>
      </c>
      <c r="F3926" s="24">
        <v>0.27936064999999999</v>
      </c>
      <c r="G3926" s="24">
        <v>0.60245795000000002</v>
      </c>
      <c r="H3926" s="24">
        <v>1.5812104</v>
      </c>
      <c r="I3926" s="24">
        <v>8.9836869999999999E-2</v>
      </c>
    </row>
    <row r="3927" spans="1:9" ht="15.75" customHeight="1" x14ac:dyDescent="0.25">
      <c r="A3927" s="25">
        <v>3926</v>
      </c>
      <c r="B3927" s="26">
        <v>0.16020288000000002</v>
      </c>
      <c r="C3927" s="26">
        <v>0.17868371</v>
      </c>
      <c r="D3927" s="26">
        <v>0.19832479</v>
      </c>
      <c r="E3927" s="26">
        <v>0.22960626000000001</v>
      </c>
      <c r="F3927" s="26">
        <v>0.27940766</v>
      </c>
      <c r="G3927" s="26">
        <v>0.60257314000000006</v>
      </c>
      <c r="H3927" s="26">
        <v>1.5816287299999998</v>
      </c>
      <c r="I3927" s="26">
        <v>8.9837399999999998E-2</v>
      </c>
    </row>
    <row r="3928" spans="1:9" ht="15.75" customHeight="1" x14ac:dyDescent="0.25">
      <c r="A3928" s="23">
        <v>3927</v>
      </c>
      <c r="B3928" s="24">
        <v>0.16022418999999999</v>
      </c>
      <c r="C3928" s="24">
        <v>0.17870431000000001</v>
      </c>
      <c r="D3928" s="24">
        <v>0.19834765000000001</v>
      </c>
      <c r="E3928" s="24">
        <v>0.22963868000000001</v>
      </c>
      <c r="F3928" s="24">
        <v>0.27945471999999999</v>
      </c>
      <c r="G3928" s="24">
        <v>0.60268840000000001</v>
      </c>
      <c r="H3928" s="24">
        <v>1.58204733</v>
      </c>
      <c r="I3928" s="24">
        <v>8.9837939999999991E-2</v>
      </c>
    </row>
    <row r="3929" spans="1:9" ht="15.75" customHeight="1" x14ac:dyDescent="0.25">
      <c r="A3929" s="25">
        <v>3928</v>
      </c>
      <c r="B3929" s="26">
        <v>0.16024550000000001</v>
      </c>
      <c r="C3929" s="26">
        <v>0.17872491000000001</v>
      </c>
      <c r="D3929" s="26">
        <v>0.19837053000000002</v>
      </c>
      <c r="E3929" s="26">
        <v>0.22967110000000002</v>
      </c>
      <c r="F3929" s="26">
        <v>0.27950183000000001</v>
      </c>
      <c r="G3929" s="26">
        <v>0.60280372999999998</v>
      </c>
      <c r="H3929" s="26">
        <v>1.5824661900000001</v>
      </c>
      <c r="I3929" s="26">
        <v>8.9838470000000004E-2</v>
      </c>
    </row>
    <row r="3930" spans="1:9" ht="15.75" customHeight="1" x14ac:dyDescent="0.25">
      <c r="A3930" s="23">
        <v>3929</v>
      </c>
      <c r="B3930" s="24">
        <v>0.16026681000000001</v>
      </c>
      <c r="C3930" s="24">
        <v>0.17874552000000002</v>
      </c>
      <c r="D3930" s="24">
        <v>0.19839341000000002</v>
      </c>
      <c r="E3930" s="24">
        <v>0.22970354000000001</v>
      </c>
      <c r="F3930" s="24">
        <v>0.27954899</v>
      </c>
      <c r="G3930" s="24">
        <v>0.60291914000000002</v>
      </c>
      <c r="H3930" s="24">
        <v>1.5828853199999999</v>
      </c>
      <c r="I3930" s="24">
        <v>8.9839009999999997E-2</v>
      </c>
    </row>
    <row r="3931" spans="1:9" ht="15.75" customHeight="1" x14ac:dyDescent="0.25">
      <c r="A3931" s="25">
        <v>3930</v>
      </c>
      <c r="B3931" s="26">
        <v>0.16028811999999998</v>
      </c>
      <c r="C3931" s="26">
        <v>0.17876613999999999</v>
      </c>
      <c r="D3931" s="26">
        <v>0.19841630999999998</v>
      </c>
      <c r="E3931" s="26">
        <v>0.22973599</v>
      </c>
      <c r="F3931" s="26">
        <v>0.27959620000000002</v>
      </c>
      <c r="G3931" s="26">
        <v>0.60303462000000008</v>
      </c>
      <c r="H3931" s="26">
        <v>1.5833047199999999</v>
      </c>
      <c r="I3931" s="26">
        <v>8.9839540000000009E-2</v>
      </c>
    </row>
    <row r="3932" spans="1:9" ht="15.75" customHeight="1" x14ac:dyDescent="0.25">
      <c r="A3932" s="23">
        <v>3931</v>
      </c>
      <c r="B3932" s="24">
        <v>0.16030943</v>
      </c>
      <c r="C3932" s="24">
        <v>0.17878675999999999</v>
      </c>
      <c r="D3932" s="24">
        <v>0.19843921</v>
      </c>
      <c r="E3932" s="24">
        <v>0.22976845000000001</v>
      </c>
      <c r="F3932" s="24">
        <v>0.27964345000000002</v>
      </c>
      <c r="G3932" s="24">
        <v>0.60315017999999998</v>
      </c>
      <c r="H3932" s="24">
        <v>1.5837243900000002</v>
      </c>
      <c r="I3932" s="24">
        <v>8.9840079999999989E-2</v>
      </c>
    </row>
    <row r="3933" spans="1:9" ht="15.75" customHeight="1" x14ac:dyDescent="0.25">
      <c r="A3933" s="25">
        <v>3932</v>
      </c>
      <c r="B3933" s="26">
        <v>0.16033074</v>
      </c>
      <c r="C3933" s="26">
        <v>0.17880738999999998</v>
      </c>
      <c r="D3933" s="26">
        <v>0.19846212999999999</v>
      </c>
      <c r="E3933" s="26">
        <v>0.22980091000000002</v>
      </c>
      <c r="F3933" s="26">
        <v>0.27969076000000004</v>
      </c>
      <c r="G3933" s="26">
        <v>0.60326579999999996</v>
      </c>
      <c r="H3933" s="26">
        <v>1.58414433</v>
      </c>
      <c r="I3933" s="26">
        <v>8.9840610000000001E-2</v>
      </c>
    </row>
    <row r="3934" spans="1:9" ht="15.75" customHeight="1" x14ac:dyDescent="0.25">
      <c r="A3934" s="23">
        <v>3933</v>
      </c>
      <c r="B3934" s="24">
        <v>0.16035205999999999</v>
      </c>
      <c r="C3934" s="24">
        <v>0.17882803</v>
      </c>
      <c r="D3934" s="24">
        <v>0.19848505</v>
      </c>
      <c r="E3934" s="24">
        <v>0.22983339</v>
      </c>
      <c r="F3934" s="24">
        <v>0.27973811000000004</v>
      </c>
      <c r="G3934" s="24">
        <v>0.60338151000000007</v>
      </c>
      <c r="H3934" s="24">
        <v>1.5845645500000001</v>
      </c>
      <c r="I3934" s="24">
        <v>8.9841149999999995E-2</v>
      </c>
    </row>
    <row r="3935" spans="1:9" ht="15.75" customHeight="1" x14ac:dyDescent="0.25">
      <c r="A3935" s="25">
        <v>3934</v>
      </c>
      <c r="B3935" s="26">
        <v>0.16037337000000002</v>
      </c>
      <c r="C3935" s="26">
        <v>0.17884866999999999</v>
      </c>
      <c r="D3935" s="26">
        <v>0.19850799</v>
      </c>
      <c r="E3935" s="26">
        <v>0.22986588000000002</v>
      </c>
      <c r="F3935" s="26">
        <v>0.27978552000000001</v>
      </c>
      <c r="G3935" s="26">
        <v>0.60349728000000002</v>
      </c>
      <c r="H3935" s="26">
        <v>1.5849850299999999</v>
      </c>
      <c r="I3935" s="26">
        <v>8.9841690000000002E-2</v>
      </c>
    </row>
    <row r="3936" spans="1:9" ht="15.75" customHeight="1" x14ac:dyDescent="0.25">
      <c r="A3936" s="23">
        <v>3935</v>
      </c>
      <c r="B3936" s="24">
        <v>0.16039467999999998</v>
      </c>
      <c r="C3936" s="24">
        <v>0.17886931</v>
      </c>
      <c r="D3936" s="24">
        <v>0.19853093000000002</v>
      </c>
      <c r="E3936" s="24">
        <v>0.22989837999999999</v>
      </c>
      <c r="F3936" s="24">
        <v>0.27983298000000001</v>
      </c>
      <c r="G3936" s="24">
        <v>0.60361313000000005</v>
      </c>
      <c r="H3936" s="24">
        <v>1.58540579</v>
      </c>
      <c r="I3936" s="24">
        <v>8.9842220000000014E-2</v>
      </c>
    </row>
    <row r="3937" spans="1:9" ht="15.75" customHeight="1" x14ac:dyDescent="0.25">
      <c r="A3937" s="25">
        <v>3936</v>
      </c>
      <c r="B3937" s="26">
        <v>0.16041599000000001</v>
      </c>
      <c r="C3937" s="26">
        <v>0.17888995999999999</v>
      </c>
      <c r="D3937" s="26">
        <v>0.19855388999999998</v>
      </c>
      <c r="E3937" s="26">
        <v>0.22993089</v>
      </c>
      <c r="F3937" s="26">
        <v>0.27988047999999999</v>
      </c>
      <c r="G3937" s="26">
        <v>0.60372906000000004</v>
      </c>
      <c r="H3937" s="26">
        <v>1.58582683</v>
      </c>
      <c r="I3937" s="26">
        <v>8.9842759999999994E-2</v>
      </c>
    </row>
    <row r="3938" spans="1:9" ht="15.75" customHeight="1" x14ac:dyDescent="0.25">
      <c r="A3938" s="23">
        <v>3937</v>
      </c>
      <c r="B3938" s="24">
        <v>0.1604373</v>
      </c>
      <c r="C3938" s="24">
        <v>0.17891062000000002</v>
      </c>
      <c r="D3938" s="24">
        <v>0.19857685</v>
      </c>
      <c r="E3938" s="24">
        <v>0.22996340000000001</v>
      </c>
      <c r="F3938" s="24">
        <v>0.27992803999999999</v>
      </c>
      <c r="G3938" s="24">
        <v>0.60384506000000004</v>
      </c>
      <c r="H3938" s="24">
        <v>1.5862481399999999</v>
      </c>
      <c r="I3938" s="24">
        <v>8.9843300000000001E-2</v>
      </c>
    </row>
    <row r="3939" spans="1:9" ht="15.75" customHeight="1" x14ac:dyDescent="0.25">
      <c r="A3939" s="25">
        <v>3938</v>
      </c>
      <c r="B3939" s="26">
        <v>0.16045860999999997</v>
      </c>
      <c r="C3939" s="26">
        <v>0.17893128</v>
      </c>
      <c r="D3939" s="26">
        <v>0.19859983</v>
      </c>
      <c r="E3939" s="26">
        <v>0.22999593000000002</v>
      </c>
      <c r="F3939" s="26">
        <v>0.27997565000000002</v>
      </c>
      <c r="G3939" s="26">
        <v>0.60396112999999996</v>
      </c>
      <c r="H3939" s="26">
        <v>1.58666972</v>
      </c>
      <c r="I3939" s="26">
        <v>8.9843840000000008E-2</v>
      </c>
    </row>
    <row r="3940" spans="1:9" ht="15.75" customHeight="1" x14ac:dyDescent="0.25">
      <c r="A3940" s="23">
        <v>3939</v>
      </c>
      <c r="B3940" s="24">
        <v>0.16047992</v>
      </c>
      <c r="C3940" s="24">
        <v>0.17895195</v>
      </c>
      <c r="D3940" s="24">
        <v>0.19862282000000001</v>
      </c>
      <c r="E3940" s="24">
        <v>0.23002846999999998</v>
      </c>
      <c r="F3940" s="24">
        <v>0.28002331000000003</v>
      </c>
      <c r="G3940" s="24">
        <v>0.60407728999999999</v>
      </c>
      <c r="H3940" s="24">
        <v>1.5870915800000001</v>
      </c>
      <c r="I3940" s="24">
        <v>8.9844369999999993E-2</v>
      </c>
    </row>
    <row r="3941" spans="1:9" ht="15.75" customHeight="1" x14ac:dyDescent="0.25">
      <c r="A3941" s="25">
        <v>3940</v>
      </c>
      <c r="B3941" s="26">
        <v>0.16050122999999999</v>
      </c>
      <c r="C3941" s="26">
        <v>0.17897262000000003</v>
      </c>
      <c r="D3941" s="26">
        <v>0.19864581000000001</v>
      </c>
      <c r="E3941" s="26">
        <v>0.23006101999999998</v>
      </c>
      <c r="F3941" s="26">
        <v>0.28007102</v>
      </c>
      <c r="G3941" s="26">
        <v>0.60419350999999999</v>
      </c>
      <c r="H3941" s="26">
        <v>1.58751372</v>
      </c>
      <c r="I3941" s="26">
        <v>8.984491E-2</v>
      </c>
    </row>
    <row r="3942" spans="1:9" ht="15.75" customHeight="1" x14ac:dyDescent="0.25">
      <c r="A3942" s="23">
        <v>3941</v>
      </c>
      <c r="B3942" s="24">
        <v>0.16052254999999999</v>
      </c>
      <c r="C3942" s="24">
        <v>0.17899329999999999</v>
      </c>
      <c r="D3942" s="24">
        <v>0.19866882</v>
      </c>
      <c r="E3942" s="24">
        <v>0.23009357000000003</v>
      </c>
      <c r="F3942" s="24">
        <v>0.28011878000000001</v>
      </c>
      <c r="G3942" s="24">
        <v>0.60430981000000006</v>
      </c>
      <c r="H3942" s="24">
        <v>1.5879361399999998</v>
      </c>
      <c r="I3942" s="24">
        <v>8.9845450000000007E-2</v>
      </c>
    </row>
    <row r="3943" spans="1:9" ht="15.75" customHeight="1" x14ac:dyDescent="0.25">
      <c r="A3943" s="25">
        <v>3942</v>
      </c>
      <c r="B3943" s="26">
        <v>0.16054386000000001</v>
      </c>
      <c r="C3943" s="26">
        <v>0.17901398000000002</v>
      </c>
      <c r="D3943" s="26">
        <v>0.19869184000000001</v>
      </c>
      <c r="E3943" s="26">
        <v>0.23012613999999998</v>
      </c>
      <c r="F3943" s="26">
        <v>0.28016660000000004</v>
      </c>
      <c r="G3943" s="26">
        <v>0.60442618999999997</v>
      </c>
      <c r="H3943" s="26">
        <v>1.5883588399999999</v>
      </c>
      <c r="I3943" s="26">
        <v>8.9845989999999987E-2</v>
      </c>
    </row>
    <row r="3944" spans="1:9" ht="15.75" customHeight="1" x14ac:dyDescent="0.25">
      <c r="A3944" s="23">
        <v>3943</v>
      </c>
      <c r="B3944" s="24">
        <v>0.16056517000000001</v>
      </c>
      <c r="C3944" s="24">
        <v>0.17903466999999998</v>
      </c>
      <c r="D3944" s="24">
        <v>0.19871486999999999</v>
      </c>
      <c r="E3944" s="24">
        <v>0.23015872000000001</v>
      </c>
      <c r="F3944" s="24">
        <v>0.28021446</v>
      </c>
      <c r="G3944" s="24">
        <v>0.60454264999999996</v>
      </c>
      <c r="H3944" s="24">
        <v>1.5887818200000001</v>
      </c>
      <c r="I3944" s="24">
        <v>8.9846529999999994E-2</v>
      </c>
    </row>
    <row r="3945" spans="1:9" ht="15.75" customHeight="1" x14ac:dyDescent="0.25">
      <c r="A3945" s="25">
        <v>3944</v>
      </c>
      <c r="B3945" s="26">
        <v>0.16058648</v>
      </c>
      <c r="C3945" s="26">
        <v>0.17905536000000002</v>
      </c>
      <c r="D3945" s="26">
        <v>0.19873791000000002</v>
      </c>
      <c r="E3945" s="26">
        <v>0.23019131000000001</v>
      </c>
      <c r="F3945" s="26">
        <v>0.28026237999999998</v>
      </c>
      <c r="G3945" s="26">
        <v>0.60465918000000007</v>
      </c>
      <c r="H3945" s="26">
        <v>1.5892050800000002</v>
      </c>
      <c r="I3945" s="26">
        <v>8.9847070000000001E-2</v>
      </c>
    </row>
    <row r="3946" spans="1:9" ht="15.75" customHeight="1" x14ac:dyDescent="0.25">
      <c r="A3946" s="23">
        <v>3945</v>
      </c>
      <c r="B3946" s="24">
        <v>0.16060779</v>
      </c>
      <c r="C3946" s="24">
        <v>0.17907606000000001</v>
      </c>
      <c r="D3946" s="24">
        <v>0.19876096000000001</v>
      </c>
      <c r="E3946" s="24">
        <v>0.23022390999999998</v>
      </c>
      <c r="F3946" s="24">
        <v>0.28031034999999999</v>
      </c>
      <c r="G3946" s="24">
        <v>0.60477577999999999</v>
      </c>
      <c r="H3946" s="24">
        <v>1.58962863</v>
      </c>
      <c r="I3946" s="24">
        <v>8.9847610000000008E-2</v>
      </c>
    </row>
    <row r="3947" spans="1:9" ht="15.75" customHeight="1" x14ac:dyDescent="0.25">
      <c r="A3947" s="25">
        <v>3946</v>
      </c>
      <c r="B3947" s="26">
        <v>0.1606291</v>
      </c>
      <c r="C3947" s="26">
        <v>0.17909676999999999</v>
      </c>
      <c r="D3947" s="26">
        <v>0.19878402000000001</v>
      </c>
      <c r="E3947" s="26">
        <v>0.23025651</v>
      </c>
      <c r="F3947" s="26">
        <v>0.28035837000000002</v>
      </c>
      <c r="G3947" s="26">
        <v>0.60489247000000002</v>
      </c>
      <c r="H3947" s="26">
        <v>1.59005245</v>
      </c>
      <c r="I3947" s="26">
        <v>8.9848149999999988E-2</v>
      </c>
    </row>
    <row r="3948" spans="1:9" ht="15.75" customHeight="1" x14ac:dyDescent="0.25">
      <c r="A3948" s="23">
        <v>3947</v>
      </c>
      <c r="B3948" s="24">
        <v>0.16065041000000002</v>
      </c>
      <c r="C3948" s="24">
        <v>0.17911748</v>
      </c>
      <c r="D3948" s="24">
        <v>0.19880708999999999</v>
      </c>
      <c r="E3948" s="24">
        <v>0.23028912999999998</v>
      </c>
      <c r="F3948" s="24">
        <v>0.28040645000000003</v>
      </c>
      <c r="G3948" s="24">
        <v>0.60500922999999995</v>
      </c>
      <c r="H3948" s="24">
        <v>1.5904765599999999</v>
      </c>
      <c r="I3948" s="24">
        <v>8.9848689999999995E-2</v>
      </c>
    </row>
    <row r="3949" spans="1:9" ht="15.75" customHeight="1" x14ac:dyDescent="0.25">
      <c r="A3949" s="25">
        <v>3948</v>
      </c>
      <c r="B3949" s="26">
        <v>0.16067173000000001</v>
      </c>
      <c r="C3949" s="26">
        <v>0.17913820000000003</v>
      </c>
      <c r="D3949" s="26">
        <v>0.19883017</v>
      </c>
      <c r="E3949" s="26">
        <v>0.23032175999999999</v>
      </c>
      <c r="F3949" s="26">
        <v>0.28045458000000001</v>
      </c>
      <c r="G3949" s="26">
        <v>0.60512606000000002</v>
      </c>
      <c r="H3949" s="26">
        <v>1.5909009599999999</v>
      </c>
      <c r="I3949" s="26">
        <v>8.9849230000000002E-2</v>
      </c>
    </row>
    <row r="3950" spans="1:9" ht="15.75" customHeight="1" x14ac:dyDescent="0.25">
      <c r="A3950" s="23">
        <v>3949</v>
      </c>
      <c r="B3950" s="24">
        <v>0.16069303999999998</v>
      </c>
      <c r="C3950" s="24">
        <v>0.17915892</v>
      </c>
      <c r="D3950" s="24">
        <v>0.19885327</v>
      </c>
      <c r="E3950" s="24">
        <v>0.23035438999999999</v>
      </c>
      <c r="F3950" s="24">
        <v>0.28050276000000002</v>
      </c>
      <c r="G3950" s="24">
        <v>0.60524297999999999</v>
      </c>
      <c r="H3950" s="24">
        <v>1.59132564</v>
      </c>
      <c r="I3950" s="24">
        <v>8.9849770000000009E-2</v>
      </c>
    </row>
    <row r="3951" spans="1:9" ht="15.75" customHeight="1" x14ac:dyDescent="0.25">
      <c r="A3951" s="25">
        <v>3950</v>
      </c>
      <c r="B3951" s="26">
        <v>0.16071435000000001</v>
      </c>
      <c r="C3951" s="26">
        <v>0.17917965</v>
      </c>
      <c r="D3951" s="26">
        <v>0.19887637000000002</v>
      </c>
      <c r="E3951" s="26">
        <v>0.23038703999999999</v>
      </c>
      <c r="F3951" s="26">
        <v>0.28055099</v>
      </c>
      <c r="G3951" s="26">
        <v>0.60535996999999997</v>
      </c>
      <c r="H3951" s="26">
        <v>1.5917506000000001</v>
      </c>
      <c r="I3951" s="26">
        <v>8.9850309999999989E-2</v>
      </c>
    </row>
    <row r="3952" spans="1:9" ht="15.75" customHeight="1" x14ac:dyDescent="0.25">
      <c r="A3952" s="23">
        <v>3951</v>
      </c>
      <c r="B3952" s="24">
        <v>0.16073566</v>
      </c>
      <c r="C3952" s="24">
        <v>0.17920038000000002</v>
      </c>
      <c r="D3952" s="24">
        <v>0.19889948000000002</v>
      </c>
      <c r="E3952" s="24">
        <v>0.23041969000000001</v>
      </c>
      <c r="F3952" s="24">
        <v>0.28059928000000001</v>
      </c>
      <c r="G3952" s="24">
        <v>0.60547704000000002</v>
      </c>
      <c r="H3952" s="24">
        <v>1.5921758600000002</v>
      </c>
      <c r="I3952" s="24">
        <v>8.9850849999999996E-2</v>
      </c>
    </row>
    <row r="3953" spans="1:9" ht="15.75" customHeight="1" x14ac:dyDescent="0.25">
      <c r="A3953" s="25">
        <v>3952</v>
      </c>
      <c r="B3953" s="26">
        <v>0.16075697000000003</v>
      </c>
      <c r="C3953" s="26">
        <v>0.17922111999999998</v>
      </c>
      <c r="D3953" s="26">
        <v>0.19892261</v>
      </c>
      <c r="E3953" s="26">
        <v>0.23045235999999999</v>
      </c>
      <c r="F3953" s="26">
        <v>0.28064762000000004</v>
      </c>
      <c r="G3953" s="26">
        <v>0.60559419000000003</v>
      </c>
      <c r="H3953" s="26">
        <v>1.5926014000000002</v>
      </c>
      <c r="I3953" s="26">
        <v>8.9851390000000003E-2</v>
      </c>
    </row>
    <row r="3954" spans="1:9" ht="15.75" customHeight="1" x14ac:dyDescent="0.25">
      <c r="A3954" s="23">
        <v>3953</v>
      </c>
      <c r="B3954" s="24">
        <v>0.16077828</v>
      </c>
      <c r="C3954" s="24">
        <v>0.17924187</v>
      </c>
      <c r="D3954" s="24">
        <v>0.19894575</v>
      </c>
      <c r="E3954" s="24">
        <v>0.23048504</v>
      </c>
      <c r="F3954" s="24">
        <v>0.28069601999999999</v>
      </c>
      <c r="G3954" s="24">
        <v>0.60571142</v>
      </c>
      <c r="H3954" s="24">
        <v>1.5930272299999999</v>
      </c>
      <c r="I3954" s="24">
        <v>8.985193000000001E-2</v>
      </c>
    </row>
    <row r="3955" spans="1:9" ht="15.75" customHeight="1" x14ac:dyDescent="0.25">
      <c r="A3955" s="25">
        <v>3954</v>
      </c>
      <c r="B3955" s="26">
        <v>0.16079958999999999</v>
      </c>
      <c r="C3955" s="26">
        <v>0.17926262000000001</v>
      </c>
      <c r="D3955" s="26">
        <v>0.19896889000000001</v>
      </c>
      <c r="E3955" s="26">
        <v>0.23051772000000001</v>
      </c>
      <c r="F3955" s="26">
        <v>0.28074445999999997</v>
      </c>
      <c r="G3955" s="26">
        <v>0.60582871999999999</v>
      </c>
      <c r="H3955" s="26">
        <v>1.5934533500000001</v>
      </c>
      <c r="I3955" s="26">
        <v>8.9852479999999998E-2</v>
      </c>
    </row>
    <row r="3956" spans="1:9" ht="15.75" customHeight="1" x14ac:dyDescent="0.25">
      <c r="A3956" s="23">
        <v>3955</v>
      </c>
      <c r="B3956" s="24">
        <v>0.16082090000000002</v>
      </c>
      <c r="C3956" s="24">
        <v>0.17928337999999999</v>
      </c>
      <c r="D3956" s="24">
        <v>0.19899204999999998</v>
      </c>
      <c r="E3956" s="24">
        <v>0.23055042000000001</v>
      </c>
      <c r="F3956" s="24">
        <v>0.28079297000000003</v>
      </c>
      <c r="G3956" s="24">
        <v>0.60594610000000004</v>
      </c>
      <c r="H3956" s="24">
        <v>1.5938797600000001</v>
      </c>
      <c r="I3956" s="24">
        <v>8.9853020000000006E-2</v>
      </c>
    </row>
    <row r="3957" spans="1:9" ht="15.75" customHeight="1" x14ac:dyDescent="0.25">
      <c r="A3957" s="25">
        <v>3956</v>
      </c>
      <c r="B3957" s="26">
        <v>0.16084222000000001</v>
      </c>
      <c r="C3957" s="26">
        <v>0.17930414</v>
      </c>
      <c r="D3957" s="26">
        <v>0.19901521999999999</v>
      </c>
      <c r="E3957" s="26">
        <v>0.23058312</v>
      </c>
      <c r="F3957" s="26">
        <v>0.28084152000000001</v>
      </c>
      <c r="G3957" s="26">
        <v>0.60606357</v>
      </c>
      <c r="H3957" s="26">
        <v>1.5943064599999999</v>
      </c>
      <c r="I3957" s="26">
        <v>8.9853559999999999E-2</v>
      </c>
    </row>
    <row r="3958" spans="1:9" ht="15.75" customHeight="1" x14ac:dyDescent="0.25">
      <c r="A3958" s="23">
        <v>3957</v>
      </c>
      <c r="B3958" s="24">
        <v>0.16086352999999998</v>
      </c>
      <c r="C3958" s="24">
        <v>0.17932490999999998</v>
      </c>
      <c r="D3958" s="24">
        <v>0.19903839999999998</v>
      </c>
      <c r="E3958" s="24">
        <v>0.23061583999999999</v>
      </c>
      <c r="F3958" s="24">
        <v>0.28089014000000001</v>
      </c>
      <c r="G3958" s="24">
        <v>0.60618110999999997</v>
      </c>
      <c r="H3958" s="24">
        <v>1.5947334599999998</v>
      </c>
      <c r="I3958" s="24">
        <v>8.9854099999999992E-2</v>
      </c>
    </row>
    <row r="3959" spans="1:9" ht="15.75" customHeight="1" x14ac:dyDescent="0.25">
      <c r="A3959" s="25">
        <v>3958</v>
      </c>
      <c r="B3959" s="26">
        <v>0.16088484</v>
      </c>
      <c r="C3959" s="26">
        <v>0.17934567999999998</v>
      </c>
      <c r="D3959" s="26">
        <v>0.19906160000000001</v>
      </c>
      <c r="E3959" s="26">
        <v>0.23064856</v>
      </c>
      <c r="F3959" s="26">
        <v>0.28093879999999999</v>
      </c>
      <c r="G3959" s="26">
        <v>0.60629873000000001</v>
      </c>
      <c r="H3959" s="26">
        <v>1.59516075</v>
      </c>
      <c r="I3959" s="26">
        <v>8.9854649999999994E-2</v>
      </c>
    </row>
    <row r="3960" spans="1:9" ht="15.75" customHeight="1" x14ac:dyDescent="0.25">
      <c r="A3960" s="23">
        <v>3959</v>
      </c>
      <c r="B3960" s="24">
        <v>0.16090615</v>
      </c>
      <c r="C3960" s="24">
        <v>0.17936646000000001</v>
      </c>
      <c r="D3960" s="24">
        <v>0.19908480000000001</v>
      </c>
      <c r="E3960" s="24">
        <v>0.23068128999999998</v>
      </c>
      <c r="F3960" s="24">
        <v>0.28098752999999999</v>
      </c>
      <c r="G3960" s="24">
        <v>0.60641643000000001</v>
      </c>
      <c r="H3960" s="24">
        <v>1.59558833</v>
      </c>
      <c r="I3960" s="24">
        <v>8.9855190000000001E-2</v>
      </c>
    </row>
    <row r="3961" spans="1:9" ht="15.75" customHeight="1" x14ac:dyDescent="0.25">
      <c r="A3961" s="25">
        <v>3960</v>
      </c>
      <c r="B3961" s="26">
        <v>0.16092746000000002</v>
      </c>
      <c r="C3961" s="26">
        <v>0.17938724</v>
      </c>
      <c r="D3961" s="26">
        <v>0.19910802</v>
      </c>
      <c r="E3961" s="26">
        <v>0.23071404000000001</v>
      </c>
      <c r="F3961" s="26">
        <v>0.28103630000000002</v>
      </c>
      <c r="G3961" s="26">
        <v>0.60653420999999996</v>
      </c>
      <c r="H3961" s="26">
        <v>1.5960162099999999</v>
      </c>
      <c r="I3961" s="26">
        <v>8.9855730000000009E-2</v>
      </c>
    </row>
    <row r="3962" spans="1:9" ht="15.75" customHeight="1" x14ac:dyDescent="0.25">
      <c r="A3962" s="23">
        <v>3961</v>
      </c>
      <c r="B3962" s="24">
        <v>0.16094876999999999</v>
      </c>
      <c r="C3962" s="24">
        <v>0.17940803</v>
      </c>
      <c r="D3962" s="24">
        <v>0.19913123999999999</v>
      </c>
      <c r="E3962" s="24">
        <v>0.23074679000000001</v>
      </c>
      <c r="F3962" s="24">
        <v>0.28108512999999996</v>
      </c>
      <c r="G3962" s="24">
        <v>0.60665206999999999</v>
      </c>
      <c r="H3962" s="24">
        <v>1.5964443800000001</v>
      </c>
      <c r="I3962" s="24">
        <v>8.9856279999999997E-2</v>
      </c>
    </row>
    <row r="3963" spans="1:9" ht="15.75" customHeight="1" x14ac:dyDescent="0.25">
      <c r="A3963" s="25">
        <v>3962</v>
      </c>
      <c r="B3963" s="26">
        <v>0.16097007999999999</v>
      </c>
      <c r="C3963" s="26">
        <v>0.17942882999999998</v>
      </c>
      <c r="D3963" s="26">
        <v>0.19915448000000002</v>
      </c>
      <c r="E3963" s="26">
        <v>0.23077955</v>
      </c>
      <c r="F3963" s="26">
        <v>0.28113401999999998</v>
      </c>
      <c r="G3963" s="26">
        <v>0.60677000999999997</v>
      </c>
      <c r="H3963" s="26">
        <v>1.59687285</v>
      </c>
      <c r="I3963" s="26">
        <v>8.9856820000000004E-2</v>
      </c>
    </row>
    <row r="3964" spans="1:9" ht="15.75" customHeight="1" x14ac:dyDescent="0.25">
      <c r="A3964" s="23">
        <v>3963</v>
      </c>
      <c r="B3964" s="24">
        <v>0.16099139999999998</v>
      </c>
      <c r="C3964" s="24">
        <v>0.17944963000000003</v>
      </c>
      <c r="D3964" s="24">
        <v>0.19917773</v>
      </c>
      <c r="E3964" s="24">
        <v>0.23081231999999999</v>
      </c>
      <c r="F3964" s="24">
        <v>0.28118296999999998</v>
      </c>
      <c r="G3964" s="24">
        <v>0.60688803000000002</v>
      </c>
      <c r="H3964" s="24">
        <v>1.5973016200000001</v>
      </c>
      <c r="I3964" s="24">
        <v>8.9857370000000006E-2</v>
      </c>
    </row>
    <row r="3965" spans="1:9" ht="15.75" customHeight="1" x14ac:dyDescent="0.25">
      <c r="A3965" s="25">
        <v>3964</v>
      </c>
      <c r="B3965" s="26">
        <v>0.16101271</v>
      </c>
      <c r="C3965" s="26">
        <v>0.17947044000000001</v>
      </c>
      <c r="D3965" s="26">
        <v>0.19920098999999999</v>
      </c>
      <c r="E3965" s="26">
        <v>0.23084510000000003</v>
      </c>
      <c r="F3965" s="26">
        <v>0.28123196</v>
      </c>
      <c r="G3965" s="26">
        <v>0.60700612999999992</v>
      </c>
      <c r="H3965" s="26">
        <v>1.59773068</v>
      </c>
      <c r="I3965" s="26">
        <v>8.9857910000000013E-2</v>
      </c>
    </row>
    <row r="3966" spans="1:9" ht="15.75" customHeight="1" x14ac:dyDescent="0.25">
      <c r="A3966" s="23">
        <v>3965</v>
      </c>
      <c r="B3966" s="24">
        <v>0.16103402</v>
      </c>
      <c r="C3966" s="24">
        <v>0.17949124999999999</v>
      </c>
      <c r="D3966" s="24">
        <v>0.19922426000000001</v>
      </c>
      <c r="E3966" s="24">
        <v>0.23087789</v>
      </c>
      <c r="F3966" s="24">
        <v>0.28128101999999999</v>
      </c>
      <c r="G3966" s="24">
        <v>0.60712431</v>
      </c>
      <c r="H3966" s="24">
        <v>1.5981600499999999</v>
      </c>
      <c r="I3966" s="24">
        <v>8.9858460000000001E-2</v>
      </c>
    </row>
    <row r="3967" spans="1:9" ht="15.75" customHeight="1" x14ac:dyDescent="0.25">
      <c r="A3967" s="25">
        <v>3966</v>
      </c>
      <c r="B3967" s="26">
        <v>0.16105533000000002</v>
      </c>
      <c r="C3967" s="26">
        <v>0.17951207</v>
      </c>
      <c r="D3967" s="26">
        <v>0.19924755000000002</v>
      </c>
      <c r="E3967" s="26">
        <v>0.23091069</v>
      </c>
      <c r="F3967" s="26">
        <v>0.28133012999999996</v>
      </c>
      <c r="G3967" s="26">
        <v>0.60724257000000004</v>
      </c>
      <c r="H3967" s="26">
        <v>1.5985897099999999</v>
      </c>
      <c r="I3967" s="26">
        <v>8.9859000000000008E-2</v>
      </c>
    </row>
    <row r="3968" spans="1:9" ht="15.75" customHeight="1" x14ac:dyDescent="0.25">
      <c r="A3968" s="23">
        <v>3967</v>
      </c>
      <c r="B3968" s="24">
        <v>0.16107663999999999</v>
      </c>
      <c r="C3968" s="24">
        <v>0.1795329</v>
      </c>
      <c r="D3968" s="24">
        <v>0.19927084</v>
      </c>
      <c r="E3968" s="24">
        <v>0.2309435</v>
      </c>
      <c r="F3968" s="24">
        <v>0.2813793</v>
      </c>
      <c r="G3968" s="24">
        <v>0.60736091000000003</v>
      </c>
      <c r="H3968" s="24">
        <v>1.5990196800000001</v>
      </c>
      <c r="I3968" s="24">
        <v>8.985955000000001E-2</v>
      </c>
    </row>
    <row r="3969" spans="1:9" ht="15.75" customHeight="1" x14ac:dyDescent="0.25">
      <c r="A3969" s="25">
        <v>3968</v>
      </c>
      <c r="B3969" s="26">
        <v>0.16109794999999999</v>
      </c>
      <c r="C3969" s="26">
        <v>0.17955373000000002</v>
      </c>
      <c r="D3969" s="26">
        <v>0.19929414999999998</v>
      </c>
      <c r="E3969" s="26">
        <v>0.23097632000000001</v>
      </c>
      <c r="F3969" s="26">
        <v>0.28142853000000001</v>
      </c>
      <c r="G3969" s="26">
        <v>0.60747932999999998</v>
      </c>
      <c r="H3969" s="26">
        <v>1.5994499500000001</v>
      </c>
      <c r="I3969" s="26">
        <v>8.986008999999999E-2</v>
      </c>
    </row>
    <row r="3970" spans="1:9" ht="15.75" customHeight="1" x14ac:dyDescent="0.25">
      <c r="A3970" s="23">
        <v>3969</v>
      </c>
      <c r="B3970" s="24">
        <v>0.16111926000000001</v>
      </c>
      <c r="C3970" s="24">
        <v>0.17957455999999999</v>
      </c>
      <c r="D3970" s="24">
        <v>0.19931747000000002</v>
      </c>
      <c r="E3970" s="24">
        <v>0.23100915</v>
      </c>
      <c r="F3970" s="24">
        <v>0.28147780999999999</v>
      </c>
      <c r="G3970" s="24">
        <v>0.60759784000000006</v>
      </c>
      <c r="H3970" s="24">
        <v>1.5998805200000001</v>
      </c>
      <c r="I3970" s="24">
        <v>8.9860640000000006E-2</v>
      </c>
    </row>
    <row r="3971" spans="1:9" ht="15.75" customHeight="1" x14ac:dyDescent="0.25">
      <c r="A3971" s="25">
        <v>3970</v>
      </c>
      <c r="B3971" s="26">
        <v>0.16114056999999998</v>
      </c>
      <c r="C3971" s="26">
        <v>0.17959541000000001</v>
      </c>
      <c r="D3971" s="26">
        <v>0.19934080000000001</v>
      </c>
      <c r="E3971" s="26">
        <v>0.23104199</v>
      </c>
      <c r="F3971" s="26">
        <v>0.28152715</v>
      </c>
      <c r="G3971" s="26">
        <v>0.60771642999999997</v>
      </c>
      <c r="H3971" s="26">
        <v>1.6003113899999999</v>
      </c>
      <c r="I3971" s="26">
        <v>8.9861190000000007E-2</v>
      </c>
    </row>
    <row r="3972" spans="1:9" ht="15.75" customHeight="1" x14ac:dyDescent="0.25">
      <c r="A3972" s="23">
        <v>3971</v>
      </c>
      <c r="B3972" s="24">
        <v>0.16116188999999997</v>
      </c>
      <c r="C3972" s="24">
        <v>0.17961625000000001</v>
      </c>
      <c r="D3972" s="24">
        <v>0.19936414</v>
      </c>
      <c r="E3972" s="24">
        <v>0.23107484</v>
      </c>
      <c r="F3972" s="24">
        <v>0.28157653999999999</v>
      </c>
      <c r="G3972" s="24">
        <v>0.60783509000000002</v>
      </c>
      <c r="H3972" s="24">
        <v>1.60074257</v>
      </c>
      <c r="I3972" s="24">
        <v>8.9861730000000015E-2</v>
      </c>
    </row>
    <row r="3973" spans="1:9" ht="15.75" customHeight="1" x14ac:dyDescent="0.25">
      <c r="A3973" s="25">
        <v>3972</v>
      </c>
      <c r="B3973" s="26">
        <v>0.1611832</v>
      </c>
      <c r="C3973" s="26">
        <v>0.17963710999999999</v>
      </c>
      <c r="D3973" s="26">
        <v>0.19938749</v>
      </c>
      <c r="E3973" s="26">
        <v>0.23110769</v>
      </c>
      <c r="F3973" s="26">
        <v>0.28162599999999999</v>
      </c>
      <c r="G3973" s="26">
        <v>0.60795383999999997</v>
      </c>
      <c r="H3973" s="26">
        <v>1.60117406</v>
      </c>
      <c r="I3973" s="26">
        <v>8.9862280000000003E-2</v>
      </c>
    </row>
    <row r="3974" spans="1:9" ht="15.75" customHeight="1" x14ac:dyDescent="0.25">
      <c r="A3974" s="23">
        <v>3973</v>
      </c>
      <c r="B3974" s="24">
        <v>0.16120451</v>
      </c>
      <c r="C3974" s="24">
        <v>0.17965796999999997</v>
      </c>
      <c r="D3974" s="24">
        <v>0.19941086</v>
      </c>
      <c r="E3974" s="24">
        <v>0.23114056000000002</v>
      </c>
      <c r="F3974" s="24">
        <v>0.28167551000000002</v>
      </c>
      <c r="G3974" s="24">
        <v>0.60807268000000003</v>
      </c>
      <c r="H3974" s="24">
        <v>1.6016058499999999</v>
      </c>
      <c r="I3974" s="24">
        <v>8.9862830000000005E-2</v>
      </c>
    </row>
    <row r="3975" spans="1:9" ht="15.75" customHeight="1" x14ac:dyDescent="0.25">
      <c r="A3975" s="25">
        <v>3974</v>
      </c>
      <c r="B3975" s="26">
        <v>0.16122582000000002</v>
      </c>
      <c r="C3975" s="26">
        <v>0.17967883000000001</v>
      </c>
      <c r="D3975" s="26">
        <v>0.19943424000000001</v>
      </c>
      <c r="E3975" s="26">
        <v>0.23117343000000001</v>
      </c>
      <c r="F3975" s="26">
        <v>0.28172508000000002</v>
      </c>
      <c r="G3975" s="26">
        <v>0.60819159</v>
      </c>
      <c r="H3975" s="26">
        <v>1.6020379399999998</v>
      </c>
      <c r="I3975" s="26">
        <v>8.9863370000000012E-2</v>
      </c>
    </row>
    <row r="3976" spans="1:9" ht="15.75" customHeight="1" x14ac:dyDescent="0.25">
      <c r="A3976" s="23">
        <v>3975</v>
      </c>
      <c r="B3976" s="24">
        <v>0.16124712999999999</v>
      </c>
      <c r="C3976" s="24">
        <v>0.17969969999999999</v>
      </c>
      <c r="D3976" s="24">
        <v>0.19945763</v>
      </c>
      <c r="E3976" s="24">
        <v>0.23120631999999999</v>
      </c>
      <c r="F3976" s="24">
        <v>0.28177469999999999</v>
      </c>
      <c r="G3976" s="24">
        <v>0.60831058999999998</v>
      </c>
      <c r="H3976" s="24">
        <v>1.6024703500000002</v>
      </c>
      <c r="I3976" s="24">
        <v>8.986392E-2</v>
      </c>
    </row>
    <row r="3977" spans="1:9" ht="15.75" customHeight="1" x14ac:dyDescent="0.25">
      <c r="A3977" s="25">
        <v>3976</v>
      </c>
      <c r="B3977" s="26">
        <v>0.16126843999999999</v>
      </c>
      <c r="C3977" s="26">
        <v>0.17972058000000002</v>
      </c>
      <c r="D3977" s="26">
        <v>0.19948103</v>
      </c>
      <c r="E3977" s="26">
        <v>0.23123921</v>
      </c>
      <c r="F3977" s="26">
        <v>0.28182438999999998</v>
      </c>
      <c r="G3977" s="26">
        <v>0.60842967000000003</v>
      </c>
      <c r="H3977" s="26">
        <v>1.6029030599999998</v>
      </c>
      <c r="I3977" s="26">
        <v>8.9864470000000002E-2</v>
      </c>
    </row>
    <row r="3978" spans="1:9" ht="15.75" customHeight="1" x14ac:dyDescent="0.25">
      <c r="A3978" s="23">
        <v>3977</v>
      </c>
      <c r="B3978" s="24">
        <v>0.16128975000000001</v>
      </c>
      <c r="C3978" s="24">
        <v>0.17974146000000002</v>
      </c>
      <c r="D3978" s="24">
        <v>0.19950444000000001</v>
      </c>
      <c r="E3978" s="24">
        <v>0.23127212</v>
      </c>
      <c r="F3978" s="24">
        <v>0.28187413</v>
      </c>
      <c r="G3978" s="24">
        <v>0.60854883999999998</v>
      </c>
      <c r="H3978" s="24">
        <v>1.60333609</v>
      </c>
      <c r="I3978" s="24">
        <v>8.9865020000000004E-2</v>
      </c>
    </row>
    <row r="3979" spans="1:9" ht="15.75" customHeight="1" x14ac:dyDescent="0.25">
      <c r="A3979" s="25">
        <v>3978</v>
      </c>
      <c r="B3979" s="26">
        <v>0.16131107</v>
      </c>
      <c r="C3979" s="26">
        <v>0.17976234999999999</v>
      </c>
      <c r="D3979" s="26">
        <v>0.19952787</v>
      </c>
      <c r="E3979" s="26">
        <v>0.23130503000000002</v>
      </c>
      <c r="F3979" s="26">
        <v>0.28192393999999998</v>
      </c>
      <c r="G3979" s="26">
        <v>0.60866807999999994</v>
      </c>
      <c r="H3979" s="26">
        <v>1.6037694200000001</v>
      </c>
      <c r="I3979" s="26">
        <v>8.9865569999999992E-2</v>
      </c>
    </row>
    <row r="3980" spans="1:9" ht="15.75" customHeight="1" x14ac:dyDescent="0.25">
      <c r="A3980" s="23">
        <v>3979</v>
      </c>
      <c r="B3980" s="24">
        <v>0.16133238</v>
      </c>
      <c r="C3980" s="24">
        <v>0.17978324000000001</v>
      </c>
      <c r="D3980" s="24">
        <v>0.19955130000000001</v>
      </c>
      <c r="E3980" s="24">
        <v>0.23133794999999999</v>
      </c>
      <c r="F3980" s="24">
        <v>0.2819738</v>
      </c>
      <c r="G3980" s="24">
        <v>0.60878741000000003</v>
      </c>
      <c r="H3980" s="24">
        <v>1.6042030600000001</v>
      </c>
      <c r="I3980" s="24">
        <v>8.9866109999999999E-2</v>
      </c>
    </row>
    <row r="3981" spans="1:9" ht="15.75" customHeight="1" x14ac:dyDescent="0.25">
      <c r="A3981" s="25">
        <v>3980</v>
      </c>
      <c r="B3981" s="26">
        <v>0.16135368999999999</v>
      </c>
      <c r="C3981" s="26">
        <v>0.17980414</v>
      </c>
      <c r="D3981" s="26">
        <v>0.19957475999999999</v>
      </c>
      <c r="E3981" s="26">
        <v>0.23137087999999997</v>
      </c>
      <c r="F3981" s="26">
        <v>0.28202371999999998</v>
      </c>
      <c r="G3981" s="26">
        <v>0.60890683000000001</v>
      </c>
      <c r="H3981" s="26">
        <v>1.6046370200000002</v>
      </c>
      <c r="I3981" s="26">
        <v>8.9866660000000001E-2</v>
      </c>
    </row>
    <row r="3982" spans="1:9" ht="15.75" customHeight="1" x14ac:dyDescent="0.25">
      <c r="A3982" s="23">
        <v>3981</v>
      </c>
      <c r="B3982" s="24">
        <v>0.16137499999999999</v>
      </c>
      <c r="C3982" s="24">
        <v>0.17982504999999999</v>
      </c>
      <c r="D3982" s="24">
        <v>0.19959821999999999</v>
      </c>
      <c r="E3982" s="24">
        <v>0.23140381999999998</v>
      </c>
      <c r="F3982" s="24">
        <v>0.28207369999999998</v>
      </c>
      <c r="G3982" s="24">
        <v>0.60902633000000006</v>
      </c>
      <c r="H3982" s="24">
        <v>1.6050712899999999</v>
      </c>
      <c r="I3982" s="24">
        <v>8.9867209999999989E-2</v>
      </c>
    </row>
    <row r="3983" spans="1:9" ht="15.75" customHeight="1" x14ac:dyDescent="0.25">
      <c r="A3983" s="25">
        <v>3982</v>
      </c>
      <c r="B3983" s="26">
        <v>0.16139631000000002</v>
      </c>
      <c r="C3983" s="26">
        <v>0.17984596</v>
      </c>
      <c r="D3983" s="26">
        <v>0.19962168999999999</v>
      </c>
      <c r="E3983" s="26">
        <v>0.23143677000000001</v>
      </c>
      <c r="F3983" s="26">
        <v>0.28212373000000002</v>
      </c>
      <c r="G3983" s="26">
        <v>0.60914591000000007</v>
      </c>
      <c r="H3983" s="26">
        <v>1.60550587</v>
      </c>
      <c r="I3983" s="26">
        <v>8.9867760000000005E-2</v>
      </c>
    </row>
    <row r="3984" spans="1:9" ht="15.75" customHeight="1" x14ac:dyDescent="0.25">
      <c r="A3984" s="23">
        <v>3983</v>
      </c>
      <c r="B3984" s="24">
        <v>0.16141762000000001</v>
      </c>
      <c r="C3984" s="24">
        <v>0.17986688000000001</v>
      </c>
      <c r="D3984" s="24">
        <v>0.19964518000000001</v>
      </c>
      <c r="E3984" s="24">
        <v>0.23146972999999998</v>
      </c>
      <c r="F3984" s="24">
        <v>0.28217383000000001</v>
      </c>
      <c r="G3984" s="24">
        <v>0.60926557999999997</v>
      </c>
      <c r="H3984" s="24">
        <v>1.6059407699999999</v>
      </c>
      <c r="I3984" s="24">
        <v>8.9868310000000007E-2</v>
      </c>
    </row>
    <row r="3985" spans="1:9" ht="15.75" customHeight="1" x14ac:dyDescent="0.25">
      <c r="A3985" s="25">
        <v>3984</v>
      </c>
      <c r="B3985" s="26">
        <v>0.16143892999999998</v>
      </c>
      <c r="C3985" s="26">
        <v>0.17988779999999999</v>
      </c>
      <c r="D3985" s="26">
        <v>0.19966868000000002</v>
      </c>
      <c r="E3985" s="26">
        <v>0.23150269999999998</v>
      </c>
      <c r="F3985" s="26">
        <v>0.28222398999999998</v>
      </c>
      <c r="G3985" s="26">
        <v>0.60938532999999995</v>
      </c>
      <c r="H3985" s="26">
        <v>1.6063759799999999</v>
      </c>
      <c r="I3985" s="26">
        <v>8.9868859999999995E-2</v>
      </c>
    </row>
    <row r="3986" spans="1:9" ht="15.75" customHeight="1" x14ac:dyDescent="0.25">
      <c r="A3986" s="23">
        <v>3985</v>
      </c>
      <c r="B3986" s="24">
        <v>0.16146025000000003</v>
      </c>
      <c r="C3986" s="24">
        <v>0.17990873000000002</v>
      </c>
      <c r="D3986" s="24">
        <v>0.19969218999999999</v>
      </c>
      <c r="E3986" s="24">
        <v>0.23153567</v>
      </c>
      <c r="F3986" s="24">
        <v>0.28227420999999997</v>
      </c>
      <c r="G3986" s="24">
        <v>0.60950515999999999</v>
      </c>
      <c r="H3986" s="24">
        <v>1.60681151</v>
      </c>
      <c r="I3986" s="24">
        <v>8.9869409999999997E-2</v>
      </c>
    </row>
    <row r="3987" spans="1:9" ht="15.75" customHeight="1" x14ac:dyDescent="0.25">
      <c r="A3987" s="25">
        <v>3986</v>
      </c>
      <c r="B3987" s="26">
        <v>0.16148156</v>
      </c>
      <c r="C3987" s="26">
        <v>0.17992967000000001</v>
      </c>
      <c r="D3987" s="26">
        <v>0.19971571000000002</v>
      </c>
      <c r="E3987" s="26">
        <v>0.23156866000000001</v>
      </c>
      <c r="F3987" s="26">
        <v>0.28232448999999998</v>
      </c>
      <c r="G3987" s="26">
        <v>0.60962508999999998</v>
      </c>
      <c r="H3987" s="26">
        <v>1.6072473600000001</v>
      </c>
      <c r="I3987" s="26">
        <v>8.9869959999999999E-2</v>
      </c>
    </row>
    <row r="3988" spans="1:9" ht="15.75" customHeight="1" x14ac:dyDescent="0.25">
      <c r="A3988" s="23">
        <v>3987</v>
      </c>
      <c r="B3988" s="24">
        <v>0.16150286999999999</v>
      </c>
      <c r="C3988" s="24">
        <v>0.17995061000000001</v>
      </c>
      <c r="D3988" s="24">
        <v>0.19973925000000001</v>
      </c>
      <c r="E3988" s="24">
        <v>0.23160164999999999</v>
      </c>
      <c r="F3988" s="24">
        <v>0.28237483000000002</v>
      </c>
      <c r="G3988" s="24">
        <v>0.60974508999999999</v>
      </c>
      <c r="H3988" s="24">
        <v>1.6076835299999999</v>
      </c>
      <c r="I3988" s="24">
        <v>8.9870509999999987E-2</v>
      </c>
    </row>
    <row r="3989" spans="1:9" ht="15.75" customHeight="1" x14ac:dyDescent="0.25">
      <c r="A3989" s="25">
        <v>3988</v>
      </c>
      <c r="B3989" s="26">
        <v>0.16152418000000002</v>
      </c>
      <c r="C3989" s="26">
        <v>0.17997154999999998</v>
      </c>
      <c r="D3989" s="26">
        <v>0.19976279999999999</v>
      </c>
      <c r="E3989" s="26">
        <v>0.23163465999999999</v>
      </c>
      <c r="F3989" s="26">
        <v>0.28242522999999997</v>
      </c>
      <c r="G3989" s="26">
        <v>0.60986518000000001</v>
      </c>
      <c r="H3989" s="26">
        <v>1.6081200100000002</v>
      </c>
      <c r="I3989" s="26">
        <v>8.9871060000000003E-2</v>
      </c>
    </row>
    <row r="3990" spans="1:9" ht="15.75" customHeight="1" x14ac:dyDescent="0.25">
      <c r="A3990" s="23">
        <v>3989</v>
      </c>
      <c r="B3990" s="24">
        <v>0.16154548999999999</v>
      </c>
      <c r="C3990" s="24">
        <v>0.17999251000000002</v>
      </c>
      <c r="D3990" s="24">
        <v>0.19978636000000002</v>
      </c>
      <c r="E3990" s="24">
        <v>0.23166766999999999</v>
      </c>
      <c r="F3990" s="24">
        <v>0.28247569</v>
      </c>
      <c r="G3990" s="24">
        <v>0.60998536000000003</v>
      </c>
      <c r="H3990" s="24">
        <v>1.60855682</v>
      </c>
      <c r="I3990" s="24">
        <v>8.9871619999999999E-2</v>
      </c>
    </row>
    <row r="3991" spans="1:9" ht="15.75" customHeight="1" x14ac:dyDescent="0.25">
      <c r="A3991" s="25">
        <v>3990</v>
      </c>
      <c r="B3991" s="26">
        <v>0.16156680000000001</v>
      </c>
      <c r="C3991" s="26">
        <v>0.18001346000000001</v>
      </c>
      <c r="D3991" s="26">
        <v>0.19980993999999999</v>
      </c>
      <c r="E3991" s="26">
        <v>0.23170069000000001</v>
      </c>
      <c r="F3991" s="26">
        <v>0.28252621</v>
      </c>
      <c r="G3991" s="26">
        <v>0.61010562000000002</v>
      </c>
      <c r="H3991" s="26">
        <v>1.60899394</v>
      </c>
      <c r="I3991" s="26">
        <v>8.9872169999999987E-2</v>
      </c>
    </row>
    <row r="3992" spans="1:9" ht="15.75" customHeight="1" x14ac:dyDescent="0.25">
      <c r="A3992" s="23">
        <v>3991</v>
      </c>
      <c r="B3992" s="24">
        <v>0.16158811000000001</v>
      </c>
      <c r="C3992" s="24">
        <v>0.18003443</v>
      </c>
      <c r="D3992" s="24">
        <v>0.19983351999999999</v>
      </c>
      <c r="E3992" s="24">
        <v>0.23173372</v>
      </c>
      <c r="F3992" s="24">
        <v>0.28257679000000002</v>
      </c>
      <c r="G3992" s="24">
        <v>0.61022597000000001</v>
      </c>
      <c r="H3992" s="24">
        <v>1.6094313900000001</v>
      </c>
      <c r="I3992" s="24">
        <v>8.9872720000000003E-2</v>
      </c>
    </row>
    <row r="3993" spans="1:9" ht="15.75" customHeight="1" x14ac:dyDescent="0.25">
      <c r="A3993" s="25">
        <v>3992</v>
      </c>
      <c r="B3993" s="26">
        <v>0.16160941999999998</v>
      </c>
      <c r="C3993" s="26">
        <v>0.1800554</v>
      </c>
      <c r="D3993" s="26">
        <v>0.19985712</v>
      </c>
      <c r="E3993" s="26">
        <v>0.23176676000000002</v>
      </c>
      <c r="F3993" s="26">
        <v>0.28262743000000001</v>
      </c>
      <c r="G3993" s="26">
        <v>0.61034641000000001</v>
      </c>
      <c r="H3993" s="26">
        <v>1.6098691500000002</v>
      </c>
      <c r="I3993" s="26">
        <v>8.9873270000000005E-2</v>
      </c>
    </row>
    <row r="3994" spans="1:9" ht="15.75" customHeight="1" x14ac:dyDescent="0.25">
      <c r="A3994" s="23">
        <v>3993</v>
      </c>
      <c r="B3994" s="24">
        <v>0.16163074000000002</v>
      </c>
      <c r="C3994" s="24">
        <v>0.18007636999999999</v>
      </c>
      <c r="D3994" s="24">
        <v>0.19988073000000001</v>
      </c>
      <c r="E3994" s="24">
        <v>0.23179981000000002</v>
      </c>
      <c r="F3994" s="24">
        <v>0.28267814000000002</v>
      </c>
      <c r="G3994" s="24">
        <v>0.61046692999999996</v>
      </c>
      <c r="H3994" s="24">
        <v>1.61030725</v>
      </c>
      <c r="I3994" s="24">
        <v>8.9873820000000007E-2</v>
      </c>
    </row>
    <row r="3995" spans="1:9" ht="15.75" customHeight="1" x14ac:dyDescent="0.25">
      <c r="A3995" s="25">
        <v>3994</v>
      </c>
      <c r="B3995" s="26">
        <v>0.16165204999999999</v>
      </c>
      <c r="C3995" s="26">
        <v>0.18009736000000001</v>
      </c>
      <c r="D3995" s="26">
        <v>0.19990436</v>
      </c>
      <c r="E3995" s="26">
        <v>0.23183287</v>
      </c>
      <c r="F3995" s="26">
        <v>0.28272890000000001</v>
      </c>
      <c r="G3995" s="26">
        <v>0.61058754000000004</v>
      </c>
      <c r="H3995" s="26">
        <v>1.6107456600000001</v>
      </c>
      <c r="I3995" s="26">
        <v>8.9874369999999995E-2</v>
      </c>
    </row>
    <row r="3996" spans="1:9" ht="15.75" customHeight="1" x14ac:dyDescent="0.25">
      <c r="A3996" s="23">
        <v>3995</v>
      </c>
      <c r="B3996" s="24">
        <v>0.16167335999999999</v>
      </c>
      <c r="C3996" s="24">
        <v>0.18011834000000002</v>
      </c>
      <c r="D3996" s="24">
        <v>0.19992799999999999</v>
      </c>
      <c r="E3996" s="24">
        <v>0.23186593999999999</v>
      </c>
      <c r="F3996" s="24">
        <v>0.28277973000000001</v>
      </c>
      <c r="G3996" s="24">
        <v>0.61070822999999996</v>
      </c>
      <c r="H3996" s="24">
        <v>1.6111844</v>
      </c>
      <c r="I3996" s="24">
        <v>8.9874930000000006E-2</v>
      </c>
    </row>
    <row r="3997" spans="1:9" ht="15.75" customHeight="1" x14ac:dyDescent="0.25">
      <c r="A3997" s="25">
        <v>3996</v>
      </c>
      <c r="B3997" s="26">
        <v>0.16169467000000001</v>
      </c>
      <c r="C3997" s="26">
        <v>0.18013933999999998</v>
      </c>
      <c r="D3997" s="26">
        <v>0.19995165000000001</v>
      </c>
      <c r="E3997" s="26">
        <v>0.23189900999999999</v>
      </c>
      <c r="F3997" s="26">
        <v>0.28283062000000003</v>
      </c>
      <c r="G3997" s="26">
        <v>0.61082901000000001</v>
      </c>
      <c r="H3997" s="26">
        <v>1.6116234700000001</v>
      </c>
      <c r="I3997" s="26">
        <v>8.9875480000000008E-2</v>
      </c>
    </row>
    <row r="3998" spans="1:9" ht="15.75" customHeight="1" x14ac:dyDescent="0.25">
      <c r="A3998" s="23">
        <v>3997</v>
      </c>
      <c r="B3998" s="24">
        <v>0.16171597999999998</v>
      </c>
      <c r="C3998" s="24">
        <v>0.18016034</v>
      </c>
      <c r="D3998" s="24">
        <v>0.19997530999999999</v>
      </c>
      <c r="E3998" s="24">
        <v>0.2319321</v>
      </c>
      <c r="F3998" s="24">
        <v>0.28288157999999997</v>
      </c>
      <c r="G3998" s="24">
        <v>0.61094988000000006</v>
      </c>
      <c r="H3998" s="24">
        <v>1.61206286</v>
      </c>
      <c r="I3998" s="24">
        <v>8.9876029999999996E-2</v>
      </c>
    </row>
    <row r="3999" spans="1:9" ht="15.75" customHeight="1" x14ac:dyDescent="0.25">
      <c r="A3999" s="25">
        <v>3998</v>
      </c>
      <c r="B3999" s="26">
        <v>0.16173729000000001</v>
      </c>
      <c r="C3999" s="26">
        <v>0.18018134</v>
      </c>
      <c r="D3999" s="26">
        <v>0.19999898999999999</v>
      </c>
      <c r="E3999" s="26">
        <v>0.23196518999999999</v>
      </c>
      <c r="F3999" s="26">
        <v>0.28293258999999998</v>
      </c>
      <c r="G3999" s="26">
        <v>0.61107084</v>
      </c>
      <c r="H3999" s="26">
        <v>1.6125025800000001</v>
      </c>
      <c r="I3999" s="26">
        <v>8.9876590000000006E-2</v>
      </c>
    </row>
    <row r="4000" spans="1:9" ht="15.75" customHeight="1" x14ac:dyDescent="0.25">
      <c r="A4000" s="23">
        <v>3999</v>
      </c>
      <c r="B4000" s="24">
        <v>0.1617586</v>
      </c>
      <c r="C4000" s="24">
        <v>0.18020234999999998</v>
      </c>
      <c r="D4000" s="24">
        <v>0.20002268000000001</v>
      </c>
      <c r="E4000" s="24">
        <v>0.23199829999999999</v>
      </c>
      <c r="F4000" s="24">
        <v>0.28298366999999996</v>
      </c>
      <c r="G4000" s="24">
        <v>0.61119188000000002</v>
      </c>
      <c r="H4000" s="24">
        <v>1.61294263</v>
      </c>
      <c r="I4000" s="24">
        <v>8.9877140000000008E-2</v>
      </c>
    </row>
    <row r="4001" spans="1:9" ht="15.75" customHeight="1" x14ac:dyDescent="0.25">
      <c r="A4001" s="25">
        <v>4000</v>
      </c>
      <c r="B4001" s="26">
        <v>0.16177991999999999</v>
      </c>
      <c r="C4001" s="26">
        <v>0.18022336999999999</v>
      </c>
      <c r="D4001" s="26">
        <v>0.20004638</v>
      </c>
      <c r="E4001" s="26">
        <v>0.23203140999999999</v>
      </c>
      <c r="F4001" s="26">
        <v>0.28303481000000003</v>
      </c>
      <c r="G4001" s="26">
        <v>0.61131301000000005</v>
      </c>
      <c r="H4001" s="26">
        <v>1.61338301</v>
      </c>
      <c r="I4001" s="26">
        <v>8.9877689999999996E-2</v>
      </c>
    </row>
    <row r="4002" spans="1:9" ht="15.75" customHeight="1" x14ac:dyDescent="0.25">
      <c r="A4002" s="23">
        <v>4001</v>
      </c>
      <c r="B4002" s="24">
        <v>0.16180122999999999</v>
      </c>
      <c r="C4002" s="24">
        <v>0.18024439999999997</v>
      </c>
      <c r="D4002" s="24">
        <v>0.2000701</v>
      </c>
      <c r="E4002" s="24">
        <v>0.23206452999999999</v>
      </c>
      <c r="F4002" s="24">
        <v>0.28308601</v>
      </c>
      <c r="G4002" s="24">
        <v>0.61143422999999997</v>
      </c>
      <c r="H4002" s="24">
        <v>1.6138237200000001</v>
      </c>
      <c r="I4002" s="24">
        <v>8.9878250000000007E-2</v>
      </c>
    </row>
    <row r="4003" spans="1:9" ht="15.75" customHeight="1" x14ac:dyDescent="0.25">
      <c r="A4003" s="25">
        <v>4002</v>
      </c>
      <c r="B4003" s="26">
        <v>0.16182254000000001</v>
      </c>
      <c r="C4003" s="26">
        <v>0.18026541999999998</v>
      </c>
      <c r="D4003" s="26">
        <v>0.20009383</v>
      </c>
      <c r="E4003" s="26">
        <v>0.23209765999999998</v>
      </c>
      <c r="F4003" s="26">
        <v>0.28313727999999999</v>
      </c>
      <c r="G4003" s="26">
        <v>0.61155554000000001</v>
      </c>
      <c r="H4003" s="26">
        <v>1.6142647600000002</v>
      </c>
      <c r="I4003" s="26">
        <v>8.9878800000000009E-2</v>
      </c>
    </row>
    <row r="4004" spans="1:9" ht="15.75" customHeight="1" x14ac:dyDescent="0.25">
      <c r="A4004" s="23">
        <v>4003</v>
      </c>
      <c r="B4004" s="24">
        <v>0.16184384999999998</v>
      </c>
      <c r="C4004" s="24">
        <v>0.18028645999999998</v>
      </c>
      <c r="D4004" s="24">
        <v>0.20011756999999999</v>
      </c>
      <c r="E4004" s="24">
        <v>0.23213080000000003</v>
      </c>
      <c r="F4004" s="24">
        <v>0.28318861000000001</v>
      </c>
      <c r="G4004" s="24">
        <v>0.61167693999999995</v>
      </c>
      <c r="H4004" s="24">
        <v>1.6147061299999999</v>
      </c>
      <c r="I4004" s="24">
        <v>8.9879359999999991E-2</v>
      </c>
    </row>
    <row r="4005" spans="1:9" ht="15.75" customHeight="1" x14ac:dyDescent="0.25">
      <c r="A4005" s="25">
        <v>4004</v>
      </c>
      <c r="B4005" s="26">
        <v>0.16186516000000001</v>
      </c>
      <c r="C4005" s="26">
        <v>0.18030750000000001</v>
      </c>
      <c r="D4005" s="26">
        <v>0.20014133000000001</v>
      </c>
      <c r="E4005" s="26">
        <v>0.23216394000000001</v>
      </c>
      <c r="F4005" s="26">
        <v>0.28324000999999999</v>
      </c>
      <c r="G4005" s="26">
        <v>0.61179841999999995</v>
      </c>
      <c r="H4005" s="26">
        <v>1.61514783</v>
      </c>
      <c r="I4005" s="26">
        <v>8.9879909999999993E-2</v>
      </c>
    </row>
    <row r="4006" spans="1:9" ht="15.75" customHeight="1" x14ac:dyDescent="0.25">
      <c r="A4006" s="23">
        <v>4005</v>
      </c>
      <c r="B4006" s="24">
        <v>0.16188647</v>
      </c>
      <c r="C4006" s="24">
        <v>0.18032855</v>
      </c>
      <c r="D4006" s="24">
        <v>0.20016508000000002</v>
      </c>
      <c r="E4006" s="24">
        <v>0.23219709999999999</v>
      </c>
      <c r="F4006" s="24">
        <v>0.28329146999999999</v>
      </c>
      <c r="G4006" s="24">
        <v>0.61191999000000008</v>
      </c>
      <c r="H4006" s="24">
        <v>1.6155898099999999</v>
      </c>
      <c r="I4006" s="24">
        <v>8.9880470000000004E-2</v>
      </c>
    </row>
    <row r="4007" spans="1:9" ht="15.75" customHeight="1" x14ac:dyDescent="0.25">
      <c r="A4007" s="25">
        <v>4006</v>
      </c>
      <c r="B4007" s="26">
        <v>0.16190778000000003</v>
      </c>
      <c r="C4007" s="26">
        <v>0.18034959</v>
      </c>
      <c r="D4007" s="26">
        <v>0.20018884000000001</v>
      </c>
      <c r="E4007" s="26">
        <v>0.23223027999999998</v>
      </c>
      <c r="F4007" s="26">
        <v>0.28334299000000002</v>
      </c>
      <c r="G4007" s="26">
        <v>0.61204164999999999</v>
      </c>
      <c r="H4007" s="26">
        <v>1.61603202</v>
      </c>
      <c r="I4007" s="26">
        <v>8.9881019999999992E-2</v>
      </c>
    </row>
    <row r="4008" spans="1:9" ht="15.75" customHeight="1" x14ac:dyDescent="0.25">
      <c r="A4008" s="23">
        <v>4007</v>
      </c>
      <c r="B4008" s="24">
        <v>0.16192909</v>
      </c>
      <c r="C4008" s="24">
        <v>0.18037063</v>
      </c>
      <c r="D4008" s="24">
        <v>0.20021259</v>
      </c>
      <c r="E4008" s="24">
        <v>0.23226347</v>
      </c>
      <c r="F4008" s="24">
        <v>0.28339459</v>
      </c>
      <c r="G4008" s="24">
        <v>0.61216340000000002</v>
      </c>
      <c r="H4008" s="24">
        <v>1.6164744600000001</v>
      </c>
      <c r="I4008" s="24">
        <v>8.9881580000000003E-2</v>
      </c>
    </row>
    <row r="4009" spans="1:9" ht="15.75" customHeight="1" x14ac:dyDescent="0.25">
      <c r="A4009" s="25">
        <v>4008</v>
      </c>
      <c r="B4009" s="26">
        <v>0.16195040999999999</v>
      </c>
      <c r="C4009" s="26">
        <v>0.18039168</v>
      </c>
      <c r="D4009" s="26">
        <v>0.20023634000000001</v>
      </c>
      <c r="E4009" s="26">
        <v>0.23229668000000001</v>
      </c>
      <c r="F4009" s="26">
        <v>0.28344625000000001</v>
      </c>
      <c r="G4009" s="26">
        <v>0.61228523000000001</v>
      </c>
      <c r="H4009" s="26">
        <v>1.61691713</v>
      </c>
      <c r="I4009" s="26">
        <v>8.9882130000000005E-2</v>
      </c>
    </row>
    <row r="4010" spans="1:9" ht="15.75" customHeight="1" x14ac:dyDescent="0.25">
      <c r="A4010" s="23">
        <v>4009</v>
      </c>
      <c r="B4010" s="24">
        <v>0.16197171999999999</v>
      </c>
      <c r="C4010" s="24">
        <v>0.18041272</v>
      </c>
      <c r="D4010" s="24">
        <v>0.20026008000000001</v>
      </c>
      <c r="E4010" s="24">
        <v>0.23232990000000001</v>
      </c>
      <c r="F4010" s="24">
        <v>0.28349797999999998</v>
      </c>
      <c r="G4010" s="24">
        <v>0.61240715000000001</v>
      </c>
      <c r="H4010" s="24">
        <v>1.6173600200000002</v>
      </c>
      <c r="I4010" s="24">
        <v>8.9882690000000001E-2</v>
      </c>
    </row>
    <row r="4011" spans="1:9" ht="15.75" customHeight="1" x14ac:dyDescent="0.25">
      <c r="A4011" s="25">
        <v>4010</v>
      </c>
      <c r="B4011" s="26">
        <v>0.16199303000000001</v>
      </c>
      <c r="C4011" s="26">
        <v>0.18043376</v>
      </c>
      <c r="D4011" s="26">
        <v>0.20028381000000001</v>
      </c>
      <c r="E4011" s="26">
        <v>0.23236314</v>
      </c>
      <c r="F4011" s="26">
        <v>0.28354977000000003</v>
      </c>
      <c r="G4011" s="26">
        <v>0.61252914999999997</v>
      </c>
      <c r="H4011" s="26">
        <v>1.61780313</v>
      </c>
      <c r="I4011" s="26">
        <v>8.9883240000000003E-2</v>
      </c>
    </row>
    <row r="4012" spans="1:9" ht="15.75" customHeight="1" x14ac:dyDescent="0.25">
      <c r="A4012" s="23">
        <v>4011</v>
      </c>
      <c r="B4012" s="24">
        <v>0.16201433999999998</v>
      </c>
      <c r="C4012" s="24">
        <v>0.18045480000000003</v>
      </c>
      <c r="D4012" s="24">
        <v>0.20030754000000001</v>
      </c>
      <c r="E4012" s="24">
        <v>0.23239639000000001</v>
      </c>
      <c r="F4012" s="24">
        <v>0.28360162999999999</v>
      </c>
      <c r="G4012" s="24">
        <v>0.61265122999999999</v>
      </c>
      <c r="H4012" s="24">
        <v>1.6182464699999999</v>
      </c>
      <c r="I4012" s="24">
        <v>8.98838E-2</v>
      </c>
    </row>
    <row r="4013" spans="1:9" ht="15.75" customHeight="1" x14ac:dyDescent="0.25">
      <c r="A4013" s="25">
        <v>4012</v>
      </c>
      <c r="B4013" s="26">
        <v>0.16203565</v>
      </c>
      <c r="C4013" s="26">
        <v>0.18047585000000002</v>
      </c>
      <c r="D4013" s="26">
        <v>0.20033127000000001</v>
      </c>
      <c r="E4013" s="26">
        <v>0.23242965999999998</v>
      </c>
      <c r="F4013" s="26">
        <v>0.28365355000000003</v>
      </c>
      <c r="G4013" s="26">
        <v>0.61277340000000002</v>
      </c>
      <c r="H4013" s="26">
        <v>1.61869003</v>
      </c>
      <c r="I4013" s="26">
        <v>8.9884359999999996E-2</v>
      </c>
    </row>
    <row r="4014" spans="1:9" ht="15.75" customHeight="1" x14ac:dyDescent="0.25">
      <c r="A4014" s="23">
        <v>4013</v>
      </c>
      <c r="B4014" s="24">
        <v>0.16205696</v>
      </c>
      <c r="C4014" s="24">
        <v>0.18049689000000002</v>
      </c>
      <c r="D4014" s="24">
        <v>0.20035499999999998</v>
      </c>
      <c r="E4014" s="24">
        <v>0.23246295</v>
      </c>
      <c r="F4014" s="24">
        <v>0.28370553999999998</v>
      </c>
      <c r="G4014" s="24">
        <v>0.61289565999999995</v>
      </c>
      <c r="H4014" s="24">
        <v>1.6191338099999999</v>
      </c>
      <c r="I4014" s="24">
        <v>8.9884909999999998E-2</v>
      </c>
    </row>
    <row r="4015" spans="1:9" ht="15.75" customHeight="1" x14ac:dyDescent="0.25">
      <c r="A4015" s="25">
        <v>4014</v>
      </c>
      <c r="B4015" s="26">
        <v>0.16207827000000002</v>
      </c>
      <c r="C4015" s="26">
        <v>0.18051792999999999</v>
      </c>
      <c r="D4015" s="26">
        <v>0.20037872000000001</v>
      </c>
      <c r="E4015" s="26">
        <v>0.23249625000000002</v>
      </c>
      <c r="F4015" s="26">
        <v>0.28375759</v>
      </c>
      <c r="G4015" s="26">
        <v>0.61301799000000001</v>
      </c>
      <c r="H4015" s="26">
        <v>1.61957781</v>
      </c>
      <c r="I4015" s="26">
        <v>8.9885470000000009E-2</v>
      </c>
    </row>
    <row r="4016" spans="1:9" ht="15.75" customHeight="1" x14ac:dyDescent="0.25">
      <c r="A4016" s="23">
        <v>4015</v>
      </c>
      <c r="B4016" s="24">
        <v>0.16210533000000002</v>
      </c>
      <c r="C4016" s="24">
        <v>0.18053896999999999</v>
      </c>
      <c r="D4016" s="24">
        <v>0.20040242999999999</v>
      </c>
      <c r="E4016" s="24">
        <v>0.23252956000000002</v>
      </c>
      <c r="F4016" s="24">
        <v>0.2838097</v>
      </c>
      <c r="G4016" s="24">
        <v>0.61314041000000008</v>
      </c>
      <c r="H4016" s="24">
        <v>1.6200220300000001</v>
      </c>
      <c r="I4016" s="24">
        <v>8.9886029999999992E-2</v>
      </c>
    </row>
    <row r="4017" spans="1:9" ht="15.75" customHeight="1" x14ac:dyDescent="0.25">
      <c r="A4017" s="25">
        <v>4016</v>
      </c>
      <c r="B4017" s="26">
        <v>0.16213245000000001</v>
      </c>
      <c r="C4017" s="26">
        <v>0.18056001999999999</v>
      </c>
      <c r="D4017" s="26">
        <v>0.20042614</v>
      </c>
      <c r="E4017" s="26">
        <v>0.23256288999999999</v>
      </c>
      <c r="F4017" s="26">
        <v>0.28386188000000001</v>
      </c>
      <c r="G4017" s="26">
        <v>0.61326290999999999</v>
      </c>
      <c r="H4017" s="26">
        <v>1.6204664600000001</v>
      </c>
      <c r="I4017" s="26">
        <v>8.9886590000000002E-2</v>
      </c>
    </row>
    <row r="4018" spans="1:9" ht="15.75" customHeight="1" x14ac:dyDescent="0.25">
      <c r="A4018" s="23">
        <v>4017</v>
      </c>
      <c r="B4018" s="24">
        <v>0.16215963</v>
      </c>
      <c r="C4018" s="24">
        <v>0.18058105999999999</v>
      </c>
      <c r="D4018" s="24">
        <v>0.20044985000000001</v>
      </c>
      <c r="E4018" s="24">
        <v>0.23259623999999998</v>
      </c>
      <c r="F4018" s="24">
        <v>0.28391411999999999</v>
      </c>
      <c r="G4018" s="24">
        <v>0.61338550000000003</v>
      </c>
      <c r="H4018" s="24">
        <v>1.6209111200000001</v>
      </c>
      <c r="I4018" s="24">
        <v>8.9887140000000004E-2</v>
      </c>
    </row>
    <row r="4019" spans="1:9" ht="15.75" customHeight="1" x14ac:dyDescent="0.25">
      <c r="A4019" s="25">
        <v>4018</v>
      </c>
      <c r="B4019" s="26">
        <v>0.16218686999999998</v>
      </c>
      <c r="C4019" s="26">
        <v>0.18060210000000002</v>
      </c>
      <c r="D4019" s="26">
        <v>0.20047355</v>
      </c>
      <c r="E4019" s="26">
        <v>0.23262959999999999</v>
      </c>
      <c r="F4019" s="26">
        <v>0.28396642999999999</v>
      </c>
      <c r="G4019" s="26">
        <v>0.61350815999999997</v>
      </c>
      <c r="H4019" s="26">
        <v>1.6213559900000001</v>
      </c>
      <c r="I4019" s="26">
        <v>8.9887700000000001E-2</v>
      </c>
    </row>
    <row r="4020" spans="1:9" ht="15.75" customHeight="1" x14ac:dyDescent="0.25">
      <c r="A4020" s="23">
        <v>4019</v>
      </c>
      <c r="B4020" s="24">
        <v>0.16221416999999999</v>
      </c>
      <c r="C4020" s="24">
        <v>0.18062315000000001</v>
      </c>
      <c r="D4020" s="24">
        <v>0.20049724999999999</v>
      </c>
      <c r="E4020" s="24">
        <v>0.23266297000000002</v>
      </c>
      <c r="F4020" s="24">
        <v>0.28401879000000002</v>
      </c>
      <c r="G4020" s="24">
        <v>0.61363089999999998</v>
      </c>
      <c r="H4020" s="24">
        <v>1.62180108</v>
      </c>
      <c r="I4020" s="24">
        <v>8.9888259999999998E-2</v>
      </c>
    </row>
    <row r="4021" spans="1:9" ht="15.75" customHeight="1" x14ac:dyDescent="0.25">
      <c r="A4021" s="25">
        <v>4020</v>
      </c>
      <c r="B4021" s="26">
        <v>0.16224153000000002</v>
      </c>
      <c r="C4021" s="26">
        <v>0.18064419000000001</v>
      </c>
      <c r="D4021" s="26">
        <v>0.20052095</v>
      </c>
      <c r="E4021" s="26">
        <v>0.23269635999999999</v>
      </c>
      <c r="F4021" s="26">
        <v>0.28407122000000001</v>
      </c>
      <c r="G4021" s="26">
        <v>0.61375373</v>
      </c>
      <c r="H4021" s="26">
        <v>1.62224638</v>
      </c>
      <c r="I4021" s="26">
        <v>8.9888820000000008E-2</v>
      </c>
    </row>
    <row r="4022" spans="1:9" ht="15.75" customHeight="1" x14ac:dyDescent="0.25">
      <c r="A4022" s="23">
        <v>4021</v>
      </c>
      <c r="B4022" s="24">
        <v>0.16226895</v>
      </c>
      <c r="C4022" s="24">
        <v>0.18066524</v>
      </c>
      <c r="D4022" s="24">
        <v>0.20054464</v>
      </c>
      <c r="E4022" s="24">
        <v>0.23272977</v>
      </c>
      <c r="F4022" s="24">
        <v>0.28412371000000003</v>
      </c>
      <c r="G4022" s="24">
        <v>0.61387663000000003</v>
      </c>
      <c r="H4022" s="24">
        <v>1.6226919000000002</v>
      </c>
      <c r="I4022" s="24">
        <v>8.9889379999999991E-2</v>
      </c>
    </row>
    <row r="4023" spans="1:9" ht="15.75" customHeight="1" x14ac:dyDescent="0.25">
      <c r="A4023" s="25">
        <v>4022</v>
      </c>
      <c r="B4023" s="26">
        <v>0.16229642999999999</v>
      </c>
      <c r="C4023" s="26">
        <v>0.18068628</v>
      </c>
      <c r="D4023" s="26">
        <v>0.20056833000000002</v>
      </c>
      <c r="E4023" s="26">
        <v>0.23276319000000001</v>
      </c>
      <c r="F4023" s="26">
        <v>0.28417625999999996</v>
      </c>
      <c r="G4023" s="26">
        <v>0.61399961999999997</v>
      </c>
      <c r="H4023" s="26">
        <v>1.62313763</v>
      </c>
      <c r="I4023" s="26">
        <v>8.9889930000000007E-2</v>
      </c>
    </row>
    <row r="4024" spans="1:9" ht="15.75" customHeight="1" x14ac:dyDescent="0.25">
      <c r="A4024" s="23">
        <v>4023</v>
      </c>
      <c r="B4024" s="24">
        <v>0.16232396999999998</v>
      </c>
      <c r="C4024" s="24">
        <v>0.18070733</v>
      </c>
      <c r="D4024" s="24">
        <v>0.20059201000000002</v>
      </c>
      <c r="E4024" s="24">
        <v>0.23279661999999998</v>
      </c>
      <c r="F4024" s="24">
        <v>0.28422886999999997</v>
      </c>
      <c r="G4024" s="24">
        <v>0.61412267999999992</v>
      </c>
      <c r="H4024" s="24">
        <v>1.6235835700000001</v>
      </c>
      <c r="I4024" s="24">
        <v>8.989048999999999E-2</v>
      </c>
    </row>
    <row r="4025" spans="1:9" ht="15.75" customHeight="1" x14ac:dyDescent="0.25">
      <c r="A4025" s="25">
        <v>4024</v>
      </c>
      <c r="B4025" s="26">
        <v>0.16235157</v>
      </c>
      <c r="C4025" s="26">
        <v>0.18072837</v>
      </c>
      <c r="D4025" s="26">
        <v>0.20061568999999999</v>
      </c>
      <c r="E4025" s="26">
        <v>0.23283007</v>
      </c>
      <c r="F4025" s="26">
        <v>0.28428154</v>
      </c>
      <c r="G4025" s="26">
        <v>0.61424582000000005</v>
      </c>
      <c r="H4025" s="26">
        <v>1.62402972</v>
      </c>
      <c r="I4025" s="26">
        <v>8.989105E-2</v>
      </c>
    </row>
    <row r="4026" spans="1:9" ht="15.75" customHeight="1" x14ac:dyDescent="0.25">
      <c r="A4026" s="23">
        <v>4025</v>
      </c>
      <c r="B4026" s="24">
        <v>0.16237922999999999</v>
      </c>
      <c r="C4026" s="24">
        <v>0.18074941999999999</v>
      </c>
      <c r="D4026" s="24">
        <v>0.20063936999999998</v>
      </c>
      <c r="E4026" s="24">
        <v>0.23286352999999999</v>
      </c>
      <c r="F4026" s="24">
        <v>0.28433427</v>
      </c>
      <c r="G4026" s="24">
        <v>0.61436904000000003</v>
      </c>
      <c r="H4026" s="24">
        <v>1.62447608</v>
      </c>
      <c r="I4026" s="24">
        <v>8.9891609999999997E-2</v>
      </c>
    </row>
    <row r="4027" spans="1:9" ht="15.75" customHeight="1" x14ac:dyDescent="0.25">
      <c r="A4027" s="25">
        <v>4026</v>
      </c>
      <c r="B4027" s="26">
        <v>0.16240694</v>
      </c>
      <c r="C4027" s="26">
        <v>0.18077047000000002</v>
      </c>
      <c r="D4027" s="26">
        <v>0.20066303999999999</v>
      </c>
      <c r="E4027" s="26">
        <v>0.23289701000000002</v>
      </c>
      <c r="F4027" s="26">
        <v>0.28438706000000002</v>
      </c>
      <c r="G4027" s="26">
        <v>0.61449233999999997</v>
      </c>
      <c r="H4027" s="26">
        <v>1.62492265</v>
      </c>
      <c r="I4027" s="26">
        <v>8.9892169999999993E-2</v>
      </c>
    </row>
    <row r="4028" spans="1:9" ht="15.75" customHeight="1" x14ac:dyDescent="0.25">
      <c r="A4028" s="23">
        <v>4027</v>
      </c>
      <c r="B4028" s="24">
        <v>0.16243470999999998</v>
      </c>
      <c r="C4028" s="24">
        <v>0.18079152000000001</v>
      </c>
      <c r="D4028" s="24">
        <v>0.20068671999999999</v>
      </c>
      <c r="E4028" s="24">
        <v>0.23293050000000001</v>
      </c>
      <c r="F4028" s="24">
        <v>0.28443991000000002</v>
      </c>
      <c r="G4028" s="24">
        <v>0.61461571000000004</v>
      </c>
      <c r="H4028" s="24">
        <v>1.6253694300000001</v>
      </c>
      <c r="I4028" s="24">
        <v>8.9892730000000004E-2</v>
      </c>
    </row>
    <row r="4029" spans="1:9" ht="15.75" customHeight="1" x14ac:dyDescent="0.25">
      <c r="A4029" s="25">
        <v>4028</v>
      </c>
      <c r="B4029" s="26">
        <v>0.16246252999999999</v>
      </c>
      <c r="C4029" s="26">
        <v>0.18081256000000001</v>
      </c>
      <c r="D4029" s="26">
        <v>0.20071038000000002</v>
      </c>
      <c r="E4029" s="26">
        <v>0.23296401</v>
      </c>
      <c r="F4029" s="26">
        <v>0.28449281999999998</v>
      </c>
      <c r="G4029" s="26">
        <v>0.61473916000000006</v>
      </c>
      <c r="H4029" s="26">
        <v>1.6258164099999999</v>
      </c>
      <c r="I4029" s="26">
        <v>8.9893290000000001E-2</v>
      </c>
    </row>
    <row r="4030" spans="1:9" ht="15.75" customHeight="1" x14ac:dyDescent="0.25">
      <c r="A4030" s="23">
        <v>4029</v>
      </c>
      <c r="B4030" s="24">
        <v>0.16249040999999997</v>
      </c>
      <c r="C4030" s="24">
        <v>0.18083361000000001</v>
      </c>
      <c r="D4030" s="24">
        <v>0.20073405</v>
      </c>
      <c r="E4030" s="24">
        <v>0.23299752000000001</v>
      </c>
      <c r="F4030" s="24">
        <v>0.28454578000000003</v>
      </c>
      <c r="G4030" s="24">
        <v>0.61486269000000005</v>
      </c>
      <c r="H4030" s="24">
        <v>1.6262636100000001</v>
      </c>
      <c r="I4030" s="24">
        <v>8.9893849999999997E-2</v>
      </c>
    </row>
    <row r="4031" spans="1:9" ht="15.75" customHeight="1" x14ac:dyDescent="0.25">
      <c r="A4031" s="25">
        <v>4030</v>
      </c>
      <c r="B4031" s="26">
        <v>0.16251835000000001</v>
      </c>
      <c r="C4031" s="26">
        <v>0.18085466</v>
      </c>
      <c r="D4031" s="26">
        <v>0.20075771000000001</v>
      </c>
      <c r="E4031" s="26">
        <v>0.23303105999999998</v>
      </c>
      <c r="F4031" s="26">
        <v>0.28459880999999998</v>
      </c>
      <c r="G4031" s="26">
        <v>0.61498629000000005</v>
      </c>
      <c r="H4031" s="26">
        <v>1.626711</v>
      </c>
      <c r="I4031" s="26">
        <v>8.9894409999999994E-2</v>
      </c>
    </row>
    <row r="4032" spans="1:9" ht="15.75" customHeight="1" x14ac:dyDescent="0.25">
      <c r="A4032" s="23">
        <v>4031</v>
      </c>
      <c r="B4032" s="24">
        <v>0.16254633999999998</v>
      </c>
      <c r="C4032" s="24">
        <v>0.18087571</v>
      </c>
      <c r="D4032" s="24">
        <v>0.20078137000000001</v>
      </c>
      <c r="E4032" s="24">
        <v>0.23306460000000001</v>
      </c>
      <c r="F4032" s="24">
        <v>0.28465188999999996</v>
      </c>
      <c r="G4032" s="24">
        <v>0.61510997000000001</v>
      </c>
      <c r="H4032" s="24">
        <v>1.6271586</v>
      </c>
      <c r="I4032" s="24">
        <v>8.9894970000000005E-2</v>
      </c>
    </row>
    <row r="4033" spans="1:9" ht="15.75" customHeight="1" x14ac:dyDescent="0.25">
      <c r="A4033" s="25">
        <v>4032</v>
      </c>
      <c r="B4033" s="26">
        <v>0.16257438000000002</v>
      </c>
      <c r="C4033" s="26">
        <v>0.18089676999999998</v>
      </c>
      <c r="D4033" s="26">
        <v>0.20080502</v>
      </c>
      <c r="E4033" s="26">
        <v>0.23309816999999999</v>
      </c>
      <c r="F4033" s="26">
        <v>0.28470503000000003</v>
      </c>
      <c r="G4033" s="26">
        <v>0.61523373000000003</v>
      </c>
      <c r="H4033" s="26">
        <v>1.6276064099999998</v>
      </c>
      <c r="I4033" s="26">
        <v>8.9895530000000001E-2</v>
      </c>
    </row>
    <row r="4034" spans="1:9" ht="15.75" customHeight="1" x14ac:dyDescent="0.25">
      <c r="A4034" s="23">
        <v>4033</v>
      </c>
      <c r="B4034" s="24">
        <v>0.16260247999999999</v>
      </c>
      <c r="C4034" s="24">
        <v>0.18091781999999998</v>
      </c>
      <c r="D4034" s="24">
        <v>0.20082868000000001</v>
      </c>
      <c r="E4034" s="24">
        <v>0.23313174</v>
      </c>
      <c r="F4034" s="24">
        <v>0.28475822000000001</v>
      </c>
      <c r="G4034" s="24">
        <v>0.61535755000000003</v>
      </c>
      <c r="H4034" s="24">
        <v>1.62805442</v>
      </c>
      <c r="I4034" s="24">
        <v>8.9896089999999998E-2</v>
      </c>
    </row>
    <row r="4035" spans="1:9" ht="15.75" customHeight="1" x14ac:dyDescent="0.25">
      <c r="A4035" s="25">
        <v>4034</v>
      </c>
      <c r="B4035" s="26">
        <v>0.16263063</v>
      </c>
      <c r="C4035" s="26">
        <v>0.18093886999999997</v>
      </c>
      <c r="D4035" s="26">
        <v>0.20085233</v>
      </c>
      <c r="E4035" s="26">
        <v>0.23316533</v>
      </c>
      <c r="F4035" s="26">
        <v>0.28481148000000001</v>
      </c>
      <c r="G4035" s="26">
        <v>0.61548144999999999</v>
      </c>
      <c r="H4035" s="26">
        <v>1.6285026300000001</v>
      </c>
      <c r="I4035" s="26">
        <v>8.9896660000000003E-2</v>
      </c>
    </row>
    <row r="4036" spans="1:9" ht="15.75" customHeight="1" x14ac:dyDescent="0.25">
      <c r="A4036" s="23">
        <v>4035</v>
      </c>
      <c r="B4036" s="24">
        <v>0.16265882999999998</v>
      </c>
      <c r="C4036" s="24">
        <v>0.18095992999999999</v>
      </c>
      <c r="D4036" s="24">
        <v>0.20087598000000001</v>
      </c>
      <c r="E4036" s="24">
        <v>0.23319893</v>
      </c>
      <c r="F4036" s="24">
        <v>0.28486478000000004</v>
      </c>
      <c r="G4036" s="24">
        <v>0.61560543000000001</v>
      </c>
      <c r="H4036" s="24">
        <v>1.6289510300000001</v>
      </c>
      <c r="I4036" s="24">
        <v>8.989722E-2</v>
      </c>
    </row>
    <row r="4037" spans="1:9" ht="15.75" customHeight="1" x14ac:dyDescent="0.25">
      <c r="A4037" s="25">
        <v>4036</v>
      </c>
      <c r="B4037" s="26">
        <v>0.16268708000000001</v>
      </c>
      <c r="C4037" s="26">
        <v>0.18098099000000001</v>
      </c>
      <c r="D4037" s="26">
        <v>0.20089962</v>
      </c>
      <c r="E4037" s="26">
        <v>0.23323253999999999</v>
      </c>
      <c r="F4037" s="26">
        <v>0.28491814999999998</v>
      </c>
      <c r="G4037" s="26">
        <v>0.61572947999999994</v>
      </c>
      <c r="H4037" s="26">
        <v>1.6293996399999999</v>
      </c>
      <c r="I4037" s="26">
        <v>8.9897779999999997E-2</v>
      </c>
    </row>
    <row r="4038" spans="1:9" ht="15.75" customHeight="1" x14ac:dyDescent="0.25">
      <c r="A4038" s="23">
        <v>4037</v>
      </c>
      <c r="B4038" s="24">
        <v>0.16271539000000002</v>
      </c>
      <c r="C4038" s="24">
        <v>0.18100204</v>
      </c>
      <c r="D4038" s="24">
        <v>0.20092325999999999</v>
      </c>
      <c r="E4038" s="24">
        <v>0.23326616999999999</v>
      </c>
      <c r="F4038" s="24">
        <v>0.28497157000000001</v>
      </c>
      <c r="G4038" s="24">
        <v>0.6158536</v>
      </c>
      <c r="H4038" s="24">
        <v>1.6298484500000001</v>
      </c>
      <c r="I4038" s="24">
        <v>8.9898340000000007E-2</v>
      </c>
    </row>
    <row r="4039" spans="1:9" ht="15.75" customHeight="1" x14ac:dyDescent="0.25">
      <c r="A4039" s="25">
        <v>4038</v>
      </c>
      <c r="B4039" s="26">
        <v>0.16274374999999999</v>
      </c>
      <c r="C4039" s="26">
        <v>0.18102309999999999</v>
      </c>
      <c r="D4039" s="26">
        <v>0.20094690000000001</v>
      </c>
      <c r="E4039" s="26">
        <v>0.23329981</v>
      </c>
      <c r="F4039" s="26">
        <v>0.28502504000000001</v>
      </c>
      <c r="G4039" s="26">
        <v>0.61597779000000008</v>
      </c>
      <c r="H4039" s="26">
        <v>1.63029746</v>
      </c>
      <c r="I4039" s="26">
        <v>8.9898900000000004E-2</v>
      </c>
    </row>
    <row r="4040" spans="1:9" ht="15.75" customHeight="1" x14ac:dyDescent="0.25">
      <c r="A4040" s="23">
        <v>4039</v>
      </c>
      <c r="B4040" s="24">
        <v>0.16277215</v>
      </c>
      <c r="C4040" s="24">
        <v>0.18104416000000001</v>
      </c>
      <c r="D4040" s="24">
        <v>0.20097054</v>
      </c>
      <c r="E4040" s="24">
        <v>0.23333346999999999</v>
      </c>
      <c r="F4040" s="24">
        <v>0.28507857000000003</v>
      </c>
      <c r="G4040" s="24">
        <v>0.61610204999999996</v>
      </c>
      <c r="H4040" s="24">
        <v>1.63074666</v>
      </c>
      <c r="I4040" s="24">
        <v>8.9899470000000009E-2</v>
      </c>
    </row>
    <row r="4041" spans="1:9" ht="15.75" customHeight="1" x14ac:dyDescent="0.25">
      <c r="A4041" s="25">
        <v>4040</v>
      </c>
      <c r="B4041" s="26">
        <v>0.16280061000000001</v>
      </c>
      <c r="C4041" s="26">
        <v>0.18106521999999997</v>
      </c>
      <c r="D4041" s="26">
        <v>0.20099417999999999</v>
      </c>
      <c r="E4041" s="26">
        <v>0.23336713000000001</v>
      </c>
      <c r="F4041" s="26">
        <v>0.28513214999999997</v>
      </c>
      <c r="G4041" s="26">
        <v>0.61622639000000001</v>
      </c>
      <c r="H4041" s="26">
        <v>1.6311960599999999</v>
      </c>
      <c r="I4041" s="26">
        <v>8.9900029999999992E-2</v>
      </c>
    </row>
    <row r="4042" spans="1:9" ht="15.75" customHeight="1" x14ac:dyDescent="0.25">
      <c r="A4042" s="23">
        <v>4041</v>
      </c>
      <c r="B4042" s="24">
        <v>0.16282911999999999</v>
      </c>
      <c r="C4042" s="24">
        <v>0.18108629000000001</v>
      </c>
      <c r="D4042" s="24">
        <v>0.20101780999999999</v>
      </c>
      <c r="E4042" s="24">
        <v>0.23340081000000001</v>
      </c>
      <c r="F4042" s="24">
        <v>0.28518578</v>
      </c>
      <c r="G4042" s="24">
        <v>0.61635078999999993</v>
      </c>
      <c r="H4042" s="24">
        <v>1.6316456500000001</v>
      </c>
      <c r="I4042" s="24">
        <v>8.9900590000000002E-2</v>
      </c>
    </row>
    <row r="4043" spans="1:9" ht="15.75" customHeight="1" x14ac:dyDescent="0.25">
      <c r="A4043" s="25">
        <v>4042</v>
      </c>
      <c r="B4043" s="26">
        <v>0.16285767000000001</v>
      </c>
      <c r="C4043" s="26">
        <v>0.18110734999999997</v>
      </c>
      <c r="D4043" s="26">
        <v>0.20104144000000002</v>
      </c>
      <c r="E4043" s="26">
        <v>0.23343451000000001</v>
      </c>
      <c r="F4043" s="26">
        <v>0.28523946999999999</v>
      </c>
      <c r="G4043" s="26">
        <v>0.61647527000000002</v>
      </c>
      <c r="H4043" s="26">
        <v>1.6320954399999998</v>
      </c>
      <c r="I4043" s="26">
        <v>8.9901149999999999E-2</v>
      </c>
    </row>
    <row r="4044" spans="1:9" ht="15.75" customHeight="1" x14ac:dyDescent="0.25">
      <c r="A4044" s="23">
        <v>4043</v>
      </c>
      <c r="B4044" s="24">
        <v>0.16288627999999999</v>
      </c>
      <c r="C4044" s="24">
        <v>0.18112842000000001</v>
      </c>
      <c r="D4044" s="24">
        <v>0.20106507000000001</v>
      </c>
      <c r="E4044" s="24">
        <v>0.23346820999999998</v>
      </c>
      <c r="F4044" s="24">
        <v>0.28529321000000002</v>
      </c>
      <c r="G4044" s="24">
        <v>0.61659982000000002</v>
      </c>
      <c r="H4044" s="24">
        <v>1.6325454199999998</v>
      </c>
      <c r="I4044" s="24">
        <v>8.9901719999999991E-2</v>
      </c>
    </row>
    <row r="4045" spans="1:9" ht="15.75" customHeight="1" x14ac:dyDescent="0.25">
      <c r="A4045" s="25">
        <v>4044</v>
      </c>
      <c r="B4045" s="26">
        <v>0.16291492999999999</v>
      </c>
      <c r="C4045" s="26">
        <v>0.18114947999999997</v>
      </c>
      <c r="D4045" s="26">
        <v>0.20108870000000001</v>
      </c>
      <c r="E4045" s="26">
        <v>0.23350193</v>
      </c>
      <c r="F4045" s="26">
        <v>0.28534700000000002</v>
      </c>
      <c r="G4045" s="26">
        <v>0.61672442999999999</v>
      </c>
      <c r="H4045" s="26">
        <v>1.6329955899999999</v>
      </c>
      <c r="I4045" s="26">
        <v>8.9902280000000001E-2</v>
      </c>
    </row>
    <row r="4046" spans="1:9" ht="15.75" customHeight="1" x14ac:dyDescent="0.25">
      <c r="A4046" s="23">
        <v>4045</v>
      </c>
      <c r="B4046" s="24">
        <v>0.16294363000000001</v>
      </c>
      <c r="C4046" s="24">
        <v>0.18117055000000001</v>
      </c>
      <c r="D4046" s="24">
        <v>0.20111232000000001</v>
      </c>
      <c r="E4046" s="24">
        <v>0.23353566000000001</v>
      </c>
      <c r="F4046" s="24">
        <v>0.28540085000000004</v>
      </c>
      <c r="G4046" s="24">
        <v>0.61684911999999992</v>
      </c>
      <c r="H4046" s="24">
        <v>1.63344595</v>
      </c>
      <c r="I4046" s="24">
        <v>8.9902840000000012E-2</v>
      </c>
    </row>
    <row r="4047" spans="1:9" ht="15.75" customHeight="1" x14ac:dyDescent="0.25">
      <c r="A4047" s="25">
        <v>4046</v>
      </c>
      <c r="B4047" s="26">
        <v>0.16297236999999998</v>
      </c>
      <c r="C4047" s="26">
        <v>0.18119162</v>
      </c>
      <c r="D4047" s="26">
        <v>0.20113595000000001</v>
      </c>
      <c r="E4047" s="26">
        <v>0.23356940999999998</v>
      </c>
      <c r="F4047" s="26">
        <v>0.28545474999999998</v>
      </c>
      <c r="G4047" s="26">
        <v>0.61697387000000004</v>
      </c>
      <c r="H4047" s="26">
        <v>1.6338965099999998</v>
      </c>
      <c r="I4047" s="26">
        <v>8.9903410000000003E-2</v>
      </c>
    </row>
    <row r="4048" spans="1:9" ht="15.75" customHeight="1" x14ac:dyDescent="0.25">
      <c r="A4048" s="23">
        <v>4047</v>
      </c>
      <c r="B4048" s="24">
        <v>0.16300115999999998</v>
      </c>
      <c r="C4048" s="24">
        <v>0.1812127</v>
      </c>
      <c r="D4048" s="24">
        <v>0.20115957000000001</v>
      </c>
      <c r="E4048" s="24">
        <v>0.23360316</v>
      </c>
      <c r="F4048" s="24">
        <v>0.28550869000000001</v>
      </c>
      <c r="G4048" s="24">
        <v>0.61709868999999995</v>
      </c>
      <c r="H4048" s="24">
        <v>1.6343472499999998</v>
      </c>
      <c r="I4048" s="24">
        <v>8.990397E-2</v>
      </c>
    </row>
    <row r="4049" spans="1:9" ht="15.75" customHeight="1" x14ac:dyDescent="0.25">
      <c r="A4049" s="25">
        <v>4048</v>
      </c>
      <c r="B4049" s="26">
        <v>0.16303000000000001</v>
      </c>
      <c r="C4049" s="26">
        <v>0.18123377000000002</v>
      </c>
      <c r="D4049" s="26">
        <v>0.20118318999999998</v>
      </c>
      <c r="E4049" s="26">
        <v>0.23363693000000002</v>
      </c>
      <c r="F4049" s="26">
        <v>0.28556269000000001</v>
      </c>
      <c r="G4049" s="26">
        <v>0.61722357999999999</v>
      </c>
      <c r="H4049" s="26">
        <v>1.63479818</v>
      </c>
      <c r="I4049" s="26">
        <v>8.990453000000001E-2</v>
      </c>
    </row>
    <row r="4050" spans="1:9" ht="15.75" customHeight="1" x14ac:dyDescent="0.25">
      <c r="A4050" s="23">
        <v>4049</v>
      </c>
      <c r="B4050" s="24">
        <v>0.16305887999999999</v>
      </c>
      <c r="C4050" s="24">
        <v>0.18125484</v>
      </c>
      <c r="D4050" s="24">
        <v>0.20120679999999999</v>
      </c>
      <c r="E4050" s="24">
        <v>0.23367071</v>
      </c>
      <c r="F4050" s="24">
        <v>0.28561673999999998</v>
      </c>
      <c r="G4050" s="24">
        <v>0.61734853999999995</v>
      </c>
      <c r="H4050" s="24">
        <v>1.6352493000000001</v>
      </c>
      <c r="I4050" s="24">
        <v>8.9905100000000002E-2</v>
      </c>
    </row>
    <row r="4051" spans="1:9" ht="15.75" customHeight="1" x14ac:dyDescent="0.25">
      <c r="A4051" s="25">
        <v>4050</v>
      </c>
      <c r="B4051" s="26">
        <v>0.16308781</v>
      </c>
      <c r="C4051" s="26">
        <v>0.18127592000000001</v>
      </c>
      <c r="D4051" s="26">
        <v>0.20123042000000002</v>
      </c>
      <c r="E4051" s="26">
        <v>0.23370450000000001</v>
      </c>
      <c r="F4051" s="26">
        <v>0.28567084000000004</v>
      </c>
      <c r="G4051" s="26">
        <v>0.61747356000000009</v>
      </c>
      <c r="H4051" s="26">
        <v>1.6357006000000001</v>
      </c>
      <c r="I4051" s="26">
        <v>8.9905659999999998E-2</v>
      </c>
    </row>
    <row r="4052" spans="1:9" ht="15.75" customHeight="1" x14ac:dyDescent="0.25">
      <c r="A4052" s="23">
        <v>4051</v>
      </c>
      <c r="B4052" s="24">
        <v>0.16311678000000002</v>
      </c>
      <c r="C4052" s="24">
        <v>0.18129699999999999</v>
      </c>
      <c r="D4052" s="24">
        <v>0.20125404</v>
      </c>
      <c r="E4052" s="24">
        <v>0.23373831</v>
      </c>
      <c r="F4052" s="24">
        <v>0.28572499000000001</v>
      </c>
      <c r="G4052" s="24">
        <v>0.61759865000000003</v>
      </c>
      <c r="H4052" s="24">
        <v>1.6361520899999999</v>
      </c>
      <c r="I4052" s="24">
        <v>8.990622999999999E-2</v>
      </c>
    </row>
    <row r="4053" spans="1:9" ht="15.75" customHeight="1" x14ac:dyDescent="0.25">
      <c r="A4053" s="25">
        <v>4052</v>
      </c>
      <c r="B4053" s="26">
        <v>0.16314578999999998</v>
      </c>
      <c r="C4053" s="26">
        <v>0.18131807999999999</v>
      </c>
      <c r="D4053" s="26">
        <v>0.20127765</v>
      </c>
      <c r="E4053" s="26">
        <v>0.23377213000000002</v>
      </c>
      <c r="F4053" s="26">
        <v>0.28577919000000002</v>
      </c>
      <c r="G4053" s="26">
        <v>0.61772379999999993</v>
      </c>
      <c r="H4053" s="26">
        <v>1.63660377</v>
      </c>
      <c r="I4053" s="26">
        <v>8.990679E-2</v>
      </c>
    </row>
    <row r="4054" spans="1:9" ht="15.75" customHeight="1" x14ac:dyDescent="0.25">
      <c r="A4054" s="23">
        <v>4053</v>
      </c>
      <c r="B4054" s="24">
        <v>0.16317485000000001</v>
      </c>
      <c r="C4054" s="24">
        <v>0.18133916999999999</v>
      </c>
      <c r="D4054" s="24">
        <v>0.20130126000000001</v>
      </c>
      <c r="E4054" s="24">
        <v>0.23380596000000001</v>
      </c>
      <c r="F4054" s="24">
        <v>0.28583343999999999</v>
      </c>
      <c r="G4054" s="24">
        <v>0.61784901999999997</v>
      </c>
      <c r="H4054" s="24">
        <v>1.6370556300000001</v>
      </c>
      <c r="I4054" s="24">
        <v>8.9907360000000006E-2</v>
      </c>
    </row>
    <row r="4055" spans="1:9" ht="15.75" customHeight="1" x14ac:dyDescent="0.25">
      <c r="A4055" s="25">
        <v>4054</v>
      </c>
      <c r="B4055" s="26">
        <v>0.16320395000000001</v>
      </c>
      <c r="C4055" s="26">
        <v>0.18136025</v>
      </c>
      <c r="D4055" s="26">
        <v>0.20132487000000002</v>
      </c>
      <c r="E4055" s="26">
        <v>0.23383980000000001</v>
      </c>
      <c r="F4055" s="26">
        <v>0.28588773000000001</v>
      </c>
      <c r="G4055" s="26">
        <v>0.61797429999999998</v>
      </c>
      <c r="H4055" s="26">
        <v>1.63750767</v>
      </c>
      <c r="I4055" s="26">
        <v>8.9907920000000002E-2</v>
      </c>
    </row>
    <row r="4056" spans="1:9" ht="15.75" customHeight="1" x14ac:dyDescent="0.25">
      <c r="A4056" s="23">
        <v>4055</v>
      </c>
      <c r="B4056" s="24">
        <v>0.16323309999999999</v>
      </c>
      <c r="C4056" s="24">
        <v>0.18138134</v>
      </c>
      <c r="D4056" s="24">
        <v>0.20134848000000002</v>
      </c>
      <c r="E4056" s="24">
        <v>0.23387364999999999</v>
      </c>
      <c r="F4056" s="24">
        <v>0.28594207999999999</v>
      </c>
      <c r="G4056" s="24">
        <v>0.61809965</v>
      </c>
      <c r="H4056" s="24">
        <v>1.6379598899999999</v>
      </c>
      <c r="I4056" s="24">
        <v>8.9908490000000008E-2</v>
      </c>
    </row>
    <row r="4057" spans="1:9" ht="15.75" customHeight="1" x14ac:dyDescent="0.25">
      <c r="A4057" s="25">
        <v>4056</v>
      </c>
      <c r="B4057" s="26">
        <v>0.16326228000000001</v>
      </c>
      <c r="C4057" s="26">
        <v>0.18140243</v>
      </c>
      <c r="D4057" s="26">
        <v>0.20137208999999998</v>
      </c>
      <c r="E4057" s="26">
        <v>0.23390751000000001</v>
      </c>
      <c r="F4057" s="26">
        <v>0.28599647</v>
      </c>
      <c r="G4057" s="26">
        <v>0.61822507000000004</v>
      </c>
      <c r="H4057" s="26">
        <v>1.6384122999999999</v>
      </c>
      <c r="I4057" s="26">
        <v>8.990904999999999E-2</v>
      </c>
    </row>
    <row r="4058" spans="1:9" ht="15.75" customHeight="1" x14ac:dyDescent="0.25">
      <c r="A4058" s="23">
        <v>4057</v>
      </c>
      <c r="B4058" s="24">
        <v>0.16329149999999998</v>
      </c>
      <c r="C4058" s="24">
        <v>0.18142351999999998</v>
      </c>
      <c r="D4058" s="24">
        <v>0.20139569999999998</v>
      </c>
      <c r="E4058" s="24">
        <v>0.23394139</v>
      </c>
      <c r="F4058" s="24">
        <v>0.28605090999999999</v>
      </c>
      <c r="G4058" s="24">
        <v>0.61835054</v>
      </c>
      <c r="H4058" s="24">
        <v>1.6388648800000001</v>
      </c>
      <c r="I4058" s="24">
        <v>8.9909619999999996E-2</v>
      </c>
    </row>
    <row r="4059" spans="1:9" ht="15.75" customHeight="1" x14ac:dyDescent="0.25">
      <c r="A4059" s="25">
        <v>4058</v>
      </c>
      <c r="B4059" s="26">
        <v>0.16332077</v>
      </c>
      <c r="C4059" s="26">
        <v>0.18144461000000001</v>
      </c>
      <c r="D4059" s="26">
        <v>0.2014193</v>
      </c>
      <c r="E4059" s="26">
        <v>0.23397527000000001</v>
      </c>
      <c r="F4059" s="26">
        <v>0.28610539000000001</v>
      </c>
      <c r="G4059" s="26">
        <v>0.61847607999999998</v>
      </c>
      <c r="H4059" s="26">
        <v>1.6393176500000002</v>
      </c>
      <c r="I4059" s="26">
        <v>8.9910190000000001E-2</v>
      </c>
    </row>
    <row r="4060" spans="1:9" ht="15.75" customHeight="1" x14ac:dyDescent="0.25">
      <c r="A4060" s="23">
        <v>4059</v>
      </c>
      <c r="B4060" s="24">
        <v>0.16335007999999998</v>
      </c>
      <c r="C4060" s="24">
        <v>0.18146571</v>
      </c>
      <c r="D4060" s="24">
        <v>0.20144291</v>
      </c>
      <c r="E4060" s="24">
        <v>0.23400916999999999</v>
      </c>
      <c r="F4060" s="24">
        <v>0.28615992000000001</v>
      </c>
      <c r="G4060" s="24">
        <v>0.61860168000000004</v>
      </c>
      <c r="H4060" s="24">
        <v>1.6397705899999999</v>
      </c>
      <c r="I4060" s="24">
        <v>8.9910749999999998E-2</v>
      </c>
    </row>
    <row r="4061" spans="1:9" ht="15.75" customHeight="1" x14ac:dyDescent="0.25">
      <c r="A4061" s="25">
        <v>4060</v>
      </c>
      <c r="B4061" s="26">
        <v>0.16337942000000003</v>
      </c>
      <c r="C4061" s="26">
        <v>0.18148681</v>
      </c>
      <c r="D4061" s="26">
        <v>0.20146650999999999</v>
      </c>
      <c r="E4061" s="26">
        <v>0.23404308000000001</v>
      </c>
      <c r="F4061" s="26">
        <v>0.28621449999999998</v>
      </c>
      <c r="G4061" s="26">
        <v>0.61872735000000001</v>
      </c>
      <c r="H4061" s="26">
        <v>1.6402237099999999</v>
      </c>
      <c r="I4061" s="26">
        <v>8.9911320000000003E-2</v>
      </c>
    </row>
    <row r="4062" spans="1:9" ht="15.75" customHeight="1" x14ac:dyDescent="0.25">
      <c r="A4062" s="23">
        <v>4061</v>
      </c>
      <c r="B4062" s="24">
        <v>0.16340880999999999</v>
      </c>
      <c r="C4062" s="24">
        <v>0.18150791000000002</v>
      </c>
      <c r="D4062" s="24">
        <v>0.20149011999999999</v>
      </c>
      <c r="E4062" s="24">
        <v>0.23407699999999998</v>
      </c>
      <c r="F4062" s="24">
        <v>0.28626912999999998</v>
      </c>
      <c r="G4062" s="24">
        <v>0.61885307000000001</v>
      </c>
      <c r="H4062" s="24">
        <v>1.6406769999999999</v>
      </c>
      <c r="I4062" s="24">
        <v>8.991188E-2</v>
      </c>
    </row>
    <row r="4063" spans="1:9" ht="15.75" customHeight="1" x14ac:dyDescent="0.25">
      <c r="A4063" s="25">
        <v>4062</v>
      </c>
      <c r="B4063" s="26">
        <v>0.16343823000000002</v>
      </c>
      <c r="C4063" s="26">
        <v>0.18152900999999999</v>
      </c>
      <c r="D4063" s="26">
        <v>0.20151371999999998</v>
      </c>
      <c r="E4063" s="26">
        <v>0.23411093000000002</v>
      </c>
      <c r="F4063" s="26">
        <v>0.28632379000000002</v>
      </c>
      <c r="G4063" s="26">
        <v>0.61897886000000002</v>
      </c>
      <c r="H4063" s="26">
        <v>1.64113047</v>
      </c>
      <c r="I4063" s="26">
        <v>8.9912449999999991E-2</v>
      </c>
    </row>
    <row r="4064" spans="1:9" ht="15.75" customHeight="1" x14ac:dyDescent="0.25">
      <c r="A4064" s="23">
        <v>4063</v>
      </c>
      <c r="B4064" s="24">
        <v>0.16346768999999997</v>
      </c>
      <c r="C4064" s="24">
        <v>0.18155011999999998</v>
      </c>
      <c r="D4064" s="24">
        <v>0.20153732000000002</v>
      </c>
      <c r="E4064" s="24">
        <v>0.23414488</v>
      </c>
      <c r="F4064" s="24">
        <v>0.28637851000000003</v>
      </c>
      <c r="G4064" s="24">
        <v>0.61910471</v>
      </c>
      <c r="H4064" s="24">
        <v>1.6415841099999999</v>
      </c>
      <c r="I4064" s="24">
        <v>8.9913019999999996E-2</v>
      </c>
    </row>
    <row r="4065" spans="1:9" ht="15.75" customHeight="1" x14ac:dyDescent="0.25">
      <c r="A4065" s="25">
        <v>4064</v>
      </c>
      <c r="B4065" s="26">
        <v>0.16349719000000001</v>
      </c>
      <c r="C4065" s="26">
        <v>0.18157122999999997</v>
      </c>
      <c r="D4065" s="26">
        <v>0.20156092999999997</v>
      </c>
      <c r="E4065" s="26">
        <v>0.23417883</v>
      </c>
      <c r="F4065" s="26">
        <v>0.28643327000000002</v>
      </c>
      <c r="G4065" s="26">
        <v>0.61923062000000006</v>
      </c>
      <c r="H4065" s="26">
        <v>1.6420379299999999</v>
      </c>
      <c r="I4065" s="26">
        <v>8.9913589999999988E-2</v>
      </c>
    </row>
    <row r="4066" spans="1:9" ht="15.75" customHeight="1" x14ac:dyDescent="0.25">
      <c r="A4066" s="23">
        <v>4065</v>
      </c>
      <c r="B4066" s="24">
        <v>0.16352671999999999</v>
      </c>
      <c r="C4066" s="24">
        <v>0.18159234000000002</v>
      </c>
      <c r="D4066" s="24">
        <v>0.20158453000000001</v>
      </c>
      <c r="E4066" s="24">
        <v>0.2342128</v>
      </c>
      <c r="F4066" s="24">
        <v>0.28648807000000004</v>
      </c>
      <c r="G4066" s="24">
        <v>0.61935657999999993</v>
      </c>
      <c r="H4066" s="24">
        <v>1.6424919199999999</v>
      </c>
      <c r="I4066" s="24">
        <v>8.9914149999999998E-2</v>
      </c>
    </row>
    <row r="4067" spans="1:9" ht="15.75" customHeight="1" x14ac:dyDescent="0.25">
      <c r="A4067" s="25">
        <v>4066</v>
      </c>
      <c r="B4067" s="26">
        <v>0.16355628999999999</v>
      </c>
      <c r="C4067" s="26">
        <v>0.18161345000000001</v>
      </c>
      <c r="D4067" s="26">
        <v>0.20160813</v>
      </c>
      <c r="E4067" s="26">
        <v>0.23424676999999999</v>
      </c>
      <c r="F4067" s="26">
        <v>0.28654292000000003</v>
      </c>
      <c r="G4067" s="26">
        <v>0.61948261000000004</v>
      </c>
      <c r="H4067" s="26">
        <v>1.6429460800000002</v>
      </c>
      <c r="I4067" s="26">
        <v>8.9914720000000004E-2</v>
      </c>
    </row>
    <row r="4068" spans="1:9" ht="15.75" customHeight="1" x14ac:dyDescent="0.25">
      <c r="A4068" s="23">
        <v>4067</v>
      </c>
      <c r="B4068" s="24">
        <v>0.16358590000000001</v>
      </c>
      <c r="C4068" s="24">
        <v>0.18163457000000002</v>
      </c>
      <c r="D4068" s="24">
        <v>0.20163173000000001</v>
      </c>
      <c r="E4068" s="24">
        <v>0.23428076</v>
      </c>
      <c r="F4068" s="24">
        <v>0.28659781000000001</v>
      </c>
      <c r="G4068" s="24">
        <v>0.61960870000000001</v>
      </c>
      <c r="H4068" s="24">
        <v>1.6434004200000001</v>
      </c>
      <c r="I4068" s="24">
        <v>8.9915289999999995E-2</v>
      </c>
    </row>
    <row r="4069" spans="1:9" ht="15.75" customHeight="1" x14ac:dyDescent="0.25">
      <c r="A4069" s="25">
        <v>4068</v>
      </c>
      <c r="B4069" s="26">
        <v>0.16361554</v>
      </c>
      <c r="C4069" s="26">
        <v>0.18165569000000001</v>
      </c>
      <c r="D4069" s="26">
        <v>0.20165532999999999</v>
      </c>
      <c r="E4069" s="26">
        <v>0.23431474999999999</v>
      </c>
      <c r="F4069" s="26">
        <v>0.28665274000000002</v>
      </c>
      <c r="G4069" s="26">
        <v>0.61973484000000001</v>
      </c>
      <c r="H4069" s="26">
        <v>1.6438549199999999</v>
      </c>
      <c r="I4069" s="26">
        <v>8.991586E-2</v>
      </c>
    </row>
    <row r="4070" spans="1:9" ht="15.75" customHeight="1" x14ac:dyDescent="0.25">
      <c r="A4070" s="23">
        <v>4069</v>
      </c>
      <c r="B4070" s="24">
        <v>0.16364522000000001</v>
      </c>
      <c r="C4070" s="24">
        <v>0.18167681000000002</v>
      </c>
      <c r="D4070" s="24">
        <v>0.20167893000000001</v>
      </c>
      <c r="E4070" s="24">
        <v>0.23434875999999999</v>
      </c>
      <c r="F4070" s="24">
        <v>0.28670772</v>
      </c>
      <c r="G4070" s="24">
        <v>0.61986103999999997</v>
      </c>
      <c r="H4070" s="24">
        <v>1.64430959</v>
      </c>
      <c r="I4070" s="24">
        <v>8.9916420000000011E-2</v>
      </c>
    </row>
    <row r="4071" spans="1:9" ht="15.75" customHeight="1" x14ac:dyDescent="0.25">
      <c r="A4071" s="25">
        <v>4070</v>
      </c>
      <c r="B4071" s="26">
        <v>0.16367493</v>
      </c>
      <c r="C4071" s="26">
        <v>0.18169792999999998</v>
      </c>
      <c r="D4071" s="26">
        <v>0.20170252999999999</v>
      </c>
      <c r="E4071" s="26">
        <v>0.23438278000000001</v>
      </c>
      <c r="F4071" s="26">
        <v>0.28676274000000002</v>
      </c>
      <c r="G4071" s="26">
        <v>0.61998730000000002</v>
      </c>
      <c r="H4071" s="26">
        <v>1.6447644299999999</v>
      </c>
      <c r="I4071" s="26">
        <v>8.9916990000000002E-2</v>
      </c>
    </row>
    <row r="4072" spans="1:9" ht="15.75" customHeight="1" x14ac:dyDescent="0.25">
      <c r="A4072" s="23">
        <v>4071</v>
      </c>
      <c r="B4072" s="24">
        <v>0.16370467999999999</v>
      </c>
      <c r="C4072" s="24">
        <v>0.18171905999999999</v>
      </c>
      <c r="D4072" s="24">
        <v>0.20172612999999998</v>
      </c>
      <c r="E4072" s="24">
        <v>0.23441681</v>
      </c>
      <c r="F4072" s="24">
        <v>0.28681780000000001</v>
      </c>
      <c r="G4072" s="24">
        <v>0.62011362000000003</v>
      </c>
      <c r="H4072" s="24">
        <v>1.64521943</v>
      </c>
      <c r="I4072" s="24">
        <v>8.9917560000000007E-2</v>
      </c>
    </row>
    <row r="4073" spans="1:9" ht="15.75" customHeight="1" x14ac:dyDescent="0.25">
      <c r="A4073" s="25">
        <v>4072</v>
      </c>
      <c r="B4073" s="26">
        <v>0.16373446000000003</v>
      </c>
      <c r="C4073" s="26">
        <v>0.18174019000000002</v>
      </c>
      <c r="D4073" s="26">
        <v>0.20174973000000002</v>
      </c>
      <c r="E4073" s="26">
        <v>0.23445084000000002</v>
      </c>
      <c r="F4073" s="26">
        <v>0.28687289999999999</v>
      </c>
      <c r="G4073" s="26">
        <v>0.62023999000000007</v>
      </c>
      <c r="H4073" s="26">
        <v>1.6456746000000002</v>
      </c>
      <c r="I4073" s="26">
        <v>8.9918129999999999E-2</v>
      </c>
    </row>
    <row r="4074" spans="1:9" ht="15.75" customHeight="1" x14ac:dyDescent="0.25">
      <c r="A4074" s="23">
        <v>4073</v>
      </c>
      <c r="B4074" s="24">
        <v>0.16376426999999999</v>
      </c>
      <c r="C4074" s="24">
        <v>0.18176132</v>
      </c>
      <c r="D4074" s="24">
        <v>0.20177333</v>
      </c>
      <c r="E4074" s="24">
        <v>0.23448488999999997</v>
      </c>
      <c r="F4074" s="24">
        <v>0.28692804</v>
      </c>
      <c r="G4074" s="24">
        <v>0.62036641999999997</v>
      </c>
      <c r="H4074" s="24">
        <v>1.6461299399999998</v>
      </c>
      <c r="I4074" s="24">
        <v>8.9918700000000004E-2</v>
      </c>
    </row>
    <row r="4075" spans="1:9" ht="15.75" customHeight="1" x14ac:dyDescent="0.25">
      <c r="A4075" s="25">
        <v>4074</v>
      </c>
      <c r="B4075" s="26">
        <v>0.16379411000000002</v>
      </c>
      <c r="C4075" s="26">
        <v>0.18178246000000001</v>
      </c>
      <c r="D4075" s="26">
        <v>0.20179693000000001</v>
      </c>
      <c r="E4075" s="26">
        <v>0.23451895</v>
      </c>
      <c r="F4075" s="26">
        <v>0.28698321999999998</v>
      </c>
      <c r="G4075" s="26">
        <v>0.62049290999999995</v>
      </c>
      <c r="H4075" s="26">
        <v>1.64658544</v>
      </c>
      <c r="I4075" s="26">
        <v>8.9919270000000009E-2</v>
      </c>
    </row>
    <row r="4076" spans="1:9" ht="15.75" customHeight="1" x14ac:dyDescent="0.25">
      <c r="A4076" s="23">
        <v>4075</v>
      </c>
      <c r="B4076" s="24">
        <v>0.16382399</v>
      </c>
      <c r="C4076" s="24">
        <v>0.18180360000000001</v>
      </c>
      <c r="D4076" s="24">
        <v>0.20182053</v>
      </c>
      <c r="E4076" s="24">
        <v>0.23455302</v>
      </c>
      <c r="F4076" s="24">
        <v>0.28703845</v>
      </c>
      <c r="G4076" s="24">
        <v>0.62061944999999996</v>
      </c>
      <c r="H4076" s="24">
        <v>1.6470410999999998</v>
      </c>
      <c r="I4076" s="24">
        <v>8.9919840000000001E-2</v>
      </c>
    </row>
    <row r="4077" spans="1:9" ht="15.75" customHeight="1" x14ac:dyDescent="0.25">
      <c r="A4077" s="25">
        <v>4076</v>
      </c>
      <c r="B4077" s="26">
        <v>0.16385389</v>
      </c>
      <c r="C4077" s="26">
        <v>0.18182473999999998</v>
      </c>
      <c r="D4077" s="26">
        <v>0.20184412999999998</v>
      </c>
      <c r="E4077" s="26">
        <v>0.23458709999999999</v>
      </c>
      <c r="F4077" s="26">
        <v>0.28709371</v>
      </c>
      <c r="G4077" s="26">
        <v>0.62074604999999994</v>
      </c>
      <c r="H4077" s="26">
        <v>1.64749692</v>
      </c>
      <c r="I4077" s="26">
        <v>8.9920399999999998E-2</v>
      </c>
    </row>
    <row r="4078" spans="1:9" ht="15.75" customHeight="1" x14ac:dyDescent="0.25">
      <c r="A4078" s="23">
        <v>4077</v>
      </c>
      <c r="B4078" s="24">
        <v>0.16388383000000001</v>
      </c>
      <c r="C4078" s="24">
        <v>0.18184588000000002</v>
      </c>
      <c r="D4078" s="24">
        <v>0.20186773</v>
      </c>
      <c r="E4078" s="24">
        <v>0.23462118000000001</v>
      </c>
      <c r="F4078" s="24">
        <v>0.28714901000000004</v>
      </c>
      <c r="G4078" s="24">
        <v>0.62087269999999994</v>
      </c>
      <c r="H4078" s="24">
        <v>1.6479529099999999</v>
      </c>
      <c r="I4078" s="24">
        <v>8.9920969999999989E-2</v>
      </c>
    </row>
    <row r="4079" spans="1:9" ht="15.75" customHeight="1" x14ac:dyDescent="0.25">
      <c r="A4079" s="25">
        <v>4078</v>
      </c>
      <c r="B4079" s="26">
        <v>0.16391380000000003</v>
      </c>
      <c r="C4079" s="26">
        <v>0.18186703000000001</v>
      </c>
      <c r="D4079" s="26">
        <v>0.20189134</v>
      </c>
      <c r="E4079" s="26">
        <v>0.23465527999999999</v>
      </c>
      <c r="F4079" s="26">
        <v>0.28720435</v>
      </c>
      <c r="G4079" s="26">
        <v>0.62099939999999998</v>
      </c>
      <c r="H4079" s="26">
        <v>1.6484090499999999</v>
      </c>
      <c r="I4079" s="26">
        <v>8.9921539999999994E-2</v>
      </c>
    </row>
    <row r="4080" spans="1:9" ht="15.75" customHeight="1" x14ac:dyDescent="0.25">
      <c r="A4080" s="23">
        <v>4079</v>
      </c>
      <c r="B4080" s="24">
        <v>0.16394380000000003</v>
      </c>
      <c r="C4080" s="24">
        <v>0.18188818999999998</v>
      </c>
      <c r="D4080" s="24">
        <v>0.20191493999999999</v>
      </c>
      <c r="E4080" s="24">
        <v>0.23468939</v>
      </c>
      <c r="F4080" s="24">
        <v>0.28725972999999999</v>
      </c>
      <c r="G4080" s="24">
        <v>0.62112615999999998</v>
      </c>
      <c r="H4080" s="24">
        <v>1.6488653600000001</v>
      </c>
      <c r="I4080" s="24">
        <v>8.992211E-2</v>
      </c>
    </row>
    <row r="4081" spans="1:9" ht="15.75" customHeight="1" x14ac:dyDescent="0.25">
      <c r="A4081" s="25">
        <v>4080</v>
      </c>
      <c r="B4081" s="26">
        <v>0.16397381999999999</v>
      </c>
      <c r="C4081" s="26">
        <v>0.18190933999999997</v>
      </c>
      <c r="D4081" s="26">
        <v>0.20193854000000003</v>
      </c>
      <c r="E4081" s="26">
        <v>0.23472351</v>
      </c>
      <c r="F4081" s="26">
        <v>0.28731515000000002</v>
      </c>
      <c r="G4081" s="26">
        <v>0.62125297000000002</v>
      </c>
      <c r="H4081" s="26">
        <v>1.6493218200000002</v>
      </c>
      <c r="I4081" s="26">
        <v>8.9922679999999991E-2</v>
      </c>
    </row>
    <row r="4082" spans="1:9" ht="15.75" customHeight="1" x14ac:dyDescent="0.25">
      <c r="A4082" s="23">
        <v>4081</v>
      </c>
      <c r="B4082" s="24">
        <v>0.16400387999999999</v>
      </c>
      <c r="C4082" s="24">
        <v>0.18193049999999999</v>
      </c>
      <c r="D4082" s="24">
        <v>0.20196214000000001</v>
      </c>
      <c r="E4082" s="24">
        <v>0.23475762999999999</v>
      </c>
      <c r="F4082" s="24">
        <v>0.28737061000000003</v>
      </c>
      <c r="G4082" s="24">
        <v>0.62137984000000002</v>
      </c>
      <c r="H4082" s="24">
        <v>1.64977844</v>
      </c>
      <c r="I4082" s="24">
        <v>8.9923249999999996E-2</v>
      </c>
    </row>
    <row r="4083" spans="1:9" ht="15.75" customHeight="1" x14ac:dyDescent="0.25">
      <c r="A4083" s="25">
        <v>4082</v>
      </c>
      <c r="B4083" s="26">
        <v>0.16403396000000001</v>
      </c>
      <c r="C4083" s="26">
        <v>0.18195166000000002</v>
      </c>
      <c r="D4083" s="26">
        <v>0.20198575000000002</v>
      </c>
      <c r="E4083" s="26">
        <v>0.23479177000000001</v>
      </c>
      <c r="F4083" s="26">
        <v>0.28742610000000002</v>
      </c>
      <c r="G4083" s="26">
        <v>0.62150675</v>
      </c>
      <c r="H4083" s="26">
        <v>1.6502352200000001</v>
      </c>
      <c r="I4083" s="26">
        <v>8.9923819999999988E-2</v>
      </c>
    </row>
    <row r="4084" spans="1:9" ht="15.75" customHeight="1" x14ac:dyDescent="0.25">
      <c r="A4084" s="23">
        <v>4083</v>
      </c>
      <c r="B4084" s="24">
        <v>0.16406407000000001</v>
      </c>
      <c r="C4084" s="24">
        <v>0.18197282999999997</v>
      </c>
      <c r="D4084" s="24">
        <v>0.20200935</v>
      </c>
      <c r="E4084" s="24">
        <v>0.23482591</v>
      </c>
      <c r="F4084" s="24">
        <v>0.28748163999999998</v>
      </c>
      <c r="G4084" s="24">
        <v>0.62163372000000006</v>
      </c>
      <c r="H4084" s="24">
        <v>1.6506921500000002</v>
      </c>
      <c r="I4084" s="24">
        <v>8.9924389999999993E-2</v>
      </c>
    </row>
    <row r="4085" spans="1:9" ht="15.75" customHeight="1" x14ac:dyDescent="0.25">
      <c r="A4085" s="25">
        <v>4084</v>
      </c>
      <c r="B4085" s="26">
        <v>0.16409420999999999</v>
      </c>
      <c r="C4085" s="26">
        <v>0.18199400000000002</v>
      </c>
      <c r="D4085" s="26">
        <v>0.20203296000000001</v>
      </c>
      <c r="E4085" s="26">
        <v>0.23486007</v>
      </c>
      <c r="F4085" s="26">
        <v>0.28753719999999999</v>
      </c>
      <c r="G4085" s="26">
        <v>0.62176074000000003</v>
      </c>
      <c r="H4085" s="26">
        <v>1.6511492400000001</v>
      </c>
      <c r="I4085" s="26">
        <v>8.9924959999999998E-2</v>
      </c>
    </row>
    <row r="4086" spans="1:9" ht="15.75" customHeight="1" x14ac:dyDescent="0.25">
      <c r="A4086" s="23">
        <v>4085</v>
      </c>
      <c r="B4086" s="24">
        <v>0.16412438000000001</v>
      </c>
      <c r="C4086" s="24">
        <v>0.18201517</v>
      </c>
      <c r="D4086" s="24">
        <v>0.20205656999999999</v>
      </c>
      <c r="E4086" s="24">
        <v>0.23489422999999998</v>
      </c>
      <c r="F4086" s="24">
        <v>0.28759281000000003</v>
      </c>
      <c r="G4086" s="24">
        <v>0.62188781000000004</v>
      </c>
      <c r="H4086" s="24">
        <v>1.6516064800000001</v>
      </c>
      <c r="I4086" s="24">
        <v>8.992552999999999E-2</v>
      </c>
    </row>
    <row r="4087" spans="1:9" ht="15.75" customHeight="1" x14ac:dyDescent="0.25">
      <c r="A4087" s="25">
        <v>4086</v>
      </c>
      <c r="B4087" s="26">
        <v>0.16415457</v>
      </c>
      <c r="C4087" s="26">
        <v>0.18203634000000002</v>
      </c>
      <c r="D4087" s="26">
        <v>0.20208017</v>
      </c>
      <c r="E4087" s="26">
        <v>0.23492840000000001</v>
      </c>
      <c r="F4087" s="26">
        <v>0.28764845</v>
      </c>
      <c r="G4087" s="26">
        <v>0.62201492999999997</v>
      </c>
      <c r="H4087" s="26">
        <v>1.65206388</v>
      </c>
      <c r="I4087" s="26">
        <v>8.9926110000000004E-2</v>
      </c>
    </row>
    <row r="4088" spans="1:9" ht="15.75" customHeight="1" x14ac:dyDescent="0.25">
      <c r="A4088" s="23">
        <v>4087</v>
      </c>
      <c r="B4088" s="24">
        <v>0.16418478</v>
      </c>
      <c r="C4088" s="24">
        <v>0.18205752</v>
      </c>
      <c r="D4088" s="24">
        <v>0.20210377999999998</v>
      </c>
      <c r="E4088" s="24">
        <v>0.23496258</v>
      </c>
      <c r="F4088" s="24">
        <v>0.28770413</v>
      </c>
      <c r="G4088" s="24">
        <v>0.62214210000000003</v>
      </c>
      <c r="H4088" s="24">
        <v>1.65252142</v>
      </c>
      <c r="I4088" s="24">
        <v>8.9926679999999995E-2</v>
      </c>
    </row>
    <row r="4089" spans="1:9" ht="15.75" customHeight="1" x14ac:dyDescent="0.25">
      <c r="A4089" s="25">
        <v>4088</v>
      </c>
      <c r="B4089" s="26">
        <v>0.16421501999999999</v>
      </c>
      <c r="C4089" s="26">
        <v>0.18207871</v>
      </c>
      <c r="D4089" s="26">
        <v>0.20212738999999999</v>
      </c>
      <c r="E4089" s="26">
        <v>0.23499676999999999</v>
      </c>
      <c r="F4089" s="26">
        <v>0.28775983999999999</v>
      </c>
      <c r="G4089" s="26">
        <v>0.62226930999999996</v>
      </c>
      <c r="H4089" s="26">
        <v>1.6529791199999999</v>
      </c>
      <c r="I4089" s="26">
        <v>8.992725E-2</v>
      </c>
    </row>
    <row r="4090" spans="1:9" ht="15.75" customHeight="1" x14ac:dyDescent="0.25">
      <c r="A4090" s="23">
        <v>4089</v>
      </c>
      <c r="B4090" s="24">
        <v>0.16424528999999999</v>
      </c>
      <c r="C4090" s="24">
        <v>0.18209989000000001</v>
      </c>
      <c r="D4090" s="24">
        <v>0.20215101000000002</v>
      </c>
      <c r="E4090" s="24">
        <v>0.23503097000000001</v>
      </c>
      <c r="F4090" s="24">
        <v>0.28781558000000002</v>
      </c>
      <c r="G4090" s="24">
        <v>0.62239657999999998</v>
      </c>
      <c r="H4090" s="24">
        <v>1.6534369599999998</v>
      </c>
      <c r="I4090" s="24">
        <v>8.9927820000000006E-2</v>
      </c>
    </row>
    <row r="4091" spans="1:9" ht="15.75" customHeight="1" x14ac:dyDescent="0.25">
      <c r="A4091" s="25">
        <v>4090</v>
      </c>
      <c r="B4091" s="26">
        <v>0.16427558</v>
      </c>
      <c r="C4091" s="26">
        <v>0.18212109000000001</v>
      </c>
      <c r="D4091" s="26">
        <v>0.20217462</v>
      </c>
      <c r="E4091" s="26">
        <v>0.23506517999999998</v>
      </c>
      <c r="F4091" s="26">
        <v>0.28787136000000002</v>
      </c>
      <c r="G4091" s="26">
        <v>0.62252390000000002</v>
      </c>
      <c r="H4091" s="26">
        <v>1.6538949600000001</v>
      </c>
      <c r="I4091" s="26">
        <v>8.9928389999999997E-2</v>
      </c>
    </row>
    <row r="4092" spans="1:9" ht="15.75" customHeight="1" x14ac:dyDescent="0.25">
      <c r="A4092" s="23">
        <v>4091</v>
      </c>
      <c r="B4092" s="24">
        <v>0.16430589000000001</v>
      </c>
      <c r="C4092" s="24">
        <v>0.18214227999999999</v>
      </c>
      <c r="D4092" s="24">
        <v>0.20219823000000001</v>
      </c>
      <c r="E4092" s="24">
        <v>0.23509938999999999</v>
      </c>
      <c r="F4092" s="24">
        <v>0.28792718</v>
      </c>
      <c r="G4092" s="24">
        <v>0.62265126000000004</v>
      </c>
      <c r="H4092" s="24">
        <v>1.6543530999999998</v>
      </c>
      <c r="I4092" s="24">
        <v>8.9928960000000002E-2</v>
      </c>
    </row>
    <row r="4093" spans="1:9" ht="15.75" customHeight="1" x14ac:dyDescent="0.25">
      <c r="A4093" s="25">
        <v>4092</v>
      </c>
      <c r="B4093" s="26">
        <v>0.16433623</v>
      </c>
      <c r="C4093" s="26">
        <v>0.18216347999999999</v>
      </c>
      <c r="D4093" s="26">
        <v>0.20222185000000001</v>
      </c>
      <c r="E4093" s="26">
        <v>0.23513362000000002</v>
      </c>
      <c r="F4093" s="26">
        <v>0.28798303000000003</v>
      </c>
      <c r="G4093" s="26">
        <v>0.62277866999999998</v>
      </c>
      <c r="H4093" s="26">
        <v>1.6548113900000001</v>
      </c>
      <c r="I4093" s="26">
        <v>8.9929529999999994E-2</v>
      </c>
    </row>
    <row r="4094" spans="1:9" ht="15.75" customHeight="1" x14ac:dyDescent="0.25">
      <c r="A4094" s="23">
        <v>4093</v>
      </c>
      <c r="B4094" s="24">
        <v>0.16436658999999998</v>
      </c>
      <c r="C4094" s="24">
        <v>0.18218468000000002</v>
      </c>
      <c r="D4094" s="24">
        <v>0.20224547000000001</v>
      </c>
      <c r="E4094" s="24">
        <v>0.23516784999999998</v>
      </c>
      <c r="F4094" s="24">
        <v>0.28803890999999998</v>
      </c>
      <c r="G4094" s="24">
        <v>0.62290613000000006</v>
      </c>
      <c r="H4094" s="24">
        <v>1.6552698299999999</v>
      </c>
      <c r="I4094" s="24">
        <v>8.9930109999999994E-2</v>
      </c>
    </row>
    <row r="4095" spans="1:9" ht="15.75" customHeight="1" x14ac:dyDescent="0.25">
      <c r="A4095" s="25">
        <v>4094</v>
      </c>
      <c r="B4095" s="26">
        <v>0.16439696999999998</v>
      </c>
      <c r="C4095" s="26">
        <v>0.18220589000000001</v>
      </c>
      <c r="D4095" s="26">
        <v>0.20226908999999998</v>
      </c>
      <c r="E4095" s="26">
        <v>0.23520209</v>
      </c>
      <c r="F4095" s="26">
        <v>0.28809481999999997</v>
      </c>
      <c r="G4095" s="26">
        <v>0.62303364000000006</v>
      </c>
      <c r="H4095" s="26">
        <v>1.65572841</v>
      </c>
      <c r="I4095" s="26">
        <v>8.9930679999999985E-2</v>
      </c>
    </row>
    <row r="4096" spans="1:9" ht="15.75" customHeight="1" x14ac:dyDescent="0.25">
      <c r="A4096" s="23">
        <v>4095</v>
      </c>
      <c r="B4096" s="24">
        <v>0.16442737000000002</v>
      </c>
      <c r="C4096" s="24">
        <v>0.1822271</v>
      </c>
      <c r="D4096" s="24">
        <v>0.20229271000000001</v>
      </c>
      <c r="E4096" s="24">
        <v>0.23523634000000002</v>
      </c>
      <c r="F4096" s="24">
        <v>0.28815077</v>
      </c>
      <c r="G4096" s="24">
        <v>0.62316119000000003</v>
      </c>
      <c r="H4096" s="24">
        <v>1.6561871400000001</v>
      </c>
      <c r="I4096" s="24">
        <v>8.993124999999999E-2</v>
      </c>
    </row>
    <row r="4097" spans="1:9" ht="15.75" customHeight="1" x14ac:dyDescent="0.25">
      <c r="A4097" s="25">
        <v>4096</v>
      </c>
      <c r="B4097" s="26">
        <v>0.16445779000000002</v>
      </c>
      <c r="C4097" s="26">
        <v>0.18224830999999997</v>
      </c>
      <c r="D4097" s="26">
        <v>0.20231632999999999</v>
      </c>
      <c r="E4097" s="26">
        <v>0.2352706</v>
      </c>
      <c r="F4097" s="26">
        <v>0.28820675000000001</v>
      </c>
      <c r="G4097" s="26">
        <v>0.62328879000000004</v>
      </c>
      <c r="H4097" s="26">
        <v>1.6566460000000001</v>
      </c>
      <c r="I4097" s="26">
        <v>8.9931819999999996E-2</v>
      </c>
    </row>
    <row r="4098" spans="1:9" ht="15.75" customHeight="1" x14ac:dyDescent="0.25">
      <c r="A4098" s="23">
        <v>4097</v>
      </c>
      <c r="B4098" s="24">
        <v>0.16448823000000001</v>
      </c>
      <c r="C4098" s="24">
        <v>0.18226953000000001</v>
      </c>
      <c r="D4098" s="24">
        <v>0.20233994999999999</v>
      </c>
      <c r="E4098" s="24">
        <v>0.23530486</v>
      </c>
      <c r="F4098" s="24">
        <v>0.28826276000000001</v>
      </c>
      <c r="G4098" s="24">
        <v>0.62341643000000002</v>
      </c>
      <c r="H4098" s="24">
        <v>1.6571050199999999</v>
      </c>
      <c r="I4098" s="24">
        <v>8.9932390000000015E-2</v>
      </c>
    </row>
    <row r="4099" spans="1:9" ht="15.75" customHeight="1" x14ac:dyDescent="0.25">
      <c r="A4099" s="25">
        <v>4098</v>
      </c>
      <c r="B4099" s="26">
        <v>0.16451869999999999</v>
      </c>
      <c r="C4099" s="26">
        <v>0.18229076</v>
      </c>
      <c r="D4099" s="26">
        <v>0.20236357999999999</v>
      </c>
      <c r="E4099" s="26">
        <v>0.23533914</v>
      </c>
      <c r="F4099" s="26">
        <v>0.28831880000000004</v>
      </c>
      <c r="G4099" s="26">
        <v>0.62354412000000004</v>
      </c>
      <c r="H4099" s="26">
        <v>1.6575641699999999</v>
      </c>
      <c r="I4099" s="26">
        <v>8.9932970000000001E-2</v>
      </c>
    </row>
    <row r="4100" spans="1:9" ht="15.75" customHeight="1" x14ac:dyDescent="0.25">
      <c r="A4100" s="23">
        <v>4099</v>
      </c>
      <c r="B4100" s="24">
        <v>0.16454917999999999</v>
      </c>
      <c r="C4100" s="24">
        <v>0.18231197999999998</v>
      </c>
      <c r="D4100" s="24">
        <v>0.20238721000000001</v>
      </c>
      <c r="E4100" s="24">
        <v>0.23537342</v>
      </c>
      <c r="F4100" s="24">
        <v>0.28837487000000001</v>
      </c>
      <c r="G4100" s="24">
        <v>0.62367185000000003</v>
      </c>
      <c r="H4100" s="24">
        <v>1.6580234599999999</v>
      </c>
      <c r="I4100" s="24">
        <v>8.9933540000000006E-2</v>
      </c>
    </row>
    <row r="4101" spans="1:9" ht="15.75" customHeight="1" x14ac:dyDescent="0.25">
      <c r="A4101" s="25">
        <v>4100</v>
      </c>
      <c r="B4101" s="26">
        <v>0.16457968000000001</v>
      </c>
      <c r="C4101" s="26">
        <v>0.18233321</v>
      </c>
      <c r="D4101" s="26">
        <v>0.20241084000000001</v>
      </c>
      <c r="E4101" s="26">
        <v>0.23540770999999999</v>
      </c>
      <c r="F4101" s="26">
        <v>0.28843097000000001</v>
      </c>
      <c r="G4101" s="26">
        <v>0.62379962999999994</v>
      </c>
      <c r="H4101" s="26">
        <v>1.6584828899999999</v>
      </c>
      <c r="I4101" s="26">
        <v>8.9934109999999998E-2</v>
      </c>
    </row>
    <row r="4102" spans="1:9" ht="15.75" customHeight="1" x14ac:dyDescent="0.25">
      <c r="A4102" s="23">
        <v>4101</v>
      </c>
      <c r="B4102" s="24">
        <v>0.16461020000000001</v>
      </c>
      <c r="C4102" s="24">
        <v>0.18235444999999997</v>
      </c>
      <c r="D4102" s="24">
        <v>0.20243447000000001</v>
      </c>
      <c r="E4102" s="24">
        <v>0.23544200000000001</v>
      </c>
      <c r="F4102" s="24">
        <v>0.28848710999999999</v>
      </c>
      <c r="G4102" s="24">
        <v>0.62392744999999994</v>
      </c>
      <c r="H4102" s="24">
        <v>1.6589424700000002</v>
      </c>
      <c r="I4102" s="24">
        <v>8.9934689999999998E-2</v>
      </c>
    </row>
    <row r="4103" spans="1:9" ht="15.75" customHeight="1" x14ac:dyDescent="0.25">
      <c r="A4103" s="25">
        <v>4102</v>
      </c>
      <c r="B4103" s="26">
        <v>0.16464072999999999</v>
      </c>
      <c r="C4103" s="26">
        <v>0.18237569000000001</v>
      </c>
      <c r="D4103" s="26">
        <v>0.20245811</v>
      </c>
      <c r="E4103" s="26">
        <v>0.23547630999999999</v>
      </c>
      <c r="F4103" s="26">
        <v>0.28854327000000002</v>
      </c>
      <c r="G4103" s="26">
        <v>0.62405531000000003</v>
      </c>
      <c r="H4103" s="26">
        <v>1.6594021799999998</v>
      </c>
      <c r="I4103" s="26">
        <v>8.9935259999999989E-2</v>
      </c>
    </row>
    <row r="4104" spans="1:9" ht="15.75" customHeight="1" x14ac:dyDescent="0.25">
      <c r="A4104" s="23">
        <v>4103</v>
      </c>
      <c r="B4104" s="24">
        <v>0.16467129</v>
      </c>
      <c r="C4104" s="24">
        <v>0.18239694000000001</v>
      </c>
      <c r="D4104" s="24">
        <v>0.20248173999999999</v>
      </c>
      <c r="E4104" s="24">
        <v>0.23551062</v>
      </c>
      <c r="F4104" s="24">
        <v>0.28859946000000003</v>
      </c>
      <c r="G4104" s="24">
        <v>0.62418320999999999</v>
      </c>
      <c r="H4104" s="24">
        <v>1.6598620199999998</v>
      </c>
      <c r="I4104" s="24">
        <v>8.9935829999999994E-2</v>
      </c>
    </row>
    <row r="4105" spans="1:9" ht="15.75" customHeight="1" x14ac:dyDescent="0.25">
      <c r="A4105" s="25">
        <v>4104</v>
      </c>
      <c r="B4105" s="26">
        <v>0.16470186000000001</v>
      </c>
      <c r="C4105" s="26">
        <v>0.18241817999999999</v>
      </c>
      <c r="D4105" s="26">
        <v>0.20250537999999998</v>
      </c>
      <c r="E4105" s="26">
        <v>0.23554493999999998</v>
      </c>
      <c r="F4105" s="26">
        <v>0.28865567999999997</v>
      </c>
      <c r="G4105" s="26">
        <v>0.62431115999999998</v>
      </c>
      <c r="H4105" s="26">
        <v>1.6603219999999999</v>
      </c>
      <c r="I4105" s="26">
        <v>8.9936410000000008E-2</v>
      </c>
    </row>
    <row r="4106" spans="1:9" ht="15.75" customHeight="1" x14ac:dyDescent="0.25">
      <c r="A4106" s="23">
        <v>4105</v>
      </c>
      <c r="B4106" s="24">
        <v>0.16473244999999997</v>
      </c>
      <c r="C4106" s="24">
        <v>0.18243943999999998</v>
      </c>
      <c r="D4106" s="24">
        <v>0.20252901999999998</v>
      </c>
      <c r="E4106" s="24">
        <v>0.23557927000000001</v>
      </c>
      <c r="F4106" s="24">
        <v>0.28871193000000001</v>
      </c>
      <c r="G4106" s="24">
        <v>0.62443914999999994</v>
      </c>
      <c r="H4106" s="24">
        <v>1.6607821200000001</v>
      </c>
      <c r="I4106" s="24">
        <v>8.993698E-2</v>
      </c>
    </row>
    <row r="4107" spans="1:9" ht="15.75" customHeight="1" x14ac:dyDescent="0.25">
      <c r="A4107" s="25">
        <v>4106</v>
      </c>
      <c r="B4107" s="26">
        <v>0.16476304999999999</v>
      </c>
      <c r="C4107" s="26">
        <v>0.1824607</v>
      </c>
      <c r="D4107" s="26">
        <v>0.20255266999999999</v>
      </c>
      <c r="E4107" s="26">
        <v>0.23561360000000001</v>
      </c>
      <c r="F4107" s="26">
        <v>0.28876820999999997</v>
      </c>
      <c r="G4107" s="26">
        <v>0.62456718</v>
      </c>
      <c r="H4107" s="26">
        <v>1.6612423699999999</v>
      </c>
      <c r="I4107" s="26">
        <v>8.9937550000000005E-2</v>
      </c>
    </row>
    <row r="4108" spans="1:9" ht="15.75" customHeight="1" x14ac:dyDescent="0.25">
      <c r="A4108" s="23">
        <v>4107</v>
      </c>
      <c r="B4108" s="24">
        <v>0.16479367</v>
      </c>
      <c r="C4108" s="24">
        <v>0.18248196</v>
      </c>
      <c r="D4108" s="24">
        <v>0.20257631000000001</v>
      </c>
      <c r="E4108" s="24">
        <v>0.23564794</v>
      </c>
      <c r="F4108" s="24">
        <v>0.28882452000000003</v>
      </c>
      <c r="G4108" s="24">
        <v>0.62469524999999992</v>
      </c>
      <c r="H4108" s="24">
        <v>1.6617027500000001</v>
      </c>
      <c r="I4108" s="24">
        <v>8.9938129999999991E-2</v>
      </c>
    </row>
    <row r="4109" spans="1:9" ht="15.75" customHeight="1" x14ac:dyDescent="0.25">
      <c r="A4109" s="25">
        <v>4108</v>
      </c>
      <c r="B4109" s="26">
        <v>0.16482430000000001</v>
      </c>
      <c r="C4109" s="26">
        <v>0.18250323000000002</v>
      </c>
      <c r="D4109" s="26">
        <v>0.20259996000000002</v>
      </c>
      <c r="E4109" s="26">
        <v>0.23568228999999999</v>
      </c>
      <c r="F4109" s="26">
        <v>0.28888085000000002</v>
      </c>
      <c r="G4109" s="26">
        <v>0.62482335999999994</v>
      </c>
      <c r="H4109" s="26">
        <v>1.66216327</v>
      </c>
      <c r="I4109" s="26">
        <v>8.9938699999999996E-2</v>
      </c>
    </row>
    <row r="4110" spans="1:9" ht="15.75" customHeight="1" x14ac:dyDescent="0.25">
      <c r="A4110" s="23">
        <v>4109</v>
      </c>
      <c r="B4110" s="24">
        <v>0.16485495</v>
      </c>
      <c r="C4110" s="24">
        <v>0.18252450000000001</v>
      </c>
      <c r="D4110" s="24">
        <v>0.20262362</v>
      </c>
      <c r="E4110" s="24">
        <v>0.23571665</v>
      </c>
      <c r="F4110" s="24">
        <v>0.28893721</v>
      </c>
      <c r="G4110" s="24">
        <v>0.62495151999999998</v>
      </c>
      <c r="H4110" s="24">
        <v>1.6626239200000001</v>
      </c>
      <c r="I4110" s="24">
        <v>8.993928000000001E-2</v>
      </c>
    </row>
    <row r="4111" spans="1:9" ht="15.75" customHeight="1" x14ac:dyDescent="0.25">
      <c r="A4111" s="25">
        <v>4110</v>
      </c>
      <c r="B4111" s="26">
        <v>0.16488561000000002</v>
      </c>
      <c r="C4111" s="26">
        <v>0.18254577999999999</v>
      </c>
      <c r="D4111" s="26">
        <v>0.20264727000000002</v>
      </c>
      <c r="E4111" s="26">
        <v>0.23575101000000001</v>
      </c>
      <c r="F4111" s="26">
        <v>0.28899360000000002</v>
      </c>
      <c r="G4111" s="26">
        <v>0.62507970999999996</v>
      </c>
      <c r="H4111" s="26">
        <v>1.66308469</v>
      </c>
      <c r="I4111" s="26">
        <v>8.9939850000000002E-2</v>
      </c>
    </row>
    <row r="4112" spans="1:9" ht="15.75" customHeight="1" x14ac:dyDescent="0.25">
      <c r="A4112" s="23">
        <v>4111</v>
      </c>
      <c r="B4112" s="24">
        <v>0.16491628</v>
      </c>
      <c r="C4112" s="24">
        <v>0.18256706</v>
      </c>
      <c r="D4112" s="24">
        <v>0.20267093</v>
      </c>
      <c r="E4112" s="24">
        <v>0.23578538000000002</v>
      </c>
      <c r="F4112" s="24">
        <v>0.28905000999999997</v>
      </c>
      <c r="G4112" s="24">
        <v>0.62520794000000002</v>
      </c>
      <c r="H4112" s="24">
        <v>1.6635456</v>
      </c>
      <c r="I4112" s="24">
        <v>8.9940430000000002E-2</v>
      </c>
    </row>
    <row r="4113" spans="1:9" ht="15.75" customHeight="1" x14ac:dyDescent="0.25">
      <c r="A4113" s="25">
        <v>4112</v>
      </c>
      <c r="B4113" s="26">
        <v>0.16494697</v>
      </c>
      <c r="C4113" s="26">
        <v>0.18258835000000001</v>
      </c>
      <c r="D4113" s="26">
        <v>0.20269459000000001</v>
      </c>
      <c r="E4113" s="26">
        <v>0.23581974999999999</v>
      </c>
      <c r="F4113" s="26">
        <v>0.28910645000000001</v>
      </c>
      <c r="G4113" s="26">
        <v>0.62533620000000001</v>
      </c>
      <c r="H4113" s="26">
        <v>1.66400663</v>
      </c>
      <c r="I4113" s="26">
        <v>8.9940999999999993E-2</v>
      </c>
    </row>
    <row r="4114" spans="1:9" ht="15.75" customHeight="1" x14ac:dyDescent="0.25">
      <c r="A4114" s="23">
        <v>4113</v>
      </c>
      <c r="B4114" s="24">
        <v>0.16497766</v>
      </c>
      <c r="C4114" s="24">
        <v>0.18260964000000002</v>
      </c>
      <c r="D4114" s="24">
        <v>0.20271824999999999</v>
      </c>
      <c r="E4114" s="24">
        <v>0.23585413</v>
      </c>
      <c r="F4114" s="24">
        <v>0.28916291</v>
      </c>
      <c r="G4114" s="24">
        <v>0.62546451000000003</v>
      </c>
      <c r="H4114" s="24">
        <v>1.6644677999999999</v>
      </c>
      <c r="I4114" s="24">
        <v>8.9941580000000007E-2</v>
      </c>
    </row>
    <row r="4115" spans="1:9" ht="15.75" customHeight="1" x14ac:dyDescent="0.25">
      <c r="A4115" s="25">
        <v>4114</v>
      </c>
      <c r="B4115" s="26">
        <v>0.16500837000000002</v>
      </c>
      <c r="C4115" s="26">
        <v>0.18263093000000002</v>
      </c>
      <c r="D4115" s="26">
        <v>0.20274191999999999</v>
      </c>
      <c r="E4115" s="26">
        <v>0.23588851999999999</v>
      </c>
      <c r="F4115" s="26">
        <v>0.28921940000000002</v>
      </c>
      <c r="G4115" s="26">
        <v>0.62559284999999998</v>
      </c>
      <c r="H4115" s="26">
        <v>1.6649290800000001</v>
      </c>
      <c r="I4115" s="26">
        <v>8.9942149999999998E-2</v>
      </c>
    </row>
    <row r="4116" spans="1:9" ht="15.75" customHeight="1" x14ac:dyDescent="0.25">
      <c r="A4116" s="23">
        <v>4115</v>
      </c>
      <c r="B4116" s="24">
        <v>0.16503909</v>
      </c>
      <c r="C4116" s="24">
        <v>0.18265223999999999</v>
      </c>
      <c r="D4116" s="24">
        <v>0.20276559</v>
      </c>
      <c r="E4116" s="24">
        <v>0.23592292000000001</v>
      </c>
      <c r="F4116" s="24">
        <v>0.28927590999999997</v>
      </c>
      <c r="G4116" s="24">
        <v>0.62572123000000002</v>
      </c>
      <c r="H4116" s="24">
        <v>1.6653905</v>
      </c>
      <c r="I4116" s="24">
        <v>8.9942729999999999E-2</v>
      </c>
    </row>
    <row r="4117" spans="1:9" ht="15.75" customHeight="1" x14ac:dyDescent="0.25">
      <c r="A4117" s="25">
        <v>4116</v>
      </c>
      <c r="B4117" s="26">
        <v>0.16506983000000003</v>
      </c>
      <c r="C4117" s="26">
        <v>0.18267354000000002</v>
      </c>
      <c r="D4117" s="26">
        <v>0.20278925999999997</v>
      </c>
      <c r="E4117" s="26">
        <v>0.23595732000000003</v>
      </c>
      <c r="F4117" s="26">
        <v>0.28933245000000002</v>
      </c>
      <c r="G4117" s="26">
        <v>0.62584964999999992</v>
      </c>
      <c r="H4117" s="26">
        <v>1.6658520400000001</v>
      </c>
      <c r="I4117" s="26">
        <v>8.9943300000000004E-2</v>
      </c>
    </row>
    <row r="4118" spans="1:9" ht="15.75" customHeight="1" x14ac:dyDescent="0.25">
      <c r="A4118" s="23">
        <v>4117</v>
      </c>
      <c r="B4118" s="24">
        <v>0.16510057</v>
      </c>
      <c r="C4118" s="24">
        <v>0.18269486000000001</v>
      </c>
      <c r="D4118" s="24">
        <v>0.20281294</v>
      </c>
      <c r="E4118" s="24">
        <v>0.23599173000000001</v>
      </c>
      <c r="F4118" s="24">
        <v>0.28938901</v>
      </c>
      <c r="G4118" s="24">
        <v>0.62597811000000003</v>
      </c>
      <c r="H4118" s="24">
        <v>1.6663137000000001</v>
      </c>
      <c r="I4118" s="24">
        <v>8.9943880000000004E-2</v>
      </c>
    </row>
    <row r="4119" spans="1:9" ht="15.75" customHeight="1" x14ac:dyDescent="0.25">
      <c r="A4119" s="25">
        <v>4118</v>
      </c>
      <c r="B4119" s="26">
        <v>0.16513132</v>
      </c>
      <c r="C4119" s="26">
        <v>0.18271616999999998</v>
      </c>
      <c r="D4119" s="26">
        <v>0.20283662</v>
      </c>
      <c r="E4119" s="26">
        <v>0.23602614</v>
      </c>
      <c r="F4119" s="26">
        <v>0.28944559999999997</v>
      </c>
      <c r="G4119" s="26">
        <v>0.62610659000000002</v>
      </c>
      <c r="H4119" s="26">
        <v>1.6667754800000001</v>
      </c>
      <c r="I4119" s="26">
        <v>8.9944450000000009E-2</v>
      </c>
    </row>
    <row r="4120" spans="1:9" ht="15.75" customHeight="1" x14ac:dyDescent="0.25">
      <c r="A4120" s="23">
        <v>4119</v>
      </c>
      <c r="B4120" s="24">
        <v>0.16516207999999999</v>
      </c>
      <c r="C4120" s="24">
        <v>0.1827375</v>
      </c>
      <c r="D4120" s="24">
        <v>0.20286029999999999</v>
      </c>
      <c r="E4120" s="24">
        <v>0.23606055999999997</v>
      </c>
      <c r="F4120" s="24">
        <v>0.28950220000000004</v>
      </c>
      <c r="G4120" s="24">
        <v>0.62623512000000003</v>
      </c>
      <c r="H4120" s="24">
        <v>1.6672373899999999</v>
      </c>
      <c r="I4120" s="24">
        <v>8.9945029999999995E-2</v>
      </c>
    </row>
    <row r="4121" spans="1:9" ht="15.75" customHeight="1" x14ac:dyDescent="0.25">
      <c r="A4121" s="25">
        <v>4120</v>
      </c>
      <c r="B4121" s="26">
        <v>0.16519283999999998</v>
      </c>
      <c r="C4121" s="26">
        <v>0.18275881999999999</v>
      </c>
      <c r="D4121" s="26">
        <v>0.20288398999999999</v>
      </c>
      <c r="E4121" s="26">
        <v>0.23609499</v>
      </c>
      <c r="F4121" s="26">
        <v>0.28955882999999999</v>
      </c>
      <c r="G4121" s="26">
        <v>0.62636367999999998</v>
      </c>
      <c r="H4121" s="26">
        <v>1.6676994199999999</v>
      </c>
      <c r="I4121" s="26">
        <v>8.9945600000000001E-2</v>
      </c>
    </row>
    <row r="4122" spans="1:9" ht="15.75" customHeight="1" x14ac:dyDescent="0.25">
      <c r="A4122" s="23">
        <v>4121</v>
      </c>
      <c r="B4122" s="24">
        <v>0.16522362000000002</v>
      </c>
      <c r="C4122" s="24">
        <v>0.18278016</v>
      </c>
      <c r="D4122" s="24">
        <v>0.20290768000000001</v>
      </c>
      <c r="E4122" s="24">
        <v>0.23612942000000001</v>
      </c>
      <c r="F4122" s="24">
        <v>0.28961549000000003</v>
      </c>
      <c r="G4122" s="24">
        <v>0.62649227000000007</v>
      </c>
      <c r="H4122" s="24">
        <v>1.6681615600000002</v>
      </c>
      <c r="I4122" s="24">
        <v>8.9946179999999987E-2</v>
      </c>
    </row>
    <row r="4123" spans="1:9" ht="15.75" customHeight="1" x14ac:dyDescent="0.25">
      <c r="A4123" s="25">
        <v>4122</v>
      </c>
      <c r="B4123" s="26">
        <v>0.1652544</v>
      </c>
      <c r="C4123" s="26">
        <v>0.18280149000000001</v>
      </c>
      <c r="D4123" s="26">
        <v>0.20293137999999999</v>
      </c>
      <c r="E4123" s="26">
        <v>0.23616385999999998</v>
      </c>
      <c r="F4123" s="26">
        <v>0.28967216000000001</v>
      </c>
      <c r="G4123" s="26">
        <v>0.62662090000000004</v>
      </c>
      <c r="H4123" s="26">
        <v>1.66862383</v>
      </c>
      <c r="I4123" s="26">
        <v>8.9946760000000001E-2</v>
      </c>
    </row>
    <row r="4124" spans="1:9" ht="15.75" customHeight="1" x14ac:dyDescent="0.25">
      <c r="A4124" s="23">
        <v>4123</v>
      </c>
      <c r="B4124" s="24">
        <v>0.16528519</v>
      </c>
      <c r="C4124" s="24">
        <v>0.18282284000000001</v>
      </c>
      <c r="D4124" s="24">
        <v>0.20295507000000002</v>
      </c>
      <c r="E4124" s="24">
        <v>0.2361983</v>
      </c>
      <c r="F4124" s="24">
        <v>0.28972885999999998</v>
      </c>
      <c r="G4124" s="24">
        <v>0.62674956000000004</v>
      </c>
      <c r="H4124" s="24">
        <v>1.6690862100000001</v>
      </c>
      <c r="I4124" s="24">
        <v>8.9947330000000006E-2</v>
      </c>
    </row>
    <row r="4125" spans="1:9" ht="15.75" customHeight="1" x14ac:dyDescent="0.25">
      <c r="A4125" s="25">
        <v>4124</v>
      </c>
      <c r="B4125" s="26">
        <v>0.16531599</v>
      </c>
      <c r="C4125" s="26">
        <v>0.18284418999999999</v>
      </c>
      <c r="D4125" s="26">
        <v>0.20297878</v>
      </c>
      <c r="E4125" s="26">
        <v>0.23623274999999999</v>
      </c>
      <c r="F4125" s="26">
        <v>0.28978557999999999</v>
      </c>
      <c r="G4125" s="26">
        <v>0.62687826000000002</v>
      </c>
      <c r="H4125" s="26">
        <v>1.6695487099999999</v>
      </c>
      <c r="I4125" s="26">
        <v>8.9947909999999992E-2</v>
      </c>
    </row>
    <row r="4126" spans="1:9" ht="15.75" customHeight="1" x14ac:dyDescent="0.25">
      <c r="A4126" s="23">
        <v>4125</v>
      </c>
      <c r="B4126" s="24">
        <v>0.16534678999999999</v>
      </c>
      <c r="C4126" s="24">
        <v>0.18286553999999999</v>
      </c>
      <c r="D4126" s="24">
        <v>0.20300247999999999</v>
      </c>
      <c r="E4126" s="24">
        <v>0.23626721000000001</v>
      </c>
      <c r="F4126" s="24">
        <v>0.28984230999999999</v>
      </c>
      <c r="G4126" s="24">
        <v>0.62700697999999999</v>
      </c>
      <c r="H4126" s="24">
        <v>1.6700113300000001</v>
      </c>
      <c r="I4126" s="24">
        <v>8.9948490000000006E-2</v>
      </c>
    </row>
    <row r="4127" spans="1:9" ht="15.75" customHeight="1" x14ac:dyDescent="0.25">
      <c r="A4127" s="25">
        <v>4126</v>
      </c>
      <c r="B4127" s="26">
        <v>0.16537759999999999</v>
      </c>
      <c r="C4127" s="26">
        <v>0.18288689999999999</v>
      </c>
      <c r="D4127" s="26">
        <v>0.20302619</v>
      </c>
      <c r="E4127" s="26">
        <v>0.23630166999999999</v>
      </c>
      <c r="F4127" s="26">
        <v>0.28989906999999998</v>
      </c>
      <c r="G4127" s="26">
        <v>0.62713574000000005</v>
      </c>
      <c r="H4127" s="26">
        <v>1.6704740599999999</v>
      </c>
      <c r="I4127" s="26">
        <v>8.9949059999999997E-2</v>
      </c>
    </row>
    <row r="4128" spans="1:9" ht="15.75" customHeight="1" x14ac:dyDescent="0.25">
      <c r="A4128" s="23">
        <v>4127</v>
      </c>
      <c r="B4128" s="24">
        <v>0.16540842</v>
      </c>
      <c r="C4128" s="24">
        <v>0.18290827000000001</v>
      </c>
      <c r="D4128" s="24">
        <v>0.20304991</v>
      </c>
      <c r="E4128" s="24">
        <v>0.23633613000000001</v>
      </c>
      <c r="F4128" s="24">
        <v>0.28995584999999996</v>
      </c>
      <c r="G4128" s="24">
        <v>0.62726453000000004</v>
      </c>
      <c r="H4128" s="24">
        <v>1.67093691</v>
      </c>
      <c r="I4128" s="24">
        <v>8.9949639999999997E-2</v>
      </c>
    </row>
    <row r="4129" spans="1:9" ht="15.75" customHeight="1" x14ac:dyDescent="0.25">
      <c r="A4129" s="25">
        <v>4128</v>
      </c>
      <c r="B4129" s="26">
        <v>0.16543922999999999</v>
      </c>
      <c r="C4129" s="26">
        <v>0.18292964</v>
      </c>
      <c r="D4129" s="26">
        <v>0.20307362000000001</v>
      </c>
      <c r="E4129" s="26">
        <v>0.23637060999999998</v>
      </c>
      <c r="F4129" s="26">
        <v>0.29001264999999998</v>
      </c>
      <c r="G4129" s="26">
        <v>0.62739336000000001</v>
      </c>
      <c r="H4129" s="26">
        <v>1.6713998699999999</v>
      </c>
      <c r="I4129" s="26">
        <v>8.9950220000000011E-2</v>
      </c>
    </row>
    <row r="4130" spans="1:9" ht="15.75" customHeight="1" x14ac:dyDescent="0.25">
      <c r="A4130" s="23">
        <v>4129</v>
      </c>
      <c r="B4130" s="24">
        <v>0.16547004999999998</v>
      </c>
      <c r="C4130" s="24">
        <v>0.18295101999999999</v>
      </c>
      <c r="D4130" s="24">
        <v>0.20309735000000001</v>
      </c>
      <c r="E4130" s="24">
        <v>0.23640508000000002</v>
      </c>
      <c r="F4130" s="24">
        <v>0.29006947</v>
      </c>
      <c r="G4130" s="24">
        <v>0.62752220999999997</v>
      </c>
      <c r="H4130" s="24">
        <v>1.67186294</v>
      </c>
      <c r="I4130" s="24">
        <v>8.9950790000000003E-2</v>
      </c>
    </row>
    <row r="4131" spans="1:9" ht="15.75" customHeight="1" x14ac:dyDescent="0.25">
      <c r="A4131" s="25">
        <v>4130</v>
      </c>
      <c r="B4131" s="26">
        <v>0.16550087999999999</v>
      </c>
      <c r="C4131" s="26">
        <v>0.18297239999999998</v>
      </c>
      <c r="D4131" s="26">
        <v>0.20312107000000001</v>
      </c>
      <c r="E4131" s="26">
        <v>0.23643955999999999</v>
      </c>
      <c r="F4131" s="26">
        <v>0.2901263</v>
      </c>
      <c r="G4131" s="26">
        <v>0.62765109000000008</v>
      </c>
      <c r="H4131" s="26">
        <v>1.6723261199999999</v>
      </c>
      <c r="I4131" s="26">
        <v>8.9951370000000003E-2</v>
      </c>
    </row>
    <row r="4132" spans="1:9" ht="15.75" customHeight="1" x14ac:dyDescent="0.25">
      <c r="A4132" s="23">
        <v>4131</v>
      </c>
      <c r="B4132" s="24">
        <v>0.1655317</v>
      </c>
      <c r="C4132" s="24">
        <v>0.18299378999999999</v>
      </c>
      <c r="D4132" s="24">
        <v>0.20314479999999999</v>
      </c>
      <c r="E4132" s="24">
        <v>0.23647404999999999</v>
      </c>
      <c r="F4132" s="24">
        <v>0.29018316</v>
      </c>
      <c r="G4132" s="24">
        <v>0.62778001000000005</v>
      </c>
      <c r="H4132" s="24">
        <v>1.67278942</v>
      </c>
      <c r="I4132" s="24">
        <v>8.9951950000000003E-2</v>
      </c>
    </row>
    <row r="4133" spans="1:9" ht="15.75" customHeight="1" x14ac:dyDescent="0.25">
      <c r="A4133" s="25">
        <v>4132</v>
      </c>
      <c r="B4133" s="26">
        <v>0.16556253000000001</v>
      </c>
      <c r="C4133" s="26">
        <v>0.18301518000000003</v>
      </c>
      <c r="D4133" s="26">
        <v>0.20316853999999998</v>
      </c>
      <c r="E4133" s="26">
        <v>0.23650853999999999</v>
      </c>
      <c r="F4133" s="26">
        <v>0.29024002999999998</v>
      </c>
      <c r="G4133" s="26">
        <v>0.62790895000000002</v>
      </c>
      <c r="H4133" s="26">
        <v>1.6732528199999999</v>
      </c>
      <c r="I4133" s="26">
        <v>8.9952530000000003E-2</v>
      </c>
    </row>
    <row r="4134" spans="1:9" ht="15.75" customHeight="1" x14ac:dyDescent="0.25">
      <c r="A4134" s="23">
        <v>4133</v>
      </c>
      <c r="B4134" s="24">
        <v>0.16559336</v>
      </c>
      <c r="C4134" s="24">
        <v>0.18303659</v>
      </c>
      <c r="D4134" s="24">
        <v>0.20319228</v>
      </c>
      <c r="E4134" s="24">
        <v>0.23654304000000001</v>
      </c>
      <c r="F4134" s="24">
        <v>0.29029692000000001</v>
      </c>
      <c r="G4134" s="24">
        <v>0.62803792000000003</v>
      </c>
      <c r="H4134" s="24">
        <v>1.67371633</v>
      </c>
      <c r="I4134" s="24">
        <v>8.9953099999999994E-2</v>
      </c>
    </row>
    <row r="4135" spans="1:9" ht="15.75" customHeight="1" x14ac:dyDescent="0.25">
      <c r="A4135" s="25">
        <v>4134</v>
      </c>
      <c r="B4135" s="26">
        <v>0.1656242</v>
      </c>
      <c r="C4135" s="26">
        <v>0.18305799</v>
      </c>
      <c r="D4135" s="26">
        <v>0.20321602</v>
      </c>
      <c r="E4135" s="26">
        <v>0.23657754</v>
      </c>
      <c r="F4135" s="26">
        <v>0.29035381999999998</v>
      </c>
      <c r="G4135" s="26">
        <v>0.62816692000000007</v>
      </c>
      <c r="H4135" s="26">
        <v>1.6741799499999999</v>
      </c>
      <c r="I4135" s="26">
        <v>8.9953679999999994E-2</v>
      </c>
    </row>
    <row r="4136" spans="1:9" ht="15.75" customHeight="1" x14ac:dyDescent="0.25">
      <c r="A4136" s="23">
        <v>4135</v>
      </c>
      <c r="B4136" s="24">
        <v>0.16565503000000001</v>
      </c>
      <c r="C4136" s="24">
        <v>0.18307941</v>
      </c>
      <c r="D4136" s="24">
        <v>0.20323976999999999</v>
      </c>
      <c r="E4136" s="24">
        <v>0.23661204999999999</v>
      </c>
      <c r="F4136" s="24">
        <v>0.29041075</v>
      </c>
      <c r="G4136" s="24">
        <v>0.62829594999999994</v>
      </c>
      <c r="H4136" s="24">
        <v>1.67464368</v>
      </c>
      <c r="I4136" s="24">
        <v>8.9954260000000008E-2</v>
      </c>
    </row>
    <row r="4137" spans="1:9" ht="15.75" customHeight="1" x14ac:dyDescent="0.25">
      <c r="A4137" s="25">
        <v>4136</v>
      </c>
      <c r="B4137" s="26">
        <v>0.16568585999999999</v>
      </c>
      <c r="C4137" s="26">
        <v>0.18310082000000003</v>
      </c>
      <c r="D4137" s="26">
        <v>0.20326352</v>
      </c>
      <c r="E4137" s="26">
        <v>0.23664656000000001</v>
      </c>
      <c r="F4137" s="26">
        <v>0.29046769</v>
      </c>
      <c r="G4137" s="26">
        <v>0.62842500000000001</v>
      </c>
      <c r="H4137" s="26">
        <v>1.6751075099999999</v>
      </c>
      <c r="I4137" s="26">
        <v>8.9954839999999994E-2</v>
      </c>
    </row>
    <row r="4138" spans="1:9" ht="15.75" customHeight="1" x14ac:dyDescent="0.25">
      <c r="A4138" s="23">
        <v>4137</v>
      </c>
      <c r="B4138" s="24">
        <v>0.16571669</v>
      </c>
      <c r="C4138" s="24">
        <v>0.18312225000000001</v>
      </c>
      <c r="D4138" s="24">
        <v>0.20328728000000001</v>
      </c>
      <c r="E4138" s="24">
        <v>0.23668106999999999</v>
      </c>
      <c r="F4138" s="24">
        <v>0.29052464</v>
      </c>
      <c r="G4138" s="24">
        <v>0.62855409000000007</v>
      </c>
      <c r="H4138" s="24">
        <v>1.6755714499999999</v>
      </c>
      <c r="I4138" s="24">
        <v>8.995541E-2</v>
      </c>
    </row>
    <row r="4139" spans="1:9" ht="15.75" customHeight="1" x14ac:dyDescent="0.25">
      <c r="A4139" s="25">
        <v>4138</v>
      </c>
      <c r="B4139" s="26">
        <v>0.16574753</v>
      </c>
      <c r="C4139" s="26">
        <v>0.18314368000000003</v>
      </c>
      <c r="D4139" s="26">
        <v>0.20331104</v>
      </c>
      <c r="E4139" s="26">
        <v>0.23671558999999998</v>
      </c>
      <c r="F4139" s="26">
        <v>0.29058161999999998</v>
      </c>
      <c r="G4139" s="26">
        <v>0.6286832</v>
      </c>
      <c r="H4139" s="26">
        <v>1.6760354899999999</v>
      </c>
      <c r="I4139" s="26">
        <v>8.995599E-2</v>
      </c>
    </row>
    <row r="4140" spans="1:9" ht="15.75" customHeight="1" x14ac:dyDescent="0.25">
      <c r="A4140" s="23">
        <v>4139</v>
      </c>
      <c r="B4140" s="24">
        <v>0.16577836000000001</v>
      </c>
      <c r="C4140" s="24">
        <v>0.18316511999999999</v>
      </c>
      <c r="D4140" s="24">
        <v>0.20333480999999998</v>
      </c>
      <c r="E4140" s="24">
        <v>0.23675011999999998</v>
      </c>
      <c r="F4140" s="24">
        <v>0.29063859999999997</v>
      </c>
      <c r="G4140" s="24">
        <v>0.62881233000000003</v>
      </c>
      <c r="H4140" s="24">
        <v>1.6764996300000001</v>
      </c>
      <c r="I4140" s="24">
        <v>8.995657E-2</v>
      </c>
    </row>
    <row r="4141" spans="1:9" ht="15.75" customHeight="1" x14ac:dyDescent="0.25">
      <c r="A4141" s="25">
        <v>4140</v>
      </c>
      <c r="B4141" s="26">
        <v>0.16580919000000002</v>
      </c>
      <c r="C4141" s="26">
        <v>0.18318656</v>
      </c>
      <c r="D4141" s="26">
        <v>0.20335858000000001</v>
      </c>
      <c r="E4141" s="26">
        <v>0.23678464999999999</v>
      </c>
      <c r="F4141" s="26">
        <v>0.29069560999999999</v>
      </c>
      <c r="G4141" s="26">
        <v>0.62894148999999999</v>
      </c>
      <c r="H4141" s="26">
        <v>1.6769638800000002</v>
      </c>
      <c r="I4141" s="26">
        <v>8.995715E-2</v>
      </c>
    </row>
    <row r="4142" spans="1:9" ht="15.75" customHeight="1" x14ac:dyDescent="0.25">
      <c r="A4142" s="23">
        <v>4141</v>
      </c>
      <c r="B4142" s="24">
        <v>0.16584001000000001</v>
      </c>
      <c r="C4142" s="24">
        <v>0.18320801</v>
      </c>
      <c r="D4142" s="24">
        <v>0.20338235999999998</v>
      </c>
      <c r="E4142" s="24">
        <v>0.23681917999999999</v>
      </c>
      <c r="F4142" s="24">
        <v>0.29075261999999996</v>
      </c>
      <c r="G4142" s="24">
        <v>0.62907067999999999</v>
      </c>
      <c r="H4142" s="24">
        <v>1.6774282299999999</v>
      </c>
      <c r="I4142" s="24">
        <v>8.995773E-2</v>
      </c>
    </row>
    <row r="4143" spans="1:9" ht="15.75" customHeight="1" x14ac:dyDescent="0.25">
      <c r="A4143" s="25">
        <v>4142</v>
      </c>
      <c r="B4143" s="26">
        <v>0.16587083</v>
      </c>
      <c r="C4143" s="26">
        <v>0.18322947000000001</v>
      </c>
      <c r="D4143" s="26">
        <v>0.20340613999999999</v>
      </c>
      <c r="E4143" s="26">
        <v>0.23685372000000002</v>
      </c>
      <c r="F4143" s="26">
        <v>0.29080964999999998</v>
      </c>
      <c r="G4143" s="26">
        <v>0.62919988999999998</v>
      </c>
      <c r="H4143" s="26">
        <v>1.6778926699999999</v>
      </c>
      <c r="I4143" s="26">
        <v>8.9958310000000014E-2</v>
      </c>
    </row>
    <row r="4144" spans="1:9" ht="15.75" customHeight="1" x14ac:dyDescent="0.25">
      <c r="A4144" s="23">
        <v>4143</v>
      </c>
      <c r="B4144" s="24">
        <v>0.16590164999999998</v>
      </c>
      <c r="C4144" s="24">
        <v>0.18325092999999998</v>
      </c>
      <c r="D4144" s="24">
        <v>0.20342993000000001</v>
      </c>
      <c r="E4144" s="24">
        <v>0.23688825999999999</v>
      </c>
      <c r="F4144" s="24">
        <v>0.29086670000000003</v>
      </c>
      <c r="G4144" s="24">
        <v>0.62932913000000001</v>
      </c>
      <c r="H4144" s="24">
        <v>1.6783572200000001</v>
      </c>
      <c r="I4144" s="24">
        <v>8.9958880000000005E-2</v>
      </c>
    </row>
    <row r="4145" spans="1:9" ht="15.75" customHeight="1" x14ac:dyDescent="0.25">
      <c r="A4145" s="25">
        <v>4144</v>
      </c>
      <c r="B4145" s="26">
        <v>0.16593247000000003</v>
      </c>
      <c r="C4145" s="26">
        <v>0.1832724</v>
      </c>
      <c r="D4145" s="26">
        <v>0.20345373</v>
      </c>
      <c r="E4145" s="26">
        <v>0.23692279999999999</v>
      </c>
      <c r="F4145" s="26">
        <v>0.29092374999999998</v>
      </c>
      <c r="G4145" s="26">
        <v>0.62945839000000003</v>
      </c>
      <c r="H4145" s="26">
        <v>1.67882186</v>
      </c>
      <c r="I4145" s="26">
        <v>8.9959460000000005E-2</v>
      </c>
    </row>
    <row r="4146" spans="1:9" ht="15.75" customHeight="1" x14ac:dyDescent="0.25">
      <c r="A4146" s="23">
        <v>4145</v>
      </c>
      <c r="B4146" s="24">
        <v>0.16596327999999999</v>
      </c>
      <c r="C4146" s="24">
        <v>0.18329387</v>
      </c>
      <c r="D4146" s="24">
        <v>0.20347753000000002</v>
      </c>
      <c r="E4146" s="24">
        <v>0.23695734999999998</v>
      </c>
      <c r="F4146" s="24">
        <v>0.29098082000000003</v>
      </c>
      <c r="G4146" s="24">
        <v>0.62958767000000004</v>
      </c>
      <c r="H4146" s="24">
        <v>1.6792866000000002</v>
      </c>
      <c r="I4146" s="24">
        <v>8.9960039999999991E-2</v>
      </c>
    </row>
    <row r="4147" spans="1:9" ht="15.75" customHeight="1" x14ac:dyDescent="0.25">
      <c r="A4147" s="25">
        <v>4146</v>
      </c>
      <c r="B4147" s="26">
        <v>0.16599409000000001</v>
      </c>
      <c r="C4147" s="26">
        <v>0.18331536000000001</v>
      </c>
      <c r="D4147" s="26">
        <v>0.20350133000000001</v>
      </c>
      <c r="E4147" s="26">
        <v>0.23699190000000001</v>
      </c>
      <c r="F4147" s="26">
        <v>0.29103791000000001</v>
      </c>
      <c r="G4147" s="26">
        <v>0.62971697999999998</v>
      </c>
      <c r="H4147" s="26">
        <v>1.67975144</v>
      </c>
      <c r="I4147" s="26">
        <v>8.9960620000000005E-2</v>
      </c>
    </row>
    <row r="4148" spans="1:9" ht="15.75" customHeight="1" x14ac:dyDescent="0.25">
      <c r="A4148" s="23">
        <v>4147</v>
      </c>
      <c r="B4148" s="24">
        <v>0.16602488999999998</v>
      </c>
      <c r="C4148" s="24">
        <v>0.18333685</v>
      </c>
      <c r="D4148" s="24">
        <v>0.20352513999999999</v>
      </c>
      <c r="E4148" s="24">
        <v>0.23702646000000002</v>
      </c>
      <c r="F4148" s="24">
        <v>0.29109499999999999</v>
      </c>
      <c r="G4148" s="24">
        <v>0.62984631000000002</v>
      </c>
      <c r="H4148" s="24">
        <v>1.6802163800000001</v>
      </c>
      <c r="I4148" s="24">
        <v>8.9961199999999991E-2</v>
      </c>
    </row>
    <row r="4149" spans="1:9" ht="15.75" customHeight="1" x14ac:dyDescent="0.25">
      <c r="A4149" s="25">
        <v>4148</v>
      </c>
      <c r="B4149" s="26">
        <v>0.16605568000000001</v>
      </c>
      <c r="C4149" s="26">
        <v>0.18335833999999998</v>
      </c>
      <c r="D4149" s="26">
        <v>0.20354894999999998</v>
      </c>
      <c r="E4149" s="26">
        <v>0.23706102000000001</v>
      </c>
      <c r="F4149" s="26">
        <v>0.29115210999999996</v>
      </c>
      <c r="G4149" s="26">
        <v>0.62997565999999994</v>
      </c>
      <c r="H4149" s="26">
        <v>1.6806814000000001</v>
      </c>
      <c r="I4149" s="26">
        <v>8.9961780000000005E-2</v>
      </c>
    </row>
    <row r="4150" spans="1:9" ht="15.75" customHeight="1" x14ac:dyDescent="0.25">
      <c r="A4150" s="23">
        <v>4149</v>
      </c>
      <c r="B4150" s="24">
        <v>0.16608647000000001</v>
      </c>
      <c r="C4150" s="24">
        <v>0.18337983999999999</v>
      </c>
      <c r="D4150" s="24">
        <v>0.20357278000000001</v>
      </c>
      <c r="E4150" s="24">
        <v>0.23709558</v>
      </c>
      <c r="F4150" s="24">
        <v>0.29120922999999999</v>
      </c>
      <c r="G4150" s="24">
        <v>0.63010502999999995</v>
      </c>
      <c r="H4150" s="24">
        <v>1.6811465300000001</v>
      </c>
      <c r="I4150" s="24">
        <v>8.9962359999999991E-2</v>
      </c>
    </row>
    <row r="4151" spans="1:9" ht="15.75" customHeight="1" x14ac:dyDescent="0.25">
      <c r="A4151" s="25">
        <v>4150</v>
      </c>
      <c r="B4151" s="26">
        <v>0.16611724999999999</v>
      </c>
      <c r="C4151" s="26">
        <v>0.18340134999999999</v>
      </c>
      <c r="D4151" s="26">
        <v>0.20359660000000002</v>
      </c>
      <c r="E4151" s="26">
        <v>0.23713014999999998</v>
      </c>
      <c r="F4151" s="26">
        <v>0.29126635000000001</v>
      </c>
      <c r="G4151" s="26">
        <v>0.63023442000000007</v>
      </c>
      <c r="H4151" s="26">
        <v>1.6816117399999999</v>
      </c>
      <c r="I4151" s="26">
        <v>8.9962940000000005E-2</v>
      </c>
    </row>
    <row r="4152" spans="1:9" ht="15.75" customHeight="1" x14ac:dyDescent="0.25">
      <c r="A4152" s="23">
        <v>4151</v>
      </c>
      <c r="B4152" s="24">
        <v>0.16614802999999997</v>
      </c>
      <c r="C4152" s="24">
        <v>0.18342286999999999</v>
      </c>
      <c r="D4152" s="24">
        <v>0.20362042999999999</v>
      </c>
      <c r="E4152" s="24">
        <v>0.23716472</v>
      </c>
      <c r="F4152" s="24">
        <v>0.29132349000000002</v>
      </c>
      <c r="G4152" s="24">
        <v>0.63036384000000001</v>
      </c>
      <c r="H4152" s="24">
        <v>1.68207705</v>
      </c>
      <c r="I4152" s="24">
        <v>8.9963520000000005E-2</v>
      </c>
    </row>
    <row r="4153" spans="1:9" ht="15.75" customHeight="1" x14ac:dyDescent="0.25">
      <c r="A4153" s="25">
        <v>4152</v>
      </c>
      <c r="B4153" s="26">
        <v>0.16617878999999999</v>
      </c>
      <c r="C4153" s="26">
        <v>0.18344439000000001</v>
      </c>
      <c r="D4153" s="26">
        <v>0.20364426999999999</v>
      </c>
      <c r="E4153" s="26">
        <v>0.23719929000000001</v>
      </c>
      <c r="F4153" s="26">
        <v>0.29138064000000002</v>
      </c>
      <c r="G4153" s="26">
        <v>0.63049326999999999</v>
      </c>
      <c r="H4153" s="26">
        <v>1.68254244</v>
      </c>
      <c r="I4153" s="26">
        <v>8.9964099999999991E-2</v>
      </c>
    </row>
    <row r="4154" spans="1:9" ht="15.75" customHeight="1" x14ac:dyDescent="0.25">
      <c r="A4154" s="23">
        <v>4153</v>
      </c>
      <c r="B4154" s="24">
        <v>0.16620954999999998</v>
      </c>
      <c r="C4154" s="24">
        <v>0.18346592</v>
      </c>
      <c r="D4154" s="24">
        <v>0.20366812000000001</v>
      </c>
      <c r="E4154" s="24">
        <v>0.23723386999999999</v>
      </c>
      <c r="F4154" s="24">
        <v>0.29143779999999997</v>
      </c>
      <c r="G4154" s="24">
        <v>0.63062273000000002</v>
      </c>
      <c r="H4154" s="24">
        <v>1.68300793</v>
      </c>
      <c r="I4154" s="24">
        <v>8.9964680000000005E-2</v>
      </c>
    </row>
    <row r="4155" spans="1:9" ht="15.75" customHeight="1" x14ac:dyDescent="0.25">
      <c r="A4155" s="25">
        <v>4154</v>
      </c>
      <c r="B4155" s="26">
        <v>0.16624030000000001</v>
      </c>
      <c r="C4155" s="26">
        <v>0.18348745999999999</v>
      </c>
      <c r="D4155" s="26">
        <v>0.20369197</v>
      </c>
      <c r="E4155" s="26">
        <v>0.23726845000000002</v>
      </c>
      <c r="F4155" s="26">
        <v>0.29149497000000002</v>
      </c>
      <c r="G4155" s="26">
        <v>0.63075219999999999</v>
      </c>
      <c r="H4155" s="26">
        <v>1.68347351</v>
      </c>
      <c r="I4155" s="26">
        <v>8.9965259999999991E-2</v>
      </c>
    </row>
    <row r="4156" spans="1:9" ht="15.75" customHeight="1" x14ac:dyDescent="0.25">
      <c r="A4156" s="23">
        <v>4155</v>
      </c>
      <c r="B4156" s="24">
        <v>0.16627103000000001</v>
      </c>
      <c r="C4156" s="24">
        <v>0.18350900000000001</v>
      </c>
      <c r="D4156" s="24">
        <v>0.20371581999999999</v>
      </c>
      <c r="E4156" s="24">
        <v>0.23730303</v>
      </c>
      <c r="F4156" s="24">
        <v>0.29155215000000001</v>
      </c>
      <c r="G4156" s="24">
        <v>0.63088169999999999</v>
      </c>
      <c r="H4156" s="24">
        <v>1.6839391699999999</v>
      </c>
      <c r="I4156" s="24">
        <v>8.9965840000000005E-2</v>
      </c>
    </row>
    <row r="4157" spans="1:9" ht="15.75" customHeight="1" x14ac:dyDescent="0.25">
      <c r="A4157" s="25">
        <v>4156</v>
      </c>
      <c r="B4157" s="26">
        <v>0.16630175999999999</v>
      </c>
      <c r="C4157" s="26">
        <v>0.18353055000000001</v>
      </c>
      <c r="D4157" s="26">
        <v>0.20373969</v>
      </c>
      <c r="E4157" s="26">
        <v>0.23733762</v>
      </c>
      <c r="F4157" s="26">
        <v>0.29160933</v>
      </c>
      <c r="G4157" s="26">
        <v>0.63101121000000004</v>
      </c>
      <c r="H4157" s="26">
        <v>1.68440492</v>
      </c>
      <c r="I4157" s="26">
        <v>8.9966419999999991E-2</v>
      </c>
    </row>
    <row r="4158" spans="1:9" ht="15.75" customHeight="1" x14ac:dyDescent="0.25">
      <c r="A4158" s="23">
        <v>4157</v>
      </c>
      <c r="B4158" s="24">
        <v>0.16633247999999998</v>
      </c>
      <c r="C4158" s="24">
        <v>0.18355211000000002</v>
      </c>
      <c r="D4158" s="24">
        <v>0.20376355000000002</v>
      </c>
      <c r="E4158" s="24">
        <v>0.23737220000000001</v>
      </c>
      <c r="F4158" s="24">
        <v>0.29166652999999998</v>
      </c>
      <c r="G4158" s="24">
        <v>0.63114073999999998</v>
      </c>
      <c r="H4158" s="24">
        <v>1.6848707599999999</v>
      </c>
      <c r="I4158" s="24">
        <v>8.9967000000000005E-2</v>
      </c>
    </row>
    <row r="4159" spans="1:9" ht="15.75" customHeight="1" x14ac:dyDescent="0.25">
      <c r="A4159" s="25">
        <v>4158</v>
      </c>
      <c r="B4159" s="26">
        <v>0.16636318</v>
      </c>
      <c r="C4159" s="26">
        <v>0.18357366999999999</v>
      </c>
      <c r="D4159" s="26">
        <v>0.20378742999999999</v>
      </c>
      <c r="E4159" s="26">
        <v>0.2374068</v>
      </c>
      <c r="F4159" s="26">
        <v>0.29172373000000001</v>
      </c>
      <c r="G4159" s="26">
        <v>0.63127029000000001</v>
      </c>
      <c r="H4159" s="26">
        <v>1.68533668</v>
      </c>
      <c r="I4159" s="26">
        <v>8.9967579999999991E-2</v>
      </c>
    </row>
    <row r="4160" spans="1:9" ht="15.75" customHeight="1" x14ac:dyDescent="0.25">
      <c r="A4160" s="23">
        <v>4159</v>
      </c>
      <c r="B4160" s="24">
        <v>0.16639387999999999</v>
      </c>
      <c r="C4160" s="24">
        <v>0.18359523999999999</v>
      </c>
      <c r="D4160" s="24">
        <v>0.20381131</v>
      </c>
      <c r="E4160" s="24">
        <v>0.23744139</v>
      </c>
      <c r="F4160" s="24">
        <v>0.29178093999999999</v>
      </c>
      <c r="G4160" s="24">
        <v>0.63139984999999998</v>
      </c>
      <c r="H4160" s="24">
        <v>1.6858026799999999</v>
      </c>
      <c r="I4160" s="24">
        <v>8.9968160000000005E-2</v>
      </c>
    </row>
    <row r="4161" spans="1:9" ht="15.75" customHeight="1" x14ac:dyDescent="0.25">
      <c r="A4161" s="25">
        <v>4160</v>
      </c>
      <c r="B4161" s="26">
        <v>0.16642456</v>
      </c>
      <c r="C4161" s="26">
        <v>0.18361681999999999</v>
      </c>
      <c r="D4161" s="26">
        <v>0.20383519999999999</v>
      </c>
      <c r="E4161" s="26">
        <v>0.23747598</v>
      </c>
      <c r="F4161" s="26">
        <v>0.29183816000000001</v>
      </c>
      <c r="G4161" s="26">
        <v>0.63152943000000006</v>
      </c>
      <c r="H4161" s="26">
        <v>1.6862687700000001</v>
      </c>
      <c r="I4161" s="26">
        <v>8.9968740000000005E-2</v>
      </c>
    </row>
    <row r="4162" spans="1:9" ht="15.75" customHeight="1" x14ac:dyDescent="0.25">
      <c r="A4162" s="23">
        <v>4161</v>
      </c>
      <c r="B4162" s="24">
        <v>0.16645523000000001</v>
      </c>
      <c r="C4162" s="24">
        <v>0.18363841</v>
      </c>
      <c r="D4162" s="24">
        <v>0.20385909000000002</v>
      </c>
      <c r="E4162" s="24">
        <v>0.23751058</v>
      </c>
      <c r="F4162" s="24">
        <v>0.29189537999999998</v>
      </c>
      <c r="G4162" s="24">
        <v>0.63165903000000001</v>
      </c>
      <c r="H4162" s="24">
        <v>1.68673494</v>
      </c>
      <c r="I4162" s="24">
        <v>8.9969319999999992E-2</v>
      </c>
    </row>
    <row r="4163" spans="1:9" ht="15.75" customHeight="1" x14ac:dyDescent="0.25">
      <c r="A4163" s="25">
        <v>4162</v>
      </c>
      <c r="B4163" s="26">
        <v>0.16648589000000003</v>
      </c>
      <c r="C4163" s="26">
        <v>0.18365999999999999</v>
      </c>
      <c r="D4163" s="26">
        <v>0.20388298999999999</v>
      </c>
      <c r="E4163" s="26">
        <v>0.23754518000000002</v>
      </c>
      <c r="F4163" s="26">
        <v>0.29195261</v>
      </c>
      <c r="G4163" s="26">
        <v>0.63178864000000001</v>
      </c>
      <c r="H4163" s="26">
        <v>1.6872012000000001</v>
      </c>
      <c r="I4163" s="26">
        <v>8.9969900000000005E-2</v>
      </c>
    </row>
    <row r="4164" spans="1:9" ht="15.75" customHeight="1" x14ac:dyDescent="0.25">
      <c r="A4164" s="23">
        <v>4163</v>
      </c>
      <c r="B4164" s="24">
        <v>0.16651653</v>
      </c>
      <c r="C4164" s="24">
        <v>0.1836816</v>
      </c>
      <c r="D4164" s="24">
        <v>0.2039069</v>
      </c>
      <c r="E4164" s="24">
        <v>0.23757978999999999</v>
      </c>
      <c r="F4164" s="24">
        <v>0.29200983999999996</v>
      </c>
      <c r="G4164" s="24">
        <v>0.63191827</v>
      </c>
      <c r="H4164" s="24">
        <v>1.6876675299999999</v>
      </c>
      <c r="I4164" s="24">
        <v>8.9970479999999992E-2</v>
      </c>
    </row>
    <row r="4165" spans="1:9" ht="15.75" customHeight="1" x14ac:dyDescent="0.25">
      <c r="A4165" s="25">
        <v>4164</v>
      </c>
      <c r="B4165" s="26">
        <v>0.16654716</v>
      </c>
      <c r="C4165" s="26">
        <v>0.18370321000000001</v>
      </c>
      <c r="D4165" s="26">
        <v>0.20393080999999999</v>
      </c>
      <c r="E4165" s="26">
        <v>0.23761438999999998</v>
      </c>
      <c r="F4165" s="26">
        <v>0.29206708999999997</v>
      </c>
      <c r="G4165" s="26">
        <v>0.63204791999999999</v>
      </c>
      <c r="H4165" s="26">
        <v>1.6881339399999999</v>
      </c>
      <c r="I4165" s="26">
        <v>8.9971060000000005E-2</v>
      </c>
    </row>
    <row r="4166" spans="1:9" ht="15.75" customHeight="1" x14ac:dyDescent="0.25">
      <c r="A4166" s="23">
        <v>4165</v>
      </c>
      <c r="B4166" s="24">
        <v>0.16657777000000001</v>
      </c>
      <c r="C4166" s="24">
        <v>0.18372482999999998</v>
      </c>
      <c r="D4166" s="24">
        <v>0.20395474</v>
      </c>
      <c r="E4166" s="24">
        <v>0.237649</v>
      </c>
      <c r="F4166" s="24">
        <v>0.29212432999999999</v>
      </c>
      <c r="G4166" s="24">
        <v>0.63217756999999997</v>
      </c>
      <c r="H4166" s="24">
        <v>1.6886004299999999</v>
      </c>
      <c r="I4166" s="24">
        <v>8.9971639999999992E-2</v>
      </c>
    </row>
    <row r="4167" spans="1:9" ht="15.75" customHeight="1" x14ac:dyDescent="0.25">
      <c r="A4167" s="25">
        <v>4166</v>
      </c>
      <c r="B4167" s="26">
        <v>0.16660837000000001</v>
      </c>
      <c r="C4167" s="26">
        <v>0.18374645000000001</v>
      </c>
      <c r="D4167" s="26">
        <v>0.20397866000000001</v>
      </c>
      <c r="E4167" s="26">
        <v>0.23768360999999999</v>
      </c>
      <c r="F4167" s="26">
        <v>0.29218158</v>
      </c>
      <c r="G4167" s="26">
        <v>0.63230724999999999</v>
      </c>
      <c r="H4167" s="26">
        <v>1.6890670000000001</v>
      </c>
      <c r="I4167" s="26">
        <v>8.997223E-2</v>
      </c>
    </row>
    <row r="4168" spans="1:9" ht="15.75" customHeight="1" x14ac:dyDescent="0.25">
      <c r="A4168" s="23">
        <v>4167</v>
      </c>
      <c r="B4168" s="24">
        <v>0.16663895000000001</v>
      </c>
      <c r="C4168" s="24">
        <v>0.18376808</v>
      </c>
      <c r="D4168" s="24">
        <v>0.20400260000000001</v>
      </c>
      <c r="E4168" s="24">
        <v>0.23771822000000001</v>
      </c>
      <c r="F4168" s="24">
        <v>0.29223884</v>
      </c>
      <c r="G4168" s="24">
        <v>0.63243693000000001</v>
      </c>
      <c r="H4168" s="24">
        <v>1.68953365</v>
      </c>
      <c r="I4168" s="24">
        <v>8.9972809999999986E-2</v>
      </c>
    </row>
    <row r="4169" spans="1:9" ht="15.75" customHeight="1" x14ac:dyDescent="0.25">
      <c r="A4169" s="25">
        <v>4168</v>
      </c>
      <c r="B4169" s="26">
        <v>0.16666951000000002</v>
      </c>
      <c r="C4169" s="26">
        <v>0.18378972000000002</v>
      </c>
      <c r="D4169" s="26">
        <v>0.20402653999999998</v>
      </c>
      <c r="E4169" s="26">
        <v>0.23775283000000003</v>
      </c>
      <c r="F4169" s="26">
        <v>0.29229609000000001</v>
      </c>
      <c r="G4169" s="26">
        <v>0.63256663000000002</v>
      </c>
      <c r="H4169" s="26">
        <v>1.6900003699999999</v>
      </c>
      <c r="I4169" s="26">
        <v>8.997339E-2</v>
      </c>
    </row>
    <row r="4170" spans="1:9" ht="15.75" customHeight="1" x14ac:dyDescent="0.25">
      <c r="A4170" s="23">
        <v>4169</v>
      </c>
      <c r="B4170" s="24">
        <v>0.16670006000000001</v>
      </c>
      <c r="C4170" s="24">
        <v>0.18381137</v>
      </c>
      <c r="D4170" s="24">
        <v>0.20405049000000003</v>
      </c>
      <c r="E4170" s="24">
        <v>0.23778745000000001</v>
      </c>
      <c r="F4170" s="24">
        <v>0.29235336000000001</v>
      </c>
      <c r="G4170" s="24">
        <v>0.63269634000000008</v>
      </c>
      <c r="H4170" s="24">
        <v>1.6904671600000001</v>
      </c>
      <c r="I4170" s="24">
        <v>8.997397E-2</v>
      </c>
    </row>
    <row r="4171" spans="1:9" ht="15.75" customHeight="1" x14ac:dyDescent="0.25">
      <c r="A4171" s="25">
        <v>4170</v>
      </c>
      <c r="B4171" s="26">
        <v>0.16673058999999998</v>
      </c>
      <c r="C4171" s="26">
        <v>0.18383302000000001</v>
      </c>
      <c r="D4171" s="26">
        <v>0.20407444999999999</v>
      </c>
      <c r="E4171" s="26">
        <v>0.23782205999999997</v>
      </c>
      <c r="F4171" s="26">
        <v>0.29241062000000001</v>
      </c>
      <c r="G4171" s="26">
        <v>0.63282605999999997</v>
      </c>
      <c r="H4171" s="26">
        <v>1.69093403</v>
      </c>
      <c r="I4171" s="26">
        <v>8.997455E-2</v>
      </c>
    </row>
    <row r="4172" spans="1:9" ht="15.75" customHeight="1" x14ac:dyDescent="0.25">
      <c r="A4172" s="23">
        <v>4171</v>
      </c>
      <c r="B4172" s="24">
        <v>0.16676110000000002</v>
      </c>
      <c r="C4172" s="24">
        <v>0.18385467999999999</v>
      </c>
      <c r="D4172" s="24">
        <v>0.20409841000000001</v>
      </c>
      <c r="E4172" s="24">
        <v>0.23785668000000001</v>
      </c>
      <c r="F4172" s="24">
        <v>0.29246789000000001</v>
      </c>
      <c r="G4172" s="24">
        <v>0.63295579999999996</v>
      </c>
      <c r="H4172" s="24">
        <v>1.6914009800000001</v>
      </c>
      <c r="I4172" s="24">
        <v>8.997513E-2</v>
      </c>
    </row>
    <row r="4173" spans="1:9" ht="15.75" customHeight="1" x14ac:dyDescent="0.25">
      <c r="A4173" s="25">
        <v>4172</v>
      </c>
      <c r="B4173" s="26">
        <v>0.16679159999999998</v>
      </c>
      <c r="C4173" s="26">
        <v>0.18387634999999999</v>
      </c>
      <c r="D4173" s="26">
        <v>0.20412237999999999</v>
      </c>
      <c r="E4173" s="26">
        <v>0.2378913</v>
      </c>
      <c r="F4173" s="26">
        <v>0.29252516000000001</v>
      </c>
      <c r="G4173" s="26">
        <v>0.63308555</v>
      </c>
      <c r="H4173" s="26">
        <v>1.69186799</v>
      </c>
      <c r="I4173" s="26">
        <v>8.997571E-2</v>
      </c>
    </row>
    <row r="4174" spans="1:9" ht="15.75" customHeight="1" x14ac:dyDescent="0.25">
      <c r="A4174" s="23">
        <v>4173</v>
      </c>
      <c r="B4174" s="24">
        <v>0.16682207999999998</v>
      </c>
      <c r="C4174" s="24">
        <v>0.18389803000000002</v>
      </c>
      <c r="D4174" s="24">
        <v>0.20414636000000003</v>
      </c>
      <c r="E4174" s="24">
        <v>0.23792591999999999</v>
      </c>
      <c r="F4174" s="24">
        <v>0.29258243</v>
      </c>
      <c r="G4174" s="24">
        <v>0.63321530000000004</v>
      </c>
      <c r="H4174" s="24">
        <v>1.6923350800000001</v>
      </c>
      <c r="I4174" s="24">
        <v>8.9976299999999995E-2</v>
      </c>
    </row>
    <row r="4175" spans="1:9" ht="15.75" customHeight="1" x14ac:dyDescent="0.25">
      <c r="A4175" s="25">
        <v>4174</v>
      </c>
      <c r="B4175" s="26">
        <v>0.16685253</v>
      </c>
      <c r="C4175" s="26">
        <v>0.18391971999999998</v>
      </c>
      <c r="D4175" s="26">
        <v>0.20417034000000001</v>
      </c>
      <c r="E4175" s="26">
        <v>0.23796054999999999</v>
      </c>
      <c r="F4175" s="26">
        <v>0.29263971</v>
      </c>
      <c r="G4175" s="26">
        <v>0.63334507000000007</v>
      </c>
      <c r="H4175" s="26">
        <v>1.6928022300000001</v>
      </c>
      <c r="I4175" s="26">
        <v>8.9976879999999995E-2</v>
      </c>
    </row>
    <row r="4176" spans="1:9" ht="15.75" customHeight="1" x14ac:dyDescent="0.25">
      <c r="A4176" s="23">
        <v>4175</v>
      </c>
      <c r="B4176" s="24">
        <v>0.16688296999999999</v>
      </c>
      <c r="C4176" s="24">
        <v>0.18394141</v>
      </c>
      <c r="D4176" s="24">
        <v>0.20419434</v>
      </c>
      <c r="E4176" s="24">
        <v>0.23799517000000001</v>
      </c>
      <c r="F4176" s="24">
        <v>0.29269698</v>
      </c>
      <c r="G4176" s="24">
        <v>0.63347485000000003</v>
      </c>
      <c r="H4176" s="24">
        <v>1.69326946</v>
      </c>
      <c r="I4176" s="24">
        <v>8.9977459999999995E-2</v>
      </c>
    </row>
    <row r="4177" spans="1:9" ht="15.75" customHeight="1" x14ac:dyDescent="0.25">
      <c r="A4177" s="25">
        <v>4176</v>
      </c>
      <c r="B4177" s="26">
        <v>0.16691337999999997</v>
      </c>
      <c r="C4177" s="26">
        <v>0.18396311000000001</v>
      </c>
      <c r="D4177" s="26">
        <v>0.20421834</v>
      </c>
      <c r="E4177" s="26">
        <v>0.23802979000000002</v>
      </c>
      <c r="F4177" s="26">
        <v>0.29275425999999999</v>
      </c>
      <c r="G4177" s="26">
        <v>0.63360463</v>
      </c>
      <c r="H4177" s="26">
        <v>1.69373675</v>
      </c>
      <c r="I4177" s="26">
        <v>8.9978040000000009E-2</v>
      </c>
    </row>
    <row r="4178" spans="1:9" ht="15.75" customHeight="1" x14ac:dyDescent="0.25">
      <c r="A4178" s="23">
        <v>4177</v>
      </c>
      <c r="B4178" s="24">
        <v>0.16694378000000001</v>
      </c>
      <c r="C4178" s="24">
        <v>0.18398482000000002</v>
      </c>
      <c r="D4178" s="24">
        <v>0.20424234999999999</v>
      </c>
      <c r="E4178" s="24">
        <v>0.23806442</v>
      </c>
      <c r="F4178" s="24">
        <v>0.29281152999999999</v>
      </c>
      <c r="G4178" s="24">
        <v>0.63373443000000007</v>
      </c>
      <c r="H4178" s="24">
        <v>1.69420411</v>
      </c>
      <c r="I4178" s="24">
        <v>8.9978619999999995E-2</v>
      </c>
    </row>
    <row r="4179" spans="1:9" ht="15.75" customHeight="1" x14ac:dyDescent="0.25">
      <c r="A4179" s="25">
        <v>4178</v>
      </c>
      <c r="B4179" s="26">
        <v>0.16697414999999999</v>
      </c>
      <c r="C4179" s="26">
        <v>0.18400654</v>
      </c>
      <c r="D4179" s="26">
        <v>0.20426635999999998</v>
      </c>
      <c r="E4179" s="26">
        <v>0.23809905000000001</v>
      </c>
      <c r="F4179" s="26">
        <v>0.29286881000000003</v>
      </c>
      <c r="G4179" s="26">
        <v>0.63386423000000003</v>
      </c>
      <c r="H4179" s="26">
        <v>1.6946715399999999</v>
      </c>
      <c r="I4179" s="26">
        <v>8.9979210000000004E-2</v>
      </c>
    </row>
    <row r="4180" spans="1:9" ht="15.75" customHeight="1" x14ac:dyDescent="0.25">
      <c r="A4180" s="23">
        <v>4179</v>
      </c>
      <c r="B4180" s="24">
        <v>0.1670045</v>
      </c>
      <c r="C4180" s="24">
        <v>0.18402826999999999</v>
      </c>
      <c r="D4180" s="24">
        <v>0.20429038999999999</v>
      </c>
      <c r="E4180" s="24">
        <v>0.23813366999999999</v>
      </c>
      <c r="F4180" s="24">
        <v>0.29292608000000003</v>
      </c>
      <c r="G4180" s="24">
        <v>0.63399404999999998</v>
      </c>
      <c r="H4180" s="24">
        <v>1.69513903</v>
      </c>
      <c r="I4180" s="24">
        <v>8.9979790000000004E-2</v>
      </c>
    </row>
    <row r="4181" spans="1:9" ht="15.75" customHeight="1" x14ac:dyDescent="0.25">
      <c r="A4181" s="25">
        <v>4180</v>
      </c>
      <c r="B4181" s="26">
        <v>0.16703483</v>
      </c>
      <c r="C4181" s="26">
        <v>0.18405000000000002</v>
      </c>
      <c r="D4181" s="26">
        <v>0.20431442</v>
      </c>
      <c r="E4181" s="26">
        <v>0.2381683</v>
      </c>
      <c r="F4181" s="26">
        <v>0.29298335999999997</v>
      </c>
      <c r="G4181" s="26">
        <v>0.63412387000000003</v>
      </c>
      <c r="H4181" s="26">
        <v>1.6956065899999999</v>
      </c>
      <c r="I4181" s="26">
        <v>8.9980370000000004E-2</v>
      </c>
    </row>
    <row r="4182" spans="1:9" ht="15.75" customHeight="1" x14ac:dyDescent="0.25">
      <c r="A4182" s="23">
        <v>4181</v>
      </c>
      <c r="B4182" s="24">
        <v>0.16706513000000001</v>
      </c>
      <c r="C4182" s="24">
        <v>0.18407174000000001</v>
      </c>
      <c r="D4182" s="24">
        <v>0.20433846</v>
      </c>
      <c r="E4182" s="24">
        <v>0.23820293000000001</v>
      </c>
      <c r="F4182" s="24">
        <v>0.29304062999999997</v>
      </c>
      <c r="G4182" s="24">
        <v>0.63425368999999998</v>
      </c>
      <c r="H4182" s="24">
        <v>1.6960742099999999</v>
      </c>
      <c r="I4182" s="24">
        <v>8.998094999999999E-2</v>
      </c>
    </row>
    <row r="4183" spans="1:9" ht="15.75" customHeight="1" x14ac:dyDescent="0.25">
      <c r="A4183" s="25">
        <v>4182</v>
      </c>
      <c r="B4183" s="26">
        <v>0.16709541999999999</v>
      </c>
      <c r="C4183" s="26">
        <v>0.18409349</v>
      </c>
      <c r="D4183" s="26">
        <v>0.20436251</v>
      </c>
      <c r="E4183" s="26">
        <v>0.23823755999999999</v>
      </c>
      <c r="F4183" s="26">
        <v>0.29309791000000002</v>
      </c>
      <c r="G4183" s="26">
        <v>0.63438353000000003</v>
      </c>
      <c r="H4183" s="26">
        <v>1.69654189</v>
      </c>
      <c r="I4183" s="26">
        <v>8.9981539999999999E-2</v>
      </c>
    </row>
    <row r="4184" spans="1:9" ht="15.75" customHeight="1" x14ac:dyDescent="0.25">
      <c r="A4184" s="23">
        <v>4183</v>
      </c>
      <c r="B4184" s="24">
        <v>0.16712567</v>
      </c>
      <c r="C4184" s="24">
        <v>0.18411525000000001</v>
      </c>
      <c r="D4184" s="24">
        <v>0.20438656000000002</v>
      </c>
      <c r="E4184" s="24">
        <v>0.23827218999999999</v>
      </c>
      <c r="F4184" s="24">
        <v>0.29315518000000002</v>
      </c>
      <c r="G4184" s="24">
        <v>0.63451337000000008</v>
      </c>
      <c r="H4184" s="24">
        <v>1.6970096400000001</v>
      </c>
      <c r="I4184" s="24">
        <v>8.9982119999999999E-2</v>
      </c>
    </row>
    <row r="4185" spans="1:9" ht="15.75" customHeight="1" x14ac:dyDescent="0.25">
      <c r="A4185" s="25">
        <v>4184</v>
      </c>
      <c r="B4185" s="26">
        <v>0.16715590999999999</v>
      </c>
      <c r="C4185" s="26">
        <v>0.18413702000000001</v>
      </c>
      <c r="D4185" s="26">
        <v>0.20441063000000001</v>
      </c>
      <c r="E4185" s="26">
        <v>0.23830682</v>
      </c>
      <c r="F4185" s="26">
        <v>0.29321244000000002</v>
      </c>
      <c r="G4185" s="26">
        <v>0.63464321000000001</v>
      </c>
      <c r="H4185" s="26">
        <v>1.6974774400000001</v>
      </c>
      <c r="I4185" s="26">
        <v>8.9982699999999999E-2</v>
      </c>
    </row>
    <row r="4186" spans="1:9" ht="15.75" customHeight="1" x14ac:dyDescent="0.25">
      <c r="A4186" s="23">
        <v>4185</v>
      </c>
      <c r="B4186" s="24">
        <v>0.16718611</v>
      </c>
      <c r="C4186" s="24">
        <v>0.18415880000000001</v>
      </c>
      <c r="D4186" s="24">
        <v>0.20443470000000002</v>
      </c>
      <c r="E4186" s="24">
        <v>0.23834144999999998</v>
      </c>
      <c r="F4186" s="24">
        <v>0.29326971000000002</v>
      </c>
      <c r="G4186" s="24">
        <v>0.63477306</v>
      </c>
      <c r="H4186" s="24">
        <v>1.6979453100000002</v>
      </c>
      <c r="I4186" s="24">
        <v>8.9983280000000013E-2</v>
      </c>
    </row>
    <row r="4187" spans="1:9" ht="15.75" customHeight="1" x14ac:dyDescent="0.25">
      <c r="A4187" s="25">
        <v>4186</v>
      </c>
      <c r="B4187" s="26">
        <v>0.16721630000000001</v>
      </c>
      <c r="C4187" s="26">
        <v>0.18418057999999998</v>
      </c>
      <c r="D4187" s="26">
        <v>0.20445878000000001</v>
      </c>
      <c r="E4187" s="26">
        <v>0.23837607999999999</v>
      </c>
      <c r="F4187" s="26">
        <v>0.29332697000000002</v>
      </c>
      <c r="G4187" s="26">
        <v>0.63490291999999993</v>
      </c>
      <c r="H4187" s="26">
        <v>1.6984132299999999</v>
      </c>
      <c r="I4187" s="26">
        <v>8.9983869999999994E-2</v>
      </c>
    </row>
    <row r="4188" spans="1:9" ht="15.75" customHeight="1" x14ac:dyDescent="0.25">
      <c r="A4188" s="23">
        <v>4187</v>
      </c>
      <c r="B4188" s="24">
        <v>0.16724644999999999</v>
      </c>
      <c r="C4188" s="24">
        <v>0.18420237</v>
      </c>
      <c r="D4188" s="24">
        <v>0.20448287000000001</v>
      </c>
      <c r="E4188" s="24">
        <v>0.23841071999999999</v>
      </c>
      <c r="F4188" s="24">
        <v>0.29338422999999997</v>
      </c>
      <c r="G4188" s="24">
        <v>0.63503277999999996</v>
      </c>
      <c r="H4188" s="24">
        <v>1.6988812100000001</v>
      </c>
      <c r="I4188" s="24">
        <v>8.9984450000000007E-2</v>
      </c>
    </row>
    <row r="4189" spans="1:9" ht="15.75" customHeight="1" x14ac:dyDescent="0.25">
      <c r="A4189" s="25">
        <v>4188</v>
      </c>
      <c r="B4189" s="26">
        <v>0.16727658000000001</v>
      </c>
      <c r="C4189" s="26">
        <v>0.18422418000000002</v>
      </c>
      <c r="D4189" s="26">
        <v>0.20450697000000001</v>
      </c>
      <c r="E4189" s="26">
        <v>0.23844535</v>
      </c>
      <c r="F4189" s="26">
        <v>0.29344148000000003</v>
      </c>
      <c r="G4189" s="26">
        <v>0.63516264</v>
      </c>
      <c r="H4189" s="26">
        <v>1.69934925</v>
      </c>
      <c r="I4189" s="26">
        <v>8.9985029999999994E-2</v>
      </c>
    </row>
    <row r="4190" spans="1:9" ht="15.75" customHeight="1" x14ac:dyDescent="0.25">
      <c r="A4190" s="23">
        <v>4189</v>
      </c>
      <c r="B4190" s="24">
        <v>0.16730668000000001</v>
      </c>
      <c r="C4190" s="24">
        <v>0.18424599</v>
      </c>
      <c r="D4190" s="24">
        <v>0.20453106999999998</v>
      </c>
      <c r="E4190" s="24">
        <v>0.23847998000000001</v>
      </c>
      <c r="F4190" s="24">
        <v>0.29349872999999999</v>
      </c>
      <c r="G4190" s="24">
        <v>0.63529250999999998</v>
      </c>
      <c r="H4190" s="24">
        <v>1.6998173499999998</v>
      </c>
      <c r="I4190" s="24">
        <v>8.9985620000000002E-2</v>
      </c>
    </row>
    <row r="4191" spans="1:9" ht="15.75" customHeight="1" x14ac:dyDescent="0.25">
      <c r="A4191" s="25">
        <v>4190</v>
      </c>
      <c r="B4191" s="26">
        <v>0.16733676</v>
      </c>
      <c r="C4191" s="26">
        <v>0.18426780999999998</v>
      </c>
      <c r="D4191" s="26">
        <v>0.20455519</v>
      </c>
      <c r="E4191" s="26">
        <v>0.23851461000000002</v>
      </c>
      <c r="F4191" s="26">
        <v>0.29355597999999999</v>
      </c>
      <c r="G4191" s="26">
        <v>0.63542237999999995</v>
      </c>
      <c r="H4191" s="26">
        <v>1.7002854999999999</v>
      </c>
      <c r="I4191" s="26">
        <v>8.9986200000000002E-2</v>
      </c>
    </row>
    <row r="4192" spans="1:9" ht="15.75" customHeight="1" x14ac:dyDescent="0.25">
      <c r="A4192" s="23">
        <v>4191</v>
      </c>
      <c r="B4192" s="24">
        <v>0.16736680000000001</v>
      </c>
      <c r="C4192" s="24">
        <v>0.18428962999999998</v>
      </c>
      <c r="D4192" s="24">
        <v>0.20457930999999999</v>
      </c>
      <c r="E4192" s="24">
        <v>0.23854924</v>
      </c>
      <c r="F4192" s="24">
        <v>0.29361322000000001</v>
      </c>
      <c r="G4192" s="24">
        <v>0.63555225000000004</v>
      </c>
      <c r="H4192" s="24">
        <v>1.7007536999999999</v>
      </c>
      <c r="I4192" s="24">
        <v>8.9986780000000002E-2</v>
      </c>
    </row>
    <row r="4193" spans="1:9" ht="15.75" customHeight="1" x14ac:dyDescent="0.25">
      <c r="A4193" s="25">
        <v>4192</v>
      </c>
      <c r="B4193" s="26">
        <v>0.16739681999999997</v>
      </c>
      <c r="C4193" s="26">
        <v>0.18431147000000001</v>
      </c>
      <c r="D4193" s="26">
        <v>0.20460344</v>
      </c>
      <c r="E4193" s="26">
        <v>0.23858387</v>
      </c>
      <c r="F4193" s="26">
        <v>0.29367045000000003</v>
      </c>
      <c r="G4193" s="26">
        <v>0.63568212999999996</v>
      </c>
      <c r="H4193" s="26">
        <v>1.70122196</v>
      </c>
      <c r="I4193" s="26">
        <v>8.9987369999999997E-2</v>
      </c>
    </row>
    <row r="4194" spans="1:9" ht="15.75" customHeight="1" x14ac:dyDescent="0.25">
      <c r="A4194" s="23">
        <v>4193</v>
      </c>
      <c r="B4194" s="24">
        <v>0.16742681000000001</v>
      </c>
      <c r="C4194" s="24">
        <v>0.18433331999999999</v>
      </c>
      <c r="D4194" s="24">
        <v>0.20462758</v>
      </c>
      <c r="E4194" s="24">
        <v>0.23861850000000001</v>
      </c>
      <c r="F4194" s="24">
        <v>0.29372767999999999</v>
      </c>
      <c r="G4194" s="24">
        <v>0.63581200999999998</v>
      </c>
      <c r="H4194" s="24">
        <v>1.7016902700000001</v>
      </c>
      <c r="I4194" s="24">
        <v>8.9987949999999997E-2</v>
      </c>
    </row>
    <row r="4195" spans="1:9" ht="15.75" customHeight="1" x14ac:dyDescent="0.25">
      <c r="A4195" s="25">
        <v>4194</v>
      </c>
      <c r="B4195" s="26">
        <v>0.16745675999999998</v>
      </c>
      <c r="C4195" s="26">
        <v>0.18435517000000001</v>
      </c>
      <c r="D4195" s="26">
        <v>0.20465173</v>
      </c>
      <c r="E4195" s="26">
        <v>0.23865312999999999</v>
      </c>
      <c r="F4195" s="26">
        <v>0.29378490000000002</v>
      </c>
      <c r="G4195" s="26">
        <v>0.63594188000000007</v>
      </c>
      <c r="H4195" s="26">
        <v>1.7021586300000002</v>
      </c>
      <c r="I4195" s="26">
        <v>8.9988530000000011E-2</v>
      </c>
    </row>
    <row r="4196" spans="1:9" ht="15.75" customHeight="1" x14ac:dyDescent="0.25">
      <c r="A4196" s="23">
        <v>4195</v>
      </c>
      <c r="B4196" s="24">
        <v>0.16748668999999999</v>
      </c>
      <c r="C4196" s="24">
        <v>0.18437703999999999</v>
      </c>
      <c r="D4196" s="24">
        <v>0.20467589</v>
      </c>
      <c r="E4196" s="24">
        <v>0.23868776</v>
      </c>
      <c r="F4196" s="24">
        <v>0.29384212000000004</v>
      </c>
      <c r="G4196" s="24">
        <v>0.63607175999999999</v>
      </c>
      <c r="H4196" s="24">
        <v>1.7026270400000001</v>
      </c>
      <c r="I4196" s="24">
        <v>8.9989120000000006E-2</v>
      </c>
    </row>
    <row r="4197" spans="1:9" ht="15.75" customHeight="1" x14ac:dyDescent="0.25">
      <c r="A4197" s="25">
        <v>4196</v>
      </c>
      <c r="B4197" s="26">
        <v>0.16751658999999999</v>
      </c>
      <c r="C4197" s="26">
        <v>0.18439891</v>
      </c>
      <c r="D4197" s="26">
        <v>0.20470006000000002</v>
      </c>
      <c r="E4197" s="26">
        <v>0.23872239000000001</v>
      </c>
      <c r="F4197" s="26">
        <v>0.29389933000000001</v>
      </c>
      <c r="G4197" s="26">
        <v>0.63620164000000001</v>
      </c>
      <c r="H4197" s="26">
        <v>1.7030955000000001</v>
      </c>
      <c r="I4197" s="26">
        <v>8.9989700000000006E-2</v>
      </c>
    </row>
    <row r="4198" spans="1:9" ht="15.75" customHeight="1" x14ac:dyDescent="0.25">
      <c r="A4198" s="23">
        <v>4197</v>
      </c>
      <c r="B4198" s="24">
        <v>0.16754646999999998</v>
      </c>
      <c r="C4198" s="24">
        <v>0.18442079</v>
      </c>
      <c r="D4198" s="24">
        <v>0.20472424</v>
      </c>
      <c r="E4198" s="24">
        <v>0.23875702000000001</v>
      </c>
      <c r="F4198" s="24">
        <v>0.29395652999999999</v>
      </c>
      <c r="G4198" s="24">
        <v>0.63633152000000004</v>
      </c>
      <c r="H4198" s="24">
        <v>1.70356401</v>
      </c>
      <c r="I4198" s="24">
        <v>8.9990279999999992E-2</v>
      </c>
    </row>
    <row r="4199" spans="1:9" ht="15.75" customHeight="1" x14ac:dyDescent="0.25">
      <c r="A4199" s="25">
        <v>4198</v>
      </c>
      <c r="B4199" s="26">
        <v>0.16757635000000001</v>
      </c>
      <c r="C4199" s="26">
        <v>0.18444268</v>
      </c>
      <c r="D4199" s="26">
        <v>0.20474841999999999</v>
      </c>
      <c r="E4199" s="26">
        <v>0.23879164999999999</v>
      </c>
      <c r="F4199" s="26">
        <v>0.29401371999999998</v>
      </c>
      <c r="G4199" s="26">
        <v>0.63646140000000007</v>
      </c>
      <c r="H4199" s="26">
        <v>1.7040325699999999</v>
      </c>
      <c r="I4199" s="26">
        <v>8.9990870000000001E-2</v>
      </c>
    </row>
    <row r="4200" spans="1:9" ht="15.75" customHeight="1" x14ac:dyDescent="0.25">
      <c r="A4200" s="23">
        <v>4199</v>
      </c>
      <c r="B4200" s="24">
        <v>0.16760622999999999</v>
      </c>
      <c r="C4200" s="24">
        <v>0.18446457999999999</v>
      </c>
      <c r="D4200" s="24">
        <v>0.20477261999999999</v>
      </c>
      <c r="E4200" s="24">
        <v>0.23882628</v>
      </c>
      <c r="F4200" s="24">
        <v>0.29407091000000002</v>
      </c>
      <c r="G4200" s="24">
        <v>0.63659127999999998</v>
      </c>
      <c r="H4200" s="24">
        <v>1.7045011700000001</v>
      </c>
      <c r="I4200" s="24">
        <v>8.9991450000000001E-2</v>
      </c>
    </row>
    <row r="4201" spans="1:9" ht="15.75" customHeight="1" x14ac:dyDescent="0.25">
      <c r="A4201" s="25">
        <v>4200</v>
      </c>
      <c r="B4201" s="26">
        <v>0.16763611</v>
      </c>
      <c r="C4201" s="26">
        <v>0.18448649</v>
      </c>
      <c r="D4201" s="26">
        <v>0.20479683000000001</v>
      </c>
      <c r="E4201" s="26">
        <v>0.23886089999999999</v>
      </c>
      <c r="F4201" s="26">
        <v>0.29412809000000001</v>
      </c>
      <c r="G4201" s="26">
        <v>0.63672116000000001</v>
      </c>
      <c r="H4201" s="26">
        <v>1.7049698200000001</v>
      </c>
      <c r="I4201" s="26">
        <v>8.9992030000000001E-2</v>
      </c>
    </row>
    <row r="4202" spans="1:9" ht="15.75" customHeight="1" x14ac:dyDescent="0.25">
      <c r="A4202" s="23">
        <v>4201</v>
      </c>
      <c r="B4202" s="24">
        <v>0.16766598999999999</v>
      </c>
      <c r="C4202" s="24">
        <v>0.18450841000000001</v>
      </c>
      <c r="D4202" s="24">
        <v>0.20482104000000001</v>
      </c>
      <c r="E4202" s="24">
        <v>0.23889552999999999</v>
      </c>
      <c r="F4202" s="24">
        <v>0.29418525000000001</v>
      </c>
      <c r="G4202" s="24">
        <v>0.63685102999999998</v>
      </c>
      <c r="H4202" s="24">
        <v>1.7054385099999998</v>
      </c>
      <c r="I4202" s="24">
        <v>8.9992619999999995E-2</v>
      </c>
    </row>
    <row r="4203" spans="1:9" ht="15.75" customHeight="1" x14ac:dyDescent="0.25">
      <c r="A4203" s="25">
        <v>4202</v>
      </c>
      <c r="B4203" s="26">
        <v>0.16769587000000002</v>
      </c>
      <c r="C4203" s="26">
        <v>0.18453033999999999</v>
      </c>
      <c r="D4203" s="26">
        <v>0.20484526</v>
      </c>
      <c r="E4203" s="26">
        <v>0.23893014999999998</v>
      </c>
      <c r="F4203" s="26">
        <v>0.29424241000000001</v>
      </c>
      <c r="G4203" s="26">
        <v>0.63698089999999996</v>
      </c>
      <c r="H4203" s="26">
        <v>1.7059072499999999</v>
      </c>
      <c r="I4203" s="26">
        <v>8.9993200000000009E-2</v>
      </c>
    </row>
    <row r="4204" spans="1:9" ht="15.75" customHeight="1" x14ac:dyDescent="0.25">
      <c r="A4204" s="23">
        <v>4203</v>
      </c>
      <c r="B4204" s="24">
        <v>0.16772575000000001</v>
      </c>
      <c r="C4204" s="24">
        <v>0.18455227000000002</v>
      </c>
      <c r="D4204" s="24">
        <v>0.20486950000000001</v>
      </c>
      <c r="E4204" s="24">
        <v>0.23896477000000002</v>
      </c>
      <c r="F4204" s="24">
        <v>0.29429956000000002</v>
      </c>
      <c r="G4204" s="24">
        <v>0.63711077000000005</v>
      </c>
      <c r="H4204" s="24">
        <v>1.7063760300000002</v>
      </c>
      <c r="I4204" s="24">
        <v>8.999378999999999E-2</v>
      </c>
    </row>
    <row r="4205" spans="1:9" ht="15.75" customHeight="1" x14ac:dyDescent="0.25">
      <c r="A4205" s="25">
        <v>4204</v>
      </c>
      <c r="B4205" s="26">
        <v>0.16775562999999999</v>
      </c>
      <c r="C4205" s="26">
        <v>0.18457422000000001</v>
      </c>
      <c r="D4205" s="26">
        <v>0.20489374000000002</v>
      </c>
      <c r="E4205" s="26">
        <v>0.23899939000000001</v>
      </c>
      <c r="F4205" s="26">
        <v>0.29435669999999997</v>
      </c>
      <c r="G4205" s="26">
        <v>0.63724064000000002</v>
      </c>
      <c r="H4205" s="26">
        <v>1.70684485</v>
      </c>
      <c r="I4205" s="26">
        <v>8.9994370000000004E-2</v>
      </c>
    </row>
    <row r="4206" spans="1:9" ht="15.75" customHeight="1" x14ac:dyDescent="0.25">
      <c r="A4206" s="23">
        <v>4205</v>
      </c>
      <c r="B4206" s="24">
        <v>0.16778552000000002</v>
      </c>
      <c r="C4206" s="24">
        <v>0.18459618</v>
      </c>
      <c r="D4206" s="24">
        <v>0.20491798999999999</v>
      </c>
      <c r="E4206" s="24">
        <v>0.23903400999999999</v>
      </c>
      <c r="F4206" s="24">
        <v>0.29441382999999999</v>
      </c>
      <c r="G4206" s="24">
        <v>0.63737050000000006</v>
      </c>
      <c r="H4206" s="24">
        <v>1.7073137199999999</v>
      </c>
      <c r="I4206" s="24">
        <v>8.999494999999999E-2</v>
      </c>
    </row>
    <row r="4207" spans="1:9" ht="15.75" customHeight="1" x14ac:dyDescent="0.25">
      <c r="A4207" s="25">
        <v>4206</v>
      </c>
      <c r="B4207" s="26">
        <v>0.1678154</v>
      </c>
      <c r="C4207" s="26">
        <v>0.18461814000000001</v>
      </c>
      <c r="D4207" s="26">
        <v>0.20494226000000001</v>
      </c>
      <c r="E4207" s="26">
        <v>0.23906863</v>
      </c>
      <c r="F4207" s="26">
        <v>0.29447094000000001</v>
      </c>
      <c r="G4207" s="26">
        <v>0.63750035999999999</v>
      </c>
      <c r="H4207" s="26">
        <v>1.7077826200000001</v>
      </c>
      <c r="I4207" s="26">
        <v>8.9995539999999999E-2</v>
      </c>
    </row>
    <row r="4208" spans="1:9" ht="15.75" customHeight="1" x14ac:dyDescent="0.25">
      <c r="A4208" s="23">
        <v>4207</v>
      </c>
      <c r="B4208" s="24">
        <v>0.16784528000000001</v>
      </c>
      <c r="C4208" s="24">
        <v>0.18464011999999999</v>
      </c>
      <c r="D4208" s="24">
        <v>0.20496652999999998</v>
      </c>
      <c r="E4208" s="24">
        <v>0.23910324999999999</v>
      </c>
      <c r="F4208" s="24">
        <v>0.29452805000000004</v>
      </c>
      <c r="G4208" s="24">
        <v>0.63763020999999998</v>
      </c>
      <c r="H4208" s="24">
        <v>1.7082515599999999</v>
      </c>
      <c r="I4208" s="24">
        <v>8.9996120000000013E-2</v>
      </c>
    </row>
    <row r="4209" spans="1:9" ht="15.75" customHeight="1" x14ac:dyDescent="0.25">
      <c r="A4209" s="25">
        <v>4208</v>
      </c>
      <c r="B4209" s="26">
        <v>0.16787516</v>
      </c>
      <c r="C4209" s="26">
        <v>0.1846621</v>
      </c>
      <c r="D4209" s="26">
        <v>0.20499081</v>
      </c>
      <c r="E4209" s="26">
        <v>0.23913786000000001</v>
      </c>
      <c r="F4209" s="26">
        <v>0.29458514000000002</v>
      </c>
      <c r="G4209" s="26">
        <v>0.63776006000000007</v>
      </c>
      <c r="H4209" s="26">
        <v>1.7087205499999998</v>
      </c>
      <c r="I4209" s="26">
        <v>8.9996709999999994E-2</v>
      </c>
    </row>
    <row r="4210" spans="1:9" ht="15.75" customHeight="1" x14ac:dyDescent="0.25">
      <c r="A4210" s="23">
        <v>4209</v>
      </c>
      <c r="B4210" s="24">
        <v>0.16790503999999998</v>
      </c>
      <c r="C4210" s="24">
        <v>0.18468409000000002</v>
      </c>
      <c r="D4210" s="24">
        <v>0.20501510000000001</v>
      </c>
      <c r="E4210" s="24">
        <v>0.23917248000000002</v>
      </c>
      <c r="F4210" s="24">
        <v>0.29464222000000001</v>
      </c>
      <c r="G4210" s="24">
        <v>0.63788990000000001</v>
      </c>
      <c r="H4210" s="24">
        <v>1.70918956</v>
      </c>
      <c r="I4210" s="24">
        <v>8.9997290000000008E-2</v>
      </c>
    </row>
    <row r="4211" spans="1:9" ht="15.75" customHeight="1" x14ac:dyDescent="0.25">
      <c r="A4211" s="25">
        <v>4210</v>
      </c>
      <c r="B4211" s="26">
        <v>0.16793492000000002</v>
      </c>
      <c r="C4211" s="26">
        <v>0.18470610000000001</v>
      </c>
      <c r="D4211" s="26">
        <v>0.20503941000000001</v>
      </c>
      <c r="E4211" s="26">
        <v>0.23920708999999998</v>
      </c>
      <c r="F4211" s="26">
        <v>0.29469929</v>
      </c>
      <c r="G4211" s="26">
        <v>0.63801974000000006</v>
      </c>
      <c r="H4211" s="26">
        <v>1.7096586199999999</v>
      </c>
      <c r="I4211" s="26">
        <v>8.9997880000000002E-2</v>
      </c>
    </row>
    <row r="4212" spans="1:9" ht="15.75" customHeight="1" x14ac:dyDescent="0.25">
      <c r="A4212" s="23">
        <v>4211</v>
      </c>
      <c r="B4212" s="24">
        <v>0.1679648</v>
      </c>
      <c r="C4212" s="24">
        <v>0.18472811</v>
      </c>
      <c r="D4212" s="24">
        <v>0.20506371999999998</v>
      </c>
      <c r="E4212" s="24">
        <v>0.2392417</v>
      </c>
      <c r="F4212" s="24">
        <v>0.29475635</v>
      </c>
      <c r="G4212" s="24">
        <v>0.63814956999999994</v>
      </c>
      <c r="H4212" s="24">
        <v>1.7101277099999999</v>
      </c>
      <c r="I4212" s="24">
        <v>8.9998460000000002E-2</v>
      </c>
    </row>
    <row r="4213" spans="1:9" ht="15.75" customHeight="1" x14ac:dyDescent="0.25">
      <c r="A4213" s="25">
        <v>4212</v>
      </c>
      <c r="B4213" s="26">
        <v>0.16799468000000001</v>
      </c>
      <c r="C4213" s="26">
        <v>0.18475014000000001</v>
      </c>
      <c r="D4213" s="26">
        <v>0.20508804000000003</v>
      </c>
      <c r="E4213" s="26">
        <v>0.2392763</v>
      </c>
      <c r="F4213" s="26">
        <v>0.29481339000000001</v>
      </c>
      <c r="G4213" s="26">
        <v>0.63827939</v>
      </c>
      <c r="H4213" s="26">
        <v>1.7105968300000001</v>
      </c>
      <c r="I4213" s="26">
        <v>8.9999049999999997E-2</v>
      </c>
    </row>
    <row r="4214" spans="1:9" ht="15.75" customHeight="1" x14ac:dyDescent="0.25">
      <c r="A4214" s="23">
        <v>4213</v>
      </c>
      <c r="B4214" s="24">
        <v>0.16802455999999999</v>
      </c>
      <c r="C4214" s="24">
        <v>0.18477216999999999</v>
      </c>
      <c r="D4214" s="24">
        <v>0.20511237999999998</v>
      </c>
      <c r="E4214" s="24">
        <v>0.23931090999999999</v>
      </c>
      <c r="F4214" s="24">
        <v>0.29487041999999997</v>
      </c>
      <c r="G4214" s="24">
        <v>0.63840920000000001</v>
      </c>
      <c r="H4214" s="24">
        <v>1.7110659899999998</v>
      </c>
      <c r="I4214" s="24">
        <v>8.9999629999999997E-2</v>
      </c>
    </row>
    <row r="4215" spans="1:9" ht="15.75" customHeight="1" x14ac:dyDescent="0.25">
      <c r="A4215" s="25">
        <v>4214</v>
      </c>
      <c r="B4215" s="26">
        <v>0.16805444000000003</v>
      </c>
      <c r="C4215" s="26">
        <v>0.18479420999999999</v>
      </c>
      <c r="D4215" s="26">
        <v>0.20513671999999999</v>
      </c>
      <c r="E4215" s="26">
        <v>0.23934550999999998</v>
      </c>
      <c r="F4215" s="26">
        <v>0.29492742999999999</v>
      </c>
      <c r="G4215" s="26">
        <v>0.63853901000000002</v>
      </c>
      <c r="H4215" s="26">
        <v>1.7115351799999998</v>
      </c>
      <c r="I4215" s="26">
        <v>9.0000219999999992E-2</v>
      </c>
    </row>
    <row r="4216" spans="1:9" ht="15.75" customHeight="1" x14ac:dyDescent="0.25">
      <c r="A4216" s="23">
        <v>4215</v>
      </c>
      <c r="B4216" s="24">
        <v>0.16808432000000001</v>
      </c>
      <c r="C4216" s="24">
        <v>0.18481627</v>
      </c>
      <c r="D4216" s="24">
        <v>0.20516108</v>
      </c>
      <c r="E4216" s="24">
        <v>0.23938011000000001</v>
      </c>
      <c r="F4216" s="24">
        <v>0.29498443000000002</v>
      </c>
      <c r="G4216" s="24">
        <v>0.63866880999999998</v>
      </c>
      <c r="H4216" s="24">
        <v>1.7120043999999999</v>
      </c>
      <c r="I4216" s="24">
        <v>9.0000800000000006E-2</v>
      </c>
    </row>
    <row r="4217" spans="1:9" ht="15.75" customHeight="1" x14ac:dyDescent="0.25">
      <c r="A4217" s="25">
        <v>4216</v>
      </c>
      <c r="B4217" s="26">
        <v>0.16811419999999999</v>
      </c>
      <c r="C4217" s="26">
        <v>0.18483833</v>
      </c>
      <c r="D4217" s="26">
        <v>0.20518544</v>
      </c>
      <c r="E4217" s="26">
        <v>0.23941471</v>
      </c>
      <c r="F4217" s="26">
        <v>0.29504142</v>
      </c>
      <c r="G4217" s="26">
        <v>0.63879859999999999</v>
      </c>
      <c r="H4217" s="26">
        <v>1.7124736599999999</v>
      </c>
      <c r="I4217" s="26">
        <v>9.0001390000000014E-2</v>
      </c>
    </row>
    <row r="4218" spans="1:9" ht="15.75" customHeight="1" x14ac:dyDescent="0.25">
      <c r="A4218" s="23">
        <v>4217</v>
      </c>
      <c r="B4218" s="24">
        <v>0.16814409000000002</v>
      </c>
      <c r="C4218" s="24">
        <v>0.18486039999999998</v>
      </c>
      <c r="D4218" s="24">
        <v>0.20520981999999999</v>
      </c>
      <c r="E4218" s="24">
        <v>0.23944931</v>
      </c>
      <c r="F4218" s="24">
        <v>0.29509838999999999</v>
      </c>
      <c r="G4218" s="24">
        <v>0.63892837999999996</v>
      </c>
      <c r="H4218" s="24">
        <v>1.71294294</v>
      </c>
      <c r="I4218" s="24">
        <v>9.0001970000000001E-2</v>
      </c>
    </row>
    <row r="4219" spans="1:9" ht="15.75" customHeight="1" x14ac:dyDescent="0.25">
      <c r="A4219" s="25">
        <v>4218</v>
      </c>
      <c r="B4219" s="26">
        <v>0.16817397000000001</v>
      </c>
      <c r="C4219" s="26">
        <v>0.18488249000000001</v>
      </c>
      <c r="D4219" s="26">
        <v>0.20523420000000001</v>
      </c>
      <c r="E4219" s="26">
        <v>0.2394839</v>
      </c>
      <c r="F4219" s="26">
        <v>0.29515533999999999</v>
      </c>
      <c r="G4219" s="26">
        <v>0.63905816000000004</v>
      </c>
      <c r="H4219" s="26">
        <v>1.7134122500000002</v>
      </c>
      <c r="I4219" s="26">
        <v>9.0002549999999987E-2</v>
      </c>
    </row>
    <row r="4220" spans="1:9" ht="15.75" customHeight="1" x14ac:dyDescent="0.25">
      <c r="A4220" s="23">
        <v>4219</v>
      </c>
      <c r="B4220" s="24">
        <v>0.16820385000000002</v>
      </c>
      <c r="C4220" s="24">
        <v>0.18490458000000001</v>
      </c>
      <c r="D4220" s="24">
        <v>0.20525860000000001</v>
      </c>
      <c r="E4220" s="24">
        <v>0.23951849</v>
      </c>
      <c r="F4220" s="24">
        <v>0.29521227999999999</v>
      </c>
      <c r="G4220" s="24">
        <v>0.63918792000000002</v>
      </c>
      <c r="H4220" s="24">
        <v>1.71388159</v>
      </c>
      <c r="I4220" s="24">
        <v>9.0003139999999995E-2</v>
      </c>
    </row>
    <row r="4221" spans="1:9" ht="15.75" customHeight="1" x14ac:dyDescent="0.25">
      <c r="A4221" s="25">
        <v>4220</v>
      </c>
      <c r="B4221" s="26">
        <v>0.16823373</v>
      </c>
      <c r="C4221" s="26">
        <v>0.18492667999999998</v>
      </c>
      <c r="D4221" s="26">
        <v>0.20528300999999999</v>
      </c>
      <c r="E4221" s="26">
        <v>0.23955307999999997</v>
      </c>
      <c r="F4221" s="26">
        <v>0.29526920000000001</v>
      </c>
      <c r="G4221" s="26">
        <v>0.63931767000000006</v>
      </c>
      <c r="H4221" s="26">
        <v>1.71435096</v>
      </c>
      <c r="I4221" s="26">
        <v>9.0003720000000009E-2</v>
      </c>
    </row>
    <row r="4222" spans="1:9" ht="15.75" customHeight="1" x14ac:dyDescent="0.25">
      <c r="A4222" s="23">
        <v>4221</v>
      </c>
      <c r="B4222" s="24">
        <v>0.16826360999999998</v>
      </c>
      <c r="C4222" s="24">
        <v>0.1849488</v>
      </c>
      <c r="D4222" s="24">
        <v>0.20530741999999999</v>
      </c>
      <c r="E4222" s="24">
        <v>0.23958767000000003</v>
      </c>
      <c r="F4222" s="24">
        <v>0.29532610999999998</v>
      </c>
      <c r="G4222" s="24">
        <v>0.63944741000000005</v>
      </c>
      <c r="H4222" s="24">
        <v>1.7148203499999999</v>
      </c>
      <c r="I4222" s="24">
        <v>9.0004310000000004E-2</v>
      </c>
    </row>
    <row r="4223" spans="1:9" ht="15.75" customHeight="1" x14ac:dyDescent="0.25">
      <c r="A4223" s="25">
        <v>4222</v>
      </c>
      <c r="B4223" s="26">
        <v>0.16829349000000002</v>
      </c>
      <c r="C4223" s="26">
        <v>0.18497091999999998</v>
      </c>
      <c r="D4223" s="26">
        <v>0.20533184999999998</v>
      </c>
      <c r="E4223" s="26">
        <v>0.23962225000000001</v>
      </c>
      <c r="F4223" s="26">
        <v>0.29538300000000001</v>
      </c>
      <c r="G4223" s="26">
        <v>0.63957713999999999</v>
      </c>
      <c r="H4223" s="26">
        <v>1.71528977</v>
      </c>
      <c r="I4223" s="26">
        <v>9.0004899999999999E-2</v>
      </c>
    </row>
    <row r="4224" spans="1:9" ht="15.75" customHeight="1" x14ac:dyDescent="0.25">
      <c r="A4224" s="23">
        <v>4223</v>
      </c>
      <c r="B4224" s="24">
        <v>0.16832337</v>
      </c>
      <c r="C4224" s="24">
        <v>0.18499306000000001</v>
      </c>
      <c r="D4224" s="24">
        <v>0.20535629</v>
      </c>
      <c r="E4224" s="24">
        <v>0.23965682999999999</v>
      </c>
      <c r="F4224" s="24">
        <v>0.29543986999999999</v>
      </c>
      <c r="G4224" s="24">
        <v>0.63970685000000005</v>
      </c>
      <c r="H4224" s="24">
        <v>1.7157592099999999</v>
      </c>
      <c r="I4224" s="24">
        <v>9.0005479999999999E-2</v>
      </c>
    </row>
    <row r="4225" spans="1:9" ht="15.75" customHeight="1" x14ac:dyDescent="0.25">
      <c r="A4225" s="25">
        <v>4224</v>
      </c>
      <c r="B4225" s="26">
        <v>0.16835325000000001</v>
      </c>
      <c r="C4225" s="26">
        <v>0.18501519999999999</v>
      </c>
      <c r="D4225" s="26">
        <v>0.20538075</v>
      </c>
      <c r="E4225" s="26">
        <v>0.2396914</v>
      </c>
      <c r="F4225" s="26">
        <v>0.29549671999999999</v>
      </c>
      <c r="G4225" s="26">
        <v>0.63983656</v>
      </c>
      <c r="H4225" s="26">
        <v>1.7162286700000002</v>
      </c>
      <c r="I4225" s="26">
        <v>9.0006070000000007E-2</v>
      </c>
    </row>
    <row r="4226" spans="1:9" ht="15.75" customHeight="1" x14ac:dyDescent="0.25">
      <c r="A4226" s="23">
        <v>4225</v>
      </c>
      <c r="B4226" s="24">
        <v>0.16838312999999999</v>
      </c>
      <c r="C4226" s="24">
        <v>0.18503736000000001</v>
      </c>
      <c r="D4226" s="24">
        <v>0.20540520999999998</v>
      </c>
      <c r="E4226" s="24">
        <v>0.23972598000000001</v>
      </c>
      <c r="F4226" s="24">
        <v>0.29555355</v>
      </c>
      <c r="G4226" s="24">
        <v>0.63996625000000007</v>
      </c>
      <c r="H4226" s="24">
        <v>1.71669816</v>
      </c>
      <c r="I4226" s="24">
        <v>9.0006649999999994E-2</v>
      </c>
    </row>
    <row r="4227" spans="1:9" ht="15.75" customHeight="1" x14ac:dyDescent="0.25">
      <c r="A4227" s="25">
        <v>4226</v>
      </c>
      <c r="B4227" s="26">
        <v>0.16841301</v>
      </c>
      <c r="C4227" s="26">
        <v>0.18505952000000001</v>
      </c>
      <c r="D4227" s="26">
        <v>0.20542967999999998</v>
      </c>
      <c r="E4227" s="26">
        <v>0.23976054999999999</v>
      </c>
      <c r="F4227" s="26">
        <v>0.29561037000000001</v>
      </c>
      <c r="G4227" s="26">
        <v>0.64009592999999998</v>
      </c>
      <c r="H4227" s="26">
        <v>1.71716767</v>
      </c>
      <c r="I4227" s="26">
        <v>9.0007240000000002E-2</v>
      </c>
    </row>
    <row r="4228" spans="1:9" ht="15.75" customHeight="1" x14ac:dyDescent="0.25">
      <c r="A4228" s="23">
        <v>4227</v>
      </c>
      <c r="B4228" s="24">
        <v>0.16844289000000001</v>
      </c>
      <c r="C4228" s="24">
        <v>0.18508169999999999</v>
      </c>
      <c r="D4228" s="24">
        <v>0.20545416999999999</v>
      </c>
      <c r="E4228" s="24">
        <v>0.23979512</v>
      </c>
      <c r="F4228" s="24">
        <v>0.29566715999999998</v>
      </c>
      <c r="G4228" s="24">
        <v>0.64022559000000001</v>
      </c>
      <c r="H4228" s="24">
        <v>1.71763719</v>
      </c>
      <c r="I4228" s="24">
        <v>9.0007819999999988E-2</v>
      </c>
    </row>
    <row r="4229" spans="1:9" ht="15.75" customHeight="1" x14ac:dyDescent="0.25">
      <c r="A4229" s="25">
        <v>4228</v>
      </c>
      <c r="B4229" s="26">
        <v>0.16847277999999999</v>
      </c>
      <c r="C4229" s="26">
        <v>0.18510388999999999</v>
      </c>
      <c r="D4229" s="26">
        <v>0.20547865999999998</v>
      </c>
      <c r="E4229" s="26">
        <v>0.23982967999999999</v>
      </c>
      <c r="F4229" s="26">
        <v>0.29572394000000002</v>
      </c>
      <c r="G4229" s="26">
        <v>0.64035523999999999</v>
      </c>
      <c r="H4229" s="26">
        <v>1.7181067400000001</v>
      </c>
      <c r="I4229" s="26">
        <v>9.0008409999999997E-2</v>
      </c>
    </row>
    <row r="4230" spans="1:9" ht="15.75" customHeight="1" x14ac:dyDescent="0.25">
      <c r="A4230" s="23">
        <v>4229</v>
      </c>
      <c r="B4230" s="24">
        <v>0.16850266000000003</v>
      </c>
      <c r="C4230" s="24">
        <v>0.18512608</v>
      </c>
      <c r="D4230" s="24">
        <v>0.20550316999999999</v>
      </c>
      <c r="E4230" s="24">
        <v>0.23986424000000001</v>
      </c>
      <c r="F4230" s="24">
        <v>0.29578070000000001</v>
      </c>
      <c r="G4230" s="24">
        <v>0.64048488000000003</v>
      </c>
      <c r="H4230" s="24">
        <v>1.71857631</v>
      </c>
      <c r="I4230" s="24">
        <v>9.0008990000000011E-2</v>
      </c>
    </row>
    <row r="4231" spans="1:9" ht="15.75" customHeight="1" x14ac:dyDescent="0.25">
      <c r="A4231" s="25">
        <v>4230</v>
      </c>
      <c r="B4231" s="26">
        <v>0.16853254000000001</v>
      </c>
      <c r="C4231" s="26">
        <v>0.18514828999999999</v>
      </c>
      <c r="D4231" s="26">
        <v>0.20552769000000001</v>
      </c>
      <c r="E4231" s="26">
        <v>0.23989878999999997</v>
      </c>
      <c r="F4231" s="26">
        <v>0.29583742999999996</v>
      </c>
      <c r="G4231" s="26">
        <v>0.64061449999999998</v>
      </c>
      <c r="H4231" s="26">
        <v>1.7190458899999999</v>
      </c>
      <c r="I4231" s="26">
        <v>9.0009580000000006E-2</v>
      </c>
    </row>
    <row r="4232" spans="1:9" ht="15.75" customHeight="1" x14ac:dyDescent="0.25">
      <c r="A4232" s="23">
        <v>4231</v>
      </c>
      <c r="B4232" s="24">
        <v>0.16856242000000002</v>
      </c>
      <c r="C4232" s="24">
        <v>0.18517050999999998</v>
      </c>
      <c r="D4232" s="24">
        <v>0.20555222000000001</v>
      </c>
      <c r="E4232" s="24">
        <v>0.23993334999999999</v>
      </c>
      <c r="F4232" s="24">
        <v>0.29589414999999997</v>
      </c>
      <c r="G4232" s="24">
        <v>0.64074410000000004</v>
      </c>
      <c r="H4232" s="24">
        <v>1.71951549</v>
      </c>
      <c r="I4232" s="24">
        <v>9.0010160000000006E-2</v>
      </c>
    </row>
    <row r="4233" spans="1:9" ht="15.75" customHeight="1" x14ac:dyDescent="0.25">
      <c r="A4233" s="25">
        <v>4232</v>
      </c>
      <c r="B4233" s="26">
        <v>0.1685923</v>
      </c>
      <c r="C4233" s="26">
        <v>0.18519273999999999</v>
      </c>
      <c r="D4233" s="26">
        <v>0.20557677000000002</v>
      </c>
      <c r="E4233" s="26">
        <v>0.23996790000000001</v>
      </c>
      <c r="F4233" s="26">
        <v>0.29595083999999999</v>
      </c>
      <c r="G4233" s="26">
        <v>0.64087368999999994</v>
      </c>
      <c r="H4233" s="26">
        <v>1.7199851100000001</v>
      </c>
      <c r="I4233" s="26">
        <v>9.001075E-2</v>
      </c>
    </row>
    <row r="4234" spans="1:9" ht="15.75" customHeight="1" x14ac:dyDescent="0.25">
      <c r="A4234" s="23">
        <v>4233</v>
      </c>
      <c r="B4234" s="24">
        <v>0.16862217999999998</v>
      </c>
      <c r="C4234" s="24">
        <v>0.18521498</v>
      </c>
      <c r="D4234" s="24">
        <v>0.20560132</v>
      </c>
      <c r="E4234" s="24">
        <v>0.24000243999999998</v>
      </c>
      <c r="F4234" s="24">
        <v>0.29600752000000002</v>
      </c>
      <c r="G4234" s="24">
        <v>0.64100325999999996</v>
      </c>
      <c r="H4234" s="24">
        <v>1.7204547400000001</v>
      </c>
      <c r="I4234" s="24">
        <v>9.0011330000000001E-2</v>
      </c>
    </row>
    <row r="4235" spans="1:9" ht="15.75" customHeight="1" x14ac:dyDescent="0.25">
      <c r="A4235" s="25">
        <v>4234</v>
      </c>
      <c r="B4235" s="26">
        <v>0.16865205999999999</v>
      </c>
      <c r="C4235" s="26">
        <v>0.18523723</v>
      </c>
      <c r="D4235" s="26">
        <v>0.20562588999999998</v>
      </c>
      <c r="E4235" s="26">
        <v>0.24003698000000001</v>
      </c>
      <c r="F4235" s="26">
        <v>0.29606417000000002</v>
      </c>
      <c r="G4235" s="26">
        <v>0.64113281999999994</v>
      </c>
      <c r="H4235" s="26">
        <v>1.7209243799999998</v>
      </c>
      <c r="I4235" s="26">
        <v>9.0011919999999995E-2</v>
      </c>
    </row>
    <row r="4236" spans="1:9" ht="15.75" customHeight="1" x14ac:dyDescent="0.25">
      <c r="A4236" s="23">
        <v>4235</v>
      </c>
      <c r="B4236" s="24">
        <v>0.16868194</v>
      </c>
      <c r="C4236" s="24">
        <v>0.18525950000000002</v>
      </c>
      <c r="D4236" s="24">
        <v>0.20565047</v>
      </c>
      <c r="E4236" s="24">
        <v>0.24007152000000001</v>
      </c>
      <c r="F4236" s="24">
        <v>0.29612079000000002</v>
      </c>
      <c r="G4236" s="24">
        <v>0.64126236000000003</v>
      </c>
      <c r="H4236" s="24">
        <v>1.7213940400000001</v>
      </c>
      <c r="I4236" s="24">
        <v>9.0012510000000004E-2</v>
      </c>
    </row>
    <row r="4237" spans="1:9" ht="15.75" customHeight="1" x14ac:dyDescent="0.25">
      <c r="A4237" s="25">
        <v>4236</v>
      </c>
      <c r="B4237" s="26">
        <v>0.16871182000000001</v>
      </c>
      <c r="C4237" s="26">
        <v>0.18528176999999998</v>
      </c>
      <c r="D4237" s="26">
        <v>0.20567506000000002</v>
      </c>
      <c r="E4237" s="26">
        <v>0.24010605000000002</v>
      </c>
      <c r="F4237" s="26">
        <v>0.29617740000000004</v>
      </c>
      <c r="G4237" s="26">
        <v>0.64139188000000003</v>
      </c>
      <c r="H4237" s="26">
        <v>1.72186371</v>
      </c>
      <c r="I4237" s="26">
        <v>9.001308999999999E-2</v>
      </c>
    </row>
    <row r="4238" spans="1:9" ht="15.75" customHeight="1" x14ac:dyDescent="0.25">
      <c r="A4238" s="23">
        <v>4237</v>
      </c>
      <c r="B4238" s="24">
        <v>0.16874169999999999</v>
      </c>
      <c r="C4238" s="24">
        <v>0.18530405999999999</v>
      </c>
      <c r="D4238" s="24">
        <v>0.20569966000000001</v>
      </c>
      <c r="E4238" s="24">
        <v>0.24014057999999999</v>
      </c>
      <c r="F4238" s="24">
        <v>0.29623398000000001</v>
      </c>
      <c r="G4238" s="24">
        <v>0.64152137999999992</v>
      </c>
      <c r="H4238" s="24">
        <v>1.72233339</v>
      </c>
      <c r="I4238" s="24">
        <v>9.0013679999999999E-2</v>
      </c>
    </row>
    <row r="4239" spans="1:9" ht="15.75" customHeight="1" x14ac:dyDescent="0.25">
      <c r="A4239" s="25">
        <v>4238</v>
      </c>
      <c r="B4239" s="26">
        <v>0.16877158</v>
      </c>
      <c r="C4239" s="26">
        <v>0.18532635</v>
      </c>
      <c r="D4239" s="26">
        <v>0.20572427000000001</v>
      </c>
      <c r="E4239" s="26">
        <v>0.24017511</v>
      </c>
      <c r="F4239" s="26">
        <v>0.29629053999999999</v>
      </c>
      <c r="G4239" s="26">
        <v>0.64165086000000005</v>
      </c>
      <c r="H4239" s="26">
        <v>1.7228030799999998</v>
      </c>
      <c r="I4239" s="26">
        <v>9.0014259999999999E-2</v>
      </c>
    </row>
    <row r="4240" spans="1:9" ht="15.75" customHeight="1" x14ac:dyDescent="0.25">
      <c r="A4240" s="23">
        <v>4239</v>
      </c>
      <c r="B4240" s="24">
        <v>0.16880145999999999</v>
      </c>
      <c r="C4240" s="24">
        <v>0.18534866</v>
      </c>
      <c r="D4240" s="24">
        <v>0.20574890000000001</v>
      </c>
      <c r="E4240" s="24">
        <v>0.24020962999999998</v>
      </c>
      <c r="F4240" s="24">
        <v>0.29634707999999998</v>
      </c>
      <c r="G4240" s="24">
        <v>0.64178033000000001</v>
      </c>
      <c r="H4240" s="24">
        <v>1.7232727800000001</v>
      </c>
      <c r="I4240" s="24">
        <v>9.0014850000000007E-2</v>
      </c>
    </row>
    <row r="4241" spans="1:9" ht="15.75" customHeight="1" x14ac:dyDescent="0.25">
      <c r="A4241" s="25">
        <v>4240</v>
      </c>
      <c r="B4241" s="26">
        <v>0.16883134999999999</v>
      </c>
      <c r="C4241" s="26">
        <v>0.18537097999999999</v>
      </c>
      <c r="D4241" s="26">
        <v>0.20577354</v>
      </c>
      <c r="E4241" s="26">
        <v>0.24024413999999999</v>
      </c>
      <c r="F4241" s="26">
        <v>0.29640358999999999</v>
      </c>
      <c r="G4241" s="26">
        <v>0.64190977000000005</v>
      </c>
      <c r="H4241" s="26">
        <v>1.72374249</v>
      </c>
      <c r="I4241" s="26">
        <v>9.0015429999999994E-2</v>
      </c>
    </row>
    <row r="4242" spans="1:9" ht="15.75" customHeight="1" x14ac:dyDescent="0.25">
      <c r="A4242" s="23">
        <v>4241</v>
      </c>
      <c r="B4242" s="24">
        <v>0.16886123</v>
      </c>
      <c r="C4242" s="24">
        <v>0.18539331000000001</v>
      </c>
      <c r="D4242" s="24">
        <v>0.20579818999999999</v>
      </c>
      <c r="E4242" s="24">
        <v>0.24027864999999998</v>
      </c>
      <c r="F4242" s="24">
        <v>0.29646007000000002</v>
      </c>
      <c r="G4242" s="24">
        <v>0.64203918999999998</v>
      </c>
      <c r="H4242" s="24">
        <v>1.7242122</v>
      </c>
      <c r="I4242" s="24">
        <v>9.0016020000000002E-2</v>
      </c>
    </row>
    <row r="4243" spans="1:9" ht="15.75" customHeight="1" x14ac:dyDescent="0.25">
      <c r="A4243" s="25">
        <v>4242</v>
      </c>
      <c r="B4243" s="26">
        <v>0.16889111000000001</v>
      </c>
      <c r="C4243" s="26">
        <v>0.18541564999999999</v>
      </c>
      <c r="D4243" s="26">
        <v>0.20582286</v>
      </c>
      <c r="E4243" s="26">
        <v>0.24031316</v>
      </c>
      <c r="F4243" s="26">
        <v>0.29651654</v>
      </c>
      <c r="G4243" s="26">
        <v>0.64216859999999998</v>
      </c>
      <c r="H4243" s="26">
        <v>1.72468193</v>
      </c>
      <c r="I4243" s="26">
        <v>9.0016609999999997E-2</v>
      </c>
    </row>
    <row r="4244" spans="1:9" ht="15.75" customHeight="1" x14ac:dyDescent="0.25">
      <c r="A4244" s="23">
        <v>4243</v>
      </c>
      <c r="B4244" s="24">
        <v>0.16892099000000002</v>
      </c>
      <c r="C4244" s="24">
        <v>0.18543800000000002</v>
      </c>
      <c r="D4244" s="24">
        <v>0.20584753</v>
      </c>
      <c r="E4244" s="24">
        <v>0.24034766000000002</v>
      </c>
      <c r="F4244" s="24">
        <v>0.29657296999999999</v>
      </c>
      <c r="G4244" s="24">
        <v>0.64229798000000005</v>
      </c>
      <c r="H4244" s="24">
        <v>1.7251516499999999</v>
      </c>
      <c r="I4244" s="24">
        <v>9.0017189999999997E-2</v>
      </c>
    </row>
    <row r="4245" spans="1:9" ht="15.75" customHeight="1" x14ac:dyDescent="0.25">
      <c r="A4245" s="25">
        <v>4244</v>
      </c>
      <c r="B4245" s="26">
        <v>0.16895087</v>
      </c>
      <c r="C4245" s="26">
        <v>0.18546036000000002</v>
      </c>
      <c r="D4245" s="26">
        <v>0.20587221999999999</v>
      </c>
      <c r="E4245" s="26">
        <v>0.24038215999999998</v>
      </c>
      <c r="F4245" s="26">
        <v>0.29662938</v>
      </c>
      <c r="G4245" s="26">
        <v>0.64242734000000001</v>
      </c>
      <c r="H4245" s="26">
        <v>1.72562138</v>
      </c>
      <c r="I4245" s="26">
        <v>9.0017779999999992E-2</v>
      </c>
    </row>
    <row r="4246" spans="1:9" ht="15.75" customHeight="1" x14ac:dyDescent="0.25">
      <c r="A4246" s="23">
        <v>4245</v>
      </c>
      <c r="B4246" s="24">
        <v>0.16898074999999999</v>
      </c>
      <c r="C4246" s="24">
        <v>0.18548273999999998</v>
      </c>
      <c r="D4246" s="24">
        <v>0.20589691999999998</v>
      </c>
      <c r="E4246" s="24">
        <v>0.24041664999999998</v>
      </c>
      <c r="F4246" s="24">
        <v>0.29668576000000002</v>
      </c>
      <c r="G4246" s="24">
        <v>0.64255667999999999</v>
      </c>
      <c r="H4246" s="24">
        <v>1.7260911200000002</v>
      </c>
      <c r="I4246" s="24">
        <v>9.0018360000000006E-2</v>
      </c>
    </row>
    <row r="4247" spans="1:9" ht="15.75" customHeight="1" x14ac:dyDescent="0.25">
      <c r="A4247" s="25">
        <v>4246</v>
      </c>
      <c r="B4247" s="26">
        <v>0.16901063</v>
      </c>
      <c r="C4247" s="26">
        <v>0.18550512000000002</v>
      </c>
      <c r="D4247" s="26">
        <v>0.20592164000000002</v>
      </c>
      <c r="E4247" s="26">
        <v>0.24045114000000001</v>
      </c>
      <c r="F4247" s="26">
        <v>0.29674212</v>
      </c>
      <c r="G4247" s="26">
        <v>0.64268600000000009</v>
      </c>
      <c r="H4247" s="26">
        <v>1.72656086</v>
      </c>
      <c r="I4247" s="26">
        <v>9.0018949999999986E-2</v>
      </c>
    </row>
    <row r="4248" spans="1:9" ht="15.75" customHeight="1" x14ac:dyDescent="0.25">
      <c r="A4248" s="23">
        <v>4247</v>
      </c>
      <c r="B4248" s="24">
        <v>0.16904050999999998</v>
      </c>
      <c r="C4248" s="24">
        <v>0.18552752000000003</v>
      </c>
      <c r="D4248" s="24">
        <v>0.20594636000000002</v>
      </c>
      <c r="E4248" s="24">
        <v>0.24048562000000001</v>
      </c>
      <c r="F4248" s="24">
        <v>0.29679844999999999</v>
      </c>
      <c r="G4248" s="24">
        <v>0.64281529000000004</v>
      </c>
      <c r="H4248" s="24">
        <v>1.72703059</v>
      </c>
      <c r="I4248" s="24">
        <v>9.0019539999999995E-2</v>
      </c>
    </row>
    <row r="4249" spans="1:9" ht="15.75" customHeight="1" x14ac:dyDescent="0.25">
      <c r="A4249" s="25">
        <v>4248</v>
      </c>
      <c r="B4249" s="26">
        <v>0.16907039000000001</v>
      </c>
      <c r="C4249" s="26">
        <v>0.18554993</v>
      </c>
      <c r="D4249" s="26">
        <v>0.20597110000000002</v>
      </c>
      <c r="E4249" s="26">
        <v>0.24052009999999999</v>
      </c>
      <c r="F4249" s="26">
        <v>0.29685475</v>
      </c>
      <c r="G4249" s="26">
        <v>0.64294456</v>
      </c>
      <c r="H4249" s="26">
        <v>1.72750033</v>
      </c>
      <c r="I4249" s="26">
        <v>9.0020120000000009E-2</v>
      </c>
    </row>
    <row r="4250" spans="1:9" ht="15.75" customHeight="1" x14ac:dyDescent="0.25">
      <c r="A4250" s="23">
        <v>4249</v>
      </c>
      <c r="B4250" s="24">
        <v>0.16910027</v>
      </c>
      <c r="C4250" s="24">
        <v>0.18557235</v>
      </c>
      <c r="D4250" s="24">
        <v>0.20599585999999998</v>
      </c>
      <c r="E4250" s="24">
        <v>0.24055457</v>
      </c>
      <c r="F4250" s="24">
        <v>0.29691102999999996</v>
      </c>
      <c r="G4250" s="24">
        <v>0.64307381000000008</v>
      </c>
      <c r="H4250" s="24">
        <v>1.72797007</v>
      </c>
      <c r="I4250" s="24">
        <v>9.0020710000000004E-2</v>
      </c>
    </row>
    <row r="4251" spans="1:9" ht="15.75" customHeight="1" x14ac:dyDescent="0.25">
      <c r="A4251" s="25">
        <v>4250</v>
      </c>
      <c r="B4251" s="26">
        <v>0.16913015000000001</v>
      </c>
      <c r="C4251" s="26">
        <v>0.18559477999999999</v>
      </c>
      <c r="D4251" s="26">
        <v>0.20602061999999999</v>
      </c>
      <c r="E4251" s="26">
        <v>0.24058903000000001</v>
      </c>
      <c r="F4251" s="26">
        <v>0.29696728</v>
      </c>
      <c r="G4251" s="26">
        <v>0.64320303000000001</v>
      </c>
      <c r="H4251" s="26">
        <v>1.7284398100000002</v>
      </c>
      <c r="I4251" s="26">
        <v>9.0021299999999999E-2</v>
      </c>
    </row>
    <row r="4252" spans="1:9" ht="15.75" customHeight="1" x14ac:dyDescent="0.25">
      <c r="A4252" s="23">
        <v>4251</v>
      </c>
      <c r="B4252" s="24">
        <v>0.16916002999999999</v>
      </c>
      <c r="C4252" s="24">
        <v>0.18561722999999999</v>
      </c>
      <c r="D4252" s="24">
        <v>0.20604539999999999</v>
      </c>
      <c r="E4252" s="24">
        <v>0.24062349999999999</v>
      </c>
      <c r="F4252" s="24">
        <v>0.29702349</v>
      </c>
      <c r="G4252" s="24">
        <v>0.64333223000000006</v>
      </c>
      <c r="H4252" s="24">
        <v>1.7289095399999999</v>
      </c>
      <c r="I4252" s="24">
        <v>9.0021879999999999E-2</v>
      </c>
    </row>
    <row r="4253" spans="1:9" ht="15.75" customHeight="1" x14ac:dyDescent="0.25">
      <c r="A4253" s="25">
        <v>4252</v>
      </c>
      <c r="B4253" s="26">
        <v>0.16918991999999999</v>
      </c>
      <c r="C4253" s="26">
        <v>0.18563968</v>
      </c>
      <c r="D4253" s="26">
        <v>0.20607019000000001</v>
      </c>
      <c r="E4253" s="26">
        <v>0.24065795000000001</v>
      </c>
      <c r="F4253" s="26">
        <v>0.29707968000000001</v>
      </c>
      <c r="G4253" s="26">
        <v>0.64346140000000007</v>
      </c>
      <c r="H4253" s="26">
        <v>1.7293792800000001</v>
      </c>
      <c r="I4253" s="26">
        <v>9.0022470000000007E-2</v>
      </c>
    </row>
    <row r="4254" spans="1:9" ht="15.75" customHeight="1" x14ac:dyDescent="0.25">
      <c r="A4254" s="23">
        <v>4253</v>
      </c>
      <c r="B4254" s="24">
        <v>0.1692198</v>
      </c>
      <c r="C4254" s="24">
        <v>0.18566215</v>
      </c>
      <c r="D4254" s="24">
        <v>0.206095</v>
      </c>
      <c r="E4254" s="24">
        <v>0.2406924</v>
      </c>
      <c r="F4254" s="24">
        <v>0.29713583999999998</v>
      </c>
      <c r="G4254" s="24">
        <v>0.64359054999999998</v>
      </c>
      <c r="H4254" s="24">
        <v>1.7298490100000001</v>
      </c>
      <c r="I4254" s="24">
        <v>9.0023049999999993E-2</v>
      </c>
    </row>
    <row r="4255" spans="1:9" ht="15.75" customHeight="1" x14ac:dyDescent="0.25">
      <c r="A4255" s="25">
        <v>4254</v>
      </c>
      <c r="B4255" s="26">
        <v>0.16924967999999999</v>
      </c>
      <c r="C4255" s="26">
        <v>0.18568463000000002</v>
      </c>
      <c r="D4255" s="26">
        <v>0.20611982000000001</v>
      </c>
      <c r="E4255" s="26">
        <v>0.24072684</v>
      </c>
      <c r="F4255" s="26">
        <v>0.29719197000000003</v>
      </c>
      <c r="G4255" s="26">
        <v>0.64371966999999997</v>
      </c>
      <c r="H4255" s="26">
        <v>1.7303187299999998</v>
      </c>
      <c r="I4255" s="26">
        <v>9.0023640000000002E-2</v>
      </c>
    </row>
    <row r="4256" spans="1:9" ht="15.75" customHeight="1" x14ac:dyDescent="0.25">
      <c r="A4256" s="23">
        <v>4255</v>
      </c>
      <c r="B4256" s="24">
        <v>0.16927956</v>
      </c>
      <c r="C4256" s="24">
        <v>0.18570712</v>
      </c>
      <c r="D4256" s="24">
        <v>0.20614464999999998</v>
      </c>
      <c r="E4256" s="24">
        <v>0.24076127999999999</v>
      </c>
      <c r="F4256" s="24">
        <v>0.29724806999999998</v>
      </c>
      <c r="G4256" s="24">
        <v>0.64384876000000002</v>
      </c>
      <c r="H4256" s="24">
        <v>1.7307884499999999</v>
      </c>
      <c r="I4256" s="24">
        <v>9.0024229999999997E-2</v>
      </c>
    </row>
    <row r="4257" spans="1:9" ht="15.75" customHeight="1" x14ac:dyDescent="0.25">
      <c r="A4257" s="25">
        <v>4256</v>
      </c>
      <c r="B4257" s="26">
        <v>0.16930944000000001</v>
      </c>
      <c r="C4257" s="26">
        <v>0.18572963000000001</v>
      </c>
      <c r="D4257" s="26">
        <v>0.20616950000000001</v>
      </c>
      <c r="E4257" s="26">
        <v>0.24079571999999999</v>
      </c>
      <c r="F4257" s="26">
        <v>0.29730413999999999</v>
      </c>
      <c r="G4257" s="26">
        <v>0.64397783000000008</v>
      </c>
      <c r="H4257" s="26">
        <v>1.7312581599999999</v>
      </c>
      <c r="I4257" s="26">
        <v>9.0024809999999997E-2</v>
      </c>
    </row>
    <row r="4258" spans="1:9" ht="15.75" customHeight="1" x14ac:dyDescent="0.25">
      <c r="A4258" s="23">
        <v>4257</v>
      </c>
      <c r="B4258" s="24">
        <v>0.16933931999999999</v>
      </c>
      <c r="C4258" s="24">
        <v>0.18575213999999998</v>
      </c>
      <c r="D4258" s="24">
        <v>0.20619435999999999</v>
      </c>
      <c r="E4258" s="24">
        <v>0.24083014</v>
      </c>
      <c r="F4258" s="24">
        <v>0.29736018000000003</v>
      </c>
      <c r="G4258" s="24">
        <v>0.64410687</v>
      </c>
      <c r="H4258" s="24">
        <v>1.7317278600000001</v>
      </c>
      <c r="I4258" s="24">
        <v>9.0025399999999992E-2</v>
      </c>
    </row>
    <row r="4259" spans="1:9" ht="15.75" customHeight="1" x14ac:dyDescent="0.25">
      <c r="A4259" s="25">
        <v>4258</v>
      </c>
      <c r="B4259" s="26">
        <v>0.1693692</v>
      </c>
      <c r="C4259" s="26">
        <v>0.18577466999999998</v>
      </c>
      <c r="D4259" s="26">
        <v>0.20621922999999998</v>
      </c>
      <c r="E4259" s="26">
        <v>0.24086455999999998</v>
      </c>
      <c r="F4259" s="26">
        <v>0.29741619000000002</v>
      </c>
      <c r="G4259" s="26">
        <v>0.64423587999999998</v>
      </c>
      <c r="H4259" s="26">
        <v>1.73219755</v>
      </c>
      <c r="I4259" s="26">
        <v>9.002599E-2</v>
      </c>
    </row>
    <row r="4260" spans="1:9" ht="15.75" customHeight="1" x14ac:dyDescent="0.25">
      <c r="A4260" s="23">
        <v>4259</v>
      </c>
      <c r="B4260" s="24">
        <v>0.16939907999999998</v>
      </c>
      <c r="C4260" s="24">
        <v>0.18579720999999999</v>
      </c>
      <c r="D4260" s="24">
        <v>0.20624410999999998</v>
      </c>
      <c r="E4260" s="24">
        <v>0.24089898000000001</v>
      </c>
      <c r="F4260" s="24">
        <v>0.29747216000000004</v>
      </c>
      <c r="G4260" s="24">
        <v>0.64436486999999998</v>
      </c>
      <c r="H4260" s="24">
        <v>1.7326672400000001</v>
      </c>
      <c r="I4260" s="24">
        <v>9.0026569999999986E-2</v>
      </c>
    </row>
    <row r="4261" spans="1:9" ht="15.75" customHeight="1" x14ac:dyDescent="0.25">
      <c r="A4261" s="25">
        <v>4260</v>
      </c>
      <c r="B4261" s="26">
        <v>0.16942896000000002</v>
      </c>
      <c r="C4261" s="26">
        <v>0.18581976</v>
      </c>
      <c r="D4261" s="26">
        <v>0.20626901</v>
      </c>
      <c r="E4261" s="26">
        <v>0.24093339</v>
      </c>
      <c r="F4261" s="26">
        <v>0.29752811000000001</v>
      </c>
      <c r="G4261" s="26">
        <v>0.64449382</v>
      </c>
      <c r="H4261" s="26">
        <v>1.73313691</v>
      </c>
      <c r="I4261" s="26">
        <v>9.0027159999999995E-2</v>
      </c>
    </row>
    <row r="4262" spans="1:9" ht="15.75" customHeight="1" x14ac:dyDescent="0.25">
      <c r="A4262" s="23">
        <v>4261</v>
      </c>
      <c r="B4262" s="24">
        <v>0.16945884</v>
      </c>
      <c r="C4262" s="24">
        <v>0.18584233</v>
      </c>
      <c r="D4262" s="24">
        <v>0.20629393000000001</v>
      </c>
      <c r="E4262" s="24">
        <v>0.24096779000000002</v>
      </c>
      <c r="F4262" s="24">
        <v>0.29758402</v>
      </c>
      <c r="G4262" s="24">
        <v>0.64462275000000002</v>
      </c>
      <c r="H4262" s="24">
        <v>1.7336065700000001</v>
      </c>
      <c r="I4262" s="24">
        <v>9.0027740000000009E-2</v>
      </c>
    </row>
    <row r="4263" spans="1:9" ht="15.75" customHeight="1" x14ac:dyDescent="0.25">
      <c r="A4263" s="25">
        <v>4262</v>
      </c>
      <c r="B4263" s="26">
        <v>0.16948872000000001</v>
      </c>
      <c r="C4263" s="26">
        <v>0.1858649</v>
      </c>
      <c r="D4263" s="26">
        <v>0.20631886000000002</v>
      </c>
      <c r="E4263" s="26">
        <v>0.24100218000000001</v>
      </c>
      <c r="F4263" s="26">
        <v>0.29763988999999996</v>
      </c>
      <c r="G4263" s="26">
        <v>0.64475165000000001</v>
      </c>
      <c r="H4263" s="26">
        <v>1.7340762199999999</v>
      </c>
      <c r="I4263" s="26">
        <v>9.0028330000000004E-2</v>
      </c>
    </row>
    <row r="4264" spans="1:9" ht="15.75" customHeight="1" x14ac:dyDescent="0.25">
      <c r="A4264" s="23">
        <v>4263</v>
      </c>
      <c r="B4264" s="24">
        <v>0.16951859999999999</v>
      </c>
      <c r="C4264" s="24">
        <v>0.18588748999999999</v>
      </c>
      <c r="D4264" s="24">
        <v>0.20634379999999999</v>
      </c>
      <c r="E4264" s="24">
        <v>0.24103656999999998</v>
      </c>
      <c r="F4264" s="24">
        <v>0.29769573999999999</v>
      </c>
      <c r="G4264" s="24">
        <v>0.64488051000000002</v>
      </c>
      <c r="H4264" s="24">
        <v>1.7345458600000001</v>
      </c>
      <c r="I4264" s="24">
        <v>9.0028919999999998E-2</v>
      </c>
    </row>
    <row r="4265" spans="1:9" ht="15.75" customHeight="1" x14ac:dyDescent="0.25">
      <c r="A4265" s="25">
        <v>4264</v>
      </c>
      <c r="B4265" s="26">
        <v>0.16954849</v>
      </c>
      <c r="C4265" s="26">
        <v>0.18591009</v>
      </c>
      <c r="D4265" s="26">
        <v>0.20636874999999999</v>
      </c>
      <c r="E4265" s="26">
        <v>0.24107095000000001</v>
      </c>
      <c r="F4265" s="26">
        <v>0.29775155000000003</v>
      </c>
      <c r="G4265" s="26">
        <v>0.64500935000000004</v>
      </c>
      <c r="H4265" s="26">
        <v>1.7350154800000002</v>
      </c>
      <c r="I4265" s="26">
        <v>9.0029499999999998E-2</v>
      </c>
    </row>
    <row r="4266" spans="1:9" ht="15.75" customHeight="1" x14ac:dyDescent="0.25">
      <c r="A4266" s="23">
        <v>4265</v>
      </c>
      <c r="B4266" s="24">
        <v>0.16957837000000001</v>
      </c>
      <c r="C4266" s="24">
        <v>0.18593271</v>
      </c>
      <c r="D4266" s="24">
        <v>0.20639372</v>
      </c>
      <c r="E4266" s="24">
        <v>0.24110533000000001</v>
      </c>
      <c r="F4266" s="24">
        <v>0.29780733000000004</v>
      </c>
      <c r="G4266" s="24">
        <v>0.64513814999999997</v>
      </c>
      <c r="H4266" s="24">
        <v>1.7354850900000001</v>
      </c>
      <c r="I4266" s="24">
        <v>9.0030090000000007E-2</v>
      </c>
    </row>
    <row r="4267" spans="1:9" ht="15.75" customHeight="1" x14ac:dyDescent="0.25">
      <c r="A4267" s="25">
        <v>4266</v>
      </c>
      <c r="B4267" s="26">
        <v>0.16960824999999999</v>
      </c>
      <c r="C4267" s="26">
        <v>0.18595533</v>
      </c>
      <c r="D4267" s="26">
        <v>0.20641870999999998</v>
      </c>
      <c r="E4267" s="26">
        <v>0.24113969999999998</v>
      </c>
      <c r="F4267" s="26">
        <v>0.29786307000000001</v>
      </c>
      <c r="G4267" s="26">
        <v>0.64526692999999991</v>
      </c>
      <c r="H4267" s="26">
        <v>1.7359546800000001</v>
      </c>
      <c r="I4267" s="26">
        <v>9.0030680000000002E-2</v>
      </c>
    </row>
    <row r="4268" spans="1:9" ht="15.75" customHeight="1" x14ac:dyDescent="0.25">
      <c r="A4268" s="23">
        <v>4267</v>
      </c>
      <c r="B4268" s="24">
        <v>0.16963812999999997</v>
      </c>
      <c r="C4268" s="24">
        <v>0.18597796999999999</v>
      </c>
      <c r="D4268" s="24">
        <v>0.20644369999999998</v>
      </c>
      <c r="E4268" s="24">
        <v>0.24117406</v>
      </c>
      <c r="F4268" s="24">
        <v>0.29791877999999999</v>
      </c>
      <c r="G4268" s="24">
        <v>0.64539567000000009</v>
      </c>
      <c r="H4268" s="24">
        <v>1.73642425</v>
      </c>
      <c r="I4268" s="24">
        <v>9.0031260000000002E-2</v>
      </c>
    </row>
    <row r="4269" spans="1:9" ht="15.75" customHeight="1" x14ac:dyDescent="0.25">
      <c r="A4269" s="25">
        <v>4268</v>
      </c>
      <c r="B4269" s="26">
        <v>0.16966801000000001</v>
      </c>
      <c r="C4269" s="26">
        <v>0.18600062000000001</v>
      </c>
      <c r="D4269" s="26">
        <v>0.20646871999999999</v>
      </c>
      <c r="E4269" s="26">
        <v>0.24120842000000001</v>
      </c>
      <c r="F4269" s="26">
        <v>0.29797445</v>
      </c>
      <c r="G4269" s="26">
        <v>0.6455243799999999</v>
      </c>
      <c r="H4269" s="26">
        <v>1.73689381</v>
      </c>
      <c r="I4269" s="26">
        <v>9.0031849999999997E-2</v>
      </c>
    </row>
    <row r="4270" spans="1:9" ht="15.75" customHeight="1" x14ac:dyDescent="0.25">
      <c r="A4270" s="23">
        <v>4269</v>
      </c>
      <c r="B4270" s="24">
        <v>0.16969788999999999</v>
      </c>
      <c r="C4270" s="24">
        <v>0.18602329000000001</v>
      </c>
      <c r="D4270" s="24">
        <v>0.20649374000000001</v>
      </c>
      <c r="E4270" s="24">
        <v>0.24124277</v>
      </c>
      <c r="F4270" s="24">
        <v>0.29803008999999997</v>
      </c>
      <c r="G4270" s="24">
        <v>0.64565306000000011</v>
      </c>
      <c r="H4270" s="24">
        <v>1.7373633399999999</v>
      </c>
      <c r="I4270" s="24">
        <v>9.0032440000000005E-2</v>
      </c>
    </row>
    <row r="4271" spans="1:9" ht="15.75" customHeight="1" x14ac:dyDescent="0.25">
      <c r="A4271" s="25">
        <v>4270</v>
      </c>
      <c r="B4271" s="26">
        <v>0.16972777</v>
      </c>
      <c r="C4271" s="26">
        <v>0.18604596000000001</v>
      </c>
      <c r="D4271" s="26">
        <v>0.20651879000000001</v>
      </c>
      <c r="E4271" s="26">
        <v>0.24127711000000002</v>
      </c>
      <c r="F4271" s="26">
        <v>0.29808568999999996</v>
      </c>
      <c r="G4271" s="26">
        <v>0.64578170000000001</v>
      </c>
      <c r="H4271" s="26">
        <v>1.7378328600000001</v>
      </c>
      <c r="I4271" s="26">
        <v>9.0033019999999991E-2</v>
      </c>
    </row>
    <row r="4272" spans="1:9" ht="15.75" customHeight="1" x14ac:dyDescent="0.25">
      <c r="A4272" s="23">
        <v>4271</v>
      </c>
      <c r="B4272" s="24">
        <v>0.16975764999999998</v>
      </c>
      <c r="C4272" s="24">
        <v>0.18606865</v>
      </c>
      <c r="D4272" s="24">
        <v>0.20654384000000001</v>
      </c>
      <c r="E4272" s="24">
        <v>0.24131143999999999</v>
      </c>
      <c r="F4272" s="24">
        <v>0.29814125000000002</v>
      </c>
      <c r="G4272" s="24">
        <v>0.64591030999999999</v>
      </c>
      <c r="H4272" s="24">
        <v>1.73830236</v>
      </c>
      <c r="I4272" s="24">
        <v>9.003361E-2</v>
      </c>
    </row>
    <row r="4273" spans="1:9" ht="15.75" customHeight="1" x14ac:dyDescent="0.25">
      <c r="A4273" s="25">
        <v>4272</v>
      </c>
      <c r="B4273" s="26">
        <v>0.16978753000000002</v>
      </c>
      <c r="C4273" s="26">
        <v>0.18609134999999999</v>
      </c>
      <c r="D4273" s="26">
        <v>0.20656891000000002</v>
      </c>
      <c r="E4273" s="26">
        <v>0.24134577000000002</v>
      </c>
      <c r="F4273" s="26">
        <v>0.29819677999999999</v>
      </c>
      <c r="G4273" s="26">
        <v>0.64603887999999998</v>
      </c>
      <c r="H4273" s="26">
        <v>1.7387718300000001</v>
      </c>
      <c r="I4273" s="26">
        <v>9.0034200000000009E-2</v>
      </c>
    </row>
    <row r="4274" spans="1:9" ht="15.75" customHeight="1" x14ac:dyDescent="0.25">
      <c r="A4274" s="23">
        <v>4273</v>
      </c>
      <c r="B4274" s="24">
        <v>0.16981741</v>
      </c>
      <c r="C4274" s="24">
        <v>0.18611406999999999</v>
      </c>
      <c r="D4274" s="24">
        <v>0.20659400000000003</v>
      </c>
      <c r="E4274" s="24">
        <v>0.24138008999999999</v>
      </c>
      <c r="F4274" s="24">
        <v>0.29825227000000004</v>
      </c>
      <c r="G4274" s="24">
        <v>0.64616742000000005</v>
      </c>
      <c r="H4274" s="24">
        <v>1.7392412799999999</v>
      </c>
      <c r="I4274" s="24">
        <v>9.0034779999999995E-2</v>
      </c>
    </row>
    <row r="4275" spans="1:9" ht="15.75" customHeight="1" x14ac:dyDescent="0.25">
      <c r="A4275" s="25">
        <v>4274</v>
      </c>
      <c r="B4275" s="26">
        <v>0.16984729000000001</v>
      </c>
      <c r="C4275" s="26">
        <v>0.18613679999999999</v>
      </c>
      <c r="D4275" s="26">
        <v>0.2066191</v>
      </c>
      <c r="E4275" s="26">
        <v>0.2414144</v>
      </c>
      <c r="F4275" s="26">
        <v>0.29830772</v>
      </c>
      <c r="G4275" s="26">
        <v>0.64629592999999996</v>
      </c>
      <c r="H4275" s="26">
        <v>1.73971071</v>
      </c>
      <c r="I4275" s="26">
        <v>9.0035370000000003E-2</v>
      </c>
    </row>
    <row r="4276" spans="1:9" ht="15.75" customHeight="1" x14ac:dyDescent="0.25">
      <c r="A4276" s="23">
        <v>4275</v>
      </c>
      <c r="B4276" s="24">
        <v>0.16987716999999999</v>
      </c>
      <c r="C4276" s="24">
        <v>0.18615953999999998</v>
      </c>
      <c r="D4276" s="24">
        <v>0.20664420999999999</v>
      </c>
      <c r="E4276" s="24">
        <v>0.24144870000000002</v>
      </c>
      <c r="F4276" s="24">
        <v>0.29836314000000003</v>
      </c>
      <c r="G4276" s="24">
        <v>0.6464243999999999</v>
      </c>
      <c r="H4276" s="24">
        <v>1.7401801100000001</v>
      </c>
      <c r="I4276" s="24">
        <v>9.0035950000000003E-2</v>
      </c>
    </row>
    <row r="4277" spans="1:9" ht="15.75" customHeight="1" x14ac:dyDescent="0.25">
      <c r="A4277" s="25">
        <v>4276</v>
      </c>
      <c r="B4277" s="26">
        <v>0.16990706</v>
      </c>
      <c r="C4277" s="26">
        <v>0.18618229</v>
      </c>
      <c r="D4277" s="26">
        <v>0.20666934000000001</v>
      </c>
      <c r="E4277" s="26">
        <v>0.241483</v>
      </c>
      <c r="F4277" s="26">
        <v>0.29841850999999997</v>
      </c>
      <c r="G4277" s="26">
        <v>0.64655282999999997</v>
      </c>
      <c r="H4277" s="26">
        <v>1.7406494799999999</v>
      </c>
      <c r="I4277" s="26">
        <v>9.0036539999999998E-2</v>
      </c>
    </row>
    <row r="4278" spans="1:9" ht="15.75" customHeight="1" x14ac:dyDescent="0.25">
      <c r="A4278" s="23">
        <v>4277</v>
      </c>
      <c r="B4278" s="24">
        <v>0.16993694000000001</v>
      </c>
      <c r="C4278" s="24">
        <v>0.18620505999999998</v>
      </c>
      <c r="D4278" s="24">
        <v>0.20669449000000001</v>
      </c>
      <c r="E4278" s="24">
        <v>0.24151729</v>
      </c>
      <c r="F4278" s="24">
        <v>0.29847384999999999</v>
      </c>
      <c r="G4278" s="24">
        <v>0.64668123</v>
      </c>
      <c r="H4278" s="24">
        <v>1.74111883</v>
      </c>
      <c r="I4278" s="24">
        <v>9.0037129999999993E-2</v>
      </c>
    </row>
    <row r="4279" spans="1:9" ht="15.75" customHeight="1" x14ac:dyDescent="0.25">
      <c r="A4279" s="25">
        <v>4278</v>
      </c>
      <c r="B4279" s="26">
        <v>0.16996681999999999</v>
      </c>
      <c r="C4279" s="26">
        <v>0.18622784000000001</v>
      </c>
      <c r="D4279" s="26">
        <v>0.20671963999999998</v>
      </c>
      <c r="E4279" s="26">
        <v>0.24155156999999999</v>
      </c>
      <c r="F4279" s="26">
        <v>0.29852915000000002</v>
      </c>
      <c r="G4279" s="26">
        <v>0.64680959000000005</v>
      </c>
      <c r="H4279" s="26">
        <v>1.7415881600000001</v>
      </c>
      <c r="I4279" s="26">
        <v>9.0037710000000007E-2</v>
      </c>
    </row>
    <row r="4280" spans="1:9" ht="15.75" customHeight="1" x14ac:dyDescent="0.25">
      <c r="A4280" s="23">
        <v>4279</v>
      </c>
      <c r="B4280" s="24">
        <v>0.16999669999999997</v>
      </c>
      <c r="C4280" s="24">
        <v>0.18625063</v>
      </c>
      <c r="D4280" s="24">
        <v>0.20674482000000002</v>
      </c>
      <c r="E4280" s="24">
        <v>0.24158584999999999</v>
      </c>
      <c r="F4280" s="24">
        <v>0.29858440999999997</v>
      </c>
      <c r="G4280" s="24">
        <v>0.64693791</v>
      </c>
      <c r="H4280" s="24">
        <v>1.7420574500000001</v>
      </c>
      <c r="I4280" s="24">
        <v>9.0038300000000002E-2</v>
      </c>
    </row>
    <row r="4281" spans="1:9" ht="15.75" customHeight="1" x14ac:dyDescent="0.25">
      <c r="A4281" s="25">
        <v>4280</v>
      </c>
      <c r="B4281" s="26">
        <v>0.17002658000000001</v>
      </c>
      <c r="C4281" s="26">
        <v>0.18627344000000001</v>
      </c>
      <c r="D4281" s="26">
        <v>0.20677001</v>
      </c>
      <c r="E4281" s="26">
        <v>0.24162011</v>
      </c>
      <c r="F4281" s="26">
        <v>0.29863962999999999</v>
      </c>
      <c r="G4281" s="26">
        <v>0.64706620000000004</v>
      </c>
      <c r="H4281" s="26">
        <v>1.7425267099999999</v>
      </c>
      <c r="I4281" s="26">
        <v>9.0038889999999996E-2</v>
      </c>
    </row>
    <row r="4282" spans="1:9" ht="15.75" customHeight="1" x14ac:dyDescent="0.25">
      <c r="A4282" s="23">
        <v>4281</v>
      </c>
      <c r="B4282" s="24">
        <v>0.17005645999999999</v>
      </c>
      <c r="C4282" s="24">
        <v>0.18629625</v>
      </c>
      <c r="D4282" s="24">
        <v>0.20679521000000001</v>
      </c>
      <c r="E4282" s="24">
        <v>0.24165437000000001</v>
      </c>
      <c r="F4282" s="24">
        <v>0.29869480999999998</v>
      </c>
      <c r="G4282" s="24">
        <v>0.64719443999999993</v>
      </c>
      <c r="H4282" s="24">
        <v>1.7429959500000001</v>
      </c>
      <c r="I4282" s="24">
        <v>9.0039469999999996E-2</v>
      </c>
    </row>
    <row r="4283" spans="1:9" ht="15.75" customHeight="1" x14ac:dyDescent="0.25">
      <c r="A4283" s="25">
        <v>4282</v>
      </c>
      <c r="B4283" s="26">
        <v>0.17008634</v>
      </c>
      <c r="C4283" s="26">
        <v>0.18631908999999999</v>
      </c>
      <c r="D4283" s="26">
        <v>0.20682044000000002</v>
      </c>
      <c r="E4283" s="26">
        <v>0.24168862000000002</v>
      </c>
      <c r="F4283" s="26">
        <v>0.29874994999999999</v>
      </c>
      <c r="G4283" s="26">
        <v>0.64732265</v>
      </c>
      <c r="H4283" s="26">
        <v>1.74346515</v>
      </c>
      <c r="I4283" s="26">
        <v>9.0040060000000005E-2</v>
      </c>
    </row>
    <row r="4284" spans="1:9" ht="15.75" customHeight="1" x14ac:dyDescent="0.25">
      <c r="A4284" s="23">
        <v>4283</v>
      </c>
      <c r="B4284" s="24">
        <v>0.17011621999999998</v>
      </c>
      <c r="C4284" s="24">
        <v>0.18634192999999999</v>
      </c>
      <c r="D4284" s="24">
        <v>0.20684567000000001</v>
      </c>
      <c r="E4284" s="24">
        <v>0.24172285999999998</v>
      </c>
      <c r="F4284" s="24">
        <v>0.29880503999999997</v>
      </c>
      <c r="G4284" s="24">
        <v>0.64745081999999998</v>
      </c>
      <c r="H4284" s="24">
        <v>1.7439343199999999</v>
      </c>
      <c r="I4284" s="24">
        <v>9.004065E-2</v>
      </c>
    </row>
    <row r="4285" spans="1:9" ht="15.75" customHeight="1" x14ac:dyDescent="0.25">
      <c r="A4285" s="25">
        <v>4284</v>
      </c>
      <c r="B4285" s="26">
        <v>0.17014610000000002</v>
      </c>
      <c r="C4285" s="26">
        <v>0.18636479</v>
      </c>
      <c r="D4285" s="26">
        <v>0.20687091999999999</v>
      </c>
      <c r="E4285" s="26">
        <v>0.24175709000000001</v>
      </c>
      <c r="F4285" s="26">
        <v>0.29886009999999996</v>
      </c>
      <c r="G4285" s="26">
        <v>0.6475789500000001</v>
      </c>
      <c r="H4285" s="26">
        <v>1.74440346</v>
      </c>
      <c r="I4285" s="26">
        <v>9.004123E-2</v>
      </c>
    </row>
    <row r="4286" spans="1:9" ht="15.75" customHeight="1" x14ac:dyDescent="0.25">
      <c r="A4286" s="23">
        <v>4285</v>
      </c>
      <c r="B4286" s="24">
        <v>0.17017598</v>
      </c>
      <c r="C4286" s="24">
        <v>0.18638766000000001</v>
      </c>
      <c r="D4286" s="24">
        <v>0.20689619000000001</v>
      </c>
      <c r="E4286" s="24">
        <v>0.24179132</v>
      </c>
      <c r="F4286" s="24">
        <v>0.29891511000000004</v>
      </c>
      <c r="G4286" s="24">
        <v>0.6477070399999999</v>
      </c>
      <c r="H4286" s="24">
        <v>1.7448725600000001</v>
      </c>
      <c r="I4286" s="24">
        <v>9.0041819999999995E-2</v>
      </c>
    </row>
    <row r="4287" spans="1:9" ht="15.75" customHeight="1" x14ac:dyDescent="0.25">
      <c r="A4287" s="25">
        <v>4286</v>
      </c>
      <c r="B4287" s="26">
        <v>0.17020586000000001</v>
      </c>
      <c r="C4287" s="26">
        <v>0.18641055000000001</v>
      </c>
      <c r="D4287" s="26">
        <v>0.20692147</v>
      </c>
      <c r="E4287" s="26">
        <v>0.24182552999999998</v>
      </c>
      <c r="F4287" s="26">
        <v>0.29897009000000002</v>
      </c>
      <c r="G4287" s="26">
        <v>0.64783508999999995</v>
      </c>
      <c r="H4287" s="26">
        <v>1.74534163</v>
      </c>
      <c r="I4287" s="26">
        <v>9.0042410000000003E-2</v>
      </c>
    </row>
    <row r="4288" spans="1:9" ht="15.75" customHeight="1" x14ac:dyDescent="0.25">
      <c r="A4288" s="23">
        <v>4287</v>
      </c>
      <c r="B4288" s="24">
        <v>0.17023574</v>
      </c>
      <c r="C4288" s="24">
        <v>0.18643345</v>
      </c>
      <c r="D4288" s="24">
        <v>0.20694676999999997</v>
      </c>
      <c r="E4288" s="24">
        <v>0.24185974000000002</v>
      </c>
      <c r="F4288" s="24">
        <v>0.29902501000000004</v>
      </c>
      <c r="G4288" s="24">
        <v>0.64796310000000001</v>
      </c>
      <c r="H4288" s="24">
        <v>1.7458106599999998</v>
      </c>
      <c r="I4288" s="24">
        <v>9.0042989999999989E-2</v>
      </c>
    </row>
    <row r="4289" spans="1:9" ht="15.75" customHeight="1" x14ac:dyDescent="0.25">
      <c r="A4289" s="25">
        <v>4288</v>
      </c>
      <c r="B4289" s="26">
        <v>0.17026563</v>
      </c>
      <c r="C4289" s="26">
        <v>0.18645635999999999</v>
      </c>
      <c r="D4289" s="26">
        <v>0.20697208</v>
      </c>
      <c r="E4289" s="26">
        <v>0.24189394</v>
      </c>
      <c r="F4289" s="26">
        <v>0.29907990000000001</v>
      </c>
      <c r="G4289" s="26">
        <v>0.64809106000000005</v>
      </c>
      <c r="H4289" s="26">
        <v>1.7462796599999999</v>
      </c>
      <c r="I4289" s="26">
        <v>9.0043579999999998E-2</v>
      </c>
    </row>
    <row r="4290" spans="1:9" ht="15.75" customHeight="1" x14ac:dyDescent="0.25">
      <c r="A4290" s="23">
        <v>4289</v>
      </c>
      <c r="B4290" s="24">
        <v>0.17029551000000001</v>
      </c>
      <c r="C4290" s="24">
        <v>0.18647929000000002</v>
      </c>
      <c r="D4290" s="24">
        <v>0.20699740999999999</v>
      </c>
      <c r="E4290" s="24">
        <v>0.24192813000000002</v>
      </c>
      <c r="F4290" s="24">
        <v>0.29913474000000001</v>
      </c>
      <c r="G4290" s="24">
        <v>0.64821899000000005</v>
      </c>
      <c r="H4290" s="24">
        <v>1.74674862</v>
      </c>
      <c r="I4290" s="24">
        <v>9.0044170000000007E-2</v>
      </c>
    </row>
    <row r="4291" spans="1:9" ht="15.75" customHeight="1" x14ac:dyDescent="0.25">
      <c r="A4291" s="25">
        <v>4290</v>
      </c>
      <c r="B4291" s="26">
        <v>0.17032538999999999</v>
      </c>
      <c r="C4291" s="26">
        <v>0.18650222999999999</v>
      </c>
      <c r="D4291" s="26">
        <v>0.20702276</v>
      </c>
      <c r="E4291" s="26">
        <v>0.24196231000000001</v>
      </c>
      <c r="F4291" s="26">
        <v>0.29918953999999998</v>
      </c>
      <c r="G4291" s="26">
        <v>0.64834687000000002</v>
      </c>
      <c r="H4291" s="26">
        <v>1.7472175400000001</v>
      </c>
      <c r="I4291" s="26">
        <v>9.0044749999999993E-2</v>
      </c>
    </row>
    <row r="4292" spans="1:9" ht="15.75" customHeight="1" x14ac:dyDescent="0.25">
      <c r="A4292" s="23">
        <v>4291</v>
      </c>
      <c r="B4292" s="24">
        <v>0.17035526999999998</v>
      </c>
      <c r="C4292" s="24">
        <v>0.18652518000000001</v>
      </c>
      <c r="D4292" s="24">
        <v>0.20704812</v>
      </c>
      <c r="E4292" s="24">
        <v>0.24199649000000001</v>
      </c>
      <c r="F4292" s="24">
        <v>0.29924430000000002</v>
      </c>
      <c r="G4292" s="24">
        <v>0.64847471000000001</v>
      </c>
      <c r="H4292" s="24">
        <v>1.74768642</v>
      </c>
      <c r="I4292" s="24">
        <v>9.0045340000000001E-2</v>
      </c>
    </row>
    <row r="4293" spans="1:9" ht="15.75" customHeight="1" x14ac:dyDescent="0.25">
      <c r="A4293" s="25">
        <v>4292</v>
      </c>
      <c r="B4293" s="26">
        <v>0.17038515000000001</v>
      </c>
      <c r="C4293" s="26">
        <v>0.18654815</v>
      </c>
      <c r="D4293" s="26">
        <v>0.20707350000000002</v>
      </c>
      <c r="E4293" s="26">
        <v>0.24203064999999999</v>
      </c>
      <c r="F4293" s="26">
        <v>0.29929901000000003</v>
      </c>
      <c r="G4293" s="26">
        <v>0.64860249999999997</v>
      </c>
      <c r="H4293" s="26">
        <v>1.7481552600000001</v>
      </c>
      <c r="I4293" s="26">
        <v>9.0045929999999996E-2</v>
      </c>
    </row>
    <row r="4294" spans="1:9" ht="15.75" customHeight="1" x14ac:dyDescent="0.25">
      <c r="A4294" s="23">
        <v>4293</v>
      </c>
      <c r="B4294" s="24">
        <v>0.17041503</v>
      </c>
      <c r="C4294" s="24">
        <v>0.18657113</v>
      </c>
      <c r="D4294" s="24">
        <v>0.20709889000000001</v>
      </c>
      <c r="E4294" s="24">
        <v>0.2420648</v>
      </c>
      <c r="F4294" s="24">
        <v>0.29935367000000002</v>
      </c>
      <c r="G4294" s="24">
        <v>0.64873024999999995</v>
      </c>
      <c r="H4294" s="24">
        <v>1.7486240499999999</v>
      </c>
      <c r="I4294" s="24">
        <v>9.004651000000001E-2</v>
      </c>
    </row>
    <row r="4295" spans="1:9" ht="15.75" customHeight="1" x14ac:dyDescent="0.25">
      <c r="A4295" s="25">
        <v>4294</v>
      </c>
      <c r="B4295" s="26">
        <v>0.17044491000000001</v>
      </c>
      <c r="C4295" s="26">
        <v>0.18659412</v>
      </c>
      <c r="D4295" s="26">
        <v>0.20712430000000001</v>
      </c>
      <c r="E4295" s="26">
        <v>0.24209895000000001</v>
      </c>
      <c r="F4295" s="26">
        <v>0.29940829000000002</v>
      </c>
      <c r="G4295" s="26">
        <v>0.64885795999999996</v>
      </c>
      <c r="H4295" s="26">
        <v>1.7490928099999998</v>
      </c>
      <c r="I4295" s="26">
        <v>9.0047099999999991E-2</v>
      </c>
    </row>
    <row r="4296" spans="1:9" ht="15.75" customHeight="1" x14ac:dyDescent="0.25">
      <c r="A4296" s="23">
        <v>4295</v>
      </c>
      <c r="B4296" s="24">
        <v>0.17047478999999999</v>
      </c>
      <c r="C4296" s="24">
        <v>0.18661712999999999</v>
      </c>
      <c r="D4296" s="24">
        <v>0.20714973</v>
      </c>
      <c r="E4296" s="24">
        <v>0.24213308</v>
      </c>
      <c r="F4296" s="24">
        <v>0.29946286</v>
      </c>
      <c r="G4296" s="24">
        <v>0.64898562999999998</v>
      </c>
      <c r="H4296" s="24">
        <v>1.7495615200000001</v>
      </c>
      <c r="I4296" s="24">
        <v>9.0047680000000005E-2</v>
      </c>
    </row>
    <row r="4297" spans="1:9" ht="15.75" customHeight="1" x14ac:dyDescent="0.25">
      <c r="A4297" s="25">
        <v>4296</v>
      </c>
      <c r="B4297" s="26">
        <v>0.17050467000000002</v>
      </c>
      <c r="C4297" s="26">
        <v>0.18664016</v>
      </c>
      <c r="D4297" s="26">
        <v>0.20717517000000002</v>
      </c>
      <c r="E4297" s="26">
        <v>0.24216720999999999</v>
      </c>
      <c r="F4297" s="26">
        <v>0.29951738999999999</v>
      </c>
      <c r="G4297" s="26">
        <v>0.64911323999999992</v>
      </c>
      <c r="H4297" s="26">
        <v>1.75003018</v>
      </c>
      <c r="I4297" s="26">
        <v>9.004827E-2</v>
      </c>
    </row>
    <row r="4298" spans="1:9" ht="15.75" customHeight="1" x14ac:dyDescent="0.25">
      <c r="A4298" s="23">
        <v>4297</v>
      </c>
      <c r="B4298" s="24">
        <v>0.17053455000000001</v>
      </c>
      <c r="C4298" s="24">
        <v>0.18666319000000001</v>
      </c>
      <c r="D4298" s="24">
        <v>0.20720063</v>
      </c>
      <c r="E4298" s="24">
        <v>0.24220132999999999</v>
      </c>
      <c r="F4298" s="24">
        <v>0.29957187000000002</v>
      </c>
      <c r="G4298" s="24">
        <v>0.64924081999999994</v>
      </c>
      <c r="H4298" s="24">
        <v>1.7504988100000001</v>
      </c>
      <c r="I4298" s="24">
        <v>9.0048860000000008E-2</v>
      </c>
    </row>
    <row r="4299" spans="1:9" ht="15.75" customHeight="1" x14ac:dyDescent="0.25">
      <c r="A4299" s="25">
        <v>4298</v>
      </c>
      <c r="B4299" s="26">
        <v>0.17056443000000002</v>
      </c>
      <c r="C4299" s="26">
        <v>0.18668624</v>
      </c>
      <c r="D4299" s="26">
        <v>0.20722611000000002</v>
      </c>
      <c r="E4299" s="26">
        <v>0.24223544</v>
      </c>
      <c r="F4299" s="26">
        <v>0.29962631000000001</v>
      </c>
      <c r="G4299" s="26">
        <v>0.6493683400000001</v>
      </c>
      <c r="H4299" s="26">
        <v>1.7509673799999999</v>
      </c>
      <c r="I4299" s="26">
        <v>9.0049439999999994E-2</v>
      </c>
    </row>
    <row r="4300" spans="1:9" ht="15.75" customHeight="1" x14ac:dyDescent="0.25">
      <c r="A4300" s="23">
        <v>4299</v>
      </c>
      <c r="B4300" s="24">
        <v>0.17059432000000002</v>
      </c>
      <c r="C4300" s="24">
        <v>0.18670930999999999</v>
      </c>
      <c r="D4300" s="24">
        <v>0.20725159999999998</v>
      </c>
      <c r="E4300" s="24">
        <v>0.24226953000000001</v>
      </c>
      <c r="F4300" s="24">
        <v>0.29968068999999997</v>
      </c>
      <c r="G4300" s="24">
        <v>0.64949582000000006</v>
      </c>
      <c r="H4300" s="24">
        <v>1.7514359099999999</v>
      </c>
      <c r="I4300" s="24">
        <v>9.0050030000000003E-2</v>
      </c>
    </row>
    <row r="4301" spans="1:9" ht="15.75" customHeight="1" x14ac:dyDescent="0.25">
      <c r="A4301" s="25">
        <v>4300</v>
      </c>
      <c r="B4301" s="26">
        <v>0.1706242</v>
      </c>
      <c r="C4301" s="26">
        <v>0.18673239</v>
      </c>
      <c r="D4301" s="26">
        <v>0.20727710999999999</v>
      </c>
      <c r="E4301" s="26">
        <v>0.24230362</v>
      </c>
      <c r="F4301" s="26">
        <v>0.29973503000000001</v>
      </c>
      <c r="G4301" s="26">
        <v>0.64962326000000004</v>
      </c>
      <c r="H4301" s="26">
        <v>1.75190439</v>
      </c>
      <c r="I4301" s="26">
        <v>9.0050620000000012E-2</v>
      </c>
    </row>
    <row r="4302" spans="1:9" ht="15.75" customHeight="1" x14ac:dyDescent="0.25">
      <c r="A4302" s="23">
        <v>4301</v>
      </c>
      <c r="B4302" s="24">
        <v>0.17065408000000001</v>
      </c>
      <c r="C4302" s="24">
        <v>0.18675548</v>
      </c>
      <c r="D4302" s="24">
        <v>0.20730263999999998</v>
      </c>
      <c r="E4302" s="24">
        <v>0.24233769999999999</v>
      </c>
      <c r="F4302" s="24">
        <v>0.29978932000000003</v>
      </c>
      <c r="G4302" s="24">
        <v>0.64975064000000005</v>
      </c>
      <c r="H4302" s="24">
        <v>1.7523728199999999</v>
      </c>
      <c r="I4302" s="24">
        <v>9.0051199999999998E-2</v>
      </c>
    </row>
    <row r="4303" spans="1:9" ht="15.75" customHeight="1" x14ac:dyDescent="0.25">
      <c r="A4303" s="25">
        <v>4302</v>
      </c>
      <c r="B4303" s="26">
        <v>0.17068396</v>
      </c>
      <c r="C4303" s="26">
        <v>0.18677859000000002</v>
      </c>
      <c r="D4303" s="26">
        <v>0.20732818000000003</v>
      </c>
      <c r="E4303" s="26">
        <v>0.24237176999999999</v>
      </c>
      <c r="F4303" s="26">
        <v>0.29984356000000001</v>
      </c>
      <c r="G4303" s="26">
        <v>0.64987797999999997</v>
      </c>
      <c r="H4303" s="26">
        <v>1.7528412</v>
      </c>
      <c r="I4303" s="26">
        <v>9.0051790000000007E-2</v>
      </c>
    </row>
    <row r="4304" spans="1:9" ht="15.75" customHeight="1" x14ac:dyDescent="0.25">
      <c r="A4304" s="23">
        <v>4303</v>
      </c>
      <c r="B4304" s="24">
        <v>0.17071383999999998</v>
      </c>
      <c r="C4304" s="24">
        <v>0.18680171000000001</v>
      </c>
      <c r="D4304" s="24">
        <v>0.20735374000000001</v>
      </c>
      <c r="E4304" s="24">
        <v>0.24240583000000002</v>
      </c>
      <c r="F4304" s="24">
        <v>0.29989776000000001</v>
      </c>
      <c r="G4304" s="24">
        <v>0.65000527000000008</v>
      </c>
      <c r="H4304" s="24">
        <v>1.7533095299999999</v>
      </c>
      <c r="I4304" s="24">
        <v>9.0052369999999993E-2</v>
      </c>
    </row>
    <row r="4305" spans="1:9" ht="15.75" customHeight="1" x14ac:dyDescent="0.25">
      <c r="A4305" s="25">
        <v>4304</v>
      </c>
      <c r="B4305" s="26">
        <v>0.17074372000000002</v>
      </c>
      <c r="C4305" s="26">
        <v>0.18682484999999999</v>
      </c>
      <c r="D4305" s="26">
        <v>0.20737930999999998</v>
      </c>
      <c r="E4305" s="26">
        <v>0.24243988000000002</v>
      </c>
      <c r="F4305" s="26">
        <v>0.29995189999999999</v>
      </c>
      <c r="G4305" s="26">
        <v>0.65013250999999994</v>
      </c>
      <c r="H4305" s="26">
        <v>1.7537778099999999</v>
      </c>
      <c r="I4305" s="26">
        <v>9.0052960000000001E-2</v>
      </c>
    </row>
    <row r="4306" spans="1:9" ht="15.75" customHeight="1" x14ac:dyDescent="0.25">
      <c r="A4306" s="23">
        <v>4305</v>
      </c>
      <c r="B4306" s="24">
        <v>0.1707736</v>
      </c>
      <c r="C4306" s="24">
        <v>0.18684799999999999</v>
      </c>
      <c r="D4306" s="24">
        <v>0.20740491</v>
      </c>
      <c r="E4306" s="24">
        <v>0.24247392000000001</v>
      </c>
      <c r="F4306" s="24">
        <v>0.30000599999999999</v>
      </c>
      <c r="G4306" s="24">
        <v>0.6502597</v>
      </c>
      <c r="H4306" s="24">
        <v>1.75424603</v>
      </c>
      <c r="I4306" s="24">
        <v>9.0053549999999996E-2</v>
      </c>
    </row>
    <row r="4307" spans="1:9" ht="15.75" customHeight="1" x14ac:dyDescent="0.25">
      <c r="A4307" s="25">
        <v>4306</v>
      </c>
      <c r="B4307" s="26">
        <v>0.17080348000000001</v>
      </c>
      <c r="C4307" s="26">
        <v>0.18687116000000001</v>
      </c>
      <c r="D4307" s="26">
        <v>0.20743051999999998</v>
      </c>
      <c r="E4307" s="26">
        <v>0.24250793999999998</v>
      </c>
      <c r="F4307" s="26">
        <v>0.30006004000000003</v>
      </c>
      <c r="G4307" s="26">
        <v>0.65038684000000002</v>
      </c>
      <c r="H4307" s="26">
        <v>1.7547142</v>
      </c>
      <c r="I4307" s="26">
        <v>9.005413000000001E-2</v>
      </c>
    </row>
    <row r="4308" spans="1:9" ht="15.75" customHeight="1" x14ac:dyDescent="0.25">
      <c r="A4308" s="23">
        <v>4307</v>
      </c>
      <c r="B4308" s="24">
        <v>0.17083335999999999</v>
      </c>
      <c r="C4308" s="24">
        <v>0.18689433999999999</v>
      </c>
      <c r="D4308" s="24">
        <v>0.20745615000000001</v>
      </c>
      <c r="E4308" s="24">
        <v>0.24254196</v>
      </c>
      <c r="F4308" s="24">
        <v>0.30011403000000003</v>
      </c>
      <c r="G4308" s="24">
        <v>0.65051393000000002</v>
      </c>
      <c r="H4308" s="24">
        <v>1.7551823200000001</v>
      </c>
      <c r="I4308" s="24">
        <v>9.0054719999999991E-2</v>
      </c>
    </row>
    <row r="4309" spans="1:9" ht="15.75" customHeight="1" x14ac:dyDescent="0.25">
      <c r="A4309" s="25">
        <v>4308</v>
      </c>
      <c r="B4309" s="26">
        <v>0.17086324</v>
      </c>
      <c r="C4309" s="26">
        <v>0.18691753999999999</v>
      </c>
      <c r="D4309" s="26">
        <v>0.20748179</v>
      </c>
      <c r="E4309" s="26">
        <v>0.24257597</v>
      </c>
      <c r="F4309" s="26">
        <v>0.30016798</v>
      </c>
      <c r="G4309" s="26">
        <v>0.65064098000000004</v>
      </c>
      <c r="H4309" s="26">
        <v>1.7556503799999998</v>
      </c>
      <c r="I4309" s="26">
        <v>9.005531E-2</v>
      </c>
    </row>
    <row r="4310" spans="1:9" ht="15.75" customHeight="1" x14ac:dyDescent="0.25">
      <c r="A4310" s="23">
        <v>4309</v>
      </c>
      <c r="B4310" s="24">
        <v>0.17089312000000001</v>
      </c>
      <c r="C4310" s="24">
        <v>0.18694075000000002</v>
      </c>
      <c r="D4310" s="24">
        <v>0.20750744999999998</v>
      </c>
      <c r="E4310" s="24">
        <v>0.24260997000000001</v>
      </c>
      <c r="F4310" s="24">
        <v>0.30022187</v>
      </c>
      <c r="G4310" s="24">
        <v>0.65076796999999997</v>
      </c>
      <c r="H4310" s="24">
        <v>1.75611838</v>
      </c>
      <c r="I4310" s="24">
        <v>9.005589E-2</v>
      </c>
    </row>
    <row r="4311" spans="1:9" ht="15.75" customHeight="1" x14ac:dyDescent="0.25">
      <c r="A4311" s="25">
        <v>4310</v>
      </c>
      <c r="B4311" s="26">
        <v>0.17092300000000002</v>
      </c>
      <c r="C4311" s="26">
        <v>0.18696397000000001</v>
      </c>
      <c r="D4311" s="26">
        <v>0.20753312999999998</v>
      </c>
      <c r="E4311" s="26">
        <v>0.24264395</v>
      </c>
      <c r="F4311" s="26">
        <v>0.30027570999999997</v>
      </c>
      <c r="G4311" s="26">
        <v>0.65089490999999999</v>
      </c>
      <c r="H4311" s="26">
        <v>1.7565863300000002</v>
      </c>
      <c r="I4311" s="26">
        <v>9.0056480000000008E-2</v>
      </c>
    </row>
    <row r="4312" spans="1:9" ht="15.75" customHeight="1" x14ac:dyDescent="0.25">
      <c r="A4312" s="23">
        <v>4311</v>
      </c>
      <c r="B4312" s="24">
        <v>0.17095289000000002</v>
      </c>
      <c r="C4312" s="24">
        <v>0.18698720999999999</v>
      </c>
      <c r="D4312" s="24">
        <v>0.20755883</v>
      </c>
      <c r="E4312" s="24">
        <v>0.24267793000000001</v>
      </c>
      <c r="F4312" s="24">
        <v>0.30032948999999998</v>
      </c>
      <c r="G4312" s="24">
        <v>0.65102179000000004</v>
      </c>
      <c r="H4312" s="24">
        <v>1.7570542199999999</v>
      </c>
      <c r="I4312" s="24">
        <v>9.0057059999999994E-2</v>
      </c>
    </row>
    <row r="4313" spans="1:9" ht="15.75" customHeight="1" x14ac:dyDescent="0.25">
      <c r="A4313" s="25">
        <v>4312</v>
      </c>
      <c r="B4313" s="26">
        <v>0.17098277000000001</v>
      </c>
      <c r="C4313" s="26">
        <v>0.18701046000000002</v>
      </c>
      <c r="D4313" s="26">
        <v>0.20758454000000001</v>
      </c>
      <c r="E4313" s="26">
        <v>0.24271188999999999</v>
      </c>
      <c r="F4313" s="26">
        <v>0.30038323</v>
      </c>
      <c r="G4313" s="26">
        <v>0.65114863000000001</v>
      </c>
      <c r="H4313" s="26">
        <v>1.7575220499999999</v>
      </c>
      <c r="I4313" s="26">
        <v>9.0057650000000003E-2</v>
      </c>
    </row>
    <row r="4314" spans="1:9" ht="15.75" customHeight="1" x14ac:dyDescent="0.25">
      <c r="A4314" s="23">
        <v>4313</v>
      </c>
      <c r="B4314" s="24">
        <v>0.17101265000000002</v>
      </c>
      <c r="C4314" s="24">
        <v>0.18703372999999998</v>
      </c>
      <c r="D4314" s="24">
        <v>0.20761026999999999</v>
      </c>
      <c r="E4314" s="24">
        <v>0.24274584999999999</v>
      </c>
      <c r="F4314" s="24">
        <v>0.30043691</v>
      </c>
      <c r="G4314" s="24">
        <v>0.65127540999999989</v>
      </c>
      <c r="H4314" s="24">
        <v>1.7579898199999999</v>
      </c>
      <c r="I4314" s="24">
        <v>9.0058240000000012E-2</v>
      </c>
    </row>
    <row r="4315" spans="1:9" ht="15.75" customHeight="1" x14ac:dyDescent="0.25">
      <c r="A4315" s="25">
        <v>4314</v>
      </c>
      <c r="B4315" s="26">
        <v>0.17104253</v>
      </c>
      <c r="C4315" s="26">
        <v>0.18705701000000002</v>
      </c>
      <c r="D4315" s="26">
        <v>0.20763601999999998</v>
      </c>
      <c r="E4315" s="26">
        <v>0.24277979</v>
      </c>
      <c r="F4315" s="26">
        <v>0.30049054000000003</v>
      </c>
      <c r="G4315" s="26">
        <v>0.65140213999999996</v>
      </c>
      <c r="H4315" s="26">
        <v>1.7584575200000001</v>
      </c>
      <c r="I4315" s="26">
        <v>9.0058819999999998E-2</v>
      </c>
    </row>
    <row r="4316" spans="1:9" ht="15.75" customHeight="1" x14ac:dyDescent="0.25">
      <c r="A4316" s="23">
        <v>4315</v>
      </c>
      <c r="B4316" s="24">
        <v>0.17107240999999998</v>
      </c>
      <c r="C4316" s="24">
        <v>0.18708030999999997</v>
      </c>
      <c r="D4316" s="24">
        <v>0.20766179000000001</v>
      </c>
      <c r="E4316" s="24">
        <v>0.24281372000000001</v>
      </c>
      <c r="F4316" s="24">
        <v>0.30054411999999997</v>
      </c>
      <c r="G4316" s="24">
        <v>0.65152880999999996</v>
      </c>
      <c r="H4316" s="24">
        <v>1.7589251699999999</v>
      </c>
      <c r="I4316" s="24">
        <v>9.0059410000000006E-2</v>
      </c>
    </row>
    <row r="4317" spans="1:9" ht="15.75" customHeight="1" x14ac:dyDescent="0.25">
      <c r="A4317" s="25">
        <v>4316</v>
      </c>
      <c r="B4317" s="26">
        <v>0.17110228999999999</v>
      </c>
      <c r="C4317" s="26">
        <v>0.18710362</v>
      </c>
      <c r="D4317" s="26">
        <v>0.20768757999999998</v>
      </c>
      <c r="E4317" s="26">
        <v>0.24284764</v>
      </c>
      <c r="F4317" s="26">
        <v>0.30059764</v>
      </c>
      <c r="G4317" s="26">
        <v>0.65165543000000004</v>
      </c>
      <c r="H4317" s="26">
        <v>1.7593927500000002</v>
      </c>
      <c r="I4317" s="26">
        <v>9.0059989999999993E-2</v>
      </c>
    </row>
    <row r="4318" spans="1:9" ht="15.75" customHeight="1" x14ac:dyDescent="0.25">
      <c r="A4318" s="23">
        <v>4317</v>
      </c>
      <c r="B4318" s="24">
        <v>0.17113217</v>
      </c>
      <c r="C4318" s="24">
        <v>0.18712695000000001</v>
      </c>
      <c r="D4318" s="24">
        <v>0.20771338</v>
      </c>
      <c r="E4318" s="24">
        <v>0.24288155</v>
      </c>
      <c r="F4318" s="24">
        <v>0.30065111</v>
      </c>
      <c r="G4318" s="24">
        <v>0.65178200000000008</v>
      </c>
      <c r="H4318" s="24">
        <v>1.7598602700000001</v>
      </c>
      <c r="I4318" s="24">
        <v>9.0060580000000001E-2</v>
      </c>
    </row>
    <row r="4319" spans="1:9" ht="15.75" customHeight="1" x14ac:dyDescent="0.25">
      <c r="A4319" s="25">
        <v>4318</v>
      </c>
      <c r="B4319" s="26">
        <v>0.17116205000000001</v>
      </c>
      <c r="C4319" s="26">
        <v>0.18715029000000002</v>
      </c>
      <c r="D4319" s="26">
        <v>0.20773920000000001</v>
      </c>
      <c r="E4319" s="26">
        <v>0.24291545</v>
      </c>
      <c r="F4319" s="26">
        <v>0.30070451999999998</v>
      </c>
      <c r="G4319" s="26">
        <v>0.65190850999999994</v>
      </c>
      <c r="H4319" s="26">
        <v>1.76032772</v>
      </c>
      <c r="I4319" s="26">
        <v>9.0061169999999996E-2</v>
      </c>
    </row>
    <row r="4320" spans="1:9" ht="15.75" customHeight="1" x14ac:dyDescent="0.25">
      <c r="A4320" s="23">
        <v>4319</v>
      </c>
      <c r="B4320" s="24">
        <v>0.17119192999999999</v>
      </c>
      <c r="C4320" s="24">
        <v>0.18717364</v>
      </c>
      <c r="D4320" s="24">
        <v>0.20776503999999998</v>
      </c>
      <c r="E4320" s="24">
        <v>0.24294934000000001</v>
      </c>
      <c r="F4320" s="24">
        <v>0.30075787999999998</v>
      </c>
      <c r="G4320" s="24">
        <v>0.65203496000000005</v>
      </c>
      <c r="H4320" s="24">
        <v>1.7607951099999999</v>
      </c>
      <c r="I4320" s="24">
        <v>9.006175000000001E-2</v>
      </c>
    </row>
    <row r="4321" spans="1:9" ht="15.75" customHeight="1" x14ac:dyDescent="0.25">
      <c r="A4321" s="25">
        <v>4320</v>
      </c>
      <c r="B4321" s="26">
        <v>0.17122181</v>
      </c>
      <c r="C4321" s="26">
        <v>0.18719702000000002</v>
      </c>
      <c r="D4321" s="26">
        <v>0.2077909</v>
      </c>
      <c r="E4321" s="26">
        <v>0.24298322</v>
      </c>
      <c r="F4321" s="26">
        <v>0.30081118000000001</v>
      </c>
      <c r="G4321" s="26">
        <v>0.65216136000000002</v>
      </c>
      <c r="H4321" s="26">
        <v>1.7612624299999999</v>
      </c>
      <c r="I4321" s="26">
        <v>9.0062339999999991E-2</v>
      </c>
    </row>
    <row r="4322" spans="1:9" ht="15.75" customHeight="1" x14ac:dyDescent="0.25">
      <c r="A4322" s="23">
        <v>4321</v>
      </c>
      <c r="B4322" s="24">
        <v>0.17125168999999998</v>
      </c>
      <c r="C4322" s="24">
        <v>0.18722040000000001</v>
      </c>
      <c r="D4322" s="24">
        <v>0.20781676999999998</v>
      </c>
      <c r="E4322" s="24">
        <v>0.24301708000000002</v>
      </c>
      <c r="F4322" s="24">
        <v>0.30086442000000002</v>
      </c>
      <c r="G4322" s="24">
        <v>0.65228770999999997</v>
      </c>
      <c r="H4322" s="24">
        <v>1.76172968</v>
      </c>
      <c r="I4322" s="24">
        <v>9.0062920000000005E-2</v>
      </c>
    </row>
    <row r="4323" spans="1:9" ht="15.75" customHeight="1" x14ac:dyDescent="0.25">
      <c r="A4323" s="25">
        <v>4322</v>
      </c>
      <c r="B4323" s="26">
        <v>0.17128157000000002</v>
      </c>
      <c r="C4323" s="26">
        <v>0.18724381000000001</v>
      </c>
      <c r="D4323" s="26">
        <v>0.20784267000000001</v>
      </c>
      <c r="E4323" s="26">
        <v>0.24305093</v>
      </c>
      <c r="F4323" s="26">
        <v>0.30091761</v>
      </c>
      <c r="G4323" s="26">
        <v>0.65241399</v>
      </c>
      <c r="H4323" s="26">
        <v>1.76219686</v>
      </c>
      <c r="I4323" s="26">
        <v>9.0063509999999999E-2</v>
      </c>
    </row>
    <row r="4324" spans="1:9" ht="15.75" customHeight="1" x14ac:dyDescent="0.25">
      <c r="A4324" s="23">
        <v>4323</v>
      </c>
      <c r="B4324" s="24">
        <v>0.17131146</v>
      </c>
      <c r="C4324" s="24">
        <v>0.18726721999999998</v>
      </c>
      <c r="D4324" s="24">
        <v>0.20786858</v>
      </c>
      <c r="E4324" s="24">
        <v>0.24308477000000001</v>
      </c>
      <c r="F4324" s="24">
        <v>0.30097075000000001</v>
      </c>
      <c r="G4324" s="24">
        <v>0.65254022000000012</v>
      </c>
      <c r="H4324" s="24">
        <v>1.7626639700000002</v>
      </c>
      <c r="I4324" s="24">
        <v>9.0064089999999999E-2</v>
      </c>
    </row>
    <row r="4325" spans="1:9" ht="15.75" customHeight="1" x14ac:dyDescent="0.25">
      <c r="A4325" s="25">
        <v>4324</v>
      </c>
      <c r="B4325" s="26">
        <v>0.17134134000000001</v>
      </c>
      <c r="C4325" s="26">
        <v>0.18729066</v>
      </c>
      <c r="D4325" s="26">
        <v>0.20789451</v>
      </c>
      <c r="E4325" s="26">
        <v>0.24311859999999999</v>
      </c>
      <c r="F4325" s="26">
        <v>0.30102382</v>
      </c>
      <c r="G4325" s="26">
        <v>0.65266638999999993</v>
      </c>
      <c r="H4325" s="26">
        <v>1.7631310199999999</v>
      </c>
      <c r="I4325" s="26">
        <v>9.0064679999999994E-2</v>
      </c>
    </row>
    <row r="4326" spans="1:9" ht="15.75" customHeight="1" x14ac:dyDescent="0.25">
      <c r="A4326" s="23">
        <v>4325</v>
      </c>
      <c r="B4326" s="24">
        <v>0.17137122000000002</v>
      </c>
      <c r="C4326" s="24">
        <v>0.18731411000000001</v>
      </c>
      <c r="D4326" s="24">
        <v>0.20792046</v>
      </c>
      <c r="E4326" s="24">
        <v>0.24315242000000001</v>
      </c>
      <c r="F4326" s="24">
        <v>0.30107684000000001</v>
      </c>
      <c r="G4326" s="24">
        <v>0.6527925</v>
      </c>
      <c r="H4326" s="24">
        <v>1.7635979900000001</v>
      </c>
      <c r="I4326" s="24">
        <v>9.0065270000000003E-2</v>
      </c>
    </row>
    <row r="4327" spans="1:9" ht="15.75" customHeight="1" x14ac:dyDescent="0.25">
      <c r="A4327" s="25">
        <v>4326</v>
      </c>
      <c r="B4327" s="26">
        <v>0.1714011</v>
      </c>
      <c r="C4327" s="26">
        <v>0.18733757000000001</v>
      </c>
      <c r="D4327" s="26">
        <v>0.20794643000000002</v>
      </c>
      <c r="E4327" s="26">
        <v>0.24318622999999998</v>
      </c>
      <c r="F4327" s="26">
        <v>0.3011298</v>
      </c>
      <c r="G4327" s="26">
        <v>0.65291855999999993</v>
      </c>
      <c r="H4327" s="26">
        <v>1.7640648800000001</v>
      </c>
      <c r="I4327" s="26">
        <v>9.0065849999999989E-2</v>
      </c>
    </row>
    <row r="4328" spans="1:9" ht="15.75" customHeight="1" x14ac:dyDescent="0.25">
      <c r="A4328" s="23">
        <v>4327</v>
      </c>
      <c r="B4328" s="24">
        <v>0.17143097999999998</v>
      </c>
      <c r="C4328" s="24">
        <v>0.18736104999999997</v>
      </c>
      <c r="D4328" s="24">
        <v>0.20797241</v>
      </c>
      <c r="E4328" s="24">
        <v>0.24322002000000001</v>
      </c>
      <c r="F4328" s="24">
        <v>0.30118269999999997</v>
      </c>
      <c r="G4328" s="24">
        <v>0.65304455000000006</v>
      </c>
      <c r="H4328" s="24">
        <v>1.76453171</v>
      </c>
      <c r="I4328" s="24">
        <v>9.0066439999999998E-2</v>
      </c>
    </row>
    <row r="4329" spans="1:9" ht="15.75" customHeight="1" x14ac:dyDescent="0.25">
      <c r="A4329" s="25">
        <v>4328</v>
      </c>
      <c r="B4329" s="26">
        <v>0.17146085999999999</v>
      </c>
      <c r="C4329" s="26">
        <v>0.18738454999999998</v>
      </c>
      <c r="D4329" s="26">
        <v>0.20799842000000002</v>
      </c>
      <c r="E4329" s="26">
        <v>0.24325379999999999</v>
      </c>
      <c r="F4329" s="26">
        <v>0.30123555000000002</v>
      </c>
      <c r="G4329" s="26">
        <v>0.65317048999999994</v>
      </c>
      <c r="H4329" s="26">
        <v>1.7649984599999999</v>
      </c>
      <c r="I4329" s="26">
        <v>9.0067020000000012E-2</v>
      </c>
    </row>
    <row r="4330" spans="1:9" ht="15.75" customHeight="1" x14ac:dyDescent="0.25">
      <c r="A4330" s="23">
        <v>4329</v>
      </c>
      <c r="B4330" s="24">
        <v>0.17149073999999997</v>
      </c>
      <c r="C4330" s="24">
        <v>0.18740805999999999</v>
      </c>
      <c r="D4330" s="24">
        <v>0.20802444</v>
      </c>
      <c r="E4330" s="24">
        <v>0.24328757000000001</v>
      </c>
      <c r="F4330" s="24">
        <v>0.30128832999999999</v>
      </c>
      <c r="G4330" s="24">
        <v>0.65329635999999991</v>
      </c>
      <c r="H4330" s="24">
        <v>1.7654651299999999</v>
      </c>
      <c r="I4330" s="24">
        <v>9.0067609999999992E-2</v>
      </c>
    </row>
    <row r="4331" spans="1:9" ht="15.75" customHeight="1" x14ac:dyDescent="0.25">
      <c r="A4331" s="25">
        <v>4330</v>
      </c>
      <c r="B4331" s="26">
        <v>0.17152062000000001</v>
      </c>
      <c r="C4331" s="26">
        <v>0.18743158000000001</v>
      </c>
      <c r="D4331" s="26">
        <v>0.20805047999999998</v>
      </c>
      <c r="E4331" s="26">
        <v>0.24332133</v>
      </c>
      <c r="F4331" s="26">
        <v>0.30134105999999999</v>
      </c>
      <c r="G4331" s="26">
        <v>0.65342217000000002</v>
      </c>
      <c r="H4331" s="26">
        <v>1.7659317300000001</v>
      </c>
      <c r="I4331" s="26">
        <v>9.0068190000000006E-2</v>
      </c>
    </row>
    <row r="4332" spans="1:9" ht="15.75" customHeight="1" x14ac:dyDescent="0.25">
      <c r="A4332" s="23">
        <v>4331</v>
      </c>
      <c r="B4332" s="24">
        <v>0.17155049999999999</v>
      </c>
      <c r="C4332" s="24">
        <v>0.18745512</v>
      </c>
      <c r="D4332" s="24">
        <v>0.20807654</v>
      </c>
      <c r="E4332" s="24">
        <v>0.24335507000000001</v>
      </c>
      <c r="F4332" s="24">
        <v>0.30139372000000003</v>
      </c>
      <c r="G4332" s="24">
        <v>0.65354793</v>
      </c>
      <c r="H4332" s="24">
        <v>1.7663982499999999</v>
      </c>
      <c r="I4332" s="24">
        <v>9.0068780000000001E-2</v>
      </c>
    </row>
    <row r="4333" spans="1:9" ht="15.75" customHeight="1" x14ac:dyDescent="0.25">
      <c r="A4333" s="25">
        <v>4332</v>
      </c>
      <c r="B4333" s="26">
        <v>0.17158038</v>
      </c>
      <c r="C4333" s="26">
        <v>0.18747868000000001</v>
      </c>
      <c r="D4333" s="26">
        <v>0.20810262000000002</v>
      </c>
      <c r="E4333" s="26">
        <v>0.24338879999999999</v>
      </c>
      <c r="F4333" s="26">
        <v>0.30144631999999999</v>
      </c>
      <c r="G4333" s="26">
        <v>0.65367361999999996</v>
      </c>
      <c r="H4333" s="26">
        <v>1.7668647000000002</v>
      </c>
      <c r="I4333" s="26">
        <v>9.0069360000000001E-2</v>
      </c>
    </row>
    <row r="4334" spans="1:9" ht="15.75" customHeight="1" x14ac:dyDescent="0.25">
      <c r="A4334" s="23">
        <v>4333</v>
      </c>
      <c r="B4334" s="24">
        <v>0.17161025999999999</v>
      </c>
      <c r="C4334" s="24">
        <v>0.18750225000000001</v>
      </c>
      <c r="D4334" s="24">
        <v>0.20812871999999999</v>
      </c>
      <c r="E4334" s="24">
        <v>0.24342251999999998</v>
      </c>
      <c r="F4334" s="24">
        <v>0.30149886999999997</v>
      </c>
      <c r="G4334" s="24">
        <v>0.65379925000000005</v>
      </c>
      <c r="H4334" s="24">
        <v>1.7673310599999998</v>
      </c>
      <c r="I4334" s="24">
        <v>9.0069949999999996E-2</v>
      </c>
    </row>
    <row r="4335" spans="1:9" ht="15.75" customHeight="1" x14ac:dyDescent="0.25">
      <c r="A4335" s="25">
        <v>4334</v>
      </c>
      <c r="B4335" s="26">
        <v>0.17164014000000002</v>
      </c>
      <c r="C4335" s="26">
        <v>0.18752584</v>
      </c>
      <c r="D4335" s="26">
        <v>0.20815484000000001</v>
      </c>
      <c r="E4335" s="26">
        <v>0.24345623</v>
      </c>
      <c r="F4335" s="26">
        <v>0.30155135</v>
      </c>
      <c r="G4335" s="26">
        <v>0.65392481999999996</v>
      </c>
      <c r="H4335" s="26">
        <v>1.7677973499999999</v>
      </c>
      <c r="I4335" s="26">
        <v>9.007053000000001E-2</v>
      </c>
    </row>
    <row r="4336" spans="1:9" ht="15.75" customHeight="1" x14ac:dyDescent="0.25">
      <c r="A4336" s="23">
        <v>4335</v>
      </c>
      <c r="B4336" s="24">
        <v>0.17167003</v>
      </c>
      <c r="C4336" s="24">
        <v>0.18754945000000001</v>
      </c>
      <c r="D4336" s="24">
        <v>0.20818097999999999</v>
      </c>
      <c r="E4336" s="24">
        <v>0.24348992</v>
      </c>
      <c r="F4336" s="24">
        <v>0.30160376999999999</v>
      </c>
      <c r="G4336" s="24">
        <v>0.65405032000000007</v>
      </c>
      <c r="H4336" s="24">
        <v>1.7682635500000001</v>
      </c>
      <c r="I4336" s="24">
        <v>9.0071119999999991E-2</v>
      </c>
    </row>
    <row r="4337" spans="1:9" ht="15.75" customHeight="1" x14ac:dyDescent="0.25">
      <c r="A4337" s="25">
        <v>4336</v>
      </c>
      <c r="B4337" s="26">
        <v>0.17169990999999998</v>
      </c>
      <c r="C4337" s="26">
        <v>0.18757307000000001</v>
      </c>
      <c r="D4337" s="26">
        <v>0.20820713999999999</v>
      </c>
      <c r="E4337" s="26">
        <v>0.24352360000000001</v>
      </c>
      <c r="F4337" s="26">
        <v>0.30165613000000002</v>
      </c>
      <c r="G4337" s="26">
        <v>0.65417576</v>
      </c>
      <c r="H4337" s="26">
        <v>1.7687296699999999</v>
      </c>
      <c r="I4337" s="26">
        <v>9.0071709999999999E-2</v>
      </c>
    </row>
    <row r="4338" spans="1:9" ht="15.75" customHeight="1" x14ac:dyDescent="0.25">
      <c r="A4338" s="23">
        <v>4337</v>
      </c>
      <c r="B4338" s="24">
        <v>0.17172979000000002</v>
      </c>
      <c r="C4338" s="24">
        <v>0.18759671</v>
      </c>
      <c r="D4338" s="24">
        <v>0.20823331</v>
      </c>
      <c r="E4338" s="24">
        <v>0.24355727000000002</v>
      </c>
      <c r="F4338" s="24">
        <v>0.30170843000000003</v>
      </c>
      <c r="G4338" s="24">
        <v>0.65430114000000006</v>
      </c>
      <c r="H4338" s="24">
        <v>1.76919571</v>
      </c>
      <c r="I4338" s="24">
        <v>9.0072289999999999E-2</v>
      </c>
    </row>
    <row r="4339" spans="1:9" ht="15.75" customHeight="1" x14ac:dyDescent="0.25">
      <c r="A4339" s="25">
        <v>4338</v>
      </c>
      <c r="B4339" s="26">
        <v>0.17175967</v>
      </c>
      <c r="C4339" s="26">
        <v>0.18762035999999999</v>
      </c>
      <c r="D4339" s="26">
        <v>0.20825951000000001</v>
      </c>
      <c r="E4339" s="26">
        <v>0.24359093000000001</v>
      </c>
      <c r="F4339" s="26">
        <v>0.30176067000000001</v>
      </c>
      <c r="G4339" s="26">
        <v>0.65442644999999999</v>
      </c>
      <c r="H4339" s="26">
        <v>1.7696616599999999</v>
      </c>
      <c r="I4339" s="26">
        <v>9.0072880000000008E-2</v>
      </c>
    </row>
    <row r="4340" spans="1:9" ht="15.75" customHeight="1" x14ac:dyDescent="0.25">
      <c r="A4340" s="23">
        <v>4339</v>
      </c>
      <c r="B4340" s="24">
        <v>0.17178954999999999</v>
      </c>
      <c r="C4340" s="24">
        <v>0.18764403000000002</v>
      </c>
      <c r="D4340" s="24">
        <v>0.20828572000000001</v>
      </c>
      <c r="E4340" s="24">
        <v>0.24362456999999998</v>
      </c>
      <c r="F4340" s="24">
        <v>0.30181284000000003</v>
      </c>
      <c r="G4340" s="24">
        <v>0.65455169999999996</v>
      </c>
      <c r="H4340" s="24">
        <v>1.7701275300000001</v>
      </c>
      <c r="I4340" s="24">
        <v>9.0073459999999994E-2</v>
      </c>
    </row>
    <row r="4341" spans="1:9" ht="15.75" customHeight="1" x14ac:dyDescent="0.25">
      <c r="A4341" s="25">
        <v>4340</v>
      </c>
      <c r="B4341" s="26">
        <v>0.17181943</v>
      </c>
      <c r="C4341" s="26">
        <v>0.18766770999999999</v>
      </c>
      <c r="D4341" s="26">
        <v>0.20831195999999999</v>
      </c>
      <c r="E4341" s="26">
        <v>0.24365819999999999</v>
      </c>
      <c r="F4341" s="26">
        <v>0.30186495000000002</v>
      </c>
      <c r="G4341" s="26">
        <v>0.65467687999999991</v>
      </c>
      <c r="H4341" s="26">
        <v>1.7705933200000001</v>
      </c>
      <c r="I4341" s="26">
        <v>9.0074050000000003E-2</v>
      </c>
    </row>
    <row r="4342" spans="1:9" ht="15.75" customHeight="1" x14ac:dyDescent="0.25">
      <c r="A4342" s="23">
        <v>4341</v>
      </c>
      <c r="B4342" s="24">
        <v>0.17184930999999998</v>
      </c>
      <c r="C4342" s="24">
        <v>0.18769141</v>
      </c>
      <c r="D4342" s="24">
        <v>0.20833821</v>
      </c>
      <c r="E4342" s="24">
        <v>0.24369181000000001</v>
      </c>
      <c r="F4342" s="24">
        <v>0.30191699</v>
      </c>
      <c r="G4342" s="24">
        <v>0.654802</v>
      </c>
      <c r="H4342" s="24">
        <v>1.7710590099999999</v>
      </c>
      <c r="I4342" s="24">
        <v>9.0074629999999989E-2</v>
      </c>
    </row>
    <row r="4343" spans="1:9" ht="15.75" customHeight="1" x14ac:dyDescent="0.25">
      <c r="A4343" s="25">
        <v>4342</v>
      </c>
      <c r="B4343" s="26">
        <v>0.17187919000000002</v>
      </c>
      <c r="C4343" s="26">
        <v>0.18771512999999998</v>
      </c>
      <c r="D4343" s="26">
        <v>0.20836449000000001</v>
      </c>
      <c r="E4343" s="26">
        <v>0.24372540999999998</v>
      </c>
      <c r="F4343" s="26">
        <v>0.30196897</v>
      </c>
      <c r="G4343" s="26">
        <v>0.65492704999999996</v>
      </c>
      <c r="H4343" s="26">
        <v>1.7715246200000001</v>
      </c>
      <c r="I4343" s="26">
        <v>9.0075219999999998E-2</v>
      </c>
    </row>
    <row r="4344" spans="1:9" ht="15.75" customHeight="1" x14ac:dyDescent="0.25">
      <c r="A4344" s="23">
        <v>4343</v>
      </c>
      <c r="B4344" s="24">
        <v>0.17190907</v>
      </c>
      <c r="C4344" s="24">
        <v>0.18773886999999997</v>
      </c>
      <c r="D4344" s="24">
        <v>0.20839078</v>
      </c>
      <c r="E4344" s="24">
        <v>0.243759</v>
      </c>
      <c r="F4344" s="24">
        <v>0.30202088999999999</v>
      </c>
      <c r="G4344" s="24">
        <v>0.65505204000000006</v>
      </c>
      <c r="H4344" s="24">
        <v>1.77199014</v>
      </c>
      <c r="I4344" s="24">
        <v>9.0075800000000011E-2</v>
      </c>
    </row>
    <row r="4345" spans="1:9" ht="15.75" customHeight="1" x14ac:dyDescent="0.25">
      <c r="A4345" s="25">
        <v>4344</v>
      </c>
      <c r="B4345" s="26">
        <v>0.17193895000000001</v>
      </c>
      <c r="C4345" s="26">
        <v>0.18776261999999999</v>
      </c>
      <c r="D4345" s="26">
        <v>0.20841709000000003</v>
      </c>
      <c r="E4345" s="26">
        <v>0.24379258000000001</v>
      </c>
      <c r="F4345" s="26">
        <v>0.30207274000000001</v>
      </c>
      <c r="G4345" s="26">
        <v>0.65517696000000003</v>
      </c>
      <c r="H4345" s="26">
        <v>1.7724555799999999</v>
      </c>
      <c r="I4345" s="26">
        <v>9.0076379999999998E-2</v>
      </c>
    </row>
    <row r="4346" spans="1:9" ht="15.75" customHeight="1" x14ac:dyDescent="0.25">
      <c r="A4346" s="23">
        <v>4345</v>
      </c>
      <c r="B4346" s="24">
        <v>0.17196882999999999</v>
      </c>
      <c r="C4346" s="24">
        <v>0.18778638</v>
      </c>
      <c r="D4346" s="24">
        <v>0.20844342999999999</v>
      </c>
      <c r="E4346" s="24">
        <v>0.24382614</v>
      </c>
      <c r="F4346" s="24">
        <v>0.30212452000000001</v>
      </c>
      <c r="G4346" s="24">
        <v>0.65530180999999998</v>
      </c>
      <c r="H4346" s="24">
        <v>1.77292092</v>
      </c>
      <c r="I4346" s="24">
        <v>9.0076970000000006E-2</v>
      </c>
    </row>
    <row r="4347" spans="1:9" ht="15.75" customHeight="1" x14ac:dyDescent="0.25">
      <c r="A4347" s="25">
        <v>4346</v>
      </c>
      <c r="B4347" s="26">
        <v>0.17199871000000003</v>
      </c>
      <c r="C4347" s="26">
        <v>0.18781016</v>
      </c>
      <c r="D4347" s="26">
        <v>0.20846977999999999</v>
      </c>
      <c r="E4347" s="26">
        <v>0.24385968</v>
      </c>
      <c r="F4347" s="26">
        <v>0.30217623999999998</v>
      </c>
      <c r="G4347" s="26">
        <v>0.65542659000000003</v>
      </c>
      <c r="H4347" s="26">
        <v>1.77338617</v>
      </c>
      <c r="I4347" s="26">
        <v>9.0077549999999992E-2</v>
      </c>
    </row>
    <row r="4348" spans="1:9" ht="15.75" customHeight="1" x14ac:dyDescent="0.25">
      <c r="A4348" s="23">
        <v>4347</v>
      </c>
      <c r="B4348" s="24">
        <v>0.1720286</v>
      </c>
      <c r="C4348" s="24">
        <v>0.18783395999999999</v>
      </c>
      <c r="D4348" s="24">
        <v>0.20849616000000001</v>
      </c>
      <c r="E4348" s="24">
        <v>0.24389321999999999</v>
      </c>
      <c r="F4348" s="24">
        <v>0.30222789999999999</v>
      </c>
      <c r="G4348" s="24">
        <v>0.65555131</v>
      </c>
      <c r="H4348" s="24">
        <v>1.7738513300000001</v>
      </c>
      <c r="I4348" s="24">
        <v>9.0078140000000001E-2</v>
      </c>
    </row>
    <row r="4349" spans="1:9" ht="15.75" customHeight="1" x14ac:dyDescent="0.25">
      <c r="A4349" s="25">
        <v>4348</v>
      </c>
      <c r="B4349" s="26">
        <v>0.17205847999999999</v>
      </c>
      <c r="C4349" s="26">
        <v>0.18785778</v>
      </c>
      <c r="D4349" s="26">
        <v>0.20852255</v>
      </c>
      <c r="E4349" s="26">
        <v>0.24392674</v>
      </c>
      <c r="F4349" s="26">
        <v>0.30227947999999999</v>
      </c>
      <c r="G4349" s="26">
        <v>0.65567595999999995</v>
      </c>
      <c r="H4349" s="26">
        <v>1.7743163899999999</v>
      </c>
      <c r="I4349" s="26">
        <v>9.0078720000000001E-2</v>
      </c>
    </row>
    <row r="4350" spans="1:9" ht="15.75" customHeight="1" x14ac:dyDescent="0.25">
      <c r="A4350" s="23">
        <v>4349</v>
      </c>
      <c r="B4350" s="24">
        <v>0.17208836000000002</v>
      </c>
      <c r="C4350" s="24">
        <v>0.18788160999999998</v>
      </c>
      <c r="D4350" s="24">
        <v>0.20854896000000001</v>
      </c>
      <c r="E4350" s="24">
        <v>0.24396023999999999</v>
      </c>
      <c r="F4350" s="24">
        <v>0.30233100000000002</v>
      </c>
      <c r="G4350" s="24">
        <v>0.65580053000000005</v>
      </c>
      <c r="H4350" s="24">
        <v>1.77478136</v>
      </c>
      <c r="I4350" s="24">
        <v>9.0079309999999996E-2</v>
      </c>
    </row>
    <row r="4351" spans="1:9" ht="15.75" customHeight="1" x14ac:dyDescent="0.25">
      <c r="A4351" s="25">
        <v>4350</v>
      </c>
      <c r="B4351" s="26">
        <v>0.17211824000000001</v>
      </c>
      <c r="C4351" s="26">
        <v>0.18790546</v>
      </c>
      <c r="D4351" s="26">
        <v>0.20857539999999999</v>
      </c>
      <c r="E4351" s="26">
        <v>0.24399374000000001</v>
      </c>
      <c r="F4351" s="26">
        <v>0.30238246000000002</v>
      </c>
      <c r="G4351" s="26">
        <v>0.65592504000000007</v>
      </c>
      <c r="H4351" s="26">
        <v>1.77524624</v>
      </c>
      <c r="I4351" s="26">
        <v>9.0079889999999996E-2</v>
      </c>
    </row>
    <row r="4352" spans="1:9" ht="15.75" customHeight="1" x14ac:dyDescent="0.25">
      <c r="A4352" s="23">
        <v>4351</v>
      </c>
      <c r="B4352" s="24">
        <v>0.17214811999999999</v>
      </c>
      <c r="C4352" s="24">
        <v>0.18792933000000001</v>
      </c>
      <c r="D4352" s="24">
        <v>0.20860185000000001</v>
      </c>
      <c r="E4352" s="24">
        <v>0.24402720999999999</v>
      </c>
      <c r="F4352" s="24">
        <v>0.30243384000000001</v>
      </c>
      <c r="G4352" s="24">
        <v>0.65604947999999996</v>
      </c>
      <c r="H4352" s="24">
        <v>1.7757110199999999</v>
      </c>
      <c r="I4352" s="24">
        <v>9.0080480000000004E-2</v>
      </c>
    </row>
    <row r="4353" spans="1:9" ht="15.75" customHeight="1" x14ac:dyDescent="0.25">
      <c r="A4353" s="25">
        <v>4352</v>
      </c>
      <c r="B4353" s="26">
        <v>0.172178</v>
      </c>
      <c r="C4353" s="26">
        <v>0.18795321000000001</v>
      </c>
      <c r="D4353" s="26">
        <v>0.20862832999999997</v>
      </c>
      <c r="E4353" s="26">
        <v>0.24406068</v>
      </c>
      <c r="F4353" s="26">
        <v>0.30248515999999998</v>
      </c>
      <c r="G4353" s="26">
        <v>0.65617384999999995</v>
      </c>
      <c r="H4353" s="26">
        <v>1.7761757</v>
      </c>
      <c r="I4353" s="26">
        <v>9.0081059999999991E-2</v>
      </c>
    </row>
    <row r="4354" spans="1:9" ht="15.75" customHeight="1" x14ac:dyDescent="0.25">
      <c r="A4354" s="23">
        <v>4353</v>
      </c>
      <c r="B4354" s="24">
        <v>0.17220787999999998</v>
      </c>
      <c r="C4354" s="24">
        <v>0.18797711</v>
      </c>
      <c r="D4354" s="24">
        <v>0.20865481999999999</v>
      </c>
      <c r="E4354" s="24">
        <v>0.24409413000000002</v>
      </c>
      <c r="F4354" s="24">
        <v>0.30253640999999998</v>
      </c>
      <c r="G4354" s="24">
        <v>0.65629813999999997</v>
      </c>
      <c r="H4354" s="24">
        <v>1.7766402800000001</v>
      </c>
      <c r="I4354" s="24">
        <v>9.0081640000000004E-2</v>
      </c>
    </row>
    <row r="4355" spans="1:9" ht="15.75" customHeight="1" x14ac:dyDescent="0.25">
      <c r="A4355" s="25">
        <v>4354</v>
      </c>
      <c r="B4355" s="26">
        <v>0.17223776000000002</v>
      </c>
      <c r="C4355" s="26">
        <v>0.18800101999999999</v>
      </c>
      <c r="D4355" s="26">
        <v>0.20868134000000002</v>
      </c>
      <c r="E4355" s="26">
        <v>0.24412756000000002</v>
      </c>
      <c r="F4355" s="26">
        <v>0.30258759000000002</v>
      </c>
      <c r="G4355" s="26">
        <v>0.65642236999999992</v>
      </c>
      <c r="H4355" s="26">
        <v>1.77710477</v>
      </c>
      <c r="I4355" s="26">
        <v>9.0082229999999985E-2</v>
      </c>
    </row>
    <row r="4356" spans="1:9" ht="15.75" customHeight="1" x14ac:dyDescent="0.25">
      <c r="A4356" s="23">
        <v>4355</v>
      </c>
      <c r="B4356" s="24">
        <v>0.17226764</v>
      </c>
      <c r="C4356" s="24">
        <v>0.18802496000000002</v>
      </c>
      <c r="D4356" s="24">
        <v>0.20870788000000001</v>
      </c>
      <c r="E4356" s="24">
        <v>0.24416098000000003</v>
      </c>
      <c r="F4356" s="24">
        <v>0.30263869999999998</v>
      </c>
      <c r="G4356" s="24">
        <v>0.65654652000000002</v>
      </c>
      <c r="H4356" s="24">
        <v>1.7775691499999999</v>
      </c>
      <c r="I4356" s="24">
        <v>9.0082809999999999E-2</v>
      </c>
    </row>
    <row r="4357" spans="1:9" ht="15.75" customHeight="1" x14ac:dyDescent="0.25">
      <c r="A4357" s="25">
        <v>4356</v>
      </c>
      <c r="B4357" s="26">
        <v>0.17229752000000001</v>
      </c>
      <c r="C4357" s="26">
        <v>0.18804891000000001</v>
      </c>
      <c r="D4357" s="26">
        <v>0.20873443000000003</v>
      </c>
      <c r="E4357" s="26">
        <v>0.24419439000000001</v>
      </c>
      <c r="F4357" s="26">
        <v>0.30268973999999998</v>
      </c>
      <c r="G4357" s="26">
        <v>0.6566706000000001</v>
      </c>
      <c r="H4357" s="26">
        <v>1.7780334400000002</v>
      </c>
      <c r="I4357" s="26">
        <v>9.0083400000000008E-2</v>
      </c>
    </row>
    <row r="4358" spans="1:9" ht="15.75" customHeight="1" x14ac:dyDescent="0.25">
      <c r="A4358" s="23">
        <v>4357</v>
      </c>
      <c r="B4358" s="24">
        <v>0.17232739999999999</v>
      </c>
      <c r="C4358" s="24">
        <v>0.18807286999999998</v>
      </c>
      <c r="D4358" s="24">
        <v>0.20876101</v>
      </c>
      <c r="E4358" s="24">
        <v>0.24422778000000001</v>
      </c>
      <c r="F4358" s="24">
        <v>0.30274070999999997</v>
      </c>
      <c r="G4358" s="24">
        <v>0.65679461000000006</v>
      </c>
      <c r="H4358" s="24">
        <v>1.77849762</v>
      </c>
      <c r="I4358" s="24">
        <v>9.0083979999999994E-2</v>
      </c>
    </row>
    <row r="4359" spans="1:9" ht="15.75" customHeight="1" x14ac:dyDescent="0.25">
      <c r="A4359" s="25">
        <v>4358</v>
      </c>
      <c r="B4359" s="26">
        <v>0.17235728000000003</v>
      </c>
      <c r="C4359" s="26">
        <v>0.18809685000000001</v>
      </c>
      <c r="D4359" s="26">
        <v>0.20878761000000001</v>
      </c>
      <c r="E4359" s="26">
        <v>0.24426114999999998</v>
      </c>
      <c r="F4359" s="26">
        <v>0.30279160999999999</v>
      </c>
      <c r="G4359" s="26">
        <v>0.65691854000000005</v>
      </c>
      <c r="H4359" s="26">
        <v>1.7789617000000002</v>
      </c>
      <c r="I4359" s="26">
        <v>9.0084560000000008E-2</v>
      </c>
    </row>
    <row r="4360" spans="1:9" ht="15.75" customHeight="1" x14ac:dyDescent="0.25">
      <c r="A4360" s="23">
        <v>4359</v>
      </c>
      <c r="B4360" s="24">
        <v>0.17238717000000001</v>
      </c>
      <c r="C4360" s="24">
        <v>0.18812086</v>
      </c>
      <c r="D4360" s="24">
        <v>0.20881423000000002</v>
      </c>
      <c r="E4360" s="24">
        <v>0.24429450999999999</v>
      </c>
      <c r="F4360" s="24">
        <v>0.30284243999999999</v>
      </c>
      <c r="G4360" s="24">
        <v>0.65704240000000003</v>
      </c>
      <c r="H4360" s="24">
        <v>1.7794256799999999</v>
      </c>
      <c r="I4360" s="24">
        <v>9.0085149999999989E-2</v>
      </c>
    </row>
    <row r="4361" spans="1:9" ht="15.75" customHeight="1" x14ac:dyDescent="0.25">
      <c r="A4361" s="25">
        <v>4360</v>
      </c>
      <c r="B4361" s="26">
        <v>0.17241704999999999</v>
      </c>
      <c r="C4361" s="26">
        <v>0.18814486999999999</v>
      </c>
      <c r="D4361" s="26">
        <v>0.20884087000000001</v>
      </c>
      <c r="E4361" s="26">
        <v>0.24432786000000001</v>
      </c>
      <c r="F4361" s="26">
        <v>0.30289319999999997</v>
      </c>
      <c r="G4361" s="26">
        <v>0.65716618999999998</v>
      </c>
      <c r="H4361" s="26">
        <v>1.77988955</v>
      </c>
      <c r="I4361" s="26">
        <v>9.0085730000000003E-2</v>
      </c>
    </row>
    <row r="4362" spans="1:9" ht="15.75" customHeight="1" x14ac:dyDescent="0.25">
      <c r="A4362" s="23">
        <v>4361</v>
      </c>
      <c r="B4362" s="24">
        <v>0.17244693000000003</v>
      </c>
      <c r="C4362" s="24">
        <v>0.18816890999999999</v>
      </c>
      <c r="D4362" s="24">
        <v>0.20886753999999999</v>
      </c>
      <c r="E4362" s="24">
        <v>0.24436119000000001</v>
      </c>
      <c r="F4362" s="24">
        <v>0.30294388999999999</v>
      </c>
      <c r="G4362" s="24">
        <v>0.65728989999999998</v>
      </c>
      <c r="H4362" s="24">
        <v>1.7803533200000001</v>
      </c>
      <c r="I4362" s="24">
        <v>9.0086319999999998E-2</v>
      </c>
    </row>
    <row r="4363" spans="1:9" ht="15.75" customHeight="1" x14ac:dyDescent="0.25">
      <c r="A4363" s="25">
        <v>4362</v>
      </c>
      <c r="B4363" s="26">
        <v>0.17247681000000001</v>
      </c>
      <c r="C4363" s="26">
        <v>0.18819296000000002</v>
      </c>
      <c r="D4363" s="26">
        <v>0.20889421999999999</v>
      </c>
      <c r="E4363" s="26">
        <v>0.24439450999999998</v>
      </c>
      <c r="F4363" s="26">
        <v>0.3029945</v>
      </c>
      <c r="G4363" s="26">
        <v>0.65741353999999996</v>
      </c>
      <c r="H4363" s="26">
        <v>1.78081698</v>
      </c>
      <c r="I4363" s="26">
        <v>9.0086899999999998E-2</v>
      </c>
    </row>
    <row r="4364" spans="1:9" ht="15.75" customHeight="1" x14ac:dyDescent="0.25">
      <c r="A4364" s="23">
        <v>4363</v>
      </c>
      <c r="B4364" s="24">
        <v>0.17250668999999999</v>
      </c>
      <c r="C4364" s="24">
        <v>0.18821703000000001</v>
      </c>
      <c r="D4364" s="24">
        <v>0.20892092000000001</v>
      </c>
      <c r="E4364" s="24">
        <v>0.24442781</v>
      </c>
      <c r="F4364" s="24">
        <v>0.30304504999999998</v>
      </c>
      <c r="G4364" s="24">
        <v>0.65753709999999999</v>
      </c>
      <c r="H4364" s="24">
        <v>1.78128054</v>
      </c>
      <c r="I4364" s="24">
        <v>9.0087480000000011E-2</v>
      </c>
    </row>
    <row r="4365" spans="1:9" ht="15.75" customHeight="1" x14ac:dyDescent="0.25">
      <c r="A4365" s="25">
        <v>4364</v>
      </c>
      <c r="B4365" s="26">
        <v>0.17253657</v>
      </c>
      <c r="C4365" s="26">
        <v>0.18824110999999999</v>
      </c>
      <c r="D4365" s="26">
        <v>0.20894764999999998</v>
      </c>
      <c r="E4365" s="26">
        <v>0.24446108999999999</v>
      </c>
      <c r="F4365" s="26">
        <v>0.30309552000000001</v>
      </c>
      <c r="G4365" s="26">
        <v>0.65766058000000005</v>
      </c>
      <c r="H4365" s="26">
        <v>1.7817439799999999</v>
      </c>
      <c r="I4365" s="26">
        <v>9.0088069999999992E-2</v>
      </c>
    </row>
    <row r="4366" spans="1:9" ht="15.75" customHeight="1" x14ac:dyDescent="0.25">
      <c r="A4366" s="23">
        <v>4365</v>
      </c>
      <c r="B4366" s="24">
        <v>0.17256644999999998</v>
      </c>
      <c r="C4366" s="24">
        <v>0.18826522000000001</v>
      </c>
      <c r="D4366" s="24">
        <v>0.2089744</v>
      </c>
      <c r="E4366" s="24">
        <v>0.24449435999999999</v>
      </c>
      <c r="F4366" s="24">
        <v>0.30314591000000002</v>
      </c>
      <c r="G4366" s="24">
        <v>0.65778398999999999</v>
      </c>
      <c r="H4366" s="24">
        <v>1.7822073199999999</v>
      </c>
      <c r="I4366" s="24">
        <v>9.0088650000000006E-2</v>
      </c>
    </row>
    <row r="4367" spans="1:9" ht="15.75" customHeight="1" x14ac:dyDescent="0.25">
      <c r="A4367" s="25">
        <v>4366</v>
      </c>
      <c r="B4367" s="26">
        <v>0.17259633000000002</v>
      </c>
      <c r="C4367" s="26">
        <v>0.18828934</v>
      </c>
      <c r="D4367" s="26">
        <v>0.20900117000000001</v>
      </c>
      <c r="E4367" s="26">
        <v>0.24452762</v>
      </c>
      <c r="F4367" s="26">
        <v>0.30319624000000001</v>
      </c>
      <c r="G4367" s="26">
        <v>0.65790732000000007</v>
      </c>
      <c r="H4367" s="26">
        <v>1.78267054</v>
      </c>
      <c r="I4367" s="26">
        <v>9.0089229999999992E-2</v>
      </c>
    </row>
    <row r="4368" spans="1:9" ht="15.75" customHeight="1" x14ac:dyDescent="0.25">
      <c r="A4368" s="23">
        <v>4367</v>
      </c>
      <c r="B4368" s="24">
        <v>0.17262621</v>
      </c>
      <c r="C4368" s="24">
        <v>0.18831347999999998</v>
      </c>
      <c r="D4368" s="24">
        <v>0.20902795999999998</v>
      </c>
      <c r="E4368" s="24">
        <v>0.24456085999999999</v>
      </c>
      <c r="F4368" s="24">
        <v>0.30324647999999998</v>
      </c>
      <c r="G4368" s="24">
        <v>0.65803057999999992</v>
      </c>
      <c r="H4368" s="24">
        <v>1.7831336600000001</v>
      </c>
      <c r="I4368" s="24">
        <v>9.0089820000000001E-2</v>
      </c>
    </row>
    <row r="4369" spans="1:9" ht="15.75" customHeight="1" x14ac:dyDescent="0.25">
      <c r="A4369" s="25">
        <v>4368</v>
      </c>
      <c r="B4369" s="26">
        <v>0.17265609000000001</v>
      </c>
      <c r="C4369" s="26">
        <v>0.18833763000000001</v>
      </c>
      <c r="D4369" s="26">
        <v>0.20905477</v>
      </c>
      <c r="E4369" s="26">
        <v>0.24459407999999999</v>
      </c>
      <c r="F4369" s="26">
        <v>0.30329666</v>
      </c>
      <c r="G4369" s="26">
        <v>0.65815374999999998</v>
      </c>
      <c r="H4369" s="26">
        <v>1.7835966599999999</v>
      </c>
      <c r="I4369" s="26">
        <v>9.0090400000000001E-2</v>
      </c>
    </row>
    <row r="4370" spans="1:9" ht="15.75" customHeight="1" x14ac:dyDescent="0.25">
      <c r="A4370" s="23">
        <v>4369</v>
      </c>
      <c r="B4370" s="24">
        <v>0.17268596999999999</v>
      </c>
      <c r="C4370" s="24">
        <v>0.1883618</v>
      </c>
      <c r="D4370" s="24">
        <v>0.20908157999999999</v>
      </c>
      <c r="E4370" s="24">
        <v>0.24462726000000001</v>
      </c>
      <c r="F4370" s="24">
        <v>0.30334673000000001</v>
      </c>
      <c r="G4370" s="24">
        <v>0.65827676000000002</v>
      </c>
      <c r="H4370" s="24">
        <v>1.7840592399999999</v>
      </c>
      <c r="I4370" s="24">
        <v>9.0090980000000001E-2</v>
      </c>
    </row>
    <row r="4371" spans="1:9" ht="15.75" customHeight="1" x14ac:dyDescent="0.25">
      <c r="A4371" s="25">
        <v>4370</v>
      </c>
      <c r="B4371" s="26">
        <v>0.17271586</v>
      </c>
      <c r="C4371" s="26">
        <v>0.18838597000000001</v>
      </c>
      <c r="D4371" s="26">
        <v>0.20910837999999998</v>
      </c>
      <c r="E4371" s="26">
        <v>0.24466038000000001</v>
      </c>
      <c r="F4371" s="26">
        <v>0.30339666999999998</v>
      </c>
      <c r="G4371" s="26">
        <v>0.65839950999999997</v>
      </c>
      <c r="H4371" s="26">
        <v>1.7845210900000001</v>
      </c>
      <c r="I4371" s="26">
        <v>9.0091569999999996E-2</v>
      </c>
    </row>
    <row r="4372" spans="1:9" ht="15.75" customHeight="1" x14ac:dyDescent="0.25">
      <c r="A4372" s="23">
        <v>4371</v>
      </c>
      <c r="B4372" s="24">
        <v>0.17274574000000001</v>
      </c>
      <c r="C4372" s="24">
        <v>0.18841014</v>
      </c>
      <c r="D4372" s="24">
        <v>0.20913516000000001</v>
      </c>
      <c r="E4372" s="24">
        <v>0.24469343999999998</v>
      </c>
      <c r="F4372" s="24">
        <v>0.30344648000000002</v>
      </c>
      <c r="G4372" s="24">
        <v>0.65852199999999994</v>
      </c>
      <c r="H4372" s="24">
        <v>1.7849822099999999</v>
      </c>
      <c r="I4372" s="24">
        <v>9.0092149999999996E-2</v>
      </c>
    </row>
    <row r="4373" spans="1:9" ht="15.75" customHeight="1" x14ac:dyDescent="0.25">
      <c r="A4373" s="25">
        <v>4372</v>
      </c>
      <c r="B4373" s="26">
        <v>0.17277561999999999</v>
      </c>
      <c r="C4373" s="26">
        <v>0.18843431999999999</v>
      </c>
      <c r="D4373" s="26">
        <v>0.20916192</v>
      </c>
      <c r="E4373" s="26">
        <v>0.24472643999999999</v>
      </c>
      <c r="F4373" s="26">
        <v>0.30349617000000001</v>
      </c>
      <c r="G4373" s="26">
        <v>0.65864423999999999</v>
      </c>
      <c r="H4373" s="26">
        <v>1.78544262</v>
      </c>
      <c r="I4373" s="26">
        <v>9.009273000000001E-2</v>
      </c>
    </row>
    <row r="4374" spans="1:9" ht="15.75" customHeight="1" x14ac:dyDescent="0.25">
      <c r="A4374" s="23">
        <v>4373</v>
      </c>
      <c r="B4374" s="24">
        <v>0.17280550000000003</v>
      </c>
      <c r="C4374" s="24">
        <v>0.18845849999999997</v>
      </c>
      <c r="D4374" s="24">
        <v>0.20918866999999999</v>
      </c>
      <c r="E4374" s="24">
        <v>0.24475936999999998</v>
      </c>
      <c r="F4374" s="24">
        <v>0.30354572000000002</v>
      </c>
      <c r="G4374" s="24">
        <v>0.6587662299999999</v>
      </c>
      <c r="H4374" s="24">
        <v>1.78590231</v>
      </c>
      <c r="I4374" s="24">
        <v>9.0093309999999996E-2</v>
      </c>
    </row>
    <row r="4375" spans="1:9" ht="15.75" customHeight="1" x14ac:dyDescent="0.25">
      <c r="A4375" s="25">
        <v>4374</v>
      </c>
      <c r="B4375" s="26">
        <v>0.17283538000000001</v>
      </c>
      <c r="C4375" s="26">
        <v>0.18848268000000001</v>
      </c>
      <c r="D4375" s="26">
        <v>0.2092154</v>
      </c>
      <c r="E4375" s="26">
        <v>0.24479223999999999</v>
      </c>
      <c r="F4375" s="26">
        <v>0.30359514999999998</v>
      </c>
      <c r="G4375" s="26">
        <v>0.65888795999999994</v>
      </c>
      <c r="H4375" s="26">
        <v>1.7863612900000001</v>
      </c>
      <c r="I4375" s="26">
        <v>9.0093900000000005E-2</v>
      </c>
    </row>
    <row r="4376" spans="1:9" ht="15.75" customHeight="1" x14ac:dyDescent="0.25">
      <c r="A4376" s="23">
        <v>4375</v>
      </c>
      <c r="B4376" s="24">
        <v>0.17286525999999999</v>
      </c>
      <c r="C4376" s="24">
        <v>0.18850686</v>
      </c>
      <c r="D4376" s="24">
        <v>0.20924211000000001</v>
      </c>
      <c r="E4376" s="24">
        <v>0.24482504999999999</v>
      </c>
      <c r="F4376" s="24">
        <v>0.30364446</v>
      </c>
      <c r="G4376" s="24">
        <v>0.65900944999999989</v>
      </c>
      <c r="H4376" s="24">
        <v>1.78681957</v>
      </c>
      <c r="I4376" s="24">
        <v>9.0094480000000005E-2</v>
      </c>
    </row>
    <row r="4377" spans="1:9" ht="15.75" customHeight="1" x14ac:dyDescent="0.25">
      <c r="A4377" s="25">
        <v>4376</v>
      </c>
      <c r="B4377" s="26">
        <v>0.17289514</v>
      </c>
      <c r="C4377" s="26">
        <v>0.18853105000000001</v>
      </c>
      <c r="D4377" s="26">
        <v>0.20926881000000003</v>
      </c>
      <c r="E4377" s="26">
        <v>0.24485779999999999</v>
      </c>
      <c r="F4377" s="26">
        <v>0.30369362999999999</v>
      </c>
      <c r="G4377" s="26">
        <v>0.65913068999999991</v>
      </c>
      <c r="H4377" s="26">
        <v>1.7872771599999999</v>
      </c>
      <c r="I4377" s="26">
        <v>9.0095060000000005E-2</v>
      </c>
    </row>
    <row r="4378" spans="1:9" ht="15.75" customHeight="1" x14ac:dyDescent="0.25">
      <c r="A4378" s="23">
        <v>4377</v>
      </c>
      <c r="B4378" s="24">
        <v>0.17292501999999998</v>
      </c>
      <c r="C4378" s="24">
        <v>0.18855523999999999</v>
      </c>
      <c r="D4378" s="24">
        <v>0.20929549000000003</v>
      </c>
      <c r="E4378" s="24">
        <v>0.24489049000000002</v>
      </c>
      <c r="F4378" s="24">
        <v>0.30374269000000004</v>
      </c>
      <c r="G4378" s="24">
        <v>0.65925168999999995</v>
      </c>
      <c r="H4378" s="24">
        <v>1.78773406</v>
      </c>
      <c r="I4378" s="24">
        <v>9.0095649999999999E-2</v>
      </c>
    </row>
    <row r="4379" spans="1:9" ht="15.75" customHeight="1" x14ac:dyDescent="0.25">
      <c r="A4379" s="25">
        <v>4378</v>
      </c>
      <c r="B4379" s="26">
        <v>0.17295490000000002</v>
      </c>
      <c r="C4379" s="26">
        <v>0.18857943999999999</v>
      </c>
      <c r="D4379" s="26">
        <v>0.20932216000000001</v>
      </c>
      <c r="E4379" s="26">
        <v>0.24492311999999999</v>
      </c>
      <c r="F4379" s="26">
        <v>0.30379161999999998</v>
      </c>
      <c r="G4379" s="26">
        <v>0.65937245</v>
      </c>
      <c r="H4379" s="26">
        <v>1.78819028</v>
      </c>
      <c r="I4379" s="26">
        <v>9.0096229999999999E-2</v>
      </c>
    </row>
    <row r="4380" spans="1:9" ht="15.75" customHeight="1" x14ac:dyDescent="0.25">
      <c r="A4380" s="23">
        <v>4379</v>
      </c>
      <c r="B4380" s="24">
        <v>0.17298478</v>
      </c>
      <c r="C4380" s="24">
        <v>0.18860364000000002</v>
      </c>
      <c r="D4380" s="24">
        <v>0.20934881</v>
      </c>
      <c r="E4380" s="24">
        <v>0.24495569</v>
      </c>
      <c r="F4380" s="24">
        <v>0.30384042999999999</v>
      </c>
      <c r="G4380" s="24">
        <v>0.65949296000000002</v>
      </c>
      <c r="H4380" s="24">
        <v>1.7886458200000002</v>
      </c>
      <c r="I4380" s="24">
        <v>9.0096809999999999E-2</v>
      </c>
    </row>
    <row r="4381" spans="1:9" ht="15.75" customHeight="1" x14ac:dyDescent="0.25">
      <c r="A4381" s="25">
        <v>4380</v>
      </c>
      <c r="B4381" s="26">
        <v>0.17301466000000001</v>
      </c>
      <c r="C4381" s="26">
        <v>0.18862784000000002</v>
      </c>
      <c r="D4381" s="26">
        <v>0.20937544</v>
      </c>
      <c r="E4381" s="26">
        <v>0.24498819999999999</v>
      </c>
      <c r="F4381" s="26">
        <v>0.30388912000000001</v>
      </c>
      <c r="G4381" s="26">
        <v>0.6596132400000001</v>
      </c>
      <c r="H4381" s="26">
        <v>1.7891006899999999</v>
      </c>
      <c r="I4381" s="26">
        <v>9.0097389999999999E-2</v>
      </c>
    </row>
    <row r="4382" spans="1:9" ht="15.75" customHeight="1" x14ac:dyDescent="0.25">
      <c r="A4382" s="23">
        <v>4381</v>
      </c>
      <c r="B4382" s="24">
        <v>0.17304454</v>
      </c>
      <c r="C4382" s="24">
        <v>0.18865203999999999</v>
      </c>
      <c r="D4382" s="24">
        <v>0.20940206</v>
      </c>
      <c r="E4382" s="24">
        <v>0.24502066</v>
      </c>
      <c r="F4382" s="24">
        <v>0.30393768999999998</v>
      </c>
      <c r="G4382" s="24">
        <v>0.65973327999999998</v>
      </c>
      <c r="H4382" s="24">
        <v>1.78955489</v>
      </c>
      <c r="I4382" s="24">
        <v>9.0097970000000013E-2</v>
      </c>
    </row>
    <row r="4383" spans="1:9" ht="15.75" customHeight="1" x14ac:dyDescent="0.25">
      <c r="A4383" s="25">
        <v>4382</v>
      </c>
      <c r="B4383" s="26">
        <v>0.17307443</v>
      </c>
      <c r="C4383" s="26">
        <v>0.18867624999999999</v>
      </c>
      <c r="D4383" s="26">
        <v>0.20942865999999999</v>
      </c>
      <c r="E4383" s="26">
        <v>0.24505306000000002</v>
      </c>
      <c r="F4383" s="26">
        <v>0.30398613999999996</v>
      </c>
      <c r="G4383" s="26">
        <v>0.65985309000000003</v>
      </c>
      <c r="H4383" s="26">
        <v>1.79000844</v>
      </c>
      <c r="I4383" s="26">
        <v>9.0098559999999994E-2</v>
      </c>
    </row>
    <row r="4384" spans="1:9" ht="15.75" customHeight="1" x14ac:dyDescent="0.25">
      <c r="A4384" s="23">
        <v>4383</v>
      </c>
      <c r="B4384" s="24">
        <v>0.17310431000000001</v>
      </c>
      <c r="C4384" s="24">
        <v>0.18870045999999999</v>
      </c>
      <c r="D4384" s="24">
        <v>0.20945525000000001</v>
      </c>
      <c r="E4384" s="24">
        <v>0.24508540000000001</v>
      </c>
      <c r="F4384" s="24">
        <v>0.30403448</v>
      </c>
      <c r="G4384" s="24">
        <v>0.65997266999999993</v>
      </c>
      <c r="H4384" s="24">
        <v>1.7904613300000001</v>
      </c>
      <c r="I4384" s="24">
        <v>9.0099140000000008E-2</v>
      </c>
    </row>
    <row r="4385" spans="1:9" ht="15.75" customHeight="1" x14ac:dyDescent="0.25">
      <c r="A4385" s="25">
        <v>4384</v>
      </c>
      <c r="B4385" s="26">
        <v>0.17313418999999999</v>
      </c>
      <c r="C4385" s="26">
        <v>0.18872468000000001</v>
      </c>
      <c r="D4385" s="26">
        <v>0.20948183000000001</v>
      </c>
      <c r="E4385" s="26">
        <v>0.24511768</v>
      </c>
      <c r="F4385" s="26">
        <v>0.30408268999999999</v>
      </c>
      <c r="G4385" s="26">
        <v>0.66009202</v>
      </c>
      <c r="H4385" s="26">
        <v>1.7909135800000002</v>
      </c>
      <c r="I4385" s="26">
        <v>9.0099719999999994E-2</v>
      </c>
    </row>
    <row r="4386" spans="1:9" ht="15.75" customHeight="1" x14ac:dyDescent="0.25">
      <c r="A4386" s="23">
        <v>4385</v>
      </c>
      <c r="B4386" s="24">
        <v>0.17316407</v>
      </c>
      <c r="C4386" s="24">
        <v>0.18874889</v>
      </c>
      <c r="D4386" s="24">
        <v>0.20950838999999999</v>
      </c>
      <c r="E4386" s="24">
        <v>0.24514990999999997</v>
      </c>
      <c r="F4386" s="24">
        <v>0.30413078999999998</v>
      </c>
      <c r="G4386" s="24">
        <v>0.66021113999999992</v>
      </c>
      <c r="H4386" s="24">
        <v>1.7913651899999998</v>
      </c>
      <c r="I4386" s="24">
        <v>9.0100300000000008E-2</v>
      </c>
    </row>
    <row r="4387" spans="1:9" ht="15.75" customHeight="1" x14ac:dyDescent="0.25">
      <c r="A4387" s="25">
        <v>4386</v>
      </c>
      <c r="B4387" s="26">
        <v>0.17319395000000001</v>
      </c>
      <c r="C4387" s="26">
        <v>0.18877310999999999</v>
      </c>
      <c r="D4387" s="26">
        <v>0.20953494</v>
      </c>
      <c r="E4387" s="26">
        <v>0.24518208000000002</v>
      </c>
      <c r="F4387" s="26">
        <v>0.30417878000000004</v>
      </c>
      <c r="G4387" s="26">
        <v>0.6603300299999999</v>
      </c>
      <c r="H4387" s="26">
        <v>1.7918161699999999</v>
      </c>
      <c r="I4387" s="26">
        <v>9.0100879999999994E-2</v>
      </c>
    </row>
    <row r="4388" spans="1:9" ht="15.75" customHeight="1" x14ac:dyDescent="0.25">
      <c r="A4388" s="23">
        <v>4387</v>
      </c>
      <c r="B4388" s="24">
        <v>0.17322383</v>
      </c>
      <c r="C4388" s="24">
        <v>0.18879733999999998</v>
      </c>
      <c r="D4388" s="24">
        <v>0.20956147000000003</v>
      </c>
      <c r="E4388" s="24">
        <v>0.24521419999999999</v>
      </c>
      <c r="F4388" s="24">
        <v>0.30422664999999999</v>
      </c>
      <c r="G4388" s="24">
        <v>0.6604487</v>
      </c>
      <c r="H4388" s="24">
        <v>1.7922665100000001</v>
      </c>
      <c r="I4388" s="24">
        <v>9.0101470000000003E-2</v>
      </c>
    </row>
    <row r="4389" spans="1:9" ht="15.75" customHeight="1" x14ac:dyDescent="0.25">
      <c r="A4389" s="25">
        <v>4388</v>
      </c>
      <c r="B4389" s="26">
        <v>0.17325371000000001</v>
      </c>
      <c r="C4389" s="26">
        <v>0.18882156999999999</v>
      </c>
      <c r="D4389" s="26">
        <v>0.20958799</v>
      </c>
      <c r="E4389" s="26">
        <v>0.24524626000000002</v>
      </c>
      <c r="F4389" s="26">
        <v>0.30427441</v>
      </c>
      <c r="G4389" s="26">
        <v>0.66056714999999999</v>
      </c>
      <c r="H4389" s="26">
        <v>1.7927162400000001</v>
      </c>
      <c r="I4389" s="26">
        <v>9.0102049999999989E-2</v>
      </c>
    </row>
    <row r="4390" spans="1:9" ht="15.75" customHeight="1" x14ac:dyDescent="0.25">
      <c r="A4390" s="23">
        <v>4389</v>
      </c>
      <c r="B4390" s="24">
        <v>0.17328358999999999</v>
      </c>
      <c r="C4390" s="24">
        <v>0.18884580000000001</v>
      </c>
      <c r="D4390" s="24">
        <v>0.20961449000000001</v>
      </c>
      <c r="E4390" s="24">
        <v>0.24527826999999999</v>
      </c>
      <c r="F4390" s="24">
        <v>0.30432206000000001</v>
      </c>
      <c r="G4390" s="24">
        <v>0.66068537999999999</v>
      </c>
      <c r="H4390" s="24">
        <v>1.7931653499999998</v>
      </c>
      <c r="I4390" s="24">
        <v>9.0102630000000003E-2</v>
      </c>
    </row>
    <row r="4391" spans="1:9" ht="15.75" customHeight="1" x14ac:dyDescent="0.25">
      <c r="A4391" s="25">
        <v>4390</v>
      </c>
      <c r="B4391" s="26">
        <v>0.17331347</v>
      </c>
      <c r="C4391" s="26">
        <v>0.18887004000000002</v>
      </c>
      <c r="D4391" s="26">
        <v>0.20964099</v>
      </c>
      <c r="E4391" s="26">
        <v>0.24531023000000002</v>
      </c>
      <c r="F4391" s="26">
        <v>0.30436959000000002</v>
      </c>
      <c r="G4391" s="26">
        <v>0.66080338999999999</v>
      </c>
      <c r="H4391" s="26">
        <v>1.7936138500000001</v>
      </c>
      <c r="I4391" s="26">
        <v>9.0103209999999989E-2</v>
      </c>
    </row>
    <row r="4392" spans="1:9" ht="15.75" customHeight="1" x14ac:dyDescent="0.25">
      <c r="A4392" s="23">
        <v>4391</v>
      </c>
      <c r="B4392" s="24">
        <v>0.17334335000000001</v>
      </c>
      <c r="C4392" s="24">
        <v>0.18889427</v>
      </c>
      <c r="D4392" s="24">
        <v>0.20966746</v>
      </c>
      <c r="E4392" s="24">
        <v>0.24534213000000002</v>
      </c>
      <c r="F4392" s="24">
        <v>0.30441701999999998</v>
      </c>
      <c r="G4392" s="24">
        <v>0.66092118999999994</v>
      </c>
      <c r="H4392" s="24">
        <v>1.7940617399999998</v>
      </c>
      <c r="I4392" s="24">
        <v>9.0103790000000003E-2</v>
      </c>
    </row>
    <row r="4393" spans="1:9" ht="15.75" customHeight="1" x14ac:dyDescent="0.25">
      <c r="A4393" s="25">
        <v>4392</v>
      </c>
      <c r="B4393" s="26">
        <v>0.17337323000000002</v>
      </c>
      <c r="C4393" s="26">
        <v>0.18891852000000001</v>
      </c>
      <c r="D4393" s="26">
        <v>0.20969393</v>
      </c>
      <c r="E4393" s="26">
        <v>0.24537397999999999</v>
      </c>
      <c r="F4393" s="26">
        <v>0.30446433000000001</v>
      </c>
      <c r="G4393" s="26">
        <v>0.66103877</v>
      </c>
      <c r="H4393" s="26">
        <v>1.7945090400000001</v>
      </c>
      <c r="I4393" s="26">
        <v>9.0104369999999989E-2</v>
      </c>
    </row>
    <row r="4394" spans="1:9" ht="15.75" customHeight="1" x14ac:dyDescent="0.25">
      <c r="A4394" s="23">
        <v>4393</v>
      </c>
      <c r="B4394" s="24">
        <v>0.17340311</v>
      </c>
      <c r="C4394" s="24">
        <v>0.18894276000000002</v>
      </c>
      <c r="D4394" s="24">
        <v>0.20972038000000001</v>
      </c>
      <c r="E4394" s="24">
        <v>0.24540577999999999</v>
      </c>
      <c r="F4394" s="24">
        <v>0.30451153999999997</v>
      </c>
      <c r="G4394" s="24">
        <v>0.66115613999999989</v>
      </c>
      <c r="H4394" s="24">
        <v>1.79495575</v>
      </c>
      <c r="I4394" s="24">
        <v>9.0104950000000003E-2</v>
      </c>
    </row>
    <row r="4395" spans="1:9" ht="15.75" customHeight="1" x14ac:dyDescent="0.25">
      <c r="A4395" s="25">
        <v>4394</v>
      </c>
      <c r="B4395" s="26">
        <v>0.173433</v>
      </c>
      <c r="C4395" s="26">
        <v>0.18896700999999999</v>
      </c>
      <c r="D4395" s="26">
        <v>0.20974682</v>
      </c>
      <c r="E4395" s="26">
        <v>0.24543752999999999</v>
      </c>
      <c r="F4395" s="26">
        <v>0.30455863999999999</v>
      </c>
      <c r="G4395" s="26">
        <v>0.66127331</v>
      </c>
      <c r="H4395" s="26">
        <v>1.7954018700000001</v>
      </c>
      <c r="I4395" s="26">
        <v>9.0105530000000003E-2</v>
      </c>
    </row>
    <row r="4396" spans="1:9" ht="15.75" customHeight="1" x14ac:dyDescent="0.25">
      <c r="A4396" s="23">
        <v>4395</v>
      </c>
      <c r="B4396" s="24">
        <v>0.17346288000000001</v>
      </c>
      <c r="C4396" s="24">
        <v>0.18899126999999999</v>
      </c>
      <c r="D4396" s="24">
        <v>0.20977324999999999</v>
      </c>
      <c r="E4396" s="24">
        <v>0.24546922999999998</v>
      </c>
      <c r="F4396" s="24">
        <v>0.30460563000000002</v>
      </c>
      <c r="G4396" s="24">
        <v>0.66139026000000001</v>
      </c>
      <c r="H4396" s="24">
        <v>1.7958474100000001</v>
      </c>
      <c r="I4396" s="24">
        <v>9.0106110000000003E-2</v>
      </c>
    </row>
    <row r="4397" spans="1:9" ht="15.75" customHeight="1" x14ac:dyDescent="0.25">
      <c r="A4397" s="25">
        <v>4396</v>
      </c>
      <c r="B4397" s="26">
        <v>0.17349276</v>
      </c>
      <c r="C4397" s="26">
        <v>0.18901551999999999</v>
      </c>
      <c r="D4397" s="26">
        <v>0.20979966999999999</v>
      </c>
      <c r="E4397" s="26">
        <v>0.24550087000000001</v>
      </c>
      <c r="F4397" s="26">
        <v>0.30465251999999998</v>
      </c>
      <c r="G4397" s="26">
        <v>0.66150701000000001</v>
      </c>
      <c r="H4397" s="26">
        <v>1.7962923799999999</v>
      </c>
      <c r="I4397" s="26">
        <v>9.0106699999999998E-2</v>
      </c>
    </row>
    <row r="4398" spans="1:9" ht="15.75" customHeight="1" x14ac:dyDescent="0.25">
      <c r="A4398" s="23">
        <v>4397</v>
      </c>
      <c r="B4398" s="24">
        <v>0.17352264000000001</v>
      </c>
      <c r="C4398" s="24">
        <v>0.18903977999999999</v>
      </c>
      <c r="D4398" s="24">
        <v>0.20982607</v>
      </c>
      <c r="E4398" s="24">
        <v>0.24553247</v>
      </c>
      <c r="F4398" s="24">
        <v>0.30469931</v>
      </c>
      <c r="G4398" s="24">
        <v>0.66162356</v>
      </c>
      <c r="H4398" s="24">
        <v>1.79673678</v>
      </c>
      <c r="I4398" s="24">
        <v>9.0107279999999998E-2</v>
      </c>
    </row>
    <row r="4399" spans="1:9" ht="15.75" customHeight="1" x14ac:dyDescent="0.25">
      <c r="A4399" s="25">
        <v>4398</v>
      </c>
      <c r="B4399" s="26">
        <v>0.17355251999999999</v>
      </c>
      <c r="C4399" s="26">
        <v>0.18906404999999998</v>
      </c>
      <c r="D4399" s="26">
        <v>0.20985245999999999</v>
      </c>
      <c r="E4399" s="26">
        <v>0.24556401999999999</v>
      </c>
      <c r="F4399" s="26">
        <v>0.30474599000000002</v>
      </c>
      <c r="G4399" s="26">
        <v>0.66173990999999999</v>
      </c>
      <c r="H4399" s="26">
        <v>1.79718062</v>
      </c>
      <c r="I4399" s="26">
        <v>9.0107859999999998E-2</v>
      </c>
    </row>
    <row r="4400" spans="1:9" ht="15.75" customHeight="1" x14ac:dyDescent="0.25">
      <c r="A4400" s="23">
        <v>4399</v>
      </c>
      <c r="B4400" s="24">
        <v>0.1735824</v>
      </c>
      <c r="C4400" s="24">
        <v>0.18908832</v>
      </c>
      <c r="D4400" s="24">
        <v>0.20987884000000001</v>
      </c>
      <c r="E4400" s="24">
        <v>0.24559552000000001</v>
      </c>
      <c r="F4400" s="24">
        <v>0.30479256999999998</v>
      </c>
      <c r="G4400" s="24">
        <v>0.66185606000000008</v>
      </c>
      <c r="H4400" s="24">
        <v>1.79762391</v>
      </c>
      <c r="I4400" s="24">
        <v>9.0108440000000012E-2</v>
      </c>
    </row>
    <row r="4401" spans="1:9" ht="15.75" customHeight="1" x14ac:dyDescent="0.25">
      <c r="A4401" s="25">
        <v>4400</v>
      </c>
      <c r="B4401" s="26">
        <v>0.17361228000000001</v>
      </c>
      <c r="C4401" s="26">
        <v>0.18911259000000002</v>
      </c>
      <c r="D4401" s="26">
        <v>0.20990521000000001</v>
      </c>
      <c r="E4401" s="26">
        <v>0.24562697</v>
      </c>
      <c r="F4401" s="26">
        <v>0.30483905</v>
      </c>
      <c r="G4401" s="26">
        <v>0.66197201000000006</v>
      </c>
      <c r="H4401" s="26">
        <v>1.79806665</v>
      </c>
      <c r="I4401" s="26">
        <v>9.0109019999999998E-2</v>
      </c>
    </row>
    <row r="4402" spans="1:9" ht="15.75" customHeight="1" x14ac:dyDescent="0.25">
      <c r="A4402" s="23">
        <v>4401</v>
      </c>
      <c r="B4402" s="24">
        <v>0.17364215999999999</v>
      </c>
      <c r="C4402" s="24">
        <v>0.18913685999999999</v>
      </c>
      <c r="D4402" s="24">
        <v>0.20993157000000001</v>
      </c>
      <c r="E4402" s="24">
        <v>0.24565836999999999</v>
      </c>
      <c r="F4402" s="24">
        <v>0.30488541999999996</v>
      </c>
      <c r="G4402" s="24">
        <v>0.66208776999999996</v>
      </c>
      <c r="H4402" s="24">
        <v>1.79850884</v>
      </c>
      <c r="I4402" s="24">
        <v>9.0109600000000012E-2</v>
      </c>
    </row>
    <row r="4403" spans="1:9" ht="15.75" customHeight="1" x14ac:dyDescent="0.25">
      <c r="A4403" s="25">
        <v>4402</v>
      </c>
      <c r="B4403" s="26">
        <v>0.17367204</v>
      </c>
      <c r="C4403" s="26">
        <v>0.18916114000000001</v>
      </c>
      <c r="D4403" s="26">
        <v>0.20995792000000002</v>
      </c>
      <c r="E4403" s="26">
        <v>0.24568973</v>
      </c>
      <c r="F4403" s="26">
        <v>0.30493169999999997</v>
      </c>
      <c r="G4403" s="26">
        <v>0.66220332999999998</v>
      </c>
      <c r="H4403" s="26">
        <v>1.7989504999999999</v>
      </c>
      <c r="I4403" s="26">
        <v>9.0110179999999998E-2</v>
      </c>
    </row>
    <row r="4404" spans="1:9" ht="15.75" customHeight="1" x14ac:dyDescent="0.25">
      <c r="A4404" s="23">
        <v>4403</v>
      </c>
      <c r="B4404" s="24">
        <v>0.17370191999999998</v>
      </c>
      <c r="C4404" s="24">
        <v>0.18918541999999999</v>
      </c>
      <c r="D4404" s="24">
        <v>0.20998425000000001</v>
      </c>
      <c r="E4404" s="24">
        <v>0.24572102999999998</v>
      </c>
      <c r="F4404" s="24">
        <v>0.30497787999999998</v>
      </c>
      <c r="G4404" s="24">
        <v>0.66231870000000004</v>
      </c>
      <c r="H4404" s="24">
        <v>1.7993916300000001</v>
      </c>
      <c r="I4404" s="24">
        <v>9.0110759999999998E-2</v>
      </c>
    </row>
    <row r="4405" spans="1:9" ht="15.75" customHeight="1" x14ac:dyDescent="0.25">
      <c r="A4405" s="25">
        <v>4404</v>
      </c>
      <c r="B4405" s="26">
        <v>0.17373180000000002</v>
      </c>
      <c r="C4405" s="26">
        <v>0.18920971</v>
      </c>
      <c r="D4405" s="26">
        <v>0.21001058</v>
      </c>
      <c r="E4405" s="26">
        <v>0.24575230000000001</v>
      </c>
      <c r="F4405" s="26">
        <v>0.30502395999999998</v>
      </c>
      <c r="G4405" s="26">
        <v>0.66243388999999997</v>
      </c>
      <c r="H4405" s="26">
        <v>1.79983223</v>
      </c>
      <c r="I4405" s="26">
        <v>9.0111339999999998E-2</v>
      </c>
    </row>
    <row r="4406" spans="1:9" ht="15.75" customHeight="1" x14ac:dyDescent="0.25">
      <c r="A4406" s="23">
        <v>4405</v>
      </c>
      <c r="B4406" s="24">
        <v>0.17376168</v>
      </c>
      <c r="C4406" s="24">
        <v>0.18923400000000001</v>
      </c>
      <c r="D4406" s="24">
        <v>0.2100369</v>
      </c>
      <c r="E4406" s="24">
        <v>0.24578351000000001</v>
      </c>
      <c r="F4406" s="24">
        <v>0.30506994999999998</v>
      </c>
      <c r="G4406" s="24">
        <v>0.66254889000000006</v>
      </c>
      <c r="H4406" s="24">
        <v>1.80027231</v>
      </c>
      <c r="I4406" s="24">
        <v>9.0111919999999998E-2</v>
      </c>
    </row>
    <row r="4407" spans="1:9" ht="15.75" customHeight="1" x14ac:dyDescent="0.25">
      <c r="A4407" s="25">
        <v>4406</v>
      </c>
      <c r="B4407" s="26">
        <v>0.17379157000000001</v>
      </c>
      <c r="C4407" s="26">
        <v>0.18925830000000002</v>
      </c>
      <c r="D4407" s="26">
        <v>0.21006319999999998</v>
      </c>
      <c r="E4407" s="26">
        <v>0.24581468000000001</v>
      </c>
      <c r="F4407" s="26">
        <v>0.30511583999999997</v>
      </c>
      <c r="G4407" s="26">
        <v>0.66266369999999997</v>
      </c>
      <c r="H4407" s="26">
        <v>1.8007118900000001</v>
      </c>
      <c r="I4407" s="26">
        <v>9.0112499999999998E-2</v>
      </c>
    </row>
    <row r="4408" spans="1:9" ht="15.75" customHeight="1" x14ac:dyDescent="0.25">
      <c r="A4408" s="23">
        <v>4407</v>
      </c>
      <c r="B4408" s="24">
        <v>0.17382145000000002</v>
      </c>
      <c r="C4408" s="24">
        <v>0.18928260000000002</v>
      </c>
      <c r="D4408" s="24">
        <v>0.21008949999999998</v>
      </c>
      <c r="E4408" s="24">
        <v>0.24584581</v>
      </c>
      <c r="F4408" s="24">
        <v>0.30516162999999996</v>
      </c>
      <c r="G4408" s="24">
        <v>0.66277832999999997</v>
      </c>
      <c r="H4408" s="24">
        <v>1.80115095</v>
      </c>
      <c r="I4408" s="24">
        <v>9.0113079999999998E-2</v>
      </c>
    </row>
    <row r="4409" spans="1:9" ht="15.75" customHeight="1" x14ac:dyDescent="0.25">
      <c r="A4409" s="25">
        <v>4408</v>
      </c>
      <c r="B4409" s="26">
        <v>0.17385133</v>
      </c>
      <c r="C4409" s="26">
        <v>0.18930689999999997</v>
      </c>
      <c r="D4409" s="26">
        <v>0.21011578</v>
      </c>
      <c r="E4409" s="26">
        <v>0.24587689000000001</v>
      </c>
      <c r="F4409" s="26">
        <v>0.30520733999999999</v>
      </c>
      <c r="G4409" s="26">
        <v>0.66289277999999996</v>
      </c>
      <c r="H4409" s="26">
        <v>1.8015895200000001</v>
      </c>
      <c r="I4409" s="26">
        <v>9.0113660000000012E-2</v>
      </c>
    </row>
    <row r="4410" spans="1:9" ht="15.75" customHeight="1" x14ac:dyDescent="0.25">
      <c r="A4410" s="23">
        <v>4409</v>
      </c>
      <c r="B4410" s="24">
        <v>0.17388121000000001</v>
      </c>
      <c r="C4410" s="24">
        <v>0.18933119999999998</v>
      </c>
      <c r="D4410" s="24">
        <v>0.21014206000000002</v>
      </c>
      <c r="E4410" s="24">
        <v>0.24590793000000002</v>
      </c>
      <c r="F4410" s="24">
        <v>0.30525295000000002</v>
      </c>
      <c r="G4410" s="24">
        <v>0.66300704999999993</v>
      </c>
      <c r="H4410" s="24">
        <v>1.8020275899999998</v>
      </c>
      <c r="I4410" s="24">
        <v>9.0114239999999998E-2</v>
      </c>
    </row>
    <row r="4411" spans="1:9" ht="15.75" customHeight="1" x14ac:dyDescent="0.25">
      <c r="A4411" s="25">
        <v>4410</v>
      </c>
      <c r="B4411" s="26">
        <v>0.17391108999999999</v>
      </c>
      <c r="C4411" s="26">
        <v>0.18935551</v>
      </c>
      <c r="D4411" s="26">
        <v>0.21016832000000002</v>
      </c>
      <c r="E4411" s="26">
        <v>0.24593892000000001</v>
      </c>
      <c r="F4411" s="26">
        <v>0.30529845999999999</v>
      </c>
      <c r="G4411" s="26">
        <v>0.66312115000000005</v>
      </c>
      <c r="H4411" s="26">
        <v>1.8024651700000001</v>
      </c>
      <c r="I4411" s="26">
        <v>9.0114820000000012E-2</v>
      </c>
    </row>
    <row r="4412" spans="1:9" ht="15.75" customHeight="1" x14ac:dyDescent="0.25">
      <c r="A4412" s="23">
        <v>4411</v>
      </c>
      <c r="B4412" s="24">
        <v>0.17394096999999997</v>
      </c>
      <c r="C4412" s="24">
        <v>0.18937983</v>
      </c>
      <c r="D4412" s="24">
        <v>0.21019457999999999</v>
      </c>
      <c r="E4412" s="24">
        <v>0.24596988</v>
      </c>
      <c r="F4412" s="24">
        <v>0.30534389000000001</v>
      </c>
      <c r="G4412" s="24">
        <v>0.66323507000000004</v>
      </c>
      <c r="H4412" s="24">
        <v>1.8029022699999999</v>
      </c>
      <c r="I4412" s="24">
        <v>9.0115390000000004E-2</v>
      </c>
    </row>
    <row r="4413" spans="1:9" ht="15.75" customHeight="1" x14ac:dyDescent="0.25">
      <c r="A4413" s="25">
        <v>4412</v>
      </c>
      <c r="B4413" s="26">
        <v>0.17397085000000001</v>
      </c>
      <c r="C4413" s="26">
        <v>0.18940415000000002</v>
      </c>
      <c r="D4413" s="26">
        <v>0.21022083</v>
      </c>
      <c r="E4413" s="26">
        <v>0.24600079</v>
      </c>
      <c r="F4413" s="26">
        <v>0.30538923000000001</v>
      </c>
      <c r="G4413" s="26">
        <v>0.66334881999999995</v>
      </c>
      <c r="H4413" s="26">
        <v>1.8033389</v>
      </c>
      <c r="I4413" s="26">
        <v>9.0115970000000004E-2</v>
      </c>
    </row>
    <row r="4414" spans="1:9" ht="15.75" customHeight="1" x14ac:dyDescent="0.25">
      <c r="A4414" s="23">
        <v>4413</v>
      </c>
      <c r="B4414" s="24">
        <v>0.17400072999999999</v>
      </c>
      <c r="C4414" s="24">
        <v>0.18942847000000002</v>
      </c>
      <c r="D4414" s="24">
        <v>0.21024705999999999</v>
      </c>
      <c r="E4414" s="24">
        <v>0.24603165000000002</v>
      </c>
      <c r="F4414" s="24">
        <v>0.30543448000000001</v>
      </c>
      <c r="G4414" s="24">
        <v>0.6634623999999999</v>
      </c>
      <c r="H4414" s="24">
        <v>1.80377505</v>
      </c>
      <c r="I4414" s="24">
        <v>9.011654999999999E-2</v>
      </c>
    </row>
    <row r="4415" spans="1:9" ht="15.75" customHeight="1" x14ac:dyDescent="0.25">
      <c r="A4415" s="25">
        <v>4414</v>
      </c>
      <c r="B4415" s="26">
        <v>0.17403061</v>
      </c>
      <c r="C4415" s="26">
        <v>0.1894528</v>
      </c>
      <c r="D4415" s="26">
        <v>0.2102733</v>
      </c>
      <c r="E4415" s="26">
        <v>0.24606248</v>
      </c>
      <c r="F4415" s="26">
        <v>0.30547964</v>
      </c>
      <c r="G4415" s="26">
        <v>0.66357580999999999</v>
      </c>
      <c r="H4415" s="26">
        <v>1.80421074</v>
      </c>
      <c r="I4415" s="26">
        <v>9.0117130000000004E-2</v>
      </c>
    </row>
    <row r="4416" spans="1:9" ht="15.75" customHeight="1" x14ac:dyDescent="0.25">
      <c r="A4416" s="23">
        <v>4415</v>
      </c>
      <c r="B4416" s="24">
        <v>0.17406048999999998</v>
      </c>
      <c r="C4416" s="24">
        <v>0.18947712999999999</v>
      </c>
      <c r="D4416" s="24">
        <v>0.21029952000000002</v>
      </c>
      <c r="E4416" s="24">
        <v>0.24609327</v>
      </c>
      <c r="F4416" s="24">
        <v>0.30552471000000003</v>
      </c>
      <c r="G4416" s="24">
        <v>0.66368905999999994</v>
      </c>
      <c r="H4416" s="24">
        <v>1.8046459799999999</v>
      </c>
      <c r="I4416" s="24">
        <v>9.011770999999999E-2</v>
      </c>
    </row>
    <row r="4417" spans="1:9" ht="15.75" customHeight="1" x14ac:dyDescent="0.25">
      <c r="A4417" s="25">
        <v>4416</v>
      </c>
      <c r="B4417" s="26">
        <v>0.17409037000000002</v>
      </c>
      <c r="C4417" s="26">
        <v>0.18950146000000001</v>
      </c>
      <c r="D4417" s="26">
        <v>0.21032572999999999</v>
      </c>
      <c r="E4417" s="26">
        <v>0.24612400999999998</v>
      </c>
      <c r="F4417" s="26">
        <v>0.3055697</v>
      </c>
      <c r="G4417" s="26">
        <v>0.66380213999999993</v>
      </c>
      <c r="H4417" s="26">
        <v>1.8050807599999998</v>
      </c>
      <c r="I4417" s="26">
        <v>9.0118290000000004E-2</v>
      </c>
    </row>
    <row r="4418" spans="1:9" ht="15.75" customHeight="1" x14ac:dyDescent="0.25">
      <c r="A4418" s="23">
        <v>4417</v>
      </c>
      <c r="B4418" s="24">
        <v>0.17412025</v>
      </c>
      <c r="C4418" s="24">
        <v>0.18952580000000002</v>
      </c>
      <c r="D4418" s="24">
        <v>0.21035194000000002</v>
      </c>
      <c r="E4418" s="24">
        <v>0.24615471999999999</v>
      </c>
      <c r="F4418" s="24">
        <v>0.30561460000000001</v>
      </c>
      <c r="G4418" s="24">
        <v>0.66391506000000011</v>
      </c>
      <c r="H4418" s="24">
        <v>1.8055151</v>
      </c>
      <c r="I4418" s="24">
        <v>9.0118870000000004E-2</v>
      </c>
    </row>
    <row r="4419" spans="1:9" ht="15.75" customHeight="1" x14ac:dyDescent="0.25">
      <c r="A4419" s="25">
        <v>4418</v>
      </c>
      <c r="B4419" s="26">
        <v>0.17415013999999998</v>
      </c>
      <c r="C4419" s="26">
        <v>0.18955013999999998</v>
      </c>
      <c r="D4419" s="26">
        <v>0.21037813</v>
      </c>
      <c r="E4419" s="26">
        <v>0.24618538999999998</v>
      </c>
      <c r="F4419" s="26">
        <v>0.30565942000000001</v>
      </c>
      <c r="G4419" s="26">
        <v>0.66402781</v>
      </c>
      <c r="H4419" s="26">
        <v>1.805949</v>
      </c>
      <c r="I4419" s="26">
        <v>9.0119450000000004E-2</v>
      </c>
    </row>
    <row r="4420" spans="1:9" ht="15.75" customHeight="1" x14ac:dyDescent="0.25">
      <c r="A4420" s="23">
        <v>4419</v>
      </c>
      <c r="B4420" s="24">
        <v>0.17418002000000002</v>
      </c>
      <c r="C4420" s="24">
        <v>0.18957449000000001</v>
      </c>
      <c r="D4420" s="24">
        <v>0.21040431999999998</v>
      </c>
      <c r="E4420" s="24">
        <v>0.24621601999999998</v>
      </c>
      <c r="F4420" s="24">
        <v>0.30570416</v>
      </c>
      <c r="G4420" s="24">
        <v>0.66414041999999995</v>
      </c>
      <c r="H4420" s="24">
        <v>1.80638246</v>
      </c>
      <c r="I4420" s="24">
        <v>9.0120020000000009E-2</v>
      </c>
    </row>
    <row r="4421" spans="1:9" ht="15.75" customHeight="1" x14ac:dyDescent="0.25">
      <c r="A4421" s="25">
        <v>4420</v>
      </c>
      <c r="B4421" s="26">
        <v>0.1742099</v>
      </c>
      <c r="C4421" s="26">
        <v>0.18959883999999999</v>
      </c>
      <c r="D4421" s="26">
        <v>0.21043050999999999</v>
      </c>
      <c r="E4421" s="26">
        <v>0.24624661</v>
      </c>
      <c r="F4421" s="26">
        <v>0.30574881000000004</v>
      </c>
      <c r="G4421" s="26">
        <v>0.66425285999999995</v>
      </c>
      <c r="H4421" s="26">
        <v>1.8068154999999999</v>
      </c>
      <c r="I4421" s="26">
        <v>9.0120599999999995E-2</v>
      </c>
    </row>
    <row r="4422" spans="1:9" ht="15.75" customHeight="1" x14ac:dyDescent="0.25">
      <c r="A4422" s="23">
        <v>4421</v>
      </c>
      <c r="B4422" s="24">
        <v>0.17423978000000001</v>
      </c>
      <c r="C4422" s="24">
        <v>0.18962319999999999</v>
      </c>
      <c r="D4422" s="24">
        <v>0.21045667999999998</v>
      </c>
      <c r="E4422" s="24">
        <v>0.24627715999999999</v>
      </c>
      <c r="F4422" s="24">
        <v>0.30579338</v>
      </c>
      <c r="G4422" s="24">
        <v>0.66436514999999996</v>
      </c>
      <c r="H4422" s="24">
        <v>1.80724811</v>
      </c>
      <c r="I4422" s="24">
        <v>9.0121179999999995E-2</v>
      </c>
    </row>
    <row r="4423" spans="1:9" ht="15.75" customHeight="1" x14ac:dyDescent="0.25">
      <c r="A4423" s="25">
        <v>4422</v>
      </c>
      <c r="B4423" s="26">
        <v>0.17426965999999999</v>
      </c>
      <c r="C4423" s="26">
        <v>0.18964756000000002</v>
      </c>
      <c r="D4423" s="26">
        <v>0.21048285</v>
      </c>
      <c r="E4423" s="26">
        <v>0.24630766999999998</v>
      </c>
      <c r="F4423" s="26">
        <v>0.30583788000000001</v>
      </c>
      <c r="G4423" s="26">
        <v>0.66447729</v>
      </c>
      <c r="H4423" s="26">
        <v>1.80768032</v>
      </c>
      <c r="I4423" s="26">
        <v>9.0121759999999995E-2</v>
      </c>
    </row>
    <row r="4424" spans="1:9" ht="15.75" customHeight="1" x14ac:dyDescent="0.25">
      <c r="A4424" s="23">
        <v>4423</v>
      </c>
      <c r="B4424" s="24">
        <v>0.17429953999999998</v>
      </c>
      <c r="C4424" s="24">
        <v>0.18967191999999999</v>
      </c>
      <c r="D4424" s="24">
        <v>0.21050901</v>
      </c>
      <c r="E4424" s="24">
        <v>0.24633814999999998</v>
      </c>
      <c r="F4424" s="24">
        <v>0.30588229</v>
      </c>
      <c r="G4424" s="24">
        <v>0.66458927999999995</v>
      </c>
      <c r="H4424" s="24">
        <v>1.8081121099999999</v>
      </c>
      <c r="I4424" s="24">
        <v>9.0122339999999995E-2</v>
      </c>
    </row>
    <row r="4425" spans="1:9" ht="15.75" customHeight="1" x14ac:dyDescent="0.25">
      <c r="A4425" s="25">
        <v>4424</v>
      </c>
      <c r="B4425" s="26">
        <v>0.17432942000000001</v>
      </c>
      <c r="C4425" s="26">
        <v>0.18969629000000002</v>
      </c>
      <c r="D4425" s="26">
        <v>0.21053516999999999</v>
      </c>
      <c r="E4425" s="26">
        <v>0.24636859</v>
      </c>
      <c r="F4425" s="26">
        <v>0.30592663000000003</v>
      </c>
      <c r="G4425" s="26">
        <v>0.66470112000000003</v>
      </c>
      <c r="H4425" s="26">
        <v>1.8085435000000001</v>
      </c>
      <c r="I4425" s="26">
        <v>9.0122910000000001E-2</v>
      </c>
    </row>
    <row r="4426" spans="1:9" ht="15.75" customHeight="1" x14ac:dyDescent="0.25">
      <c r="A4426" s="23">
        <v>4425</v>
      </c>
      <c r="B4426" s="24">
        <v>0.17435929999999999</v>
      </c>
      <c r="C4426" s="24">
        <v>0.18972066000000001</v>
      </c>
      <c r="D4426" s="24">
        <v>0.21056131</v>
      </c>
      <c r="E4426" s="24">
        <v>0.24639900000000001</v>
      </c>
      <c r="F4426" s="24">
        <v>0.30597089</v>
      </c>
      <c r="G4426" s="24">
        <v>0.66481281999999997</v>
      </c>
      <c r="H4426" s="24">
        <v>1.80897449</v>
      </c>
      <c r="I4426" s="24">
        <v>9.0123490000000001E-2</v>
      </c>
    </row>
    <row r="4427" spans="1:9" ht="15.75" customHeight="1" x14ac:dyDescent="0.25">
      <c r="A4427" s="25">
        <v>4426</v>
      </c>
      <c r="B4427" s="26">
        <v>0.17438918</v>
      </c>
      <c r="C4427" s="26">
        <v>0.18974504</v>
      </c>
      <c r="D4427" s="26">
        <v>0.21058746</v>
      </c>
      <c r="E4427" s="26">
        <v>0.24642937000000001</v>
      </c>
      <c r="F4427" s="26">
        <v>0.30601507</v>
      </c>
      <c r="G4427" s="26">
        <v>0.66492436999999993</v>
      </c>
      <c r="H4427" s="26">
        <v>1.8094050899999998</v>
      </c>
      <c r="I4427" s="26">
        <v>9.0124070000000001E-2</v>
      </c>
    </row>
    <row r="4428" spans="1:9" ht="15.75" customHeight="1" x14ac:dyDescent="0.25">
      <c r="A4428" s="23">
        <v>4427</v>
      </c>
      <c r="B4428" s="24">
        <v>0.17441905999999999</v>
      </c>
      <c r="C4428" s="24">
        <v>0.18976942000000002</v>
      </c>
      <c r="D4428" s="24">
        <v>0.21061358999999999</v>
      </c>
      <c r="E4428" s="24">
        <v>0.24645971</v>
      </c>
      <c r="F4428" s="24">
        <v>0.30605917999999999</v>
      </c>
      <c r="G4428" s="24">
        <v>0.66503579000000002</v>
      </c>
      <c r="H4428" s="24">
        <v>1.80983531</v>
      </c>
      <c r="I4428" s="24">
        <v>9.0124650000000001E-2</v>
      </c>
    </row>
    <row r="4429" spans="1:9" ht="15.75" customHeight="1" x14ac:dyDescent="0.25">
      <c r="A4429" s="25">
        <v>4428</v>
      </c>
      <c r="B4429" s="26">
        <v>0.17444894000000002</v>
      </c>
      <c r="C4429" s="26">
        <v>0.18979379999999998</v>
      </c>
      <c r="D4429" s="26">
        <v>0.21063972</v>
      </c>
      <c r="E4429" s="26">
        <v>0.24649000999999998</v>
      </c>
      <c r="F4429" s="26">
        <v>0.30610321000000001</v>
      </c>
      <c r="G4429" s="26">
        <v>0.66514706000000001</v>
      </c>
      <c r="H4429" s="26">
        <v>1.81026515</v>
      </c>
      <c r="I4429" s="26">
        <v>9.0125220000000006E-2</v>
      </c>
    </row>
    <row r="4430" spans="1:9" ht="15.75" customHeight="1" x14ac:dyDescent="0.25">
      <c r="A4430" s="23">
        <v>4429</v>
      </c>
      <c r="B4430" s="24">
        <v>0.17447882000000001</v>
      </c>
      <c r="C4430" s="24">
        <v>0.18981819000000003</v>
      </c>
      <c r="D4430" s="24">
        <v>0.21066584999999999</v>
      </c>
      <c r="E4430" s="24">
        <v>0.24652028000000001</v>
      </c>
      <c r="F4430" s="24">
        <v>0.30614716999999997</v>
      </c>
      <c r="G4430" s="24">
        <v>0.66525818999999997</v>
      </c>
      <c r="H4430" s="24">
        <v>1.8106946099999999</v>
      </c>
      <c r="I4430" s="24">
        <v>9.0125799999999992E-2</v>
      </c>
    </row>
    <row r="4431" spans="1:9" ht="15.75" customHeight="1" x14ac:dyDescent="0.25">
      <c r="A4431" s="25">
        <v>4430</v>
      </c>
      <c r="B4431" s="26">
        <v>0.17450870999999998</v>
      </c>
      <c r="C4431" s="26">
        <v>0.18984259000000001</v>
      </c>
      <c r="D4431" s="26">
        <v>0.21069196999999998</v>
      </c>
      <c r="E4431" s="26">
        <v>0.24655052000000002</v>
      </c>
      <c r="F4431" s="26">
        <v>0.30619105999999996</v>
      </c>
      <c r="G4431" s="26">
        <v>0.66536918999999994</v>
      </c>
      <c r="H4431" s="26">
        <v>1.8111237099999999</v>
      </c>
      <c r="I4431" s="26">
        <v>9.0126380000000006E-2</v>
      </c>
    </row>
    <row r="4432" spans="1:9" ht="15.75" customHeight="1" x14ac:dyDescent="0.25">
      <c r="A4432" s="23">
        <v>4431</v>
      </c>
      <c r="B4432" s="24">
        <v>0.17453859000000002</v>
      </c>
      <c r="C4432" s="24">
        <v>0.18986699000000001</v>
      </c>
      <c r="D4432" s="24">
        <v>0.21071808</v>
      </c>
      <c r="E4432" s="24">
        <v>0.24658072</v>
      </c>
      <c r="F4432" s="24">
        <v>0.30623487999999999</v>
      </c>
      <c r="G4432" s="24">
        <v>0.66548006000000004</v>
      </c>
      <c r="H4432" s="24">
        <v>1.81155245</v>
      </c>
      <c r="I4432" s="24">
        <v>9.0126950000000011E-2</v>
      </c>
    </row>
    <row r="4433" spans="1:9" ht="15.75" customHeight="1" x14ac:dyDescent="0.25">
      <c r="A4433" s="25">
        <v>4432</v>
      </c>
      <c r="B4433" s="26">
        <v>0.17456847</v>
      </c>
      <c r="C4433" s="26">
        <v>0.18989139000000002</v>
      </c>
      <c r="D4433" s="26">
        <v>0.21074419</v>
      </c>
      <c r="E4433" s="26">
        <v>0.24661089</v>
      </c>
      <c r="F4433" s="26">
        <v>0.30627863</v>
      </c>
      <c r="G4433" s="26">
        <v>0.66559079999999993</v>
      </c>
      <c r="H4433" s="26">
        <v>1.8119808399999999</v>
      </c>
      <c r="I4433" s="26">
        <v>9.0127529999999997E-2</v>
      </c>
    </row>
    <row r="4434" spans="1:9" ht="15.75" customHeight="1" x14ac:dyDescent="0.25">
      <c r="A4434" s="23">
        <v>4433</v>
      </c>
      <c r="B4434" s="24">
        <v>0.17459835000000001</v>
      </c>
      <c r="C4434" s="24">
        <v>0.1899158</v>
      </c>
      <c r="D4434" s="24">
        <v>0.21077029</v>
      </c>
      <c r="E4434" s="24">
        <v>0.24664103000000001</v>
      </c>
      <c r="F4434" s="24">
        <v>0.30632229999999999</v>
      </c>
      <c r="G4434" s="24">
        <v>0.6657014</v>
      </c>
      <c r="H4434" s="24">
        <v>1.8124088699999998</v>
      </c>
      <c r="I4434" s="24">
        <v>9.0128109999999997E-2</v>
      </c>
    </row>
    <row r="4435" spans="1:9" ht="15.75" customHeight="1" x14ac:dyDescent="0.25">
      <c r="A4435" s="25">
        <v>4434</v>
      </c>
      <c r="B4435" s="26">
        <v>0.17462823</v>
      </c>
      <c r="C4435" s="26">
        <v>0.18994021</v>
      </c>
      <c r="D4435" s="26">
        <v>0.21079639</v>
      </c>
      <c r="E4435" s="26">
        <v>0.24667114000000001</v>
      </c>
      <c r="F4435" s="26">
        <v>0.30636591000000002</v>
      </c>
      <c r="G4435" s="26">
        <v>0.66581188000000002</v>
      </c>
      <c r="H4435" s="26">
        <v>1.81283657</v>
      </c>
      <c r="I4435" s="26">
        <v>9.0128679999999989E-2</v>
      </c>
    </row>
    <row r="4436" spans="1:9" ht="15.75" customHeight="1" x14ac:dyDescent="0.25">
      <c r="A4436" s="23">
        <v>4435</v>
      </c>
      <c r="B4436" s="24">
        <v>0.17465810999999998</v>
      </c>
      <c r="C4436" s="24">
        <v>0.18996463</v>
      </c>
      <c r="D4436" s="24">
        <v>0.21082248000000001</v>
      </c>
      <c r="E4436" s="24">
        <v>0.24670122</v>
      </c>
      <c r="F4436" s="24">
        <v>0.30640944999999997</v>
      </c>
      <c r="G4436" s="24">
        <v>0.66592223000000006</v>
      </c>
      <c r="H4436" s="24">
        <v>1.81326393</v>
      </c>
      <c r="I4436" s="24">
        <v>9.0129260000000003E-2</v>
      </c>
    </row>
    <row r="4437" spans="1:9" ht="15.75" customHeight="1" x14ac:dyDescent="0.25">
      <c r="A4437" s="25">
        <v>4436</v>
      </c>
      <c r="B4437" s="26">
        <v>0.17468799000000002</v>
      </c>
      <c r="C4437" s="26">
        <v>0.18998904999999999</v>
      </c>
      <c r="D4437" s="26">
        <v>0.21084856999999999</v>
      </c>
      <c r="E4437" s="26">
        <v>0.24673127</v>
      </c>
      <c r="F4437" s="26">
        <v>0.30645293000000001</v>
      </c>
      <c r="G4437" s="26">
        <v>0.66603246999999999</v>
      </c>
      <c r="H4437" s="26">
        <v>1.8136909499999998</v>
      </c>
      <c r="I4437" s="26">
        <v>9.0129839999999989E-2</v>
      </c>
    </row>
    <row r="4438" spans="1:9" ht="15.75" customHeight="1" x14ac:dyDescent="0.25">
      <c r="A4438" s="23">
        <v>4437</v>
      </c>
      <c r="B4438" s="24">
        <v>0.17471787</v>
      </c>
      <c r="C4438" s="24">
        <v>0.19001348000000001</v>
      </c>
      <c r="D4438" s="24">
        <v>0.21087465999999999</v>
      </c>
      <c r="E4438" s="24">
        <v>0.24676128999999999</v>
      </c>
      <c r="F4438" s="24">
        <v>0.30649633999999998</v>
      </c>
      <c r="G4438" s="24">
        <v>0.66614256999999999</v>
      </c>
      <c r="H4438" s="24">
        <v>1.81411766</v>
      </c>
      <c r="I4438" s="24">
        <v>9.0130409999999994E-2</v>
      </c>
    </row>
    <row r="4439" spans="1:9" ht="15.75" customHeight="1" x14ac:dyDescent="0.25">
      <c r="A4439" s="25">
        <v>4438</v>
      </c>
      <c r="B4439" s="26">
        <v>0.17474775000000001</v>
      </c>
      <c r="C4439" s="26">
        <v>0.19003791</v>
      </c>
      <c r="D4439" s="26">
        <v>0.21090074</v>
      </c>
      <c r="E4439" s="26">
        <v>0.24679127999999997</v>
      </c>
      <c r="F4439" s="26">
        <v>0.30653967999999998</v>
      </c>
      <c r="G4439" s="26">
        <v>0.66625257000000004</v>
      </c>
      <c r="H4439" s="26">
        <v>1.8145440500000001</v>
      </c>
      <c r="I4439" s="26">
        <v>9.0130990000000008E-2</v>
      </c>
    </row>
    <row r="4440" spans="1:9" ht="15.75" customHeight="1" x14ac:dyDescent="0.25">
      <c r="A4440" s="23">
        <v>4439</v>
      </c>
      <c r="B4440" s="24">
        <v>0.17477762999999999</v>
      </c>
      <c r="C4440" s="24">
        <v>0.19006234</v>
      </c>
      <c r="D4440" s="24">
        <v>0.21092681999999999</v>
      </c>
      <c r="E4440" s="24">
        <v>0.24682124000000003</v>
      </c>
      <c r="F4440" s="24">
        <v>0.30658297000000001</v>
      </c>
      <c r="G4440" s="24">
        <v>0.66636244</v>
      </c>
      <c r="H4440" s="24">
        <v>1.8149701200000001</v>
      </c>
      <c r="I4440" s="24">
        <v>9.0131559999999999E-2</v>
      </c>
    </row>
    <row r="4441" spans="1:9" ht="15.75" customHeight="1" x14ac:dyDescent="0.25">
      <c r="A4441" s="25">
        <v>4440</v>
      </c>
      <c r="B4441" s="26">
        <v>0.17480751000000003</v>
      </c>
      <c r="C4441" s="26">
        <v>0.19008678000000001</v>
      </c>
      <c r="D4441" s="26">
        <v>0.2109529</v>
      </c>
      <c r="E4441" s="26">
        <v>0.24685117000000001</v>
      </c>
      <c r="F4441" s="26">
        <v>0.30662619000000002</v>
      </c>
      <c r="G4441" s="26">
        <v>0.66647220000000007</v>
      </c>
      <c r="H4441" s="26">
        <v>1.81539589</v>
      </c>
      <c r="I4441" s="26">
        <v>9.0132139999999999E-2</v>
      </c>
    </row>
    <row r="4442" spans="1:9" ht="15.75" customHeight="1" x14ac:dyDescent="0.25">
      <c r="A4442" s="23">
        <v>4441</v>
      </c>
      <c r="B4442" s="24">
        <v>0.1748374</v>
      </c>
      <c r="C4442" s="24">
        <v>0.19011122</v>
      </c>
      <c r="D4442" s="24">
        <v>0.21097896999999999</v>
      </c>
      <c r="E4442" s="24">
        <v>0.24688108</v>
      </c>
      <c r="F4442" s="24">
        <v>0.30666934000000001</v>
      </c>
      <c r="G4442" s="24">
        <v>0.66658185000000003</v>
      </c>
      <c r="H4442" s="24">
        <v>1.8158213599999999</v>
      </c>
      <c r="I4442" s="24">
        <v>9.013272E-2</v>
      </c>
    </row>
    <row r="4443" spans="1:9" ht="15.75" customHeight="1" x14ac:dyDescent="0.25">
      <c r="A4443" s="25">
        <v>4442</v>
      </c>
      <c r="B4443" s="26">
        <v>0.17486727999999999</v>
      </c>
      <c r="C4443" s="26">
        <v>0.19013566999999998</v>
      </c>
      <c r="D4443" s="26">
        <v>0.21100504</v>
      </c>
      <c r="E4443" s="26">
        <v>0.24691095000000002</v>
      </c>
      <c r="F4443" s="26">
        <v>0.30671244000000003</v>
      </c>
      <c r="G4443" s="26">
        <v>0.66669138000000006</v>
      </c>
      <c r="H4443" s="26">
        <v>1.8162465399999999</v>
      </c>
      <c r="I4443" s="26">
        <v>9.0133290000000005E-2</v>
      </c>
    </row>
    <row r="4444" spans="1:9" ht="15.75" customHeight="1" x14ac:dyDescent="0.25">
      <c r="A4444" s="23">
        <v>4443</v>
      </c>
      <c r="B4444" s="24">
        <v>0.17489716000000002</v>
      </c>
      <c r="C4444" s="24">
        <v>0.19016013000000001</v>
      </c>
      <c r="D4444" s="24">
        <v>0.2110311</v>
      </c>
      <c r="E4444" s="24">
        <v>0.24694081000000001</v>
      </c>
      <c r="F4444" s="24">
        <v>0.30675547999999997</v>
      </c>
      <c r="G4444" s="24">
        <v>0.66680081000000002</v>
      </c>
      <c r="H4444" s="24">
        <v>1.8166714300000002</v>
      </c>
      <c r="I4444" s="24">
        <v>9.0133870000000005E-2</v>
      </c>
    </row>
    <row r="4445" spans="1:9" ht="15.75" customHeight="1" x14ac:dyDescent="0.25">
      <c r="A4445" s="25">
        <v>4444</v>
      </c>
      <c r="B4445" s="26">
        <v>0.17492704000000001</v>
      </c>
      <c r="C4445" s="26">
        <v>0.19018458999999999</v>
      </c>
      <c r="D4445" s="26">
        <v>0.21105716000000002</v>
      </c>
      <c r="E4445" s="26">
        <v>0.24697063</v>
      </c>
      <c r="F4445" s="26">
        <v>0.30679846</v>
      </c>
      <c r="G4445" s="26">
        <v>0.66691012999999999</v>
      </c>
      <c r="H4445" s="26">
        <v>1.81709604</v>
      </c>
      <c r="I4445" s="26">
        <v>9.0134439999999996E-2</v>
      </c>
    </row>
    <row r="4446" spans="1:9" ht="15.75" customHeight="1" x14ac:dyDescent="0.25">
      <c r="A4446" s="23">
        <v>4445</v>
      </c>
      <c r="B4446" s="24">
        <v>0.17495691999999999</v>
      </c>
      <c r="C4446" s="24">
        <v>0.19020904999999999</v>
      </c>
      <c r="D4446" s="24">
        <v>0.21108322000000002</v>
      </c>
      <c r="E4446" s="24">
        <v>0.24700043000000002</v>
      </c>
      <c r="F4446" s="24">
        <v>0.30684138</v>
      </c>
      <c r="G4446" s="24">
        <v>0.66701935000000001</v>
      </c>
      <c r="H4446" s="24">
        <v>1.81752037</v>
      </c>
      <c r="I4446" s="24">
        <v>9.013502000000001E-2</v>
      </c>
    </row>
    <row r="4447" spans="1:9" ht="15.75" customHeight="1" x14ac:dyDescent="0.25">
      <c r="A4447" s="25">
        <v>4446</v>
      </c>
      <c r="B4447" s="26">
        <v>0.1749868</v>
      </c>
      <c r="C4447" s="26">
        <v>0.19023351999999999</v>
      </c>
      <c r="D4447" s="26">
        <v>0.21110928000000001</v>
      </c>
      <c r="E4447" s="26">
        <v>0.24703021</v>
      </c>
      <c r="F4447" s="26">
        <v>0.30688424000000003</v>
      </c>
      <c r="G4447" s="26">
        <v>0.66712846000000003</v>
      </c>
      <c r="H4447" s="26">
        <v>1.8179444300000001</v>
      </c>
      <c r="I4447" s="26">
        <v>9.0135590000000002E-2</v>
      </c>
    </row>
    <row r="4448" spans="1:9" ht="15.75" customHeight="1" x14ac:dyDescent="0.25">
      <c r="A4448" s="23">
        <v>4447</v>
      </c>
      <c r="B4448" s="24">
        <v>0.17501667999999998</v>
      </c>
      <c r="C4448" s="24">
        <v>0.19025798999999999</v>
      </c>
      <c r="D4448" s="24">
        <v>0.21113534</v>
      </c>
      <c r="E4448" s="24">
        <v>0.24705996</v>
      </c>
      <c r="F4448" s="24">
        <v>0.30692704999999998</v>
      </c>
      <c r="G4448" s="24">
        <v>0.66723747</v>
      </c>
      <c r="H4448" s="24">
        <v>1.8183682300000001</v>
      </c>
      <c r="I4448" s="24">
        <v>9.0136170000000002E-2</v>
      </c>
    </row>
    <row r="4449" spans="1:9" ht="15.75" customHeight="1" x14ac:dyDescent="0.25">
      <c r="A4449" s="25">
        <v>4448</v>
      </c>
      <c r="B4449" s="26">
        <v>0.17504656000000002</v>
      </c>
      <c r="C4449" s="26">
        <v>0.19028247000000001</v>
      </c>
      <c r="D4449" s="26">
        <v>0.21116139</v>
      </c>
      <c r="E4449" s="26">
        <v>0.24708967999999998</v>
      </c>
      <c r="F4449" s="26">
        <v>0.30696981000000001</v>
      </c>
      <c r="G4449" s="26">
        <v>0.66734639000000007</v>
      </c>
      <c r="H4449" s="26">
        <v>1.81879178</v>
      </c>
      <c r="I4449" s="26">
        <v>9.0136739999999993E-2</v>
      </c>
    </row>
    <row r="4450" spans="1:9" ht="15.75" customHeight="1" x14ac:dyDescent="0.25">
      <c r="A4450" s="23">
        <v>4449</v>
      </c>
      <c r="B4450" s="24">
        <v>0.17507644</v>
      </c>
      <c r="C4450" s="24">
        <v>0.19030695</v>
      </c>
      <c r="D4450" s="24">
        <v>0.21118744</v>
      </c>
      <c r="E4450" s="24">
        <v>0.24711939000000002</v>
      </c>
      <c r="F4450" s="24">
        <v>0.30701251000000002</v>
      </c>
      <c r="G4450" s="24">
        <v>0.66745520999999997</v>
      </c>
      <c r="H4450" s="24">
        <v>1.8192150699999998</v>
      </c>
      <c r="I4450" s="24">
        <v>9.0137309999999998E-2</v>
      </c>
    </row>
    <row r="4451" spans="1:9" ht="15.75" customHeight="1" x14ac:dyDescent="0.25">
      <c r="A4451" s="25">
        <v>4450</v>
      </c>
      <c r="B4451" s="26">
        <v>0.17510632000000001</v>
      </c>
      <c r="C4451" s="26">
        <v>0.19033143999999999</v>
      </c>
      <c r="D4451" s="26">
        <v>0.21121348999999998</v>
      </c>
      <c r="E4451" s="26">
        <v>0.24714907</v>
      </c>
      <c r="F4451" s="26">
        <v>0.30705515</v>
      </c>
      <c r="G4451" s="26">
        <v>0.66756393000000003</v>
      </c>
      <c r="H4451" s="26">
        <v>1.8196381199999998</v>
      </c>
      <c r="I4451" s="26">
        <v>9.0137889999999998E-2</v>
      </c>
    </row>
    <row r="4452" spans="1:9" ht="15.75" customHeight="1" x14ac:dyDescent="0.25">
      <c r="A4452" s="23">
        <v>4451</v>
      </c>
      <c r="B4452" s="24">
        <v>0.17513619999999999</v>
      </c>
      <c r="C4452" s="24">
        <v>0.19035592999999998</v>
      </c>
      <c r="D4452" s="24">
        <v>0.21123954</v>
      </c>
      <c r="E4452" s="24">
        <v>0.24717871999999999</v>
      </c>
      <c r="F4452" s="24">
        <v>0.30709775</v>
      </c>
      <c r="G4452" s="24">
        <v>0.66767256000000008</v>
      </c>
      <c r="H4452" s="24">
        <v>1.8200609299999999</v>
      </c>
      <c r="I4452" s="24">
        <v>9.013845999999999E-2</v>
      </c>
    </row>
    <row r="4453" spans="1:9" ht="15.75" customHeight="1" x14ac:dyDescent="0.25">
      <c r="A4453" s="25">
        <v>4452</v>
      </c>
      <c r="B4453" s="26">
        <v>0.17516608</v>
      </c>
      <c r="C4453" s="26">
        <v>0.19038042999999999</v>
      </c>
      <c r="D4453" s="26">
        <v>0.21126559</v>
      </c>
      <c r="E4453" s="26">
        <v>0.24720835999999999</v>
      </c>
      <c r="F4453" s="26">
        <v>0.30714028999999998</v>
      </c>
      <c r="G4453" s="26">
        <v>0.66778110000000002</v>
      </c>
      <c r="H4453" s="26">
        <v>1.8204835099999999</v>
      </c>
      <c r="I4453" s="26">
        <v>9.0139040000000004E-2</v>
      </c>
    </row>
    <row r="4454" spans="1:9" ht="15.75" customHeight="1" x14ac:dyDescent="0.25">
      <c r="A4454" s="23">
        <v>4453</v>
      </c>
      <c r="B4454" s="24">
        <v>0.17519597000000001</v>
      </c>
      <c r="C4454" s="24">
        <v>0.19040493000000003</v>
      </c>
      <c r="D4454" s="24">
        <v>0.21129164</v>
      </c>
      <c r="E4454" s="24">
        <v>0.24723797</v>
      </c>
      <c r="F4454" s="24">
        <v>0.30718278999999998</v>
      </c>
      <c r="G4454" s="24">
        <v>0.66788955999999999</v>
      </c>
      <c r="H4454" s="24">
        <v>1.8209058600000001</v>
      </c>
      <c r="I4454" s="24">
        <v>9.0139609999999995E-2</v>
      </c>
    </row>
    <row r="4455" spans="1:9" ht="15.75" customHeight="1" x14ac:dyDescent="0.25">
      <c r="A4455" s="25">
        <v>4454</v>
      </c>
      <c r="B4455" s="26">
        <v>0.17522584999999999</v>
      </c>
      <c r="C4455" s="26">
        <v>0.19042943999999998</v>
      </c>
      <c r="D4455" s="26">
        <v>0.21131768999999997</v>
      </c>
      <c r="E4455" s="26">
        <v>0.24726756999999999</v>
      </c>
      <c r="F4455" s="26">
        <v>0.30722524000000001</v>
      </c>
      <c r="G4455" s="26">
        <v>0.66799791999999991</v>
      </c>
      <c r="H4455" s="26">
        <v>1.8213279900000001</v>
      </c>
      <c r="I4455" s="26">
        <v>9.014018E-2</v>
      </c>
    </row>
    <row r="4456" spans="1:9" ht="15.75" customHeight="1" x14ac:dyDescent="0.25">
      <c r="A4456" s="23">
        <v>4455</v>
      </c>
      <c r="B4456" s="24">
        <v>0.17525573000000003</v>
      </c>
      <c r="C4456" s="24">
        <v>0.19045394999999998</v>
      </c>
      <c r="D4456" s="24">
        <v>0.21134373000000001</v>
      </c>
      <c r="E4456" s="24">
        <v>0.24729714000000003</v>
      </c>
      <c r="F4456" s="24">
        <v>0.30726762999999996</v>
      </c>
      <c r="G4456" s="24">
        <v>0.66810620999999992</v>
      </c>
      <c r="H4456" s="24">
        <v>1.8217499000000001</v>
      </c>
      <c r="I4456" s="24">
        <v>9.0140759999999986E-2</v>
      </c>
    </row>
    <row r="4457" spans="1:9" ht="15.75" customHeight="1" x14ac:dyDescent="0.25">
      <c r="A4457" s="25">
        <v>4456</v>
      </c>
      <c r="B4457" s="26">
        <v>0.17528561000000001</v>
      </c>
      <c r="C4457" s="26">
        <v>0.19047847000000001</v>
      </c>
      <c r="D4457" s="26">
        <v>0.21136977999999998</v>
      </c>
      <c r="E4457" s="26">
        <v>0.24732669000000002</v>
      </c>
      <c r="F4457" s="26">
        <v>0.30730999000000003</v>
      </c>
      <c r="G4457" s="26">
        <v>0.66821440999999993</v>
      </c>
      <c r="H4457" s="26">
        <v>1.8221716100000001</v>
      </c>
      <c r="I4457" s="26">
        <v>9.0141329999999992E-2</v>
      </c>
    </row>
    <row r="4458" spans="1:9" ht="15.75" customHeight="1" x14ac:dyDescent="0.25">
      <c r="A4458" s="23">
        <v>4457</v>
      </c>
      <c r="B4458" s="24">
        <v>0.17531548999999999</v>
      </c>
      <c r="C4458" s="24">
        <v>0.19050298999999998</v>
      </c>
      <c r="D4458" s="24">
        <v>0.21139582000000001</v>
      </c>
      <c r="E4458" s="24">
        <v>0.24735623000000001</v>
      </c>
      <c r="F4458" s="24">
        <v>0.30735229000000003</v>
      </c>
      <c r="G4458" s="24">
        <v>0.66832252999999997</v>
      </c>
      <c r="H4458" s="24">
        <v>1.8225931099999999</v>
      </c>
      <c r="I4458" s="24">
        <v>9.0141899999999997E-2</v>
      </c>
    </row>
    <row r="4459" spans="1:9" ht="15.75" customHeight="1" x14ac:dyDescent="0.25">
      <c r="A4459" s="25">
        <v>4458</v>
      </c>
      <c r="B4459" s="26">
        <v>0.17534537</v>
      </c>
      <c r="C4459" s="26">
        <v>0.19052752000000001</v>
      </c>
      <c r="D4459" s="26">
        <v>0.21142187000000001</v>
      </c>
      <c r="E4459" s="26">
        <v>0.24738573999999999</v>
      </c>
      <c r="F4459" s="26">
        <v>0.30739454999999999</v>
      </c>
      <c r="G4459" s="26">
        <v>0.66843057000000006</v>
      </c>
      <c r="H4459" s="26">
        <v>1.82301442</v>
      </c>
      <c r="I4459" s="26">
        <v>9.0142479999999997E-2</v>
      </c>
    </row>
    <row r="4460" spans="1:9" ht="15.75" customHeight="1" x14ac:dyDescent="0.25">
      <c r="A4460" s="23">
        <v>4459</v>
      </c>
      <c r="B4460" s="24">
        <v>0.17537524999999998</v>
      </c>
      <c r="C4460" s="24">
        <v>0.19055205</v>
      </c>
      <c r="D4460" s="24">
        <v>0.21144791000000002</v>
      </c>
      <c r="E4460" s="24">
        <v>0.24741523999999998</v>
      </c>
      <c r="F4460" s="24">
        <v>0.30743677000000003</v>
      </c>
      <c r="G4460" s="24">
        <v>0.66853854000000001</v>
      </c>
      <c r="H4460" s="24">
        <v>1.8234355400000002</v>
      </c>
      <c r="I4460" s="24">
        <v>9.0143050000000002E-2</v>
      </c>
    </row>
    <row r="4461" spans="1:9" ht="15.75" customHeight="1" x14ac:dyDescent="0.25">
      <c r="A4461" s="25">
        <v>4460</v>
      </c>
      <c r="B4461" s="26">
        <v>0.17540513000000002</v>
      </c>
      <c r="C4461" s="26">
        <v>0.19057659000000002</v>
      </c>
      <c r="D4461" s="26">
        <v>0.21147396000000002</v>
      </c>
      <c r="E4461" s="26">
        <v>0.24744471000000001</v>
      </c>
      <c r="F4461" s="26">
        <v>0.30747893999999998</v>
      </c>
      <c r="G4461" s="26">
        <v>0.66864643999999995</v>
      </c>
      <c r="H4461" s="26">
        <v>1.8238564800000001</v>
      </c>
      <c r="I4461" s="26">
        <v>9.0143620000000008E-2</v>
      </c>
    </row>
    <row r="4462" spans="1:9" ht="15.75" customHeight="1" x14ac:dyDescent="0.25">
      <c r="A4462" s="23">
        <v>4461</v>
      </c>
      <c r="B4462" s="24">
        <v>0.17543501</v>
      </c>
      <c r="C4462" s="24">
        <v>0.19060113000000001</v>
      </c>
      <c r="D4462" s="24">
        <v>0.21150000999999999</v>
      </c>
      <c r="E4462" s="24">
        <v>0.24747416999999999</v>
      </c>
      <c r="F4462" s="24">
        <v>0.30752107000000001</v>
      </c>
      <c r="G4462" s="24">
        <v>0.66875426000000004</v>
      </c>
      <c r="H4462" s="24">
        <v>1.8242772299999999</v>
      </c>
      <c r="I4462" s="24">
        <v>9.0144199999999994E-2</v>
      </c>
    </row>
    <row r="4463" spans="1:9" ht="15.75" customHeight="1" x14ac:dyDescent="0.25">
      <c r="A4463" s="25">
        <v>4462</v>
      </c>
      <c r="B4463" s="26">
        <v>0.17546489000000001</v>
      </c>
      <c r="C4463" s="26">
        <v>0.19062567999999999</v>
      </c>
      <c r="D4463" s="26">
        <v>0.21152605000000002</v>
      </c>
      <c r="E4463" s="26">
        <v>0.24750361999999998</v>
      </c>
      <c r="F4463" s="26">
        <v>0.30756316</v>
      </c>
      <c r="G4463" s="26">
        <v>0.66886201000000001</v>
      </c>
      <c r="H4463" s="26">
        <v>1.8246978200000001</v>
      </c>
      <c r="I4463" s="26">
        <v>9.0144769999999999E-2</v>
      </c>
    </row>
    <row r="4464" spans="1:9" ht="15.75" customHeight="1" x14ac:dyDescent="0.25">
      <c r="A4464" s="23">
        <v>4463</v>
      </c>
      <c r="B4464" s="24">
        <v>0.17549476999999999</v>
      </c>
      <c r="C4464" s="24">
        <v>0.19065023</v>
      </c>
      <c r="D4464" s="24">
        <v>0.21155209999999999</v>
      </c>
      <c r="E4464" s="24">
        <v>0.24753305</v>
      </c>
      <c r="F4464" s="24">
        <v>0.30760521000000002</v>
      </c>
      <c r="G4464" s="24">
        <v>0.6689697</v>
      </c>
      <c r="H4464" s="24">
        <v>1.8251182399999999</v>
      </c>
      <c r="I4464" s="24">
        <v>9.014533999999999E-2</v>
      </c>
    </row>
    <row r="4465" spans="1:9" ht="15.75" customHeight="1" x14ac:dyDescent="0.25">
      <c r="A4465" s="25">
        <v>4464</v>
      </c>
      <c r="B4465" s="26">
        <v>0.17552465</v>
      </c>
      <c r="C4465" s="26">
        <v>0.19067478999999998</v>
      </c>
      <c r="D4465" s="26">
        <v>0.21157814999999999</v>
      </c>
      <c r="E4465" s="26">
        <v>0.24756246000000001</v>
      </c>
      <c r="F4465" s="26">
        <v>0.30764722</v>
      </c>
      <c r="G4465" s="26">
        <v>0.66907731999999998</v>
      </c>
      <c r="H4465" s="26">
        <v>1.8255385000000002</v>
      </c>
      <c r="I4465" s="26">
        <v>9.0145909999999996E-2</v>
      </c>
    </row>
    <row r="4466" spans="1:9" ht="15.75" customHeight="1" x14ac:dyDescent="0.25">
      <c r="A4466" s="23">
        <v>4465</v>
      </c>
      <c r="B4466" s="24">
        <v>0.17555454000000001</v>
      </c>
      <c r="C4466" s="24">
        <v>0.19069935000000002</v>
      </c>
      <c r="D4466" s="24">
        <v>0.21160419999999999</v>
      </c>
      <c r="E4466" s="24">
        <v>0.24759184999999997</v>
      </c>
      <c r="F4466" s="24">
        <v>0.30768919</v>
      </c>
      <c r="G4466" s="24">
        <v>0.66918487000000004</v>
      </c>
      <c r="H4466" s="24">
        <v>1.8259585999999999</v>
      </c>
      <c r="I4466" s="24">
        <v>9.0146479999999987E-2</v>
      </c>
    </row>
    <row r="4467" spans="1:9" ht="15.75" customHeight="1" x14ac:dyDescent="0.25">
      <c r="A4467" s="25">
        <v>4466</v>
      </c>
      <c r="B4467" s="26">
        <v>0.17558441999999999</v>
      </c>
      <c r="C4467" s="26">
        <v>0.19072392000000002</v>
      </c>
      <c r="D4467" s="26">
        <v>0.21163025999999999</v>
      </c>
      <c r="E4467" s="26">
        <v>0.24762123</v>
      </c>
      <c r="F4467" s="26">
        <v>0.30773112999999996</v>
      </c>
      <c r="G4467" s="26">
        <v>0.66929236999999997</v>
      </c>
      <c r="H4467" s="26">
        <v>1.82637856</v>
      </c>
      <c r="I4467" s="26">
        <v>9.0147060000000001E-2</v>
      </c>
    </row>
    <row r="4468" spans="1:9" ht="15.75" customHeight="1" x14ac:dyDescent="0.25">
      <c r="A4468" s="23">
        <v>4467</v>
      </c>
      <c r="B4468" s="24">
        <v>0.1756143</v>
      </c>
      <c r="C4468" s="24">
        <v>0.19074848999999999</v>
      </c>
      <c r="D4468" s="24">
        <v>0.21165631000000001</v>
      </c>
      <c r="E4468" s="24">
        <v>0.24765059999999997</v>
      </c>
      <c r="F4468" s="24">
        <v>0.30777303</v>
      </c>
      <c r="G4468" s="24">
        <v>0.6693998000000001</v>
      </c>
      <c r="H4468" s="24">
        <v>1.8267983799999998</v>
      </c>
      <c r="I4468" s="24">
        <v>9.0147630000000006E-2</v>
      </c>
    </row>
    <row r="4469" spans="1:9" ht="15.75" customHeight="1" x14ac:dyDescent="0.25">
      <c r="A4469" s="25">
        <v>4468</v>
      </c>
      <c r="B4469" s="26">
        <v>0.17564418000000001</v>
      </c>
      <c r="C4469" s="26">
        <v>0.19077307000000002</v>
      </c>
      <c r="D4469" s="26">
        <v>0.21168237000000001</v>
      </c>
      <c r="E4469" s="26">
        <v>0.24767994999999998</v>
      </c>
      <c r="F4469" s="26">
        <v>0.30781489000000001</v>
      </c>
      <c r="G4469" s="26">
        <v>0.66950717999999998</v>
      </c>
      <c r="H4469" s="26">
        <v>1.8272180599999999</v>
      </c>
      <c r="I4469" s="26">
        <v>9.0148199999999998E-2</v>
      </c>
    </row>
    <row r="4470" spans="1:9" ht="15.75" customHeight="1" x14ac:dyDescent="0.25">
      <c r="A4470" s="23">
        <v>4469</v>
      </c>
      <c r="B4470" s="24">
        <v>0.17567405999999999</v>
      </c>
      <c r="C4470" s="24">
        <v>0.19079765999999998</v>
      </c>
      <c r="D4470" s="24">
        <v>0.21170843</v>
      </c>
      <c r="E4470" s="24">
        <v>0.24770929</v>
      </c>
      <c r="F4470" s="24">
        <v>0.30785672000000003</v>
      </c>
      <c r="G4470" s="24">
        <v>0.6696145</v>
      </c>
      <c r="H4470" s="24">
        <v>1.8276376099999998</v>
      </c>
      <c r="I4470" s="24">
        <v>9.0148770000000003E-2</v>
      </c>
    </row>
    <row r="4471" spans="1:9" ht="15.75" customHeight="1" x14ac:dyDescent="0.25">
      <c r="A4471" s="25">
        <v>4470</v>
      </c>
      <c r="B4471" s="26">
        <v>0.17570394</v>
      </c>
      <c r="C4471" s="26">
        <v>0.19082225</v>
      </c>
      <c r="D4471" s="26">
        <v>0.21173449000000003</v>
      </c>
      <c r="E4471" s="26">
        <v>0.24773862000000002</v>
      </c>
      <c r="F4471" s="26">
        <v>0.30789851000000001</v>
      </c>
      <c r="G4471" s="26">
        <v>0.66972176999999999</v>
      </c>
      <c r="H4471" s="26">
        <v>1.82805704</v>
      </c>
      <c r="I4471" s="26">
        <v>9.0149340000000008E-2</v>
      </c>
    </row>
    <row r="4472" spans="1:9" ht="15.75" customHeight="1" x14ac:dyDescent="0.25">
      <c r="A4472" s="23">
        <v>4471</v>
      </c>
      <c r="B4472" s="24">
        <v>0.17573381999999999</v>
      </c>
      <c r="C4472" s="24">
        <v>0.19084683999999999</v>
      </c>
      <c r="D4472" s="24">
        <v>0.21176055000000002</v>
      </c>
      <c r="E4472" s="24">
        <v>0.24776793000000003</v>
      </c>
      <c r="F4472" s="24">
        <v>0.30794028000000001</v>
      </c>
      <c r="G4472" s="24">
        <v>0.66982899000000007</v>
      </c>
      <c r="H4472" s="24">
        <v>1.8284763499999999</v>
      </c>
      <c r="I4472" s="24">
        <v>9.014991E-2</v>
      </c>
    </row>
    <row r="4473" spans="1:9" ht="15.75" customHeight="1" x14ac:dyDescent="0.25">
      <c r="A4473" s="25">
        <v>4472</v>
      </c>
      <c r="B4473" s="26">
        <v>0.17576369999999999</v>
      </c>
      <c r="C4473" s="26">
        <v>0.19087143999999998</v>
      </c>
      <c r="D4473" s="26">
        <v>0.21178661999999998</v>
      </c>
      <c r="E4473" s="26">
        <v>0.24779724000000003</v>
      </c>
      <c r="F4473" s="26">
        <v>0.30798200999999997</v>
      </c>
      <c r="G4473" s="26">
        <v>0.66993615000000006</v>
      </c>
      <c r="H4473" s="26">
        <v>1.8288955600000001</v>
      </c>
      <c r="I4473" s="26">
        <v>9.0150480000000005E-2</v>
      </c>
    </row>
    <row r="4474" spans="1:9" ht="15.75" customHeight="1" x14ac:dyDescent="0.25">
      <c r="A4474" s="23">
        <v>4473</v>
      </c>
      <c r="B4474" s="24">
        <v>0.17579358</v>
      </c>
      <c r="C4474" s="24">
        <v>0.19089604999999998</v>
      </c>
      <c r="D4474" s="24">
        <v>0.21181269</v>
      </c>
      <c r="E4474" s="24">
        <v>0.24782652999999999</v>
      </c>
      <c r="F4474" s="24">
        <v>0.30802371000000001</v>
      </c>
      <c r="G4474" s="24">
        <v>0.67004328000000002</v>
      </c>
      <c r="H4474" s="24">
        <v>1.8293146499999999</v>
      </c>
      <c r="I4474" s="24">
        <v>9.0151049999999996E-2</v>
      </c>
    </row>
    <row r="4475" spans="1:9" ht="15.75" customHeight="1" x14ac:dyDescent="0.25">
      <c r="A4475" s="25">
        <v>4474</v>
      </c>
      <c r="B4475" s="26">
        <v>0.17582346000000001</v>
      </c>
      <c r="C4475" s="26">
        <v>0.19092065999999999</v>
      </c>
      <c r="D4475" s="26">
        <v>0.21183876000000001</v>
      </c>
      <c r="E4475" s="26">
        <v>0.24785581000000001</v>
      </c>
      <c r="F4475" s="26">
        <v>0.30806538</v>
      </c>
      <c r="G4475" s="26">
        <v>0.67015035000000001</v>
      </c>
      <c r="H4475" s="26">
        <v>1.8297336500000001</v>
      </c>
      <c r="I4475" s="26">
        <v>9.0151620000000002E-2</v>
      </c>
    </row>
    <row r="4476" spans="1:9" ht="15.75" customHeight="1" x14ac:dyDescent="0.25">
      <c r="A4476" s="23">
        <v>4475</v>
      </c>
      <c r="B4476" s="24">
        <v>0.17585334</v>
      </c>
      <c r="C4476" s="24">
        <v>0.19094527</v>
      </c>
      <c r="D4476" s="24">
        <v>0.21186484</v>
      </c>
      <c r="E4476" s="24">
        <v>0.24788508000000001</v>
      </c>
      <c r="F4476" s="24">
        <v>0.30810702000000001</v>
      </c>
      <c r="G4476" s="24">
        <v>0.67025739000000006</v>
      </c>
      <c r="H4476" s="24">
        <v>1.83015255</v>
      </c>
      <c r="I4476" s="24">
        <v>9.0152199999999988E-2</v>
      </c>
    </row>
    <row r="4477" spans="1:9" ht="15.75" customHeight="1" x14ac:dyDescent="0.25">
      <c r="A4477" s="25">
        <v>4476</v>
      </c>
      <c r="B4477" s="26">
        <v>0.17588322000000001</v>
      </c>
      <c r="C4477" s="26">
        <v>0.19096990000000003</v>
      </c>
      <c r="D4477" s="26">
        <v>0.21189091999999998</v>
      </c>
      <c r="E4477" s="26">
        <v>0.24791433999999998</v>
      </c>
      <c r="F4477" s="26">
        <v>0.30814863999999997</v>
      </c>
      <c r="G4477" s="26">
        <v>0.67036438000000009</v>
      </c>
      <c r="H4477" s="26">
        <v>1.8305713700000001</v>
      </c>
      <c r="I4477" s="26">
        <v>9.0152769999999993E-2</v>
      </c>
    </row>
    <row r="4478" spans="1:9" ht="15.75" customHeight="1" x14ac:dyDescent="0.25">
      <c r="A4478" s="23">
        <v>4477</v>
      </c>
      <c r="B4478" s="24">
        <v>0.17591311000000001</v>
      </c>
      <c r="C4478" s="24">
        <v>0.19099452</v>
      </c>
      <c r="D4478" s="24">
        <v>0.21191700000000002</v>
      </c>
      <c r="E4478" s="24">
        <v>0.24794358999999999</v>
      </c>
      <c r="F4478" s="24">
        <v>0.30819023000000001</v>
      </c>
      <c r="G4478" s="24">
        <v>0.67047133000000003</v>
      </c>
      <c r="H4478" s="24">
        <v>1.8309901099999999</v>
      </c>
      <c r="I4478" s="24">
        <v>9.0153339999999998E-2</v>
      </c>
    </row>
    <row r="4479" spans="1:9" ht="15.75" customHeight="1" x14ac:dyDescent="0.25">
      <c r="A4479" s="25">
        <v>4478</v>
      </c>
      <c r="B4479" s="26">
        <v>0.17594298999999999</v>
      </c>
      <c r="C4479" s="26">
        <v>0.19101915999999999</v>
      </c>
      <c r="D4479" s="26">
        <v>0.21194309</v>
      </c>
      <c r="E4479" s="26">
        <v>0.24797283000000001</v>
      </c>
      <c r="F4479" s="26">
        <v>0.30823179000000001</v>
      </c>
      <c r="G4479" s="26">
        <v>0.67057824999999993</v>
      </c>
      <c r="H4479" s="26">
        <v>1.8314087699999999</v>
      </c>
      <c r="I4479" s="26">
        <v>9.015390999999999E-2</v>
      </c>
    </row>
    <row r="4480" spans="1:9" ht="15.75" customHeight="1" x14ac:dyDescent="0.25">
      <c r="A4480" s="23">
        <v>4479</v>
      </c>
      <c r="B4480" s="24">
        <v>0.17597287</v>
      </c>
      <c r="C4480" s="24">
        <v>0.19104379000000002</v>
      </c>
      <c r="D4480" s="24">
        <v>0.21196918000000001</v>
      </c>
      <c r="E4480" s="24">
        <v>0.24800206</v>
      </c>
      <c r="F4480" s="24">
        <v>0.30827333000000001</v>
      </c>
      <c r="G4480" s="24">
        <v>0.67068512999999996</v>
      </c>
      <c r="H4480" s="24">
        <v>1.8318273700000001</v>
      </c>
      <c r="I4480" s="24">
        <v>9.0154479999999995E-2</v>
      </c>
    </row>
    <row r="4481" spans="1:9" ht="15.75" customHeight="1" x14ac:dyDescent="0.25">
      <c r="A4481" s="25">
        <v>4480</v>
      </c>
      <c r="B4481" s="26">
        <v>0.17600274999999999</v>
      </c>
      <c r="C4481" s="26">
        <v>0.19106843999999998</v>
      </c>
      <c r="D4481" s="26">
        <v>0.21199528000000001</v>
      </c>
      <c r="E4481" s="26">
        <v>0.24803128999999999</v>
      </c>
      <c r="F4481" s="26">
        <v>0.30831483999999998</v>
      </c>
      <c r="G4481" s="26">
        <v>0.67079198000000007</v>
      </c>
      <c r="H4481" s="26">
        <v>1.8322459</v>
      </c>
      <c r="I4481" s="26">
        <v>9.0155040000000006E-2</v>
      </c>
    </row>
    <row r="4482" spans="1:9" ht="15.75" customHeight="1" x14ac:dyDescent="0.25">
      <c r="A4482" s="23">
        <v>4481</v>
      </c>
      <c r="B4482" s="24">
        <v>0.17603263</v>
      </c>
      <c r="C4482" s="24">
        <v>0.19109308999999999</v>
      </c>
      <c r="D4482" s="24">
        <v>0.21202138000000001</v>
      </c>
      <c r="E4482" s="24">
        <v>0.24806051000000001</v>
      </c>
      <c r="F4482" s="24">
        <v>0.30835634000000001</v>
      </c>
      <c r="G4482" s="24">
        <v>0.67089879999999991</v>
      </c>
      <c r="H4482" s="24">
        <v>1.83266438</v>
      </c>
      <c r="I4482" s="24">
        <v>9.0155609999999997E-2</v>
      </c>
    </row>
    <row r="4483" spans="1:9" ht="15.75" customHeight="1" x14ac:dyDescent="0.25">
      <c r="A4483" s="25">
        <v>4482</v>
      </c>
      <c r="B4483" s="26">
        <v>0.17606251000000001</v>
      </c>
      <c r="C4483" s="26">
        <v>0.19111774000000001</v>
      </c>
      <c r="D4483" s="26">
        <v>0.21204747999999998</v>
      </c>
      <c r="E4483" s="26">
        <v>0.24808972000000001</v>
      </c>
      <c r="F4483" s="26">
        <v>0.30839780999999999</v>
      </c>
      <c r="G4483" s="26">
        <v>0.67100559000000004</v>
      </c>
      <c r="H4483" s="26">
        <v>1.8330827999999999</v>
      </c>
      <c r="I4483" s="26">
        <v>9.0156180000000002E-2</v>
      </c>
    </row>
    <row r="4484" spans="1:9" ht="15.75" customHeight="1" x14ac:dyDescent="0.25">
      <c r="A4484" s="23">
        <v>4483</v>
      </c>
      <c r="B4484" s="24">
        <v>0.17609238999999999</v>
      </c>
      <c r="C4484" s="24">
        <v>0.19114239999999999</v>
      </c>
      <c r="D4484" s="24">
        <v>0.21207359000000001</v>
      </c>
      <c r="E4484" s="24">
        <v>0.24811891999999999</v>
      </c>
      <c r="F4484" s="24">
        <v>0.30843925999999999</v>
      </c>
      <c r="G4484" s="24">
        <v>0.67111234999999991</v>
      </c>
      <c r="H4484" s="24">
        <v>1.8335011800000001</v>
      </c>
      <c r="I4484" s="24">
        <v>9.0156749999999994E-2</v>
      </c>
    </row>
    <row r="4485" spans="1:9" ht="15.75" customHeight="1" x14ac:dyDescent="0.25">
      <c r="A4485" s="25">
        <v>4484</v>
      </c>
      <c r="B4485" s="26">
        <v>0.17612227</v>
      </c>
      <c r="C4485" s="26">
        <v>0.19116707000000002</v>
      </c>
      <c r="D4485" s="26">
        <v>0.21209971</v>
      </c>
      <c r="E4485" s="26">
        <v>0.24814812</v>
      </c>
      <c r="F4485" s="26">
        <v>0.30848069</v>
      </c>
      <c r="G4485" s="26">
        <v>0.67121909000000002</v>
      </c>
      <c r="H4485" s="26">
        <v>1.83391953</v>
      </c>
      <c r="I4485" s="26">
        <v>9.0157319999999999E-2</v>
      </c>
    </row>
    <row r="4486" spans="1:9" ht="15.75" customHeight="1" x14ac:dyDescent="0.25">
      <c r="A4486" s="23">
        <v>4485</v>
      </c>
      <c r="B4486" s="24">
        <v>0.17615214999999998</v>
      </c>
      <c r="C4486" s="24">
        <v>0.19119174</v>
      </c>
      <c r="D4486" s="24">
        <v>0.21212582999999999</v>
      </c>
      <c r="E4486" s="24">
        <v>0.24817732000000001</v>
      </c>
      <c r="F4486" s="24">
        <v>0.30852210000000002</v>
      </c>
      <c r="G4486" s="24">
        <v>0.67132580000000008</v>
      </c>
      <c r="H4486" s="24">
        <v>1.8343378400000001</v>
      </c>
      <c r="I4486" s="24">
        <v>9.0157890000000004E-2</v>
      </c>
    </row>
    <row r="4487" spans="1:9" ht="15.75" customHeight="1" x14ac:dyDescent="0.25">
      <c r="A4487" s="25">
        <v>4486</v>
      </c>
      <c r="B4487" s="26">
        <v>0.17618203000000002</v>
      </c>
      <c r="C4487" s="26">
        <v>0.19121642000000003</v>
      </c>
      <c r="D4487" s="26">
        <v>0.21215196</v>
      </c>
      <c r="E4487" s="26">
        <v>0.24820651000000002</v>
      </c>
      <c r="F4487" s="26">
        <v>0.30856349</v>
      </c>
      <c r="G4487" s="26">
        <v>0.67143249999999999</v>
      </c>
      <c r="H4487" s="26">
        <v>1.8347561200000002</v>
      </c>
      <c r="I4487" s="26">
        <v>9.0158459999999996E-2</v>
      </c>
    </row>
    <row r="4488" spans="1:9" ht="15.75" customHeight="1" x14ac:dyDescent="0.25">
      <c r="A4488" s="23">
        <v>4487</v>
      </c>
      <c r="B4488" s="24">
        <v>0.17621191</v>
      </c>
      <c r="C4488" s="24">
        <v>0.19124110000000002</v>
      </c>
      <c r="D4488" s="24">
        <v>0.21217808999999999</v>
      </c>
      <c r="E4488" s="24">
        <v>0.24823568999999998</v>
      </c>
      <c r="F4488" s="24">
        <v>0.30860486999999998</v>
      </c>
      <c r="G4488" s="24">
        <v>0.67153918000000001</v>
      </c>
      <c r="H4488" s="24">
        <v>1.8351743899999999</v>
      </c>
      <c r="I4488" s="24">
        <v>9.0159030000000001E-2</v>
      </c>
    </row>
    <row r="4489" spans="1:9" ht="15.75" customHeight="1" x14ac:dyDescent="0.25">
      <c r="A4489" s="25">
        <v>4488</v>
      </c>
      <c r="B4489" s="26">
        <v>0.17624179000000001</v>
      </c>
      <c r="C4489" s="26">
        <v>0.19126578999999999</v>
      </c>
      <c r="D4489" s="26">
        <v>0.21220422999999999</v>
      </c>
      <c r="E4489" s="26">
        <v>0.24826488000000002</v>
      </c>
      <c r="F4489" s="26">
        <v>0.30864623000000002</v>
      </c>
      <c r="G4489" s="26">
        <v>0.67164584000000005</v>
      </c>
      <c r="H4489" s="26">
        <v>1.8355926400000002</v>
      </c>
      <c r="I4489" s="26">
        <v>9.0159590000000012E-2</v>
      </c>
    </row>
    <row r="4490" spans="1:9" ht="15.75" customHeight="1" x14ac:dyDescent="0.25">
      <c r="A4490" s="23">
        <v>4489</v>
      </c>
      <c r="B4490" s="24">
        <v>0.17627168000000001</v>
      </c>
      <c r="C4490" s="24">
        <v>0.19129048999999998</v>
      </c>
      <c r="D4490" s="24">
        <v>0.21223037</v>
      </c>
      <c r="E4490" s="24">
        <v>0.24829405000000002</v>
      </c>
      <c r="F4490" s="24">
        <v>0.30868756999999997</v>
      </c>
      <c r="G4490" s="24">
        <v>0.67175247999999999</v>
      </c>
      <c r="H4490" s="24">
        <v>1.8360108900000001</v>
      </c>
      <c r="I4490" s="24">
        <v>9.0160160000000003E-2</v>
      </c>
    </row>
    <row r="4491" spans="1:9" ht="15.75" customHeight="1" x14ac:dyDescent="0.25">
      <c r="A4491" s="25">
        <v>4490</v>
      </c>
      <c r="B4491" s="26">
        <v>0.17630156</v>
      </c>
      <c r="C4491" s="26">
        <v>0.19131519</v>
      </c>
      <c r="D4491" s="26">
        <v>0.21225652</v>
      </c>
      <c r="E4491" s="26">
        <v>0.24832322999999998</v>
      </c>
      <c r="F4491" s="26">
        <v>0.30872890999999997</v>
      </c>
      <c r="G4491" s="26">
        <v>0.67185912000000003</v>
      </c>
      <c r="H4491" s="26">
        <v>1.83642913</v>
      </c>
      <c r="I4491" s="26">
        <v>9.0160730000000008E-2</v>
      </c>
    </row>
    <row r="4492" spans="1:9" ht="15.75" customHeight="1" x14ac:dyDescent="0.25">
      <c r="A4492" s="23">
        <v>4491</v>
      </c>
      <c r="B4492" s="24">
        <v>0.17633144000000001</v>
      </c>
      <c r="C4492" s="24">
        <v>0.19133990000000001</v>
      </c>
      <c r="D4492" s="24">
        <v>0.21228268</v>
      </c>
      <c r="E4492" s="24">
        <v>0.2483524</v>
      </c>
      <c r="F4492" s="24">
        <v>0.30877021999999998</v>
      </c>
      <c r="G4492" s="24">
        <v>0.67196573999999998</v>
      </c>
      <c r="H4492" s="24">
        <v>1.83684738</v>
      </c>
      <c r="I4492" s="24">
        <v>9.01613E-2</v>
      </c>
    </row>
    <row r="4493" spans="1:9" ht="15.75" customHeight="1" x14ac:dyDescent="0.25">
      <c r="A4493" s="25">
        <v>4492</v>
      </c>
      <c r="B4493" s="26">
        <v>0.17636131999999999</v>
      </c>
      <c r="C4493" s="26">
        <v>0.19136461000000002</v>
      </c>
      <c r="D4493" s="26">
        <v>0.21230884</v>
      </c>
      <c r="E4493" s="26">
        <v>0.24838157</v>
      </c>
      <c r="F4493" s="26">
        <v>0.30881153</v>
      </c>
      <c r="G4493" s="26">
        <v>0.67207235999999992</v>
      </c>
      <c r="H4493" s="26">
        <v>1.83726564</v>
      </c>
      <c r="I4493" s="26">
        <v>9.0161870000000005E-2</v>
      </c>
    </row>
    <row r="4494" spans="1:9" ht="15.75" customHeight="1" x14ac:dyDescent="0.25">
      <c r="A4494" s="23">
        <v>4493</v>
      </c>
      <c r="B4494" s="24">
        <v>0.17639119999999997</v>
      </c>
      <c r="C4494" s="24">
        <v>0.19138933000000002</v>
      </c>
      <c r="D4494" s="24">
        <v>0.21233502000000001</v>
      </c>
      <c r="E4494" s="24">
        <v>0.24841075000000001</v>
      </c>
      <c r="F4494" s="24">
        <v>0.30885283000000002</v>
      </c>
      <c r="G4494" s="24">
        <v>0.67217896999999993</v>
      </c>
      <c r="H4494" s="24">
        <v>1.83768391</v>
      </c>
      <c r="I4494" s="24">
        <v>9.0162429999999988E-2</v>
      </c>
    </row>
    <row r="4495" spans="1:9" ht="15.75" customHeight="1" x14ac:dyDescent="0.25">
      <c r="A4495" s="25">
        <v>4494</v>
      </c>
      <c r="B4495" s="26">
        <v>0.17642108000000001</v>
      </c>
      <c r="C4495" s="26">
        <v>0.19141405</v>
      </c>
      <c r="D4495" s="26">
        <v>0.21236118999999998</v>
      </c>
      <c r="E4495" s="26">
        <v>0.24843992000000001</v>
      </c>
      <c r="F4495" s="26">
        <v>0.30889411</v>
      </c>
      <c r="G4495" s="26">
        <v>0.67228557</v>
      </c>
      <c r="H4495" s="26">
        <v>1.8381022100000002</v>
      </c>
      <c r="I4495" s="26">
        <v>9.0162999999999993E-2</v>
      </c>
    </row>
    <row r="4496" spans="1:9" ht="15.75" customHeight="1" x14ac:dyDescent="0.25">
      <c r="A4496" s="23">
        <v>4495</v>
      </c>
      <c r="B4496" s="24">
        <v>0.17645095999999999</v>
      </c>
      <c r="C4496" s="24">
        <v>0.19143878</v>
      </c>
      <c r="D4496" s="24">
        <v>0.21238738000000001</v>
      </c>
      <c r="E4496" s="24">
        <v>0.24846907999999998</v>
      </c>
      <c r="F4496" s="24">
        <v>0.30893539000000003</v>
      </c>
      <c r="G4496" s="24">
        <v>0.67239217999999989</v>
      </c>
      <c r="H4496" s="24">
        <v>1.8385205400000002</v>
      </c>
      <c r="I4496" s="24">
        <v>9.0163569999999998E-2</v>
      </c>
    </row>
    <row r="4497" spans="1:9" ht="15.75" customHeight="1" x14ac:dyDescent="0.25">
      <c r="A4497" s="25">
        <v>4496</v>
      </c>
      <c r="B4497" s="26">
        <v>0.17648084</v>
      </c>
      <c r="C4497" s="26">
        <v>0.19146352</v>
      </c>
      <c r="D4497" s="26">
        <v>0.21241357</v>
      </c>
      <c r="E4497" s="26">
        <v>0.24849825</v>
      </c>
      <c r="F4497" s="26">
        <v>0.30897666000000001</v>
      </c>
      <c r="G4497" s="26">
        <v>0.67249877999999996</v>
      </c>
      <c r="H4497" s="26">
        <v>1.8389389</v>
      </c>
      <c r="I4497" s="26">
        <v>9.0164129999999995E-2</v>
      </c>
    </row>
    <row r="4498" spans="1:9" ht="15.75" customHeight="1" x14ac:dyDescent="0.25">
      <c r="A4498" s="23">
        <v>4497</v>
      </c>
      <c r="B4498" s="24">
        <v>0.17651071999999998</v>
      </c>
      <c r="C4498" s="24">
        <v>0.19148825999999999</v>
      </c>
      <c r="D4498" s="24">
        <v>0.21243977</v>
      </c>
      <c r="E4498" s="24">
        <v>0.24852742999999999</v>
      </c>
      <c r="F4498" s="24">
        <v>0.30901792</v>
      </c>
      <c r="G4498" s="24">
        <v>0.67260537999999992</v>
      </c>
      <c r="H4498" s="24">
        <v>1.8393573000000001</v>
      </c>
      <c r="I4498" s="24">
        <v>9.01647E-2</v>
      </c>
    </row>
    <row r="4499" spans="1:9" ht="15.75" customHeight="1" x14ac:dyDescent="0.25">
      <c r="A4499" s="25">
        <v>4498</v>
      </c>
      <c r="B4499" s="26">
        <v>0.17654060000000002</v>
      </c>
      <c r="C4499" s="26">
        <v>0.19151301000000001</v>
      </c>
      <c r="D4499" s="26">
        <v>0.21246598</v>
      </c>
      <c r="E4499" s="26">
        <v>0.24855660000000002</v>
      </c>
      <c r="F4499" s="26">
        <v>0.30905916999999999</v>
      </c>
      <c r="G4499" s="26">
        <v>0.67271198999999993</v>
      </c>
      <c r="H4499" s="26">
        <v>1.83977575</v>
      </c>
      <c r="I4499" s="26">
        <v>9.0165270000000006E-2</v>
      </c>
    </row>
    <row r="4500" spans="1:9" ht="15.75" customHeight="1" x14ac:dyDescent="0.25">
      <c r="A4500" s="23">
        <v>4499</v>
      </c>
      <c r="B4500" s="24">
        <v>0.17657048</v>
      </c>
      <c r="C4500" s="24">
        <v>0.19153776</v>
      </c>
      <c r="D4500" s="24">
        <v>0.21249220000000002</v>
      </c>
      <c r="E4500" s="24">
        <v>0.24858577000000001</v>
      </c>
      <c r="F4500" s="24">
        <v>0.30910041999999999</v>
      </c>
      <c r="G4500" s="24">
        <v>0.67281861000000009</v>
      </c>
      <c r="H4500" s="24">
        <v>1.8401942500000001</v>
      </c>
      <c r="I4500" s="24">
        <v>9.0165830000000002E-2</v>
      </c>
    </row>
    <row r="4501" spans="1:9" ht="15.75" customHeight="1" x14ac:dyDescent="0.25">
      <c r="A4501" s="25">
        <v>4500</v>
      </c>
      <c r="B4501" s="26">
        <v>0.17660036999999998</v>
      </c>
      <c r="C4501" s="26">
        <v>0.19156251999999999</v>
      </c>
      <c r="D4501" s="26">
        <v>0.21251841999999999</v>
      </c>
      <c r="E4501" s="26">
        <v>0.24861495</v>
      </c>
      <c r="F4501" s="26">
        <v>0.30914166999999998</v>
      </c>
      <c r="G4501" s="26">
        <v>0.67292523000000004</v>
      </c>
      <c r="H4501" s="26">
        <v>1.8406128100000001</v>
      </c>
      <c r="I4501" s="26">
        <v>9.0166400000000008E-2</v>
      </c>
    </row>
    <row r="4502" spans="1:9" ht="15.75" customHeight="1" x14ac:dyDescent="0.25">
      <c r="A4502" s="23">
        <v>4501</v>
      </c>
      <c r="B4502" s="24">
        <v>0.17663025000000002</v>
      </c>
      <c r="C4502" s="24">
        <v>0.19158728</v>
      </c>
      <c r="D4502" s="24">
        <v>0.21254466</v>
      </c>
      <c r="E4502" s="24">
        <v>0.24864412999999999</v>
      </c>
      <c r="F4502" s="24">
        <v>0.30918290999999998</v>
      </c>
      <c r="G4502" s="24">
        <v>0.67303186999999998</v>
      </c>
      <c r="H4502" s="24">
        <v>1.8410314399999999</v>
      </c>
      <c r="I4502" s="24">
        <v>9.016695999999999E-2</v>
      </c>
    </row>
    <row r="4503" spans="1:9" ht="15.75" customHeight="1" x14ac:dyDescent="0.25">
      <c r="A4503" s="25">
        <v>4502</v>
      </c>
      <c r="B4503" s="26">
        <v>0.17666013</v>
      </c>
      <c r="C4503" s="26">
        <v>0.19161206</v>
      </c>
      <c r="D4503" s="26">
        <v>0.21257090000000001</v>
      </c>
      <c r="E4503" s="26">
        <v>0.24867331000000001</v>
      </c>
      <c r="F4503" s="26">
        <v>0.30922415000000003</v>
      </c>
      <c r="G4503" s="26">
        <v>0.67313851999999996</v>
      </c>
      <c r="H4503" s="26">
        <v>1.8414501400000001</v>
      </c>
      <c r="I4503" s="26">
        <v>9.0167529999999996E-2</v>
      </c>
    </row>
    <row r="4504" spans="1:9" ht="15.75" customHeight="1" x14ac:dyDescent="0.25">
      <c r="A4504" s="23">
        <v>4503</v>
      </c>
      <c r="B4504" s="24">
        <v>0.17669001000000001</v>
      </c>
      <c r="C4504" s="24">
        <v>0.19163682999999998</v>
      </c>
      <c r="D4504" s="24">
        <v>0.21259715000000001</v>
      </c>
      <c r="E4504" s="24">
        <v>0.24870249999999999</v>
      </c>
      <c r="F4504" s="24">
        <v>0.30926538999999997</v>
      </c>
      <c r="G4504" s="24">
        <v>0.67324518</v>
      </c>
      <c r="H4504" s="24">
        <v>1.84186892</v>
      </c>
      <c r="I4504" s="24">
        <v>9.0168100000000001E-2</v>
      </c>
    </row>
    <row r="4505" spans="1:9" ht="15.75" customHeight="1" x14ac:dyDescent="0.25">
      <c r="A4505" s="25">
        <v>4504</v>
      </c>
      <c r="B4505" s="26">
        <v>0.17671988999999999</v>
      </c>
      <c r="C4505" s="26">
        <v>0.19166162</v>
      </c>
      <c r="D4505" s="26">
        <v>0.21262340999999998</v>
      </c>
      <c r="E4505" s="26">
        <v>0.24873169000000001</v>
      </c>
      <c r="F4505" s="26">
        <v>0.30930662999999997</v>
      </c>
      <c r="G4505" s="26">
        <v>0.67335185999999991</v>
      </c>
      <c r="H4505" s="26">
        <v>1.8422877800000002</v>
      </c>
      <c r="I4505" s="26">
        <v>9.0168659999999998E-2</v>
      </c>
    </row>
    <row r="4506" spans="1:9" ht="15.75" customHeight="1" x14ac:dyDescent="0.25">
      <c r="A4506" s="23">
        <v>4505</v>
      </c>
      <c r="B4506" s="24">
        <v>0.17674976999999997</v>
      </c>
      <c r="C4506" s="24">
        <v>0.19168641</v>
      </c>
      <c r="D4506" s="24">
        <v>0.21264968000000001</v>
      </c>
      <c r="E4506" s="24">
        <v>0.24876087999999999</v>
      </c>
      <c r="F4506" s="24">
        <v>0.30934787000000002</v>
      </c>
      <c r="G4506" s="24">
        <v>0.67345854999999999</v>
      </c>
      <c r="H4506" s="24">
        <v>1.84270673</v>
      </c>
      <c r="I4506" s="24">
        <v>9.0169230000000003E-2</v>
      </c>
    </row>
    <row r="4507" spans="1:9" ht="15.75" customHeight="1" x14ac:dyDescent="0.25">
      <c r="A4507" s="25">
        <v>4506</v>
      </c>
      <c r="B4507" s="26">
        <v>0.17677965000000001</v>
      </c>
      <c r="C4507" s="26">
        <v>0.19171119999999997</v>
      </c>
      <c r="D4507" s="26">
        <v>0.21267596</v>
      </c>
      <c r="E4507" s="26">
        <v>0.24879008</v>
      </c>
      <c r="F4507" s="26">
        <v>0.30938911000000002</v>
      </c>
      <c r="G4507" s="26">
        <v>0.67356526999999999</v>
      </c>
      <c r="H4507" s="26">
        <v>1.8431257700000001</v>
      </c>
      <c r="I4507" s="26">
        <v>9.0169789999999986E-2</v>
      </c>
    </row>
    <row r="4508" spans="1:9" ht="15.75" customHeight="1" x14ac:dyDescent="0.25">
      <c r="A4508" s="23">
        <v>4507</v>
      </c>
      <c r="B4508" s="24">
        <v>0.17680952999999999</v>
      </c>
      <c r="C4508" s="24">
        <v>0.19173601000000001</v>
      </c>
      <c r="D4508" s="24">
        <v>0.21270225000000001</v>
      </c>
      <c r="E4508" s="24">
        <v>0.24881929</v>
      </c>
      <c r="F4508" s="24">
        <v>0.30943034999999997</v>
      </c>
      <c r="G4508" s="24">
        <v>0.67367200999999999</v>
      </c>
      <c r="H4508" s="24">
        <v>1.84354492</v>
      </c>
      <c r="I4508" s="24">
        <v>9.0170359999999991E-2</v>
      </c>
    </row>
    <row r="4509" spans="1:9" ht="15.75" customHeight="1" x14ac:dyDescent="0.25">
      <c r="A4509" s="25">
        <v>4508</v>
      </c>
      <c r="B4509" s="26">
        <v>0.17683941</v>
      </c>
      <c r="C4509" s="26">
        <v>0.19176082</v>
      </c>
      <c r="D4509" s="26">
        <v>0.21272854999999999</v>
      </c>
      <c r="E4509" s="26">
        <v>0.2488485</v>
      </c>
      <c r="F4509" s="26">
        <v>0.30947160000000001</v>
      </c>
      <c r="G4509" s="26">
        <v>0.67377876999999997</v>
      </c>
      <c r="H4509" s="26">
        <v>1.8439641700000002</v>
      </c>
      <c r="I4509" s="26">
        <v>9.0170920000000002E-2</v>
      </c>
    </row>
    <row r="4510" spans="1:9" ht="15.75" customHeight="1" x14ac:dyDescent="0.25">
      <c r="A4510" s="23">
        <v>4509</v>
      </c>
      <c r="B4510" s="24">
        <v>0.17686928999999998</v>
      </c>
      <c r="C4510" s="24">
        <v>0.19178563000000001</v>
      </c>
      <c r="D4510" s="24">
        <v>0.21275486000000002</v>
      </c>
      <c r="E4510" s="24">
        <v>0.24887771999999997</v>
      </c>
      <c r="F4510" s="24">
        <v>0.30951285000000001</v>
      </c>
      <c r="G4510" s="24">
        <v>0.67388555999999999</v>
      </c>
      <c r="H4510" s="24">
        <v>1.8443835399999999</v>
      </c>
      <c r="I4510" s="24">
        <v>9.0171480000000012E-2</v>
      </c>
    </row>
    <row r="4511" spans="1:9" ht="15.75" customHeight="1" x14ac:dyDescent="0.25">
      <c r="A4511" s="25">
        <v>4510</v>
      </c>
      <c r="B4511" s="26">
        <v>0.17689917000000002</v>
      </c>
      <c r="C4511" s="26">
        <v>0.19181045000000002</v>
      </c>
      <c r="D4511" s="26">
        <v>0.21278117999999999</v>
      </c>
      <c r="E4511" s="26">
        <v>0.24890695000000002</v>
      </c>
      <c r="F4511" s="26">
        <v>0.3095541</v>
      </c>
      <c r="G4511" s="26">
        <v>0.67399237999999995</v>
      </c>
      <c r="H4511" s="26">
        <v>1.84480303</v>
      </c>
      <c r="I4511" s="26">
        <v>9.0172050000000004E-2</v>
      </c>
    </row>
    <row r="4512" spans="1:9" ht="15.75" customHeight="1" x14ac:dyDescent="0.25">
      <c r="A4512" s="23">
        <v>4511</v>
      </c>
      <c r="B4512" s="24">
        <v>0.17692905</v>
      </c>
      <c r="C4512" s="24">
        <v>0.19183528</v>
      </c>
      <c r="D4512" s="24">
        <v>0.21280750999999998</v>
      </c>
      <c r="E4512" s="24">
        <v>0.24893618000000001</v>
      </c>
      <c r="F4512" s="24">
        <v>0.30959537000000004</v>
      </c>
      <c r="G4512" s="24">
        <v>0.67409923000000005</v>
      </c>
      <c r="H4512" s="24">
        <v>1.84522265</v>
      </c>
      <c r="I4512" s="24">
        <v>9.017261E-2</v>
      </c>
    </row>
    <row r="4513" spans="1:9" ht="15.75" customHeight="1" x14ac:dyDescent="0.25">
      <c r="A4513" s="25">
        <v>4512</v>
      </c>
      <c r="B4513" s="26">
        <v>0.17695893999999998</v>
      </c>
      <c r="C4513" s="26">
        <v>0.19186011</v>
      </c>
      <c r="D4513" s="26">
        <v>0.21283384999999999</v>
      </c>
      <c r="E4513" s="26">
        <v>0.24896543000000002</v>
      </c>
      <c r="F4513" s="26">
        <v>0.30963664000000002</v>
      </c>
      <c r="G4513" s="26">
        <v>0.67420612000000002</v>
      </c>
      <c r="H4513" s="26">
        <v>1.8456424</v>
      </c>
      <c r="I4513" s="26">
        <v>9.0173179999999992E-2</v>
      </c>
    </row>
    <row r="4514" spans="1:9" ht="15.75" customHeight="1" x14ac:dyDescent="0.25">
      <c r="A4514" s="23">
        <v>4513</v>
      </c>
      <c r="B4514" s="24">
        <v>0.17698882000000002</v>
      </c>
      <c r="C4514" s="24">
        <v>0.19188495</v>
      </c>
      <c r="D4514" s="24">
        <v>0.2128602</v>
      </c>
      <c r="E4514" s="24">
        <v>0.24899468</v>
      </c>
      <c r="F4514" s="24">
        <v>0.30967792</v>
      </c>
      <c r="G4514" s="24">
        <v>0.67431302999999998</v>
      </c>
      <c r="H4514" s="24">
        <v>1.8460622799999999</v>
      </c>
      <c r="I4514" s="24">
        <v>9.0173740000000002E-2</v>
      </c>
    </row>
    <row r="4515" spans="1:9" ht="15.75" customHeight="1" x14ac:dyDescent="0.25">
      <c r="A4515" s="25">
        <v>4514</v>
      </c>
      <c r="B4515" s="26">
        <v>0.1770187</v>
      </c>
      <c r="C4515" s="26">
        <v>0.19190979999999999</v>
      </c>
      <c r="D4515" s="26">
        <v>0.21288656</v>
      </c>
      <c r="E4515" s="26">
        <v>0.24902394</v>
      </c>
      <c r="F4515" s="26">
        <v>0.30971920000000003</v>
      </c>
      <c r="G4515" s="26">
        <v>0.67441998999999997</v>
      </c>
      <c r="H4515" s="26">
        <v>1.8464823100000001</v>
      </c>
      <c r="I4515" s="26">
        <v>9.0174299999999985E-2</v>
      </c>
    </row>
    <row r="4516" spans="1:9" ht="15.75" customHeight="1" x14ac:dyDescent="0.25">
      <c r="A4516" s="23">
        <v>4515</v>
      </c>
      <c r="B4516" s="24">
        <v>0.17704858000000001</v>
      </c>
      <c r="C4516" s="24">
        <v>0.19193464999999998</v>
      </c>
      <c r="D4516" s="24">
        <v>0.21291293</v>
      </c>
      <c r="E4516" s="24">
        <v>0.24905322000000002</v>
      </c>
      <c r="F4516" s="24">
        <v>0.30976049999999999</v>
      </c>
      <c r="G4516" s="24">
        <v>0.67452698</v>
      </c>
      <c r="H4516" s="24">
        <v>1.84690249</v>
      </c>
      <c r="I4516" s="24">
        <v>9.017486999999999E-2</v>
      </c>
    </row>
    <row r="4517" spans="1:9" ht="15.75" customHeight="1" x14ac:dyDescent="0.25">
      <c r="A4517" s="25">
        <v>4516</v>
      </c>
      <c r="B4517" s="26">
        <v>0.17707845999999999</v>
      </c>
      <c r="C4517" s="26">
        <v>0.19195951</v>
      </c>
      <c r="D4517" s="26">
        <v>0.21293932000000002</v>
      </c>
      <c r="E4517" s="26">
        <v>0.24908249999999998</v>
      </c>
      <c r="F4517" s="26">
        <v>0.30980181000000001</v>
      </c>
      <c r="G4517" s="26">
        <v>0.67463402000000006</v>
      </c>
      <c r="H4517" s="26">
        <v>1.84732283</v>
      </c>
      <c r="I4517" s="26">
        <v>9.0175430000000001E-2</v>
      </c>
    </row>
    <row r="4518" spans="1:9" ht="15.75" customHeight="1" x14ac:dyDescent="0.25">
      <c r="A4518" s="23">
        <v>4517</v>
      </c>
      <c r="B4518" s="24">
        <v>0.17710833999999998</v>
      </c>
      <c r="C4518" s="24">
        <v>0.19198436999999999</v>
      </c>
      <c r="D4518" s="24">
        <v>0.21296572000000003</v>
      </c>
      <c r="E4518" s="24">
        <v>0.24911179</v>
      </c>
      <c r="F4518" s="24">
        <v>0.30984313000000002</v>
      </c>
      <c r="G4518" s="24">
        <v>0.67474109999999998</v>
      </c>
      <c r="H4518" s="24">
        <v>1.8477433300000001</v>
      </c>
      <c r="I4518" s="24">
        <v>9.0175990000000011E-2</v>
      </c>
    </row>
    <row r="4519" spans="1:9" ht="15.75" customHeight="1" x14ac:dyDescent="0.25">
      <c r="A4519" s="25">
        <v>4518</v>
      </c>
      <c r="B4519" s="26">
        <v>0.17713822000000001</v>
      </c>
      <c r="C4519" s="26">
        <v>0.19200925000000002</v>
      </c>
      <c r="D4519" s="26">
        <v>0.21299212000000001</v>
      </c>
      <c r="E4519" s="26">
        <v>0.2491411</v>
      </c>
      <c r="F4519" s="26">
        <v>0.30988447000000002</v>
      </c>
      <c r="G4519" s="26">
        <v>0.67484821999999989</v>
      </c>
      <c r="H4519" s="26">
        <v>1.8481639999999999</v>
      </c>
      <c r="I4519" s="26">
        <v>9.0176549999999994E-2</v>
      </c>
    </row>
    <row r="4520" spans="1:9" ht="15.75" customHeight="1" x14ac:dyDescent="0.25">
      <c r="A4520" s="23">
        <v>4519</v>
      </c>
      <c r="B4520" s="24">
        <v>0.1771681</v>
      </c>
      <c r="C4520" s="24">
        <v>0.19203412</v>
      </c>
      <c r="D4520" s="24">
        <v>0.21301853999999998</v>
      </c>
      <c r="E4520" s="24">
        <v>0.24917041000000001</v>
      </c>
      <c r="F4520" s="24">
        <v>0.30992581999999996</v>
      </c>
      <c r="G4520" s="24">
        <v>0.67495538999999993</v>
      </c>
      <c r="H4520" s="24">
        <v>1.84858484</v>
      </c>
      <c r="I4520" s="24">
        <v>9.017712E-2</v>
      </c>
    </row>
    <row r="4521" spans="1:9" ht="15.75" customHeight="1" x14ac:dyDescent="0.25">
      <c r="A4521" s="25">
        <v>4520</v>
      </c>
      <c r="B4521" s="26">
        <v>0.17719798</v>
      </c>
      <c r="C4521" s="26">
        <v>0.19205901</v>
      </c>
      <c r="D4521" s="26">
        <v>0.21304497999999999</v>
      </c>
      <c r="E4521" s="26">
        <v>0.24919974</v>
      </c>
      <c r="F4521" s="26">
        <v>0.30996718000000001</v>
      </c>
      <c r="G4521" s="26">
        <v>0.6750626099999999</v>
      </c>
      <c r="H4521" s="26">
        <v>1.8490058700000001</v>
      </c>
      <c r="I4521" s="26">
        <v>9.0177679999999996E-2</v>
      </c>
    </row>
    <row r="4522" spans="1:9" ht="15.75" customHeight="1" x14ac:dyDescent="0.25">
      <c r="A4522" s="23">
        <v>4521</v>
      </c>
      <c r="B4522" s="24">
        <v>0.17722785999999999</v>
      </c>
      <c r="C4522" s="24">
        <v>0.1920839</v>
      </c>
      <c r="D4522" s="24">
        <v>0.21307141999999998</v>
      </c>
      <c r="E4522" s="24">
        <v>0.24922907999999999</v>
      </c>
      <c r="F4522" s="24">
        <v>0.31000855999999999</v>
      </c>
      <c r="G4522" s="24">
        <v>0.67516988</v>
      </c>
      <c r="H4522" s="24">
        <v>1.8494270800000001</v>
      </c>
      <c r="I4522" s="24">
        <v>9.0178239999999993E-2</v>
      </c>
    </row>
    <row r="4523" spans="1:9" ht="15.75" customHeight="1" x14ac:dyDescent="0.25">
      <c r="A4523" s="25">
        <v>4522</v>
      </c>
      <c r="B4523" s="26">
        <v>0.17725774000000002</v>
      </c>
      <c r="C4523" s="26">
        <v>0.1921088</v>
      </c>
      <c r="D4523" s="26">
        <v>0.21309788000000002</v>
      </c>
      <c r="E4523" s="26">
        <v>0.24925844000000003</v>
      </c>
      <c r="F4523" s="26">
        <v>0.31004995999999996</v>
      </c>
      <c r="G4523" s="26">
        <v>0.67527720999999996</v>
      </c>
      <c r="H4523" s="26">
        <v>1.8498484799999999</v>
      </c>
      <c r="I4523" s="26">
        <v>9.0178800000000003E-2</v>
      </c>
    </row>
    <row r="4524" spans="1:9" ht="15.75" customHeight="1" x14ac:dyDescent="0.25">
      <c r="A4524" s="23">
        <v>4523</v>
      </c>
      <c r="B4524" s="24">
        <v>0.17728762000000001</v>
      </c>
      <c r="C4524" s="24">
        <v>0.19213370000000002</v>
      </c>
      <c r="D4524" s="24">
        <v>0.21312435000000002</v>
      </c>
      <c r="E4524" s="24">
        <v>0.24928781</v>
      </c>
      <c r="F4524" s="24">
        <v>0.31009138000000003</v>
      </c>
      <c r="G4524" s="24">
        <v>0.67538459000000006</v>
      </c>
      <c r="H4524" s="24">
        <v>1.85027009</v>
      </c>
      <c r="I4524" s="24">
        <v>9.017936E-2</v>
      </c>
    </row>
    <row r="4525" spans="1:9" ht="15.75" customHeight="1" x14ac:dyDescent="0.25">
      <c r="A4525" s="25">
        <v>4524</v>
      </c>
      <c r="B4525" s="26">
        <v>0.17731750999999998</v>
      </c>
      <c r="C4525" s="26">
        <v>0.19215861000000001</v>
      </c>
      <c r="D4525" s="26">
        <v>0.21315083999999998</v>
      </c>
      <c r="E4525" s="26">
        <v>0.24931719000000002</v>
      </c>
      <c r="F4525" s="26">
        <v>0.31013280999999998</v>
      </c>
      <c r="G4525" s="26">
        <v>0.67549203000000002</v>
      </c>
      <c r="H4525" s="26">
        <v>1.8506918999999999</v>
      </c>
      <c r="I4525" s="26">
        <v>9.0179930000000005E-2</v>
      </c>
    </row>
    <row r="4526" spans="1:9" ht="15.75" customHeight="1" x14ac:dyDescent="0.25">
      <c r="A4526" s="23">
        <v>4525</v>
      </c>
      <c r="B4526" s="24">
        <v>0.17734739000000002</v>
      </c>
      <c r="C4526" s="24">
        <v>0.19218352999999999</v>
      </c>
      <c r="D4526" s="24">
        <v>0.21317733</v>
      </c>
      <c r="E4526" s="24">
        <v>0.24934659000000001</v>
      </c>
      <c r="F4526" s="24">
        <v>0.31017427000000003</v>
      </c>
      <c r="G4526" s="24">
        <v>0.67559952000000001</v>
      </c>
      <c r="H4526" s="24">
        <v>1.85111392</v>
      </c>
      <c r="I4526" s="24">
        <v>9.0180490000000002E-2</v>
      </c>
    </row>
    <row r="4527" spans="1:9" ht="15.75" customHeight="1" x14ac:dyDescent="0.25">
      <c r="A4527" s="25">
        <v>4526</v>
      </c>
      <c r="B4527" s="26">
        <v>0.17737727</v>
      </c>
      <c r="C4527" s="26">
        <v>0.19220845</v>
      </c>
      <c r="D4527" s="26">
        <v>0.21320384000000001</v>
      </c>
      <c r="E4527" s="26">
        <v>0.24937601000000001</v>
      </c>
      <c r="F4527" s="26">
        <v>0.31021574000000002</v>
      </c>
      <c r="G4527" s="26">
        <v>0.67570708000000002</v>
      </c>
      <c r="H4527" s="26">
        <v>1.85153615</v>
      </c>
      <c r="I4527" s="26">
        <v>9.0181049999999999E-2</v>
      </c>
    </row>
    <row r="4528" spans="1:9" ht="15.75" customHeight="1" x14ac:dyDescent="0.25">
      <c r="A4528" s="23">
        <v>4527</v>
      </c>
      <c r="B4528" s="24">
        <v>0.17740715000000001</v>
      </c>
      <c r="C4528" s="24">
        <v>0.19223337999999998</v>
      </c>
      <c r="D4528" s="24">
        <v>0.21323037</v>
      </c>
      <c r="E4528" s="24">
        <v>0.24940543999999998</v>
      </c>
      <c r="F4528" s="24">
        <v>0.31025723999999999</v>
      </c>
      <c r="G4528" s="24">
        <v>0.67581470999999993</v>
      </c>
      <c r="H4528" s="24">
        <v>1.8519586100000001</v>
      </c>
      <c r="I4528" s="24">
        <v>9.0181609999999995E-2</v>
      </c>
    </row>
    <row r="4529" spans="1:9" ht="15.75" customHeight="1" x14ac:dyDescent="0.25">
      <c r="A4529" s="25">
        <v>4528</v>
      </c>
      <c r="B4529" s="26">
        <v>0.17743703</v>
      </c>
      <c r="C4529" s="26">
        <v>0.19225832000000001</v>
      </c>
      <c r="D4529" s="26">
        <v>0.21325690999999999</v>
      </c>
      <c r="E4529" s="26">
        <v>0.24943488999999999</v>
      </c>
      <c r="F4529" s="26">
        <v>0.31029876000000001</v>
      </c>
      <c r="G4529" s="26">
        <v>0.6759223900000001</v>
      </c>
      <c r="H4529" s="26">
        <v>1.8523813100000002</v>
      </c>
      <c r="I4529" s="26">
        <v>9.0182170000000006E-2</v>
      </c>
    </row>
    <row r="4530" spans="1:9" ht="15.75" customHeight="1" x14ac:dyDescent="0.25">
      <c r="A4530" s="23">
        <v>4529</v>
      </c>
      <c r="B4530" s="24">
        <v>0.17746690999999998</v>
      </c>
      <c r="C4530" s="24">
        <v>0.19228325999999998</v>
      </c>
      <c r="D4530" s="24">
        <v>0.21328346000000001</v>
      </c>
      <c r="E4530" s="24">
        <v>0.24946435</v>
      </c>
      <c r="F4530" s="24">
        <v>0.31034031000000001</v>
      </c>
      <c r="G4530" s="24">
        <v>0.67603015</v>
      </c>
      <c r="H4530" s="24">
        <v>1.8528042300000001</v>
      </c>
      <c r="I4530" s="24">
        <v>9.0182730000000003E-2</v>
      </c>
    </row>
    <row r="4531" spans="1:9" ht="15.75" customHeight="1" x14ac:dyDescent="0.25">
      <c r="A4531" s="25">
        <v>4530</v>
      </c>
      <c r="B4531" s="26">
        <v>0.17749679000000002</v>
      </c>
      <c r="C4531" s="26">
        <v>0.19230820999999998</v>
      </c>
      <c r="D4531" s="26">
        <v>0.21331002999999998</v>
      </c>
      <c r="E4531" s="26">
        <v>0.24949383</v>
      </c>
      <c r="F4531" s="26">
        <v>0.31038188</v>
      </c>
      <c r="G4531" s="26">
        <v>0.67613798000000003</v>
      </c>
      <c r="H4531" s="26">
        <v>1.8532274000000002</v>
      </c>
      <c r="I4531" s="26">
        <v>9.0183289999999999E-2</v>
      </c>
    </row>
    <row r="4532" spans="1:9" ht="15.75" customHeight="1" x14ac:dyDescent="0.25">
      <c r="A4532" s="23">
        <v>4531</v>
      </c>
      <c r="B4532" s="24">
        <v>0.17752667</v>
      </c>
      <c r="C4532" s="24">
        <v>0.19233317</v>
      </c>
      <c r="D4532" s="24">
        <v>0.21333660999999998</v>
      </c>
      <c r="E4532" s="24">
        <v>0.24952332999999999</v>
      </c>
      <c r="F4532" s="24">
        <v>0.31042346999999998</v>
      </c>
      <c r="G4532" s="24">
        <v>0.67624587000000003</v>
      </c>
      <c r="H4532" s="24">
        <v>1.85365081</v>
      </c>
      <c r="I4532" s="24">
        <v>9.018385000000001E-2</v>
      </c>
    </row>
    <row r="4533" spans="1:9" ht="15.75" customHeight="1" x14ac:dyDescent="0.25">
      <c r="A4533" s="25">
        <v>4532</v>
      </c>
      <c r="B4533" s="26">
        <v>0.17755655000000001</v>
      </c>
      <c r="C4533" s="26">
        <v>0.19235813000000002</v>
      </c>
      <c r="D4533" s="26">
        <v>0.2133632</v>
      </c>
      <c r="E4533" s="26">
        <v>0.24955284999999999</v>
      </c>
      <c r="F4533" s="26">
        <v>0.31046509</v>
      </c>
      <c r="G4533" s="26">
        <v>0.67635383999999998</v>
      </c>
      <c r="H4533" s="26">
        <v>1.85407448</v>
      </c>
      <c r="I4533" s="26">
        <v>9.0184409999999993E-2</v>
      </c>
    </row>
    <row r="4534" spans="1:9" ht="15.75" customHeight="1" x14ac:dyDescent="0.25">
      <c r="A4534" s="23">
        <v>4533</v>
      </c>
      <c r="B4534" s="24">
        <v>0.17758642999999999</v>
      </c>
      <c r="C4534" s="24">
        <v>0.19238309999999997</v>
      </c>
      <c r="D4534" s="24">
        <v>0.21338981000000001</v>
      </c>
      <c r="E4534" s="24">
        <v>0.24958238999999999</v>
      </c>
      <c r="F4534" s="24">
        <v>0.31050674</v>
      </c>
      <c r="G4534" s="24">
        <v>0.67646189000000012</v>
      </c>
      <c r="H4534" s="24">
        <v>1.8544984099999999</v>
      </c>
      <c r="I4534" s="24">
        <v>9.0184970000000003E-2</v>
      </c>
    </row>
    <row r="4535" spans="1:9" ht="15.75" customHeight="1" x14ac:dyDescent="0.25">
      <c r="A4535" s="25">
        <v>4534</v>
      </c>
      <c r="B4535" s="26">
        <v>0.17761631</v>
      </c>
      <c r="C4535" s="26">
        <v>0.19240808000000001</v>
      </c>
      <c r="D4535" s="26">
        <v>0.21341643999999999</v>
      </c>
      <c r="E4535" s="26">
        <v>0.24961193999999998</v>
      </c>
      <c r="F4535" s="26">
        <v>0.31054841999999999</v>
      </c>
      <c r="G4535" s="26">
        <v>0.67657002000000011</v>
      </c>
      <c r="H4535" s="26">
        <v>1.85492261</v>
      </c>
      <c r="I4535" s="26">
        <v>9.0185530000000014E-2</v>
      </c>
    </row>
    <row r="4536" spans="1:9" ht="15.75" customHeight="1" x14ac:dyDescent="0.25">
      <c r="A4536" s="23">
        <v>4535</v>
      </c>
      <c r="B4536" s="24">
        <v>0.17764619000000001</v>
      </c>
      <c r="C4536" s="24">
        <v>0.19243306000000002</v>
      </c>
      <c r="D4536" s="24">
        <v>0.21344308000000001</v>
      </c>
      <c r="E4536" s="24">
        <v>0.24964151999999998</v>
      </c>
      <c r="F4536" s="24">
        <v>0.31059013000000002</v>
      </c>
      <c r="G4536" s="24">
        <v>0.67667822</v>
      </c>
      <c r="H4536" s="24">
        <v>1.85534708</v>
      </c>
      <c r="I4536" s="24">
        <v>9.0186089999999997E-2</v>
      </c>
    </row>
    <row r="4537" spans="1:9" ht="15.75" customHeight="1" x14ac:dyDescent="0.25">
      <c r="A4537" s="25">
        <v>4536</v>
      </c>
      <c r="B4537" s="26">
        <v>0.17767607999999999</v>
      </c>
      <c r="C4537" s="26">
        <v>0.19245805000000002</v>
      </c>
      <c r="D4537" s="26">
        <v>0.21346973999999999</v>
      </c>
      <c r="E4537" s="26">
        <v>0.24967112</v>
      </c>
      <c r="F4537" s="26">
        <v>0.31063186999999998</v>
      </c>
      <c r="G4537" s="26">
        <v>0.67678651000000001</v>
      </c>
      <c r="H4537" s="26">
        <v>1.85577182</v>
      </c>
      <c r="I4537" s="26">
        <v>9.0186639999999998E-2</v>
      </c>
    </row>
    <row r="4538" spans="1:9" ht="15.75" customHeight="1" x14ac:dyDescent="0.25">
      <c r="A4538" s="23">
        <v>4537</v>
      </c>
      <c r="B4538" s="24">
        <v>0.17770596000000002</v>
      </c>
      <c r="C4538" s="24">
        <v>0.19248304999999999</v>
      </c>
      <c r="D4538" s="24">
        <v>0.21349640999999997</v>
      </c>
      <c r="E4538" s="24">
        <v>0.24970074</v>
      </c>
      <c r="F4538" s="24">
        <v>0.31067364000000003</v>
      </c>
      <c r="G4538" s="24">
        <v>0.67689487999999998</v>
      </c>
      <c r="H4538" s="24">
        <v>1.8561968500000001</v>
      </c>
      <c r="I4538" s="24">
        <v>9.0187199999999995E-2</v>
      </c>
    </row>
    <row r="4539" spans="1:9" ht="15.75" customHeight="1" x14ac:dyDescent="0.25">
      <c r="A4539" s="25">
        <v>4538</v>
      </c>
      <c r="B4539" s="26">
        <v>0.17773584000000001</v>
      </c>
      <c r="C4539" s="26">
        <v>0.19250806000000001</v>
      </c>
      <c r="D4539" s="26">
        <v>0.21352309000000003</v>
      </c>
      <c r="E4539" s="26">
        <v>0.24973038</v>
      </c>
      <c r="F4539" s="26">
        <v>0.31071545</v>
      </c>
      <c r="G4539" s="26">
        <v>0.67700333999999995</v>
      </c>
      <c r="H4539" s="26">
        <v>1.8566221700000001</v>
      </c>
      <c r="I4539" s="26">
        <v>9.0187760000000006E-2</v>
      </c>
    </row>
    <row r="4540" spans="1:9" ht="15.75" customHeight="1" x14ac:dyDescent="0.25">
      <c r="A4540" s="23">
        <v>4539</v>
      </c>
      <c r="B4540" s="24">
        <v>0.17776572000000002</v>
      </c>
      <c r="C4540" s="24">
        <v>0.19253307</v>
      </c>
      <c r="D4540" s="24">
        <v>0.21354980000000001</v>
      </c>
      <c r="E4540" s="24">
        <v>0.24976003999999999</v>
      </c>
      <c r="F4540" s="24">
        <v>0.31075728000000002</v>
      </c>
      <c r="G4540" s="24">
        <v>0.67711188000000011</v>
      </c>
      <c r="H4540" s="24">
        <v>1.85704779</v>
      </c>
      <c r="I4540" s="24">
        <v>9.0188320000000002E-2</v>
      </c>
    </row>
    <row r="4541" spans="1:9" ht="15.75" customHeight="1" x14ac:dyDescent="0.25">
      <c r="A4541" s="25">
        <v>4540</v>
      </c>
      <c r="B4541" s="26">
        <v>0.1777956</v>
      </c>
      <c r="C4541" s="26">
        <v>0.19255808999999999</v>
      </c>
      <c r="D4541" s="26">
        <v>0.21357652000000002</v>
      </c>
      <c r="E4541" s="26">
        <v>0.24978971999999999</v>
      </c>
      <c r="F4541" s="26">
        <v>0.31079916000000002</v>
      </c>
      <c r="G4541" s="26">
        <v>0.6772205200000001</v>
      </c>
      <c r="H4541" s="26">
        <v>1.8574737099999998</v>
      </c>
      <c r="I4541" s="26">
        <v>9.0188879999999999E-2</v>
      </c>
    </row>
    <row r="4542" spans="1:9" ht="15.75" customHeight="1" x14ac:dyDescent="0.25">
      <c r="A4542" s="23">
        <v>4541</v>
      </c>
      <c r="B4542" s="24">
        <v>0.17782547999999998</v>
      </c>
      <c r="C4542" s="24">
        <v>0.19258311</v>
      </c>
      <c r="D4542" s="24">
        <v>0.21360324999999999</v>
      </c>
      <c r="E4542" s="24">
        <v>0.24981943000000001</v>
      </c>
      <c r="F4542" s="24">
        <v>0.31084106</v>
      </c>
      <c r="G4542" s="24">
        <v>0.67732924999999999</v>
      </c>
      <c r="H4542" s="24">
        <v>1.85789994</v>
      </c>
      <c r="I4542" s="24">
        <v>9.0189439999999996E-2</v>
      </c>
    </row>
    <row r="4543" spans="1:9" ht="15.75" customHeight="1" x14ac:dyDescent="0.25">
      <c r="A4543" s="25">
        <v>4542</v>
      </c>
      <c r="B4543" s="26">
        <v>0.17785536000000002</v>
      </c>
      <c r="C4543" s="26">
        <v>0.19260814000000001</v>
      </c>
      <c r="D4543" s="26">
        <v>0.21363001000000001</v>
      </c>
      <c r="E4543" s="26">
        <v>0.24984915999999999</v>
      </c>
      <c r="F4543" s="26">
        <v>0.31088301000000002</v>
      </c>
      <c r="G4543" s="26">
        <v>0.67743807</v>
      </c>
      <c r="H4543" s="26">
        <v>1.8583264800000001</v>
      </c>
      <c r="I4543" s="26">
        <v>9.0189990000000012E-2</v>
      </c>
    </row>
    <row r="4544" spans="1:9" ht="15.75" customHeight="1" x14ac:dyDescent="0.25">
      <c r="A4544" s="23">
        <v>4543</v>
      </c>
      <c r="B4544" s="24">
        <v>0.17788524</v>
      </c>
      <c r="C4544" s="24">
        <v>0.19263318000000001</v>
      </c>
      <c r="D4544" s="24">
        <v>0.21365677999999999</v>
      </c>
      <c r="E4544" s="24">
        <v>0.24987891999999998</v>
      </c>
      <c r="F4544" s="24">
        <v>0.31092499000000001</v>
      </c>
      <c r="G4544" s="24">
        <v>0.67754699000000007</v>
      </c>
      <c r="H4544" s="24">
        <v>1.85875334</v>
      </c>
      <c r="I4544" s="24">
        <v>9.0190549999999994E-2</v>
      </c>
    </row>
    <row r="4545" spans="1:9" ht="15.75" customHeight="1" x14ac:dyDescent="0.25">
      <c r="A4545" s="25">
        <v>4544</v>
      </c>
      <c r="B4545" s="26">
        <v>0.17791512000000001</v>
      </c>
      <c r="C4545" s="26">
        <v>0.19265823000000001</v>
      </c>
      <c r="D4545" s="26">
        <v>0.21368355999999999</v>
      </c>
      <c r="E4545" s="26">
        <v>0.24990870000000001</v>
      </c>
      <c r="F4545" s="26">
        <v>0.31096700999999999</v>
      </c>
      <c r="G4545" s="26">
        <v>0.67765601000000009</v>
      </c>
      <c r="H4545" s="26">
        <v>1.8591805299999999</v>
      </c>
      <c r="I4545" s="26">
        <v>9.0191110000000005E-2</v>
      </c>
    </row>
    <row r="4546" spans="1:9" ht="15.75" customHeight="1" x14ac:dyDescent="0.25">
      <c r="A4546" s="23">
        <v>4545</v>
      </c>
      <c r="B4546" s="24">
        <v>0.17794499999999999</v>
      </c>
      <c r="C4546" s="24">
        <v>0.19268328000000001</v>
      </c>
      <c r="D4546" s="24">
        <v>0.21371037000000001</v>
      </c>
      <c r="E4546" s="24">
        <v>0.24993851</v>
      </c>
      <c r="F4546" s="24">
        <v>0.31100907</v>
      </c>
      <c r="G4546" s="24">
        <v>0.67776512999999994</v>
      </c>
      <c r="H4546" s="24">
        <v>1.85960806</v>
      </c>
      <c r="I4546" s="24">
        <v>9.0191660000000007E-2</v>
      </c>
    </row>
    <row r="4547" spans="1:9" ht="15.75" customHeight="1" x14ac:dyDescent="0.25">
      <c r="A4547" s="25">
        <v>4546</v>
      </c>
      <c r="B4547" s="26">
        <v>0.17797488</v>
      </c>
      <c r="C4547" s="26">
        <v>0.19270834000000001</v>
      </c>
      <c r="D4547" s="26">
        <v>0.21373719000000002</v>
      </c>
      <c r="E4547" s="26">
        <v>0.24996834000000001</v>
      </c>
      <c r="F4547" s="26">
        <v>0.31105116999999999</v>
      </c>
      <c r="G4547" s="26">
        <v>0.67787435000000007</v>
      </c>
      <c r="H4547" s="26">
        <v>1.8600359200000001</v>
      </c>
      <c r="I4547" s="26">
        <v>9.019221999999999E-2</v>
      </c>
    </row>
    <row r="4548" spans="1:9" ht="15.75" customHeight="1" x14ac:dyDescent="0.25">
      <c r="A4548" s="23">
        <v>4547</v>
      </c>
      <c r="B4548" s="24">
        <v>0.17800475999999998</v>
      </c>
      <c r="C4548" s="24">
        <v>0.19273340999999999</v>
      </c>
      <c r="D4548" s="24">
        <v>0.21376402999999999</v>
      </c>
      <c r="E4548" s="24">
        <v>0.24999818999999998</v>
      </c>
      <c r="F4548" s="24">
        <v>0.31109331000000001</v>
      </c>
      <c r="G4548" s="24">
        <v>0.67798367999999998</v>
      </c>
      <c r="H4548" s="24">
        <v>1.86046413</v>
      </c>
      <c r="I4548" s="24">
        <v>9.019278E-2</v>
      </c>
    </row>
    <row r="4549" spans="1:9" ht="15.75" customHeight="1" x14ac:dyDescent="0.25">
      <c r="A4549" s="25">
        <v>4548</v>
      </c>
      <c r="B4549" s="26">
        <v>0.17803464999999999</v>
      </c>
      <c r="C4549" s="26">
        <v>0.19275848000000001</v>
      </c>
      <c r="D4549" s="26">
        <v>0.21379087999999999</v>
      </c>
      <c r="E4549" s="26">
        <v>0.25002808000000004</v>
      </c>
      <c r="F4549" s="26">
        <v>0.31113550000000001</v>
      </c>
      <c r="G4549" s="26">
        <v>0.67809310999999994</v>
      </c>
      <c r="H4549" s="26">
        <v>1.8608926800000001</v>
      </c>
      <c r="I4549" s="26">
        <v>9.0193330000000002E-2</v>
      </c>
    </row>
    <row r="4550" spans="1:9" ht="15.75" customHeight="1" x14ac:dyDescent="0.25">
      <c r="A4550" s="23">
        <v>4549</v>
      </c>
      <c r="B4550" s="24">
        <v>0.17806453</v>
      </c>
      <c r="C4550" s="24">
        <v>0.19278355999999999</v>
      </c>
      <c r="D4550" s="24">
        <v>0.21381776</v>
      </c>
      <c r="E4550" s="24">
        <v>0.25005799000000001</v>
      </c>
      <c r="F4550" s="24">
        <v>0.31117771999999999</v>
      </c>
      <c r="G4550" s="24">
        <v>0.67820265000000002</v>
      </c>
      <c r="H4550" s="24">
        <v>1.8613215999999999</v>
      </c>
      <c r="I4550" s="24">
        <v>9.0193889999999999E-2</v>
      </c>
    </row>
    <row r="4551" spans="1:9" ht="15.75" customHeight="1" x14ac:dyDescent="0.25">
      <c r="A4551" s="25">
        <v>4550</v>
      </c>
      <c r="B4551" s="26">
        <v>0.17809441000000001</v>
      </c>
      <c r="C4551" s="26">
        <v>0.19280865</v>
      </c>
      <c r="D4551" s="26">
        <v>0.21384465</v>
      </c>
      <c r="E4551" s="26">
        <v>0.25008793000000001</v>
      </c>
      <c r="F4551" s="26">
        <v>0.31121999</v>
      </c>
      <c r="G4551" s="26">
        <v>0.67831230000000009</v>
      </c>
      <c r="H4551" s="26">
        <v>1.8617508799999998</v>
      </c>
      <c r="I4551" s="26">
        <v>9.0194440000000001E-2</v>
      </c>
    </row>
    <row r="4552" spans="1:9" ht="15.75" customHeight="1" x14ac:dyDescent="0.25">
      <c r="A4552" s="23">
        <v>4551</v>
      </c>
      <c r="B4552" s="24">
        <v>0.17812429000000002</v>
      </c>
      <c r="C4552" s="24">
        <v>0.19283375</v>
      </c>
      <c r="D4552" s="24">
        <v>0.21387156000000002</v>
      </c>
      <c r="E4552" s="24">
        <v>0.25011789000000001</v>
      </c>
      <c r="F4552" s="24">
        <v>0.31126230999999999</v>
      </c>
      <c r="G4552" s="24">
        <v>0.67842206999999999</v>
      </c>
      <c r="H4552" s="24">
        <v>1.8621805300000001</v>
      </c>
      <c r="I4552" s="24">
        <v>9.0195000000000011E-2</v>
      </c>
    </row>
    <row r="4553" spans="1:9" ht="15.75" customHeight="1" x14ac:dyDescent="0.25">
      <c r="A4553" s="25">
        <v>4552</v>
      </c>
      <c r="B4553" s="26">
        <v>0.17815417</v>
      </c>
      <c r="C4553" s="26">
        <v>0.19285885</v>
      </c>
      <c r="D4553" s="26">
        <v>0.21389849000000002</v>
      </c>
      <c r="E4553" s="26">
        <v>0.25014788999999998</v>
      </c>
      <c r="F4553" s="26">
        <v>0.31130467000000001</v>
      </c>
      <c r="G4553" s="26">
        <v>0.67853194999999999</v>
      </c>
      <c r="H4553" s="26">
        <v>1.8626105500000001</v>
      </c>
      <c r="I4553" s="26">
        <v>9.0195559999999994E-2</v>
      </c>
    </row>
    <row r="4554" spans="1:9" ht="15.75" customHeight="1" x14ac:dyDescent="0.25">
      <c r="A4554" s="23">
        <v>4553</v>
      </c>
      <c r="B4554" s="24">
        <v>0.17818404999999998</v>
      </c>
      <c r="C4554" s="24">
        <v>0.19288395999999999</v>
      </c>
      <c r="D4554" s="24">
        <v>0.21392544000000002</v>
      </c>
      <c r="E4554" s="24">
        <v>0.25017791</v>
      </c>
      <c r="F4554" s="24">
        <v>0.31134708</v>
      </c>
      <c r="G4554" s="24">
        <v>0.67864194</v>
      </c>
      <c r="H4554" s="24">
        <v>1.86304096</v>
      </c>
      <c r="I4554" s="24">
        <v>9.0196109999999996E-2</v>
      </c>
    </row>
    <row r="4555" spans="1:9" ht="15.75" customHeight="1" x14ac:dyDescent="0.25">
      <c r="A4555" s="25">
        <v>4554</v>
      </c>
      <c r="B4555" s="26">
        <v>0.17821392999999999</v>
      </c>
      <c r="C4555" s="26">
        <v>0.19290908000000001</v>
      </c>
      <c r="D4555" s="26">
        <v>0.21395240999999998</v>
      </c>
      <c r="E4555" s="26">
        <v>0.25020797</v>
      </c>
      <c r="F4555" s="26">
        <v>0.31138953999999996</v>
      </c>
      <c r="G4555" s="26">
        <v>0.6787520600000001</v>
      </c>
      <c r="H4555" s="26">
        <v>1.86347175</v>
      </c>
      <c r="I4555" s="26">
        <v>9.0196660000000012E-2</v>
      </c>
    </row>
    <row r="4556" spans="1:9" ht="15.75" customHeight="1" x14ac:dyDescent="0.25">
      <c r="A4556" s="23">
        <v>4555</v>
      </c>
      <c r="B4556" s="24">
        <v>0.17824381</v>
      </c>
      <c r="C4556" s="24">
        <v>0.1929342</v>
      </c>
      <c r="D4556" s="24">
        <v>0.21397939000000002</v>
      </c>
      <c r="E4556" s="24">
        <v>0.25023804999999999</v>
      </c>
      <c r="F4556" s="24">
        <v>0.31143204999999996</v>
      </c>
      <c r="G4556" s="24">
        <v>0.67886230000000003</v>
      </c>
      <c r="H4556" s="24">
        <v>1.86390294</v>
      </c>
      <c r="I4556" s="24">
        <v>9.0197219999999995E-2</v>
      </c>
    </row>
    <row r="4557" spans="1:9" ht="15.75" customHeight="1" x14ac:dyDescent="0.25">
      <c r="A4557" s="25">
        <v>4556</v>
      </c>
      <c r="B4557" s="26">
        <v>0.17827369000000001</v>
      </c>
      <c r="C4557" s="26">
        <v>0.19295933000000001</v>
      </c>
      <c r="D4557" s="26">
        <v>0.21400639999999999</v>
      </c>
      <c r="E4557" s="26">
        <v>0.25026817000000001</v>
      </c>
      <c r="F4557" s="26">
        <v>0.31147460999999999</v>
      </c>
      <c r="G4557" s="26">
        <v>0.67897266000000001</v>
      </c>
      <c r="H4557" s="26">
        <v>1.8643345199999999</v>
      </c>
      <c r="I4557" s="26">
        <v>9.0197769999999997E-2</v>
      </c>
    </row>
    <row r="4558" spans="1:9" ht="15.75" customHeight="1" x14ac:dyDescent="0.25">
      <c r="A4558" s="23">
        <v>4557</v>
      </c>
      <c r="B4558" s="24">
        <v>0.17830356999999999</v>
      </c>
      <c r="C4558" s="24">
        <v>0.19298446999999999</v>
      </c>
      <c r="D4558" s="24">
        <v>0.21403343</v>
      </c>
      <c r="E4558" s="24">
        <v>0.25029831999999996</v>
      </c>
      <c r="F4558" s="24">
        <v>0.31151721999999998</v>
      </c>
      <c r="G4558" s="24">
        <v>0.67908314000000003</v>
      </c>
      <c r="H4558" s="24">
        <v>1.8647665200000001</v>
      </c>
      <c r="I4558" s="24">
        <v>9.0198330000000007E-2</v>
      </c>
    </row>
    <row r="4559" spans="1:9" ht="15.75" customHeight="1" x14ac:dyDescent="0.25">
      <c r="A4559" s="25">
        <v>4558</v>
      </c>
      <c r="B4559" s="26">
        <v>0.17833345</v>
      </c>
      <c r="C4559" s="26">
        <v>0.19300961999999999</v>
      </c>
      <c r="D4559" s="26">
        <v>0.21406047</v>
      </c>
      <c r="E4559" s="26">
        <v>0.25032849000000001</v>
      </c>
      <c r="F4559" s="26">
        <v>0.31155988000000001</v>
      </c>
      <c r="G4559" s="26">
        <v>0.67919375000000004</v>
      </c>
      <c r="H4559" s="26">
        <v>1.8651989200000001</v>
      </c>
      <c r="I4559" s="26">
        <v>9.0198879999999995E-2</v>
      </c>
    </row>
    <row r="4560" spans="1:9" ht="15.75" customHeight="1" x14ac:dyDescent="0.25">
      <c r="A4560" s="23">
        <v>4559</v>
      </c>
      <c r="B4560" s="24">
        <v>0.17836332999999999</v>
      </c>
      <c r="C4560" s="24">
        <v>0.19303477000000002</v>
      </c>
      <c r="D4560" s="24">
        <v>0.21408753999999999</v>
      </c>
      <c r="E4560" s="24">
        <v>0.25035869999999999</v>
      </c>
      <c r="F4560" s="24">
        <v>0.31160259000000001</v>
      </c>
      <c r="G4560" s="24">
        <v>0.67930449999999998</v>
      </c>
      <c r="H4560" s="24">
        <v>1.86563174</v>
      </c>
      <c r="I4560" s="24">
        <v>9.0199440000000006E-2</v>
      </c>
    </row>
    <row r="4561" spans="1:9" ht="15.75" customHeight="1" x14ac:dyDescent="0.25">
      <c r="A4561" s="25">
        <v>4560</v>
      </c>
      <c r="B4561" s="26">
        <v>0.17839321999999999</v>
      </c>
      <c r="C4561" s="26">
        <v>0.19305993000000002</v>
      </c>
      <c r="D4561" s="26">
        <v>0.21411462000000001</v>
      </c>
      <c r="E4561" s="26">
        <v>0.25038895</v>
      </c>
      <c r="F4561" s="26">
        <v>0.31164535999999998</v>
      </c>
      <c r="G4561" s="26">
        <v>0.67941536999999996</v>
      </c>
      <c r="H4561" s="26">
        <v>1.8660649900000001</v>
      </c>
      <c r="I4561" s="26">
        <v>9.0199990000000008E-2</v>
      </c>
    </row>
    <row r="4562" spans="1:9" ht="15.75" customHeight="1" x14ac:dyDescent="0.25">
      <c r="A4562" s="23">
        <v>4561</v>
      </c>
      <c r="B4562" s="24">
        <v>0.1784231</v>
      </c>
      <c r="C4562" s="24">
        <v>0.19308509999999998</v>
      </c>
      <c r="D4562" s="24">
        <v>0.21414173000000003</v>
      </c>
      <c r="E4562" s="24">
        <v>0.25041922</v>
      </c>
      <c r="F4562" s="24">
        <v>0.31168818000000004</v>
      </c>
      <c r="G4562" s="24">
        <v>0.67952636999999994</v>
      </c>
      <c r="H4562" s="24">
        <v>1.8664986699999999</v>
      </c>
      <c r="I4562" s="24">
        <v>9.0200539999999996E-2</v>
      </c>
    </row>
    <row r="4563" spans="1:9" ht="15.75" customHeight="1" x14ac:dyDescent="0.25">
      <c r="A4563" s="25">
        <v>4562</v>
      </c>
      <c r="B4563" s="26">
        <v>0.17845297999999998</v>
      </c>
      <c r="C4563" s="26">
        <v>0.19311028</v>
      </c>
      <c r="D4563" s="26">
        <v>0.21416884999999999</v>
      </c>
      <c r="E4563" s="26">
        <v>0.25044952999999998</v>
      </c>
      <c r="F4563" s="26">
        <v>0.31173106</v>
      </c>
      <c r="G4563" s="26">
        <v>0.67963751999999999</v>
      </c>
      <c r="H4563" s="26">
        <v>1.86693278</v>
      </c>
      <c r="I4563" s="26">
        <v>9.0201089999999998E-2</v>
      </c>
    </row>
    <row r="4564" spans="1:9" ht="15.75" customHeight="1" x14ac:dyDescent="0.25">
      <c r="A4564" s="23">
        <v>4563</v>
      </c>
      <c r="B4564" s="24">
        <v>0.17848286000000002</v>
      </c>
      <c r="C4564" s="24">
        <v>0.19313545999999998</v>
      </c>
      <c r="D4564" s="24">
        <v>0.214196</v>
      </c>
      <c r="E4564" s="24">
        <v>0.25047987999999999</v>
      </c>
      <c r="F4564" s="24">
        <v>0.311774</v>
      </c>
      <c r="G4564" s="24">
        <v>0.67974880000000004</v>
      </c>
      <c r="H4564" s="24">
        <v>1.8673673299999998</v>
      </c>
      <c r="I4564" s="24">
        <v>9.0201650000000008E-2</v>
      </c>
    </row>
    <row r="4565" spans="1:9" ht="15.75" customHeight="1" x14ac:dyDescent="0.25">
      <c r="A4565" s="25">
        <v>4564</v>
      </c>
      <c r="B4565" s="26">
        <v>0.17851274</v>
      </c>
      <c r="C4565" s="26">
        <v>0.19316064999999999</v>
      </c>
      <c r="D4565" s="26">
        <v>0.21422316999999999</v>
      </c>
      <c r="E4565" s="26">
        <v>0.25051025999999998</v>
      </c>
      <c r="F4565" s="26">
        <v>0.31181698999999996</v>
      </c>
      <c r="G4565" s="26">
        <v>0.67986020999999996</v>
      </c>
      <c r="H4565" s="26">
        <v>1.8678023400000001</v>
      </c>
      <c r="I4565" s="26">
        <v>9.0202199999999996E-2</v>
      </c>
    </row>
    <row r="4566" spans="1:9" ht="15.75" customHeight="1" x14ac:dyDescent="0.25">
      <c r="A4566" s="23">
        <v>4565</v>
      </c>
      <c r="B4566" s="24">
        <v>0.17854261999999999</v>
      </c>
      <c r="C4566" s="24">
        <v>0.19318584999999999</v>
      </c>
      <c r="D4566" s="24">
        <v>0.21425035999999997</v>
      </c>
      <c r="E4566" s="24">
        <v>0.25054067000000002</v>
      </c>
      <c r="F4566" s="24">
        <v>0.31186005</v>
      </c>
      <c r="G4566" s="24">
        <v>0.67997176999999998</v>
      </c>
      <c r="H4566" s="24">
        <v>1.8682377999999999</v>
      </c>
      <c r="I4566" s="24">
        <v>9.0202749999999998E-2</v>
      </c>
    </row>
    <row r="4567" spans="1:9" ht="15.75" customHeight="1" x14ac:dyDescent="0.25">
      <c r="A4567" s="25">
        <v>4566</v>
      </c>
      <c r="B4567" s="26">
        <v>0.1785725</v>
      </c>
      <c r="C4567" s="26">
        <v>0.19321105999999999</v>
      </c>
      <c r="D4567" s="26">
        <v>0.21427757</v>
      </c>
      <c r="E4567" s="26">
        <v>0.25057111999999998</v>
      </c>
      <c r="F4567" s="26">
        <v>0.31190316000000001</v>
      </c>
      <c r="G4567" s="26">
        <v>0.68008347999999996</v>
      </c>
      <c r="H4567" s="26">
        <v>1.8686737199999999</v>
      </c>
      <c r="I4567" s="26">
        <v>9.02033E-2</v>
      </c>
    </row>
    <row r="4568" spans="1:9" ht="15.75" customHeight="1" x14ac:dyDescent="0.25">
      <c r="A4568" s="23">
        <v>4567</v>
      </c>
      <c r="B4568" s="24">
        <v>0.17860237999999998</v>
      </c>
      <c r="C4568" s="24">
        <v>0.19323626999999999</v>
      </c>
      <c r="D4568" s="24">
        <v>0.21430479999999999</v>
      </c>
      <c r="E4568" s="24">
        <v>0.25060161000000003</v>
      </c>
      <c r="F4568" s="24">
        <v>0.31194632999999999</v>
      </c>
      <c r="G4568" s="24">
        <v>0.68019532999999999</v>
      </c>
      <c r="H4568" s="24">
        <v>1.8691101000000001</v>
      </c>
      <c r="I4568" s="24">
        <v>9.0203859999999997E-2</v>
      </c>
    </row>
    <row r="4569" spans="1:9" ht="15.75" customHeight="1" x14ac:dyDescent="0.25">
      <c r="A4569" s="25">
        <v>4568</v>
      </c>
      <c r="B4569" s="26">
        <v>0.17863226000000001</v>
      </c>
      <c r="C4569" s="26">
        <v>0.19326149000000001</v>
      </c>
      <c r="D4569" s="26">
        <v>0.21433205</v>
      </c>
      <c r="E4569" s="26">
        <v>0.25063213000000001</v>
      </c>
      <c r="F4569" s="26">
        <v>0.31198956999999999</v>
      </c>
      <c r="G4569" s="26">
        <v>0.68030732999999999</v>
      </c>
      <c r="H4569" s="26">
        <v>1.8695469600000001</v>
      </c>
      <c r="I4569" s="26">
        <v>9.0204409999999999E-2</v>
      </c>
    </row>
    <row r="4570" spans="1:9" ht="15.75" customHeight="1" x14ac:dyDescent="0.25">
      <c r="A4570" s="23">
        <v>4569</v>
      </c>
      <c r="B4570" s="24">
        <v>0.17866214</v>
      </c>
      <c r="C4570" s="24">
        <v>0.19328672000000002</v>
      </c>
      <c r="D4570" s="24">
        <v>0.21435932999999999</v>
      </c>
      <c r="E4570" s="24">
        <v>0.25066268999999997</v>
      </c>
      <c r="F4570" s="24">
        <v>0.31203287000000002</v>
      </c>
      <c r="G4570" s="24">
        <v>0.68041946999999992</v>
      </c>
      <c r="H4570" s="24">
        <v>1.8699843</v>
      </c>
      <c r="I4570" s="24">
        <v>9.0204960000000001E-2</v>
      </c>
    </row>
    <row r="4571" spans="1:9" ht="15.75" customHeight="1" x14ac:dyDescent="0.25">
      <c r="A4571" s="25">
        <v>4570</v>
      </c>
      <c r="B4571" s="26">
        <v>0.17869202000000001</v>
      </c>
      <c r="C4571" s="26">
        <v>0.19331195000000001</v>
      </c>
      <c r="D4571" s="26">
        <v>0.21438662999999999</v>
      </c>
      <c r="E4571" s="26">
        <v>0.25069329000000001</v>
      </c>
      <c r="F4571" s="26">
        <v>0.31207623000000001</v>
      </c>
      <c r="G4571" s="26">
        <v>0.68053177000000009</v>
      </c>
      <c r="H4571" s="26">
        <v>1.87042212</v>
      </c>
      <c r="I4571" s="26">
        <v>9.0205509999999989E-2</v>
      </c>
    </row>
    <row r="4572" spans="1:9" ht="15.75" customHeight="1" x14ac:dyDescent="0.25">
      <c r="A4572" s="23">
        <v>4571</v>
      </c>
      <c r="B4572" s="24">
        <v>0.17872191000000001</v>
      </c>
      <c r="C4572" s="24">
        <v>0.19333719999999999</v>
      </c>
      <c r="D4572" s="24">
        <v>0.21441394999999999</v>
      </c>
      <c r="E4572" s="24">
        <v>0.25072393000000004</v>
      </c>
      <c r="F4572" s="24">
        <v>0.31211964999999997</v>
      </c>
      <c r="G4572" s="24">
        <v>0.68064421999999991</v>
      </c>
      <c r="H4572" s="24">
        <v>1.87086044</v>
      </c>
      <c r="I4572" s="24">
        <v>9.0206060000000005E-2</v>
      </c>
    </row>
    <row r="4573" spans="1:9" ht="15.75" customHeight="1" x14ac:dyDescent="0.25">
      <c r="A4573" s="25">
        <v>4572</v>
      </c>
      <c r="B4573" s="26">
        <v>0.17875178999999999</v>
      </c>
      <c r="C4573" s="26">
        <v>0.19336245000000002</v>
      </c>
      <c r="D4573" s="26">
        <v>0.21444129000000001</v>
      </c>
      <c r="E4573" s="26">
        <v>0.25075459999999999</v>
      </c>
      <c r="F4573" s="26">
        <v>0.31216315</v>
      </c>
      <c r="G4573" s="26">
        <v>0.68075682999999998</v>
      </c>
      <c r="H4573" s="26">
        <v>1.8712992499999999</v>
      </c>
      <c r="I4573" s="26">
        <v>9.0206610000000007E-2</v>
      </c>
    </row>
    <row r="4574" spans="1:9" ht="15.75" customHeight="1" x14ac:dyDescent="0.25">
      <c r="A4574" s="23">
        <v>4573</v>
      </c>
      <c r="B4574" s="24">
        <v>0.17878167</v>
      </c>
      <c r="C4574" s="24">
        <v>0.19338771000000002</v>
      </c>
      <c r="D4574" s="24">
        <v>0.21446866000000001</v>
      </c>
      <c r="E4574" s="24">
        <v>0.25078531999999998</v>
      </c>
      <c r="F4574" s="24">
        <v>0.3122067</v>
      </c>
      <c r="G4574" s="24">
        <v>0.68086960000000007</v>
      </c>
      <c r="H4574" s="24">
        <v>1.8717385600000001</v>
      </c>
      <c r="I4574" s="24">
        <v>9.0207160000000008E-2</v>
      </c>
    </row>
    <row r="4575" spans="1:9" ht="15.75" customHeight="1" x14ac:dyDescent="0.25">
      <c r="A4575" s="25">
        <v>4574</v>
      </c>
      <c r="B4575" s="26">
        <v>0.17881154999999999</v>
      </c>
      <c r="C4575" s="26">
        <v>0.19341297000000002</v>
      </c>
      <c r="D4575" s="26">
        <v>0.21449604</v>
      </c>
      <c r="E4575" s="26">
        <v>0.25081607</v>
      </c>
      <c r="F4575" s="26">
        <v>0.31225033000000002</v>
      </c>
      <c r="G4575" s="26">
        <v>0.68098252999999997</v>
      </c>
      <c r="H4575" s="26">
        <v>1.87217838</v>
      </c>
      <c r="I4575" s="26">
        <v>9.0207709999999997E-2</v>
      </c>
    </row>
    <row r="4576" spans="1:9" ht="15.75" customHeight="1" x14ac:dyDescent="0.25">
      <c r="A4576" s="23">
        <v>4575</v>
      </c>
      <c r="B4576" s="24">
        <v>0.17884143000000002</v>
      </c>
      <c r="C4576" s="24">
        <v>0.19343824999999998</v>
      </c>
      <c r="D4576" s="24">
        <v>0.21452346</v>
      </c>
      <c r="E4576" s="24">
        <v>0.25084687</v>
      </c>
      <c r="F4576" s="24">
        <v>0.31229403</v>
      </c>
      <c r="G4576" s="24">
        <v>0.68109560999999996</v>
      </c>
      <c r="H4576" s="24">
        <v>1.8726187200000002</v>
      </c>
      <c r="I4576" s="24">
        <v>9.0208259999999998E-2</v>
      </c>
    </row>
    <row r="4577" spans="1:9" ht="15.75" customHeight="1" x14ac:dyDescent="0.25">
      <c r="A4577" s="25">
        <v>4576</v>
      </c>
      <c r="B4577" s="26">
        <v>0.17887131000000001</v>
      </c>
      <c r="C4577" s="26">
        <v>0.19346352999999999</v>
      </c>
      <c r="D4577" s="26">
        <v>0.21455089000000002</v>
      </c>
      <c r="E4577" s="26">
        <v>0.25087769999999998</v>
      </c>
      <c r="F4577" s="26">
        <v>0.31233779</v>
      </c>
      <c r="G4577" s="26">
        <v>0.68120886999999997</v>
      </c>
      <c r="H4577" s="26">
        <v>1.8730595800000001</v>
      </c>
      <c r="I4577" s="26">
        <v>9.0208809999999987E-2</v>
      </c>
    </row>
    <row r="4578" spans="1:9" ht="15.75" customHeight="1" x14ac:dyDescent="0.25">
      <c r="A4578" s="23">
        <v>4577</v>
      </c>
      <c r="B4578" s="24">
        <v>0.17890118999999999</v>
      </c>
      <c r="C4578" s="24">
        <v>0.19348882000000001</v>
      </c>
      <c r="D4578" s="24">
        <v>0.21457835</v>
      </c>
      <c r="E4578" s="24">
        <v>0.25090857999999999</v>
      </c>
      <c r="F4578" s="24">
        <v>0.31238163000000002</v>
      </c>
      <c r="G4578" s="24">
        <v>0.68132229</v>
      </c>
      <c r="H4578" s="24">
        <v>1.87350097</v>
      </c>
      <c r="I4578" s="24">
        <v>9.0209360000000002E-2</v>
      </c>
    </row>
    <row r="4579" spans="1:9" ht="15.75" customHeight="1" x14ac:dyDescent="0.25">
      <c r="A4579" s="25">
        <v>4578</v>
      </c>
      <c r="B4579" s="26">
        <v>0.17893107</v>
      </c>
      <c r="C4579" s="26">
        <v>0.19351410999999999</v>
      </c>
      <c r="D4579" s="26">
        <v>0.21460583</v>
      </c>
      <c r="E4579" s="26">
        <v>0.25093949999999998</v>
      </c>
      <c r="F4579" s="26">
        <v>0.31242553000000001</v>
      </c>
      <c r="G4579" s="26">
        <v>0.68143586999999994</v>
      </c>
      <c r="H4579" s="26">
        <v>1.8739428899999999</v>
      </c>
      <c r="I4579" s="26">
        <v>9.0209910000000004E-2</v>
      </c>
    </row>
    <row r="4580" spans="1:9" ht="15.75" customHeight="1" x14ac:dyDescent="0.25">
      <c r="A4580" s="23">
        <v>4579</v>
      </c>
      <c r="B4580" s="24">
        <v>0.17896094999999998</v>
      </c>
      <c r="C4580" s="24">
        <v>0.19353941999999999</v>
      </c>
      <c r="D4580" s="24">
        <v>0.21463334000000001</v>
      </c>
      <c r="E4580" s="24">
        <v>0.25097046000000001</v>
      </c>
      <c r="F4580" s="24">
        <v>0.31246951000000001</v>
      </c>
      <c r="G4580" s="24">
        <v>0.68154962999999991</v>
      </c>
      <c r="H4580" s="24">
        <v>1.8743853500000001</v>
      </c>
      <c r="I4580" s="24">
        <v>9.0210460000000006E-2</v>
      </c>
    </row>
    <row r="4581" spans="1:9" ht="15.75" customHeight="1" x14ac:dyDescent="0.25">
      <c r="A4581" s="25">
        <v>4580</v>
      </c>
      <c r="B4581" s="26">
        <v>0.17899083000000002</v>
      </c>
      <c r="C4581" s="26">
        <v>0.19356473000000002</v>
      </c>
      <c r="D4581" s="26">
        <v>0.21466087</v>
      </c>
      <c r="E4581" s="26">
        <v>0.25100146000000001</v>
      </c>
      <c r="F4581" s="26">
        <v>0.31251356000000002</v>
      </c>
      <c r="G4581" s="26">
        <v>0.68166355999999995</v>
      </c>
      <c r="H4581" s="26">
        <v>1.87482836</v>
      </c>
      <c r="I4581" s="26">
        <v>9.0211E-2</v>
      </c>
    </row>
    <row r="4582" spans="1:9" ht="15.75" customHeight="1" x14ac:dyDescent="0.25">
      <c r="A4582" s="23">
        <v>4581</v>
      </c>
      <c r="B4582" s="24">
        <v>0.17902071</v>
      </c>
      <c r="C4582" s="24">
        <v>0.19359004999999999</v>
      </c>
      <c r="D4582" s="24">
        <v>0.21468841999999999</v>
      </c>
      <c r="E4582" s="24">
        <v>0.25103250999999999</v>
      </c>
      <c r="F4582" s="24">
        <v>0.31255769</v>
      </c>
      <c r="G4582" s="24">
        <v>0.68177767</v>
      </c>
      <c r="H4582" s="24">
        <v>1.8752719200000001</v>
      </c>
      <c r="I4582" s="24">
        <v>9.0211550000000001E-2</v>
      </c>
    </row>
    <row r="4583" spans="1:9" ht="15.75" customHeight="1" x14ac:dyDescent="0.25">
      <c r="A4583" s="25">
        <v>4582</v>
      </c>
      <c r="B4583" s="26">
        <v>0.17905059000000001</v>
      </c>
      <c r="C4583" s="26">
        <v>0.19361538</v>
      </c>
      <c r="D4583" s="26">
        <v>0.21471599999999999</v>
      </c>
      <c r="E4583" s="26">
        <v>0.2510636</v>
      </c>
      <c r="F4583" s="26">
        <v>0.31260188999999999</v>
      </c>
      <c r="G4583" s="26">
        <v>0.68189195000000002</v>
      </c>
      <c r="H4583" s="26">
        <v>1.8757160300000002</v>
      </c>
      <c r="I4583" s="26">
        <v>9.0212100000000003E-2</v>
      </c>
    </row>
    <row r="4584" spans="1:9" ht="15.75" customHeight="1" x14ac:dyDescent="0.25">
      <c r="A4584" s="23">
        <v>4583</v>
      </c>
      <c r="B4584" s="24">
        <v>0.17908048000000001</v>
      </c>
      <c r="C4584" s="24">
        <v>0.19364071999999999</v>
      </c>
      <c r="D4584" s="24">
        <v>0.21474360000000001</v>
      </c>
      <c r="E4584" s="24">
        <v>0.25109473999999998</v>
      </c>
      <c r="F4584" s="24">
        <v>0.31264617</v>
      </c>
      <c r="G4584" s="24">
        <v>0.68200641000000006</v>
      </c>
      <c r="H4584" s="24">
        <v>1.87616071</v>
      </c>
      <c r="I4584" s="24">
        <v>9.0212649999999991E-2</v>
      </c>
    </row>
    <row r="4585" spans="1:9" ht="15.75" customHeight="1" x14ac:dyDescent="0.25">
      <c r="A4585" s="25">
        <v>4584</v>
      </c>
      <c r="B4585" s="26">
        <v>0.17911036</v>
      </c>
      <c r="C4585" s="26">
        <v>0.19366606</v>
      </c>
      <c r="D4585" s="26">
        <v>0.21477122999999998</v>
      </c>
      <c r="E4585" s="26">
        <v>0.25112592</v>
      </c>
      <c r="F4585" s="26">
        <v>0.31269053000000002</v>
      </c>
      <c r="G4585" s="26">
        <v>0.6821210499999999</v>
      </c>
      <c r="H4585" s="26">
        <v>1.87660596</v>
      </c>
      <c r="I4585" s="26">
        <v>9.0213199999999993E-2</v>
      </c>
    </row>
    <row r="4586" spans="1:9" ht="15.75" customHeight="1" x14ac:dyDescent="0.25">
      <c r="A4586" s="23">
        <v>4585</v>
      </c>
      <c r="B4586" s="24">
        <v>0.17914024000000001</v>
      </c>
      <c r="C4586" s="24">
        <v>0.19369140999999998</v>
      </c>
      <c r="D4586" s="24">
        <v>0.21479888</v>
      </c>
      <c r="E4586" s="24">
        <v>0.25115714</v>
      </c>
      <c r="F4586" s="24">
        <v>0.31273496000000001</v>
      </c>
      <c r="G4586" s="24">
        <v>0.68223586999999997</v>
      </c>
      <c r="H4586" s="24">
        <v>1.8770517899999999</v>
      </c>
      <c r="I4586" s="24">
        <v>9.0213740000000001E-2</v>
      </c>
    </row>
    <row r="4587" spans="1:9" ht="15.75" customHeight="1" x14ac:dyDescent="0.25">
      <c r="A4587" s="25">
        <v>4586</v>
      </c>
      <c r="B4587" s="26">
        <v>0.17917011999999999</v>
      </c>
      <c r="C4587" s="26">
        <v>0.19371676999999998</v>
      </c>
      <c r="D4587" s="26">
        <v>0.21482656</v>
      </c>
      <c r="E4587" s="26">
        <v>0.25118840999999997</v>
      </c>
      <c r="F4587" s="26">
        <v>0.31277948</v>
      </c>
      <c r="G4587" s="26">
        <v>0.68235087999999999</v>
      </c>
      <c r="H4587" s="26">
        <v>1.8774982</v>
      </c>
      <c r="I4587" s="26">
        <v>9.0214289999999989E-2</v>
      </c>
    </row>
    <row r="4588" spans="1:9" ht="15.75" customHeight="1" x14ac:dyDescent="0.25">
      <c r="A4588" s="23">
        <v>4587</v>
      </c>
      <c r="B4588" s="24">
        <v>0.17920000000000003</v>
      </c>
      <c r="C4588" s="24">
        <v>0.19374213999999998</v>
      </c>
      <c r="D4588" s="24">
        <v>0.21485427000000001</v>
      </c>
      <c r="E4588" s="24">
        <v>0.25121973000000003</v>
      </c>
      <c r="F4588" s="24">
        <v>0.31282407000000001</v>
      </c>
      <c r="G4588" s="24">
        <v>0.68246606999999992</v>
      </c>
      <c r="H4588" s="24">
        <v>1.8779451900000002</v>
      </c>
      <c r="I4588" s="24">
        <v>9.0214839999999991E-2</v>
      </c>
    </row>
    <row r="4589" spans="1:9" ht="15.75" customHeight="1" x14ac:dyDescent="0.25">
      <c r="A4589" s="25">
        <v>4588</v>
      </c>
      <c r="B4589" s="26">
        <v>0.17922988000000001</v>
      </c>
      <c r="C4589" s="26">
        <v>0.19376752</v>
      </c>
      <c r="D4589" s="26">
        <v>0.21488199999999999</v>
      </c>
      <c r="E4589" s="26">
        <v>0.2512511</v>
      </c>
      <c r="F4589" s="26">
        <v>0.31286874999999997</v>
      </c>
      <c r="G4589" s="26">
        <v>0.68258145000000003</v>
      </c>
      <c r="H4589" s="26">
        <v>1.8783927900000001</v>
      </c>
      <c r="I4589" s="26">
        <v>9.0215379999999998E-2</v>
      </c>
    </row>
    <row r="4590" spans="1:9" ht="15.75" customHeight="1" x14ac:dyDescent="0.25">
      <c r="A4590" s="23">
        <v>4589</v>
      </c>
      <c r="B4590" s="24">
        <v>0.17925975999999999</v>
      </c>
      <c r="C4590" s="24">
        <v>0.19379290000000002</v>
      </c>
      <c r="D4590" s="24">
        <v>0.21490974999999998</v>
      </c>
      <c r="E4590" s="24">
        <v>0.25128251000000001</v>
      </c>
      <c r="F4590" s="24">
        <v>0.31291350000000001</v>
      </c>
      <c r="G4590" s="24">
        <v>0.68269701999999999</v>
      </c>
      <c r="H4590" s="24">
        <v>1.8788409799999999</v>
      </c>
      <c r="I4590" s="24">
        <v>9.021593E-2</v>
      </c>
    </row>
    <row r="4591" spans="1:9" ht="15.75" customHeight="1" x14ac:dyDescent="0.25">
      <c r="A4591" s="25">
        <v>4590</v>
      </c>
      <c r="B4591" s="26">
        <v>0.17928964</v>
      </c>
      <c r="C4591" s="26">
        <v>0.1938183</v>
      </c>
      <c r="D4591" s="26">
        <v>0.21493753000000002</v>
      </c>
      <c r="E4591" s="26">
        <v>0.25131397</v>
      </c>
      <c r="F4591" s="26">
        <v>0.31295834</v>
      </c>
      <c r="G4591" s="26">
        <v>0.68281278999999995</v>
      </c>
      <c r="H4591" s="26">
        <v>1.8792897799999999</v>
      </c>
      <c r="I4591" s="26">
        <v>9.0216480000000002E-2</v>
      </c>
    </row>
    <row r="4592" spans="1:9" ht="15.75" customHeight="1" x14ac:dyDescent="0.25">
      <c r="A4592" s="23">
        <v>4591</v>
      </c>
      <c r="B4592" s="24">
        <v>0.17931951999999998</v>
      </c>
      <c r="C4592" s="24">
        <v>0.19384370000000001</v>
      </c>
      <c r="D4592" s="24">
        <v>0.21496534</v>
      </c>
      <c r="E4592" s="24">
        <v>0.25134548000000001</v>
      </c>
      <c r="F4592" s="24">
        <v>0.31300327</v>
      </c>
      <c r="G4592" s="24">
        <v>0.68292874999999997</v>
      </c>
      <c r="H4592" s="24">
        <v>1.87973919</v>
      </c>
      <c r="I4592" s="24">
        <v>9.0217019999999995E-2</v>
      </c>
    </row>
    <row r="4593" spans="1:9" ht="15.75" customHeight="1" x14ac:dyDescent="0.25">
      <c r="A4593" s="25">
        <v>4592</v>
      </c>
      <c r="B4593" s="26">
        <v>0.17934940000000002</v>
      </c>
      <c r="C4593" s="26">
        <v>0.19386910000000002</v>
      </c>
      <c r="D4593" s="26">
        <v>0.21499317999999998</v>
      </c>
      <c r="E4593" s="26">
        <v>0.25137704</v>
      </c>
      <c r="F4593" s="26">
        <v>0.31304828000000001</v>
      </c>
      <c r="G4593" s="26">
        <v>0.68304491000000001</v>
      </c>
      <c r="H4593" s="26">
        <v>1.8801892200000001</v>
      </c>
      <c r="I4593" s="26">
        <v>9.0217569999999997E-2</v>
      </c>
    </row>
    <row r="4594" spans="1:9" ht="15.75" customHeight="1" x14ac:dyDescent="0.25">
      <c r="A4594" s="23">
        <v>4593</v>
      </c>
      <c r="B4594" s="24">
        <v>0.17937928</v>
      </c>
      <c r="C4594" s="24">
        <v>0.19389451999999999</v>
      </c>
      <c r="D4594" s="24">
        <v>0.21502104</v>
      </c>
      <c r="E4594" s="24">
        <v>0.25140864000000002</v>
      </c>
      <c r="F4594" s="24">
        <v>0.31309337999999998</v>
      </c>
      <c r="G4594" s="24">
        <v>0.68316126999999993</v>
      </c>
      <c r="H4594" s="24">
        <v>1.88063987</v>
      </c>
      <c r="I4594" s="24">
        <v>9.021810999999999E-2</v>
      </c>
    </row>
    <row r="4595" spans="1:9" ht="15.75" customHeight="1" x14ac:dyDescent="0.25">
      <c r="A4595" s="25">
        <v>4594</v>
      </c>
      <c r="B4595" s="26">
        <v>0.17940916000000001</v>
      </c>
      <c r="C4595" s="26">
        <v>0.19391994000000001</v>
      </c>
      <c r="D4595" s="26">
        <v>0.21504893</v>
      </c>
      <c r="E4595" s="26">
        <v>0.25144030000000001</v>
      </c>
      <c r="F4595" s="26">
        <v>0.31313856000000001</v>
      </c>
      <c r="G4595" s="26">
        <v>0.68327782999999997</v>
      </c>
      <c r="H4595" s="26">
        <v>1.88109116</v>
      </c>
      <c r="I4595" s="26">
        <v>9.0218659999999992E-2</v>
      </c>
    </row>
    <row r="4596" spans="1:9" ht="15.75" customHeight="1" x14ac:dyDescent="0.25">
      <c r="A4596" s="23">
        <v>4595</v>
      </c>
      <c r="B4596" s="24">
        <v>0.17943905000000002</v>
      </c>
      <c r="C4596" s="24">
        <v>0.19394538</v>
      </c>
      <c r="D4596" s="24">
        <v>0.21507684000000002</v>
      </c>
      <c r="E4596" s="24">
        <v>0.25147200999999997</v>
      </c>
      <c r="F4596" s="24">
        <v>0.31318383</v>
      </c>
      <c r="G4596" s="24">
        <v>0.68339459000000002</v>
      </c>
      <c r="H4596" s="24">
        <v>1.8815430799999999</v>
      </c>
      <c r="I4596" s="24">
        <v>9.0219199999999999E-2</v>
      </c>
    </row>
    <row r="4597" spans="1:9" ht="15.75" customHeight="1" x14ac:dyDescent="0.25">
      <c r="A4597" s="25">
        <v>4596</v>
      </c>
      <c r="B4597" s="26">
        <v>0.17946893</v>
      </c>
      <c r="C4597" s="26">
        <v>0.19397082000000002</v>
      </c>
      <c r="D4597" s="26">
        <v>0.21510478</v>
      </c>
      <c r="E4597" s="26">
        <v>0.25150377000000002</v>
      </c>
      <c r="F4597" s="26">
        <v>0.31322918999999999</v>
      </c>
      <c r="G4597" s="26">
        <v>0.68351155000000008</v>
      </c>
      <c r="H4597" s="26">
        <v>1.8819956500000001</v>
      </c>
      <c r="I4597" s="26">
        <v>9.0219749999999987E-2</v>
      </c>
    </row>
    <row r="4598" spans="1:9" ht="15.75" customHeight="1" x14ac:dyDescent="0.25">
      <c r="A4598" s="23">
        <v>4597</v>
      </c>
      <c r="B4598" s="24">
        <v>0.17949881000000001</v>
      </c>
      <c r="C4598" s="24">
        <v>0.19399627</v>
      </c>
      <c r="D4598" s="24">
        <v>0.21513275000000001</v>
      </c>
      <c r="E4598" s="24">
        <v>0.25153557999999998</v>
      </c>
      <c r="F4598" s="24">
        <v>0.31327463999999999</v>
      </c>
      <c r="G4598" s="24">
        <v>0.68362872999999991</v>
      </c>
      <c r="H4598" s="24">
        <v>1.88244886</v>
      </c>
      <c r="I4598" s="24">
        <v>9.0220289999999995E-2</v>
      </c>
    </row>
    <row r="4599" spans="1:9" ht="15.75" customHeight="1" x14ac:dyDescent="0.25">
      <c r="A4599" s="25">
        <v>4598</v>
      </c>
      <c r="B4599" s="26">
        <v>0.17952868999999999</v>
      </c>
      <c r="C4599" s="26">
        <v>0.19402172000000001</v>
      </c>
      <c r="D4599" s="26">
        <v>0.21516075000000001</v>
      </c>
      <c r="E4599" s="26">
        <v>0.25156743999999998</v>
      </c>
      <c r="F4599" s="26">
        <v>0.31332018</v>
      </c>
      <c r="G4599" s="26">
        <v>0.68374610999999996</v>
      </c>
      <c r="H4599" s="26">
        <v>1.8829027300000001</v>
      </c>
      <c r="I4599" s="26">
        <v>9.0220830000000002E-2</v>
      </c>
    </row>
    <row r="4600" spans="1:9" ht="15.75" customHeight="1" x14ac:dyDescent="0.25">
      <c r="A4600" s="23">
        <v>4599</v>
      </c>
      <c r="B4600" s="24">
        <v>0.17955857000000003</v>
      </c>
      <c r="C4600" s="24">
        <v>0.19404719000000001</v>
      </c>
      <c r="D4600" s="24">
        <v>0.21518878</v>
      </c>
      <c r="E4600" s="24">
        <v>0.25159935</v>
      </c>
      <c r="F4600" s="24">
        <v>0.31336580999999997</v>
      </c>
      <c r="G4600" s="24">
        <v>0.68386369999999996</v>
      </c>
      <c r="H4600" s="24">
        <v>1.8833572599999999</v>
      </c>
      <c r="I4600" s="24">
        <v>9.0221380000000004E-2</v>
      </c>
    </row>
    <row r="4601" spans="1:9" ht="15.75" customHeight="1" x14ac:dyDescent="0.25">
      <c r="A4601" s="25">
        <v>4600</v>
      </c>
      <c r="B4601" s="26">
        <v>0.17958845000000001</v>
      </c>
      <c r="C4601" s="26">
        <v>0.19407266000000001</v>
      </c>
      <c r="D4601" s="26">
        <v>0.21521683</v>
      </c>
      <c r="E4601" s="26">
        <v>0.25163131999999999</v>
      </c>
      <c r="F4601" s="26">
        <v>0.31341153999999999</v>
      </c>
      <c r="G4601" s="26">
        <v>0.68398150999999996</v>
      </c>
      <c r="H4601" s="26">
        <v>1.8838124600000001</v>
      </c>
      <c r="I4601" s="26">
        <v>9.0221920000000011E-2</v>
      </c>
    </row>
    <row r="4602" spans="1:9" ht="15.75" customHeight="1" x14ac:dyDescent="0.25">
      <c r="A4602" s="23">
        <v>4601</v>
      </c>
      <c r="B4602" s="24">
        <v>0.17961832999999999</v>
      </c>
      <c r="C4602" s="24">
        <v>0.19409814999999997</v>
      </c>
      <c r="D4602" s="24">
        <v>0.21524491000000001</v>
      </c>
      <c r="E4602" s="24">
        <v>0.25166334000000001</v>
      </c>
      <c r="F4602" s="24">
        <v>0.31345735999999996</v>
      </c>
      <c r="G4602" s="24">
        <v>0.68409953000000001</v>
      </c>
      <c r="H4602" s="24">
        <v>1.8842683299999998</v>
      </c>
      <c r="I4602" s="24">
        <v>9.0222460000000004E-2</v>
      </c>
    </row>
    <row r="4603" spans="1:9" ht="15.75" customHeight="1" x14ac:dyDescent="0.25">
      <c r="A4603" s="25">
        <v>4602</v>
      </c>
      <c r="B4603" s="26">
        <v>0.17964821</v>
      </c>
      <c r="C4603" s="26">
        <v>0.19412364000000001</v>
      </c>
      <c r="D4603" s="26">
        <v>0.21527301999999998</v>
      </c>
      <c r="E4603" s="26">
        <v>0.25169542</v>
      </c>
      <c r="F4603" s="26">
        <v>0.31350327</v>
      </c>
      <c r="G4603" s="26">
        <v>0.68421777000000006</v>
      </c>
      <c r="H4603" s="26">
        <v>1.88472488</v>
      </c>
      <c r="I4603" s="26">
        <v>9.0223010000000006E-2</v>
      </c>
    </row>
    <row r="4604" spans="1:9" ht="15.75" customHeight="1" x14ac:dyDescent="0.25">
      <c r="A4604" s="23">
        <v>4603</v>
      </c>
      <c r="B4604" s="24">
        <v>0.17967808999999998</v>
      </c>
      <c r="C4604" s="24">
        <v>0.19414912999999998</v>
      </c>
      <c r="D4604" s="24">
        <v>0.21530115999999999</v>
      </c>
      <c r="E4604" s="24">
        <v>0.25172754999999997</v>
      </c>
      <c r="F4604" s="24">
        <v>0.31354927999999999</v>
      </c>
      <c r="G4604" s="24">
        <v>0.68433622999999999</v>
      </c>
      <c r="H4604" s="24">
        <v>1.8851821200000001</v>
      </c>
      <c r="I4604" s="24">
        <v>9.0223549999999986E-2</v>
      </c>
    </row>
    <row r="4605" spans="1:9" ht="15.75" customHeight="1" x14ac:dyDescent="0.25">
      <c r="A4605" s="25">
        <v>4604</v>
      </c>
      <c r="B4605" s="26">
        <v>0.17970797000000002</v>
      </c>
      <c r="C4605" s="26">
        <v>0.19417463999999998</v>
      </c>
      <c r="D4605" s="26">
        <v>0.21532932999999999</v>
      </c>
      <c r="E4605" s="26">
        <v>0.25175973000000001</v>
      </c>
      <c r="F4605" s="26">
        <v>0.31359539000000003</v>
      </c>
      <c r="G4605" s="26">
        <v>0.68445491000000003</v>
      </c>
      <c r="H4605" s="26">
        <v>1.8856400500000001</v>
      </c>
      <c r="I4605" s="26">
        <v>9.0224089999999993E-2</v>
      </c>
    </row>
    <row r="4606" spans="1:9" ht="15.75" customHeight="1" x14ac:dyDescent="0.25">
      <c r="A4606" s="23">
        <v>4605</v>
      </c>
      <c r="B4606" s="24">
        <v>0.17973785</v>
      </c>
      <c r="C4606" s="24">
        <v>0.19420016000000001</v>
      </c>
      <c r="D4606" s="24">
        <v>0.21535752</v>
      </c>
      <c r="E4606" s="24">
        <v>0.25179196999999998</v>
      </c>
      <c r="F4606" s="24">
        <v>0.31364159000000003</v>
      </c>
      <c r="G4606" s="24">
        <v>0.68457382</v>
      </c>
      <c r="H4606" s="24">
        <v>1.8860986800000001</v>
      </c>
      <c r="I4606" s="24">
        <v>9.022463E-2</v>
      </c>
    </row>
    <row r="4607" spans="1:9" ht="15.75" customHeight="1" x14ac:dyDescent="0.25">
      <c r="A4607" s="25">
        <v>4606</v>
      </c>
      <c r="B4607" s="26">
        <v>0.17976773000000001</v>
      </c>
      <c r="C4607" s="26">
        <v>0.19422567999999998</v>
      </c>
      <c r="D4607" s="26">
        <v>0.21538575000000001</v>
      </c>
      <c r="E4607" s="26">
        <v>0.25182427000000002</v>
      </c>
      <c r="F4607" s="26">
        <v>0.31368790000000002</v>
      </c>
      <c r="G4607" s="26">
        <v>0.68469295000000008</v>
      </c>
      <c r="H4607" s="26">
        <v>1.8865580099999999</v>
      </c>
      <c r="I4607" s="26">
        <v>9.0225170000000007E-2</v>
      </c>
    </row>
    <row r="4608" spans="1:9" ht="15.75" customHeight="1" x14ac:dyDescent="0.25">
      <c r="A4608" s="23">
        <v>4607</v>
      </c>
      <c r="B4608" s="24">
        <v>0.17979762000000002</v>
      </c>
      <c r="C4608" s="24">
        <v>0.19425121000000001</v>
      </c>
      <c r="D4608" s="24">
        <v>0.21541401000000002</v>
      </c>
      <c r="E4608" s="24">
        <v>0.25185662000000003</v>
      </c>
      <c r="F4608" s="24">
        <v>0.31373429999999997</v>
      </c>
      <c r="G4608" s="24">
        <v>0.68481230999999998</v>
      </c>
      <c r="H4608" s="24">
        <v>1.88701805</v>
      </c>
      <c r="I4608" s="24">
        <v>9.0225709999999987E-2</v>
      </c>
    </row>
    <row r="4609" spans="1:9" ht="15.75" customHeight="1" x14ac:dyDescent="0.25">
      <c r="A4609" s="25">
        <v>4608</v>
      </c>
      <c r="B4609" s="26">
        <v>0.1798275</v>
      </c>
      <c r="C4609" s="26">
        <v>0.19427675</v>
      </c>
      <c r="D4609" s="26">
        <v>0.21544229000000001</v>
      </c>
      <c r="E4609" s="26">
        <v>0.25188903000000001</v>
      </c>
      <c r="F4609" s="26">
        <v>0.31378080000000003</v>
      </c>
      <c r="G4609" s="26">
        <v>0.68493190000000004</v>
      </c>
      <c r="H4609" s="26">
        <v>1.8874788100000002</v>
      </c>
      <c r="I4609" s="26">
        <v>9.0226260000000003E-2</v>
      </c>
    </row>
    <row r="4610" spans="1:9" ht="15.75" customHeight="1" x14ac:dyDescent="0.25">
      <c r="A4610" s="23">
        <v>4609</v>
      </c>
      <c r="B4610" s="24">
        <v>0.17985738000000001</v>
      </c>
      <c r="C4610" s="24">
        <v>0.19430230000000001</v>
      </c>
      <c r="D4610" s="24">
        <v>0.21547059999999998</v>
      </c>
      <c r="E4610" s="24">
        <v>0.25192150000000002</v>
      </c>
      <c r="F4610" s="24">
        <v>0.31382740999999997</v>
      </c>
      <c r="G4610" s="24">
        <v>0.68505172000000003</v>
      </c>
      <c r="H4610" s="24">
        <v>1.88794029</v>
      </c>
      <c r="I4610" s="24">
        <v>9.0226799999999996E-2</v>
      </c>
    </row>
    <row r="4611" spans="1:9" ht="15.75" customHeight="1" x14ac:dyDescent="0.25">
      <c r="A4611" s="25">
        <v>4610</v>
      </c>
      <c r="B4611" s="26">
        <v>0.17988725999999999</v>
      </c>
      <c r="C4611" s="26">
        <v>0.19432785999999999</v>
      </c>
      <c r="D4611" s="26">
        <v>0.21549894999999999</v>
      </c>
      <c r="E4611" s="26">
        <v>0.25195402</v>
      </c>
      <c r="F4611" s="26">
        <v>0.31387412000000003</v>
      </c>
      <c r="G4611" s="26">
        <v>0.68517177000000007</v>
      </c>
      <c r="H4611" s="26">
        <v>1.88840249</v>
      </c>
      <c r="I4611" s="26">
        <v>9.0227340000000003E-2</v>
      </c>
    </row>
    <row r="4612" spans="1:9" ht="15.75" customHeight="1" x14ac:dyDescent="0.25">
      <c r="A4612" s="23">
        <v>4611</v>
      </c>
      <c r="B4612" s="24">
        <v>0.17991714000000003</v>
      </c>
      <c r="C4612" s="24">
        <v>0.19435342999999999</v>
      </c>
      <c r="D4612" s="24">
        <v>0.21552731999999999</v>
      </c>
      <c r="E4612" s="24">
        <v>0.25198661</v>
      </c>
      <c r="F4612" s="24">
        <v>0.31392092999999999</v>
      </c>
      <c r="G4612" s="24">
        <v>0.68529205999999998</v>
      </c>
      <c r="H4612" s="24">
        <v>1.8888654299999998</v>
      </c>
      <c r="I4612" s="24">
        <v>9.0227879999999996E-2</v>
      </c>
    </row>
    <row r="4613" spans="1:9" ht="15.75" customHeight="1" x14ac:dyDescent="0.25">
      <c r="A4613" s="25">
        <v>4612</v>
      </c>
      <c r="B4613" s="26">
        <v>0.17994702000000001</v>
      </c>
      <c r="C4613" s="26">
        <v>0.194379</v>
      </c>
      <c r="D4613" s="26">
        <v>0.21555573</v>
      </c>
      <c r="E4613" s="26">
        <v>0.25201924999999997</v>
      </c>
      <c r="F4613" s="26">
        <v>0.31396784</v>
      </c>
      <c r="G4613" s="26">
        <v>0.68541258999999999</v>
      </c>
      <c r="H4613" s="26">
        <v>1.88932912</v>
      </c>
      <c r="I4613" s="26">
        <v>9.0228420000000004E-2</v>
      </c>
    </row>
    <row r="4614" spans="1:9" ht="15.75" customHeight="1" x14ac:dyDescent="0.25">
      <c r="A4614" s="23">
        <v>4613</v>
      </c>
      <c r="B4614" s="24">
        <v>0.1799769</v>
      </c>
      <c r="C4614" s="24">
        <v>0.19440457999999999</v>
      </c>
      <c r="D4614" s="24">
        <v>0.21558416999999999</v>
      </c>
      <c r="E4614" s="24">
        <v>0.25205195000000002</v>
      </c>
      <c r="F4614" s="24">
        <v>0.31401487</v>
      </c>
      <c r="G4614" s="24">
        <v>0.68553335999999998</v>
      </c>
      <c r="H4614" s="24">
        <v>1.8897935400000001</v>
      </c>
      <c r="I4614" s="24">
        <v>9.0228959999999997E-2</v>
      </c>
    </row>
    <row r="4615" spans="1:9" ht="15.75" customHeight="1" x14ac:dyDescent="0.25">
      <c r="A4615" s="25">
        <v>4614</v>
      </c>
      <c r="B4615" s="26">
        <v>0.18000678000000001</v>
      </c>
      <c r="C4615" s="26">
        <v>0.19443017999999998</v>
      </c>
      <c r="D4615" s="26">
        <v>0.21561263</v>
      </c>
      <c r="E4615" s="26">
        <v>0.25208470999999999</v>
      </c>
      <c r="F4615" s="26">
        <v>0.31406199000000001</v>
      </c>
      <c r="G4615" s="26">
        <v>0.68565437000000007</v>
      </c>
      <c r="H4615" s="26">
        <v>1.8902587199999998</v>
      </c>
      <c r="I4615" s="26">
        <v>9.0229500000000004E-2</v>
      </c>
    </row>
    <row r="4616" spans="1:9" ht="15.75" customHeight="1" x14ac:dyDescent="0.25">
      <c r="A4616" s="23">
        <v>4615</v>
      </c>
      <c r="B4616" s="24">
        <v>0.18003665999999999</v>
      </c>
      <c r="C4616" s="24">
        <v>0.19445578000000002</v>
      </c>
      <c r="D4616" s="24">
        <v>0.21564112999999999</v>
      </c>
      <c r="E4616" s="24">
        <v>0.25211753999999997</v>
      </c>
      <c r="F4616" s="24">
        <v>0.31410923000000002</v>
      </c>
      <c r="G4616" s="24">
        <v>0.68577562000000003</v>
      </c>
      <c r="H4616" s="24">
        <v>1.8907246599999998</v>
      </c>
      <c r="I4616" s="24">
        <v>9.0230039999999997E-2</v>
      </c>
    </row>
    <row r="4617" spans="1:9" ht="15.75" customHeight="1" x14ac:dyDescent="0.25">
      <c r="A4617" s="25">
        <v>4616</v>
      </c>
      <c r="B4617" s="26">
        <v>0.18006654</v>
      </c>
      <c r="C4617" s="26">
        <v>0.19448138000000001</v>
      </c>
      <c r="D4617" s="26">
        <v>0.21566966000000001</v>
      </c>
      <c r="E4617" s="26">
        <v>0.25215041999999999</v>
      </c>
      <c r="F4617" s="26">
        <v>0.31415656999999997</v>
      </c>
      <c r="G4617" s="26">
        <v>0.68589712000000003</v>
      </c>
      <c r="H4617" s="26">
        <v>1.89119137</v>
      </c>
      <c r="I4617" s="26">
        <v>9.0230569999999996E-2</v>
      </c>
    </row>
    <row r="4618" spans="1:9" ht="15.75" customHeight="1" x14ac:dyDescent="0.25">
      <c r="A4618" s="23">
        <v>4617</v>
      </c>
      <c r="B4618" s="24">
        <v>0.18009642000000001</v>
      </c>
      <c r="C4618" s="24">
        <v>0.19450700000000001</v>
      </c>
      <c r="D4618" s="24">
        <v>0.21569822</v>
      </c>
      <c r="E4618" s="24">
        <v>0.25218336999999996</v>
      </c>
      <c r="F4618" s="24">
        <v>0.31420403000000002</v>
      </c>
      <c r="G4618" s="24">
        <v>0.68601887000000006</v>
      </c>
      <c r="H4618" s="24">
        <v>1.8916588400000001</v>
      </c>
      <c r="I4618" s="24">
        <v>9.0231110000000003E-2</v>
      </c>
    </row>
    <row r="4619" spans="1:9" ht="15.75" customHeight="1" x14ac:dyDescent="0.25">
      <c r="A4619" s="25">
        <v>4618</v>
      </c>
      <c r="B4619" s="26">
        <v>0.18012630000000002</v>
      </c>
      <c r="C4619" s="26">
        <v>0.19453262999999998</v>
      </c>
      <c r="D4619" s="26">
        <v>0.21572680999999999</v>
      </c>
      <c r="E4619" s="26">
        <v>0.25221637999999996</v>
      </c>
      <c r="F4619" s="26">
        <v>0.31425159000000003</v>
      </c>
      <c r="G4619" s="26">
        <v>0.68614087000000001</v>
      </c>
      <c r="H4619" s="26">
        <v>1.8921270899999998</v>
      </c>
      <c r="I4619" s="26">
        <v>9.023165000000001E-2</v>
      </c>
    </row>
    <row r="4620" spans="1:9" ht="15.75" customHeight="1" x14ac:dyDescent="0.25">
      <c r="A4620" s="23">
        <v>4619</v>
      </c>
      <c r="B4620" s="24">
        <v>0.18015619000000002</v>
      </c>
      <c r="C4620" s="24">
        <v>0.19455825999999998</v>
      </c>
      <c r="D4620" s="24">
        <v>0.21575543</v>
      </c>
      <c r="E4620" s="24">
        <v>0.25224945000000004</v>
      </c>
      <c r="F4620" s="24">
        <v>0.31429925999999997</v>
      </c>
      <c r="G4620" s="24">
        <v>0.68626312</v>
      </c>
      <c r="H4620" s="24">
        <v>1.89259613</v>
      </c>
      <c r="I4620" s="24">
        <v>9.023218999999999E-2</v>
      </c>
    </row>
    <row r="4621" spans="1:9" ht="15.75" customHeight="1" x14ac:dyDescent="0.25">
      <c r="A4621" s="25">
        <v>4620</v>
      </c>
      <c r="B4621" s="26">
        <v>0.18018607</v>
      </c>
      <c r="C4621" s="26">
        <v>0.19458391</v>
      </c>
      <c r="D4621" s="26">
        <v>0.21578409000000001</v>
      </c>
      <c r="E4621" s="26">
        <v>0.25228257999999998</v>
      </c>
      <c r="F4621" s="26">
        <v>0.31434705000000002</v>
      </c>
      <c r="G4621" s="26">
        <v>0.68638561999999992</v>
      </c>
      <c r="H4621" s="26">
        <v>1.8930659499999998</v>
      </c>
      <c r="I4621" s="26">
        <v>9.0232729999999997E-2</v>
      </c>
    </row>
    <row r="4622" spans="1:9" ht="15.75" customHeight="1" x14ac:dyDescent="0.25">
      <c r="A4622" s="23">
        <v>4621</v>
      </c>
      <c r="B4622" s="24">
        <v>0.18021595000000001</v>
      </c>
      <c r="C4622" s="24">
        <v>0.19460955999999999</v>
      </c>
      <c r="D4622" s="24">
        <v>0.21581278000000001</v>
      </c>
      <c r="E4622" s="24">
        <v>0.25231577999999999</v>
      </c>
      <c r="F4622" s="24">
        <v>0.31439495000000001</v>
      </c>
      <c r="G4622" s="24">
        <v>0.68650837999999992</v>
      </c>
      <c r="H4622" s="24">
        <v>1.89353657</v>
      </c>
      <c r="I4622" s="24">
        <v>9.023326000000001E-2</v>
      </c>
    </row>
    <row r="4623" spans="1:9" ht="15.75" customHeight="1" x14ac:dyDescent="0.25">
      <c r="A4623" s="25">
        <v>4622</v>
      </c>
      <c r="B4623" s="26">
        <v>0.18024583</v>
      </c>
      <c r="C4623" s="26">
        <v>0.19463522</v>
      </c>
      <c r="D4623" s="26">
        <v>0.21584150000000002</v>
      </c>
      <c r="E4623" s="26">
        <v>0.25234904000000002</v>
      </c>
      <c r="F4623" s="26">
        <v>0.31444296999999999</v>
      </c>
      <c r="G4623" s="26">
        <v>0.6866314</v>
      </c>
      <c r="H4623" s="26">
        <v>1.89400799</v>
      </c>
      <c r="I4623" s="26">
        <v>9.0233799999999989E-2</v>
      </c>
    </row>
    <row r="4624" spans="1:9" ht="15.75" customHeight="1" x14ac:dyDescent="0.25">
      <c r="A4624" s="23">
        <v>4623</v>
      </c>
      <c r="B4624" s="24">
        <v>0.18027570999999998</v>
      </c>
      <c r="C4624" s="24">
        <v>0.19466089</v>
      </c>
      <c r="D4624" s="24">
        <v>0.21587025000000001</v>
      </c>
      <c r="E4624" s="24">
        <v>0.25238236000000003</v>
      </c>
      <c r="F4624" s="24">
        <v>0.31449110000000002</v>
      </c>
      <c r="G4624" s="24">
        <v>0.68675467999999995</v>
      </c>
      <c r="H4624" s="24">
        <v>1.8944802200000002</v>
      </c>
      <c r="I4624" s="24">
        <v>9.0234339999999996E-2</v>
      </c>
    </row>
    <row r="4625" spans="1:9" ht="15.75" customHeight="1" x14ac:dyDescent="0.25">
      <c r="A4625" s="25">
        <v>4624</v>
      </c>
      <c r="B4625" s="26">
        <v>0.18030559000000002</v>
      </c>
      <c r="C4625" s="26">
        <v>0.19468657</v>
      </c>
      <c r="D4625" s="26">
        <v>0.21589904000000001</v>
      </c>
      <c r="E4625" s="26">
        <v>0.25241574999999999</v>
      </c>
      <c r="F4625" s="26">
        <v>0.31453934</v>
      </c>
      <c r="G4625" s="26">
        <v>0.68687822999999992</v>
      </c>
      <c r="H4625" s="26">
        <v>1.8949532600000001</v>
      </c>
      <c r="I4625" s="26">
        <v>9.0234869999999995E-2</v>
      </c>
    </row>
    <row r="4626" spans="1:9" ht="15.75" customHeight="1" x14ac:dyDescent="0.25">
      <c r="A4626" s="23">
        <v>4625</v>
      </c>
      <c r="B4626" s="24">
        <v>0.18033547</v>
      </c>
      <c r="C4626" s="24">
        <v>0.19471226000000003</v>
      </c>
      <c r="D4626" s="24">
        <v>0.21592786</v>
      </c>
      <c r="E4626" s="24">
        <v>0.25244921000000003</v>
      </c>
      <c r="F4626" s="24">
        <v>0.31458770999999996</v>
      </c>
      <c r="G4626" s="24">
        <v>0.68700203999999998</v>
      </c>
      <c r="H4626" s="24">
        <v>1.8954271199999999</v>
      </c>
      <c r="I4626" s="24">
        <v>9.0235410000000002E-2</v>
      </c>
    </row>
    <row r="4627" spans="1:9" ht="15.75" customHeight="1" x14ac:dyDescent="0.25">
      <c r="A4627" s="25">
        <v>4626</v>
      </c>
      <c r="B4627" s="26">
        <v>0.18036535000000001</v>
      </c>
      <c r="C4627" s="26">
        <v>0.19473794999999999</v>
      </c>
      <c r="D4627" s="26">
        <v>0.21595671</v>
      </c>
      <c r="E4627" s="26">
        <v>0.25248272999999999</v>
      </c>
      <c r="F4627" s="26">
        <v>0.31463619000000004</v>
      </c>
      <c r="G4627" s="26">
        <v>0.6871261099999999</v>
      </c>
      <c r="H4627" s="26">
        <v>1.8959018000000001</v>
      </c>
      <c r="I4627" s="26">
        <v>9.0235950000000009E-2</v>
      </c>
    </row>
    <row r="4628" spans="1:9" ht="15.75" customHeight="1" x14ac:dyDescent="0.25">
      <c r="A4628" s="23">
        <v>4627</v>
      </c>
      <c r="B4628" s="24">
        <v>0.18039522999999999</v>
      </c>
      <c r="C4628" s="24">
        <v>0.19476365999999998</v>
      </c>
      <c r="D4628" s="24">
        <v>0.21598559000000001</v>
      </c>
      <c r="E4628" s="24">
        <v>0.25251632000000002</v>
      </c>
      <c r="F4628" s="24">
        <v>0.31468478999999999</v>
      </c>
      <c r="G4628" s="24">
        <v>0.68725044999999996</v>
      </c>
      <c r="H4628" s="24">
        <v>1.89637732</v>
      </c>
      <c r="I4628" s="24">
        <v>9.0236479999999994E-2</v>
      </c>
    </row>
    <row r="4629" spans="1:9" ht="15.75" customHeight="1" x14ac:dyDescent="0.25">
      <c r="A4629" s="25">
        <v>4628</v>
      </c>
      <c r="B4629" s="26">
        <v>0.18042511</v>
      </c>
      <c r="C4629" s="26">
        <v>0.19478936999999999</v>
      </c>
      <c r="D4629" s="26">
        <v>0.21601451000000002</v>
      </c>
      <c r="E4629" s="26">
        <v>0.25254998000000001</v>
      </c>
      <c r="F4629" s="26">
        <v>0.31473350999999999</v>
      </c>
      <c r="G4629" s="26">
        <v>0.68737506999999998</v>
      </c>
      <c r="H4629" s="26">
        <v>1.89685367</v>
      </c>
      <c r="I4629" s="26">
        <v>9.0237020000000001E-2</v>
      </c>
    </row>
    <row r="4630" spans="1:9" ht="15.75" customHeight="1" x14ac:dyDescent="0.25">
      <c r="A4630" s="23">
        <v>4629</v>
      </c>
      <c r="B4630" s="24">
        <v>0.18045498999999998</v>
      </c>
      <c r="C4630" s="24">
        <v>0.19481509</v>
      </c>
      <c r="D4630" s="24">
        <v>0.21604345999999999</v>
      </c>
      <c r="E4630" s="24">
        <v>0.25258371000000002</v>
      </c>
      <c r="F4630" s="24">
        <v>0.31478234999999999</v>
      </c>
      <c r="G4630" s="24">
        <v>0.68749994999999997</v>
      </c>
      <c r="H4630" s="24">
        <v>1.8973308700000002</v>
      </c>
      <c r="I4630" s="24">
        <v>9.023755E-2</v>
      </c>
    </row>
    <row r="4631" spans="1:9" ht="15.75" customHeight="1" x14ac:dyDescent="0.25">
      <c r="A4631" s="25">
        <v>4630</v>
      </c>
      <c r="B4631" s="26">
        <v>0.18048487000000002</v>
      </c>
      <c r="C4631" s="26">
        <v>0.19484082999999999</v>
      </c>
      <c r="D4631" s="26">
        <v>0.21607245</v>
      </c>
      <c r="E4631" s="26">
        <v>0.25261749999999999</v>
      </c>
      <c r="F4631" s="26">
        <v>0.31483130999999998</v>
      </c>
      <c r="G4631" s="26">
        <v>0.68762511999999998</v>
      </c>
      <c r="H4631" s="26">
        <v>1.8978089199999999</v>
      </c>
      <c r="I4631" s="26">
        <v>9.0238089999999993E-2</v>
      </c>
    </row>
    <row r="4632" spans="1:9" ht="15.75" customHeight="1" x14ac:dyDescent="0.25">
      <c r="A4632" s="23">
        <v>4631</v>
      </c>
      <c r="B4632" s="24">
        <v>0.18051476</v>
      </c>
      <c r="C4632" s="24">
        <v>0.19486657000000002</v>
      </c>
      <c r="D4632" s="24">
        <v>0.21610147000000002</v>
      </c>
      <c r="E4632" s="24">
        <v>0.25265135999999999</v>
      </c>
      <c r="F4632" s="24">
        <v>0.3148804</v>
      </c>
      <c r="G4632" s="24">
        <v>0.68775056000000001</v>
      </c>
      <c r="H4632" s="24">
        <v>1.89828782</v>
      </c>
      <c r="I4632" s="24">
        <v>9.0238619999999992E-2</v>
      </c>
    </row>
    <row r="4633" spans="1:9" ht="15.75" customHeight="1" x14ac:dyDescent="0.25">
      <c r="A4633" s="25">
        <v>4632</v>
      </c>
      <c r="B4633" s="26">
        <v>0.18054464000000001</v>
      </c>
      <c r="C4633" s="26">
        <v>0.19489232000000001</v>
      </c>
      <c r="D4633" s="26">
        <v>0.21613051999999999</v>
      </c>
      <c r="E4633" s="26">
        <v>0.25268529000000001</v>
      </c>
      <c r="F4633" s="26">
        <v>0.31492961000000003</v>
      </c>
      <c r="G4633" s="26">
        <v>0.68787626999999996</v>
      </c>
      <c r="H4633" s="26">
        <v>1.8987675899999998</v>
      </c>
      <c r="I4633" s="26">
        <v>9.0239159999999999E-2</v>
      </c>
    </row>
    <row r="4634" spans="1:9" ht="15.75" customHeight="1" x14ac:dyDescent="0.25">
      <c r="A4634" s="23">
        <v>4633</v>
      </c>
      <c r="B4634" s="24">
        <v>0.18057452000000002</v>
      </c>
      <c r="C4634" s="24">
        <v>0.19491807999999999</v>
      </c>
      <c r="D4634" s="24">
        <v>0.21615960999999997</v>
      </c>
      <c r="E4634" s="24">
        <v>0.25271928999999999</v>
      </c>
      <c r="F4634" s="24">
        <v>0.31497894999999998</v>
      </c>
      <c r="G4634" s="24">
        <v>0.68800227000000003</v>
      </c>
      <c r="H4634" s="24">
        <v>1.89924822</v>
      </c>
      <c r="I4634" s="24">
        <v>9.0239689999999997E-2</v>
      </c>
    </row>
    <row r="4635" spans="1:9" ht="15.75" customHeight="1" x14ac:dyDescent="0.25">
      <c r="A4635" s="25">
        <v>4634</v>
      </c>
      <c r="B4635" s="26">
        <v>0.1806044</v>
      </c>
      <c r="C4635" s="26">
        <v>0.19494384000000001</v>
      </c>
      <c r="D4635" s="26">
        <v>0.21618874000000002</v>
      </c>
      <c r="E4635" s="26">
        <v>0.25275335999999998</v>
      </c>
      <c r="F4635" s="26">
        <v>0.31502840999999998</v>
      </c>
      <c r="G4635" s="26">
        <v>0.68812854999999995</v>
      </c>
      <c r="H4635" s="26">
        <v>1.89972973</v>
      </c>
      <c r="I4635" s="26">
        <v>9.024022000000001E-2</v>
      </c>
    </row>
    <row r="4636" spans="1:9" ht="15.75" customHeight="1" x14ac:dyDescent="0.25">
      <c r="A4636" s="23">
        <v>4635</v>
      </c>
      <c r="B4636" s="24">
        <v>0.18063427999999998</v>
      </c>
      <c r="C4636" s="24">
        <v>0.19496962000000001</v>
      </c>
      <c r="D4636" s="24">
        <v>0.21621790000000002</v>
      </c>
      <c r="E4636" s="24">
        <v>0.2527875</v>
      </c>
      <c r="F4636" s="24">
        <v>0.31507799999999997</v>
      </c>
      <c r="G4636" s="24">
        <v>0.68825512</v>
      </c>
      <c r="H4636" s="24">
        <v>1.9002121199999999</v>
      </c>
      <c r="I4636" s="24">
        <v>9.0240760000000003E-2</v>
      </c>
    </row>
    <row r="4637" spans="1:9" ht="15.75" customHeight="1" x14ac:dyDescent="0.25">
      <c r="A4637" s="25">
        <v>4636</v>
      </c>
      <c r="B4637" s="26">
        <v>0.18066415999999999</v>
      </c>
      <c r="C4637" s="26">
        <v>0.19499541000000001</v>
      </c>
      <c r="D4637" s="26">
        <v>0.21624709</v>
      </c>
      <c r="E4637" s="26">
        <v>0.25282171000000003</v>
      </c>
      <c r="F4637" s="26">
        <v>0.31512771000000001</v>
      </c>
      <c r="G4637" s="26">
        <v>0.68838198000000006</v>
      </c>
      <c r="H4637" s="26">
        <v>1.9006953899999999</v>
      </c>
      <c r="I4637" s="26">
        <v>9.0241290000000002E-2</v>
      </c>
    </row>
    <row r="4638" spans="1:9" ht="15.75" customHeight="1" x14ac:dyDescent="0.25">
      <c r="A4638" s="23">
        <v>4637</v>
      </c>
      <c r="B4638" s="24">
        <v>0.18069404</v>
      </c>
      <c r="C4638" s="24">
        <v>0.19502120000000001</v>
      </c>
      <c r="D4638" s="24">
        <v>0.21627631999999999</v>
      </c>
      <c r="E4638" s="24">
        <v>0.25285599999999997</v>
      </c>
      <c r="F4638" s="24">
        <v>0.31517755999999997</v>
      </c>
      <c r="G4638" s="24">
        <v>0.68850911999999997</v>
      </c>
      <c r="H4638" s="24">
        <v>1.9011795599999999</v>
      </c>
      <c r="I4638" s="24">
        <v>9.024182E-2</v>
      </c>
    </row>
    <row r="4639" spans="1:9" ht="15.75" customHeight="1" x14ac:dyDescent="0.25">
      <c r="A4639" s="25">
        <v>4638</v>
      </c>
      <c r="B4639" s="26">
        <v>0.18072392000000001</v>
      </c>
      <c r="C4639" s="26">
        <v>0.19504701000000002</v>
      </c>
      <c r="D4639" s="26">
        <v>0.21630559000000002</v>
      </c>
      <c r="E4639" s="26">
        <v>0.25289034999999999</v>
      </c>
      <c r="F4639" s="26">
        <v>0.31522753000000003</v>
      </c>
      <c r="G4639" s="26">
        <v>0.6886365499999999</v>
      </c>
      <c r="H4639" s="26">
        <v>1.90166463</v>
      </c>
      <c r="I4639" s="26">
        <v>9.0242349999999985E-2</v>
      </c>
    </row>
    <row r="4640" spans="1:9" ht="15.75" customHeight="1" x14ac:dyDescent="0.25">
      <c r="A4640" s="23">
        <v>4639</v>
      </c>
      <c r="B4640" s="24">
        <v>0.18075379999999999</v>
      </c>
      <c r="C4640" s="24">
        <v>0.19507282000000001</v>
      </c>
      <c r="D4640" s="24">
        <v>0.21633489</v>
      </c>
      <c r="E4640" s="24">
        <v>0.25292478000000002</v>
      </c>
      <c r="F4640" s="24">
        <v>0.31527764000000003</v>
      </c>
      <c r="G4640" s="24">
        <v>0.68876428000000001</v>
      </c>
      <c r="H4640" s="24">
        <v>1.9021505999999999</v>
      </c>
      <c r="I4640" s="24">
        <v>9.0242889999999992E-2</v>
      </c>
    </row>
    <row r="4641" spans="1:9" ht="15.75" customHeight="1" x14ac:dyDescent="0.25">
      <c r="A4641" s="25">
        <v>4640</v>
      </c>
      <c r="B4641" s="26">
        <v>0.18078368</v>
      </c>
      <c r="C4641" s="26">
        <v>0.19509863999999999</v>
      </c>
      <c r="D4641" s="26">
        <v>0.21636422</v>
      </c>
      <c r="E4641" s="26">
        <v>0.25295929</v>
      </c>
      <c r="F4641" s="26">
        <v>0.31532788</v>
      </c>
      <c r="G4641" s="26">
        <v>0.68889230999999995</v>
      </c>
      <c r="H4641" s="26">
        <v>1.9026374799999999</v>
      </c>
      <c r="I4641" s="26">
        <v>9.0243420000000005E-2</v>
      </c>
    </row>
    <row r="4642" spans="1:9" ht="15.75" customHeight="1" x14ac:dyDescent="0.25">
      <c r="A4642" s="23">
        <v>4641</v>
      </c>
      <c r="B4642" s="24">
        <v>0.18081355999999998</v>
      </c>
      <c r="C4642" s="24">
        <v>0.19512447000000002</v>
      </c>
      <c r="D4642" s="24">
        <v>0.21639359999999999</v>
      </c>
      <c r="E4642" s="24">
        <v>0.25299385999999996</v>
      </c>
      <c r="F4642" s="24">
        <v>0.31537825000000003</v>
      </c>
      <c r="G4642" s="24">
        <v>0.68902063000000002</v>
      </c>
      <c r="H4642" s="24">
        <v>1.9031252799999998</v>
      </c>
      <c r="I4642" s="24">
        <v>9.0243950000000003E-2</v>
      </c>
    </row>
    <row r="4643" spans="1:9" ht="15.75" customHeight="1" x14ac:dyDescent="0.25">
      <c r="A4643" s="25">
        <v>4642</v>
      </c>
      <c r="B4643" s="26">
        <v>0.18084344999999999</v>
      </c>
      <c r="C4643" s="26">
        <v>0.19515032000000002</v>
      </c>
      <c r="D4643" s="26">
        <v>0.21642301</v>
      </c>
      <c r="E4643" s="26">
        <v>0.25302850999999998</v>
      </c>
      <c r="F4643" s="26">
        <v>0.31542874999999998</v>
      </c>
      <c r="G4643" s="26">
        <v>0.68914924999999994</v>
      </c>
      <c r="H4643" s="26">
        <v>1.9036140000000001</v>
      </c>
      <c r="I4643" s="26">
        <v>9.0244480000000002E-2</v>
      </c>
    </row>
    <row r="4644" spans="1:9" ht="15.75" customHeight="1" x14ac:dyDescent="0.25">
      <c r="A4644" s="23">
        <v>4643</v>
      </c>
      <c r="B4644" s="24">
        <v>0.18087333</v>
      </c>
      <c r="C4644" s="24">
        <v>0.19517617000000001</v>
      </c>
      <c r="D4644" s="24">
        <v>0.21645244999999999</v>
      </c>
      <c r="E4644" s="24">
        <v>0.25306324000000002</v>
      </c>
      <c r="F4644" s="24">
        <v>0.31547938999999997</v>
      </c>
      <c r="G4644" s="24">
        <v>0.68927817000000002</v>
      </c>
      <c r="H4644" s="24">
        <v>1.9041036399999998</v>
      </c>
      <c r="I4644" s="24">
        <v>9.0245010000000014E-2</v>
      </c>
    </row>
    <row r="4645" spans="1:9" ht="15.75" customHeight="1" x14ac:dyDescent="0.25">
      <c r="A4645" s="25">
        <v>4644</v>
      </c>
      <c r="B4645" s="26">
        <v>0.18090320999999998</v>
      </c>
      <c r="C4645" s="26">
        <v>0.19520203</v>
      </c>
      <c r="D4645" s="26">
        <v>0.21648194000000001</v>
      </c>
      <c r="E4645" s="26">
        <v>0.25309804000000002</v>
      </c>
      <c r="F4645" s="26">
        <v>0.31553016</v>
      </c>
      <c r="G4645" s="26">
        <v>0.68940738999999995</v>
      </c>
      <c r="H4645" s="26">
        <v>1.9045942299999998</v>
      </c>
      <c r="I4645" s="26">
        <v>9.0245539999999999E-2</v>
      </c>
    </row>
    <row r="4646" spans="1:9" ht="15.75" customHeight="1" x14ac:dyDescent="0.25">
      <c r="A4646" s="23">
        <v>4645</v>
      </c>
      <c r="B4646" s="24">
        <v>0.18093309000000002</v>
      </c>
      <c r="C4646" s="24">
        <v>0.19522788999999999</v>
      </c>
      <c r="D4646" s="24">
        <v>0.21651144999999999</v>
      </c>
      <c r="E4646" s="24">
        <v>0.25313290999999999</v>
      </c>
      <c r="F4646" s="24">
        <v>0.31558107000000002</v>
      </c>
      <c r="G4646" s="24">
        <v>0.68953693000000005</v>
      </c>
      <c r="H4646" s="24">
        <v>1.90508575</v>
      </c>
      <c r="I4646" s="24">
        <v>9.0246069999999998E-2</v>
      </c>
    </row>
    <row r="4647" spans="1:9" ht="15.75" customHeight="1" x14ac:dyDescent="0.25">
      <c r="A4647" s="25">
        <v>4646</v>
      </c>
      <c r="B4647" s="26">
        <v>0.18096297</v>
      </c>
      <c r="C4647" s="26">
        <v>0.19525376999999999</v>
      </c>
      <c r="D4647" s="26">
        <v>0.21654101000000001</v>
      </c>
      <c r="E4647" s="26">
        <v>0.25316787000000002</v>
      </c>
      <c r="F4647" s="26">
        <v>0.31563212000000002</v>
      </c>
      <c r="G4647" s="26">
        <v>0.68966676000000005</v>
      </c>
      <c r="H4647" s="26">
        <v>1.9055782300000002</v>
      </c>
      <c r="I4647" s="26">
        <v>9.024660000000001E-2</v>
      </c>
    </row>
    <row r="4648" spans="1:9" ht="15.75" customHeight="1" x14ac:dyDescent="0.25">
      <c r="A4648" s="23">
        <v>4647</v>
      </c>
      <c r="B4648" s="24">
        <v>0.18099284999999998</v>
      </c>
      <c r="C4648" s="24">
        <v>0.19527965999999999</v>
      </c>
      <c r="D4648" s="24">
        <v>0.21657061</v>
      </c>
      <c r="E4648" s="24">
        <v>0.25320289000000001</v>
      </c>
      <c r="F4648" s="24">
        <v>0.31568330999999999</v>
      </c>
      <c r="G4648" s="24">
        <v>0.68979690999999999</v>
      </c>
      <c r="H4648" s="24">
        <v>1.9060716500000001</v>
      </c>
      <c r="I4648" s="24">
        <v>9.0247130000000009E-2</v>
      </c>
    </row>
    <row r="4649" spans="1:9" ht="15.75" customHeight="1" x14ac:dyDescent="0.25">
      <c r="A4649" s="25">
        <v>4648</v>
      </c>
      <c r="B4649" s="26">
        <v>0.18102272999999999</v>
      </c>
      <c r="C4649" s="26">
        <v>0.19530556000000002</v>
      </c>
      <c r="D4649" s="26">
        <v>0.21660024</v>
      </c>
      <c r="E4649" s="26">
        <v>0.25323799999999996</v>
      </c>
      <c r="F4649" s="26">
        <v>0.31573463000000002</v>
      </c>
      <c r="G4649" s="26">
        <v>0.68992737000000004</v>
      </c>
      <c r="H4649" s="26">
        <v>1.90656604</v>
      </c>
      <c r="I4649" s="26">
        <v>9.0247659999999993E-2</v>
      </c>
    </row>
    <row r="4650" spans="1:9" ht="15.75" customHeight="1" x14ac:dyDescent="0.25">
      <c r="A4650" s="23">
        <v>4649</v>
      </c>
      <c r="B4650" s="24">
        <v>0.18105260999999997</v>
      </c>
      <c r="C4650" s="24">
        <v>0.19533145999999998</v>
      </c>
      <c r="D4650" s="24">
        <v>0.21662991000000001</v>
      </c>
      <c r="E4650" s="24">
        <v>0.25327318999999998</v>
      </c>
      <c r="F4650" s="24">
        <v>0.31578610000000001</v>
      </c>
      <c r="G4650" s="24">
        <v>0.69005815000000004</v>
      </c>
      <c r="H4650" s="24">
        <v>1.90706139</v>
      </c>
      <c r="I4650" s="24">
        <v>9.0248190000000006E-2</v>
      </c>
    </row>
    <row r="4651" spans="1:9" ht="15.75" customHeight="1" x14ac:dyDescent="0.25">
      <c r="A4651" s="25">
        <v>4650</v>
      </c>
      <c r="B4651" s="26">
        <v>0.18108249000000001</v>
      </c>
      <c r="C4651" s="26">
        <v>0.19535738</v>
      </c>
      <c r="D4651" s="26">
        <v>0.21665961</v>
      </c>
      <c r="E4651" s="26">
        <v>0.25330845000000002</v>
      </c>
      <c r="F4651" s="26">
        <v>0.31583770999999999</v>
      </c>
      <c r="G4651" s="26">
        <v>0.69018924000000004</v>
      </c>
      <c r="H4651" s="26">
        <v>1.9075577100000001</v>
      </c>
      <c r="I4651" s="26">
        <v>9.0248720000000004E-2</v>
      </c>
    </row>
    <row r="4652" spans="1:9" ht="15.75" customHeight="1" x14ac:dyDescent="0.25">
      <c r="A4652" s="23">
        <v>4651</v>
      </c>
      <c r="B4652" s="24">
        <v>0.18111236999999999</v>
      </c>
      <c r="C4652" s="24">
        <v>0.19538329999999998</v>
      </c>
      <c r="D4652" s="24">
        <v>0.21668936</v>
      </c>
      <c r="E4652" s="24">
        <v>0.25334378999999996</v>
      </c>
      <c r="F4652" s="24">
        <v>0.31588946000000001</v>
      </c>
      <c r="G4652" s="24">
        <v>0.69032064999999998</v>
      </c>
      <c r="H4652" s="24">
        <v>1.90805501</v>
      </c>
      <c r="I4652" s="24">
        <v>9.0249250000000003E-2</v>
      </c>
    </row>
    <row r="4653" spans="1:9" ht="15.75" customHeight="1" x14ac:dyDescent="0.25">
      <c r="A4653" s="25">
        <v>4652</v>
      </c>
      <c r="B4653" s="26">
        <v>0.18114225</v>
      </c>
      <c r="C4653" s="26">
        <v>0.19540924000000001</v>
      </c>
      <c r="D4653" s="26">
        <v>0.21671914</v>
      </c>
      <c r="E4653" s="26">
        <v>0.25337921000000002</v>
      </c>
      <c r="F4653" s="26">
        <v>0.31594135000000001</v>
      </c>
      <c r="G4653" s="26">
        <v>0.69045237999999998</v>
      </c>
      <c r="H4653" s="26">
        <v>1.9085532900000002</v>
      </c>
      <c r="I4653" s="26">
        <v>9.0249780000000002E-2</v>
      </c>
    </row>
    <row r="4654" spans="1:9" ht="15.75" customHeight="1" x14ac:dyDescent="0.25">
      <c r="A4654" s="23">
        <v>4653</v>
      </c>
      <c r="B4654" s="24">
        <v>0.18117212999999999</v>
      </c>
      <c r="C4654" s="24">
        <v>0.19543517999999999</v>
      </c>
      <c r="D4654" s="24">
        <v>0.21674895999999999</v>
      </c>
      <c r="E4654" s="24">
        <v>0.25341470999999999</v>
      </c>
      <c r="F4654" s="24">
        <v>0.31599338999999999</v>
      </c>
      <c r="G4654" s="24">
        <v>0.69058442999999992</v>
      </c>
      <c r="H4654" s="24">
        <v>1.9090525600000001</v>
      </c>
      <c r="I4654" s="24">
        <v>9.0250299999999992E-2</v>
      </c>
    </row>
    <row r="4655" spans="1:9" ht="15.75" customHeight="1" x14ac:dyDescent="0.25">
      <c r="A4655" s="25">
        <v>4654</v>
      </c>
      <c r="B4655" s="26">
        <v>0.18120201999999999</v>
      </c>
      <c r="C4655" s="26">
        <v>0.19546112999999998</v>
      </c>
      <c r="D4655" s="26">
        <v>0.21677882000000001</v>
      </c>
      <c r="E4655" s="26">
        <v>0.25345029000000002</v>
      </c>
      <c r="F4655" s="26">
        <v>0.31604557</v>
      </c>
      <c r="G4655" s="26">
        <v>0.69071680000000002</v>
      </c>
      <c r="H4655" s="26">
        <v>1.90955283</v>
      </c>
      <c r="I4655" s="26">
        <v>9.0250830000000004E-2</v>
      </c>
    </row>
    <row r="4656" spans="1:9" ht="15.75" customHeight="1" x14ac:dyDescent="0.25">
      <c r="A4656" s="23">
        <v>4655</v>
      </c>
      <c r="B4656" s="24">
        <v>0.1812319</v>
      </c>
      <c r="C4656" s="24">
        <v>0.1954871</v>
      </c>
      <c r="D4656" s="24">
        <v>0.21680872000000001</v>
      </c>
      <c r="E4656" s="24">
        <v>0.25348595000000002</v>
      </c>
      <c r="F4656" s="24">
        <v>0.31609789999999999</v>
      </c>
      <c r="G4656" s="24">
        <v>0.69084950000000012</v>
      </c>
      <c r="H4656" s="24">
        <v>1.9100541000000002</v>
      </c>
      <c r="I4656" s="24">
        <v>9.0251360000000003E-2</v>
      </c>
    </row>
    <row r="4657" spans="1:9" ht="15.75" customHeight="1" x14ac:dyDescent="0.25">
      <c r="A4657" s="25">
        <v>4656</v>
      </c>
      <c r="B4657" s="26">
        <v>0.18126177999999998</v>
      </c>
      <c r="C4657" s="26">
        <v>0.19551307000000001</v>
      </c>
      <c r="D4657" s="26">
        <v>0.21683865999999999</v>
      </c>
      <c r="E4657" s="26">
        <v>0.25352170000000002</v>
      </c>
      <c r="F4657" s="26">
        <v>0.31615038000000001</v>
      </c>
      <c r="G4657" s="26">
        <v>0.69098252999999998</v>
      </c>
      <c r="H4657" s="26">
        <v>1.9105563799999998</v>
      </c>
      <c r="I4657" s="26">
        <v>9.0251889999999987E-2</v>
      </c>
    </row>
    <row r="4658" spans="1:9" ht="15.75" customHeight="1" x14ac:dyDescent="0.25">
      <c r="A4658" s="23">
        <v>4657</v>
      </c>
      <c r="B4658" s="24">
        <v>0.18129166000000002</v>
      </c>
      <c r="C4658" s="24">
        <v>0.19553904999999999</v>
      </c>
      <c r="D4658" s="24">
        <v>0.21686864</v>
      </c>
      <c r="E4658" s="24">
        <v>0.25355751999999998</v>
      </c>
      <c r="F4658" s="24">
        <v>0.31620300000000001</v>
      </c>
      <c r="G4658" s="24">
        <v>0.69111588999999995</v>
      </c>
      <c r="H4658" s="24">
        <v>1.91105967</v>
      </c>
      <c r="I4658" s="24">
        <v>9.0252409999999991E-2</v>
      </c>
    </row>
    <row r="4659" spans="1:9" ht="15.75" customHeight="1" x14ac:dyDescent="0.25">
      <c r="A4659" s="25">
        <v>4658</v>
      </c>
      <c r="B4659" s="26">
        <v>0.18132154</v>
      </c>
      <c r="C4659" s="26">
        <v>0.19556504</v>
      </c>
      <c r="D4659" s="26">
        <v>0.21689865999999999</v>
      </c>
      <c r="E4659" s="26">
        <v>0.25359343000000001</v>
      </c>
      <c r="F4659" s="26">
        <v>0.31625577999999999</v>
      </c>
      <c r="G4659" s="26">
        <v>0.69124958000000003</v>
      </c>
      <c r="H4659" s="26">
        <v>1.9115639799999999</v>
      </c>
      <c r="I4659" s="26">
        <v>9.0252940000000004E-2</v>
      </c>
    </row>
    <row r="4660" spans="1:9" ht="15.75" customHeight="1" x14ac:dyDescent="0.25">
      <c r="A4660" s="23">
        <v>4659</v>
      </c>
      <c r="B4660" s="24">
        <v>0.18135141999999999</v>
      </c>
      <c r="C4660" s="24">
        <v>0.19559104000000002</v>
      </c>
      <c r="D4660" s="24">
        <v>0.21692871</v>
      </c>
      <c r="E4660" s="24">
        <v>0.25362941999999999</v>
      </c>
      <c r="F4660" s="24">
        <v>0.3163087</v>
      </c>
      <c r="G4660" s="24">
        <v>0.69138361000000004</v>
      </c>
      <c r="H4660" s="24">
        <v>1.9120693199999999</v>
      </c>
      <c r="I4660" s="24">
        <v>9.0253460000000008E-2</v>
      </c>
    </row>
    <row r="4661" spans="1:9" ht="15.75" customHeight="1" x14ac:dyDescent="0.25">
      <c r="A4661" s="25">
        <v>4660</v>
      </c>
      <c r="B4661" s="26">
        <v>0.1813813</v>
      </c>
      <c r="C4661" s="26">
        <v>0.19561704999999999</v>
      </c>
      <c r="D4661" s="26">
        <v>0.21695881</v>
      </c>
      <c r="E4661" s="26">
        <v>0.25366548999999999</v>
      </c>
      <c r="F4661" s="26">
        <v>0.31636178000000004</v>
      </c>
      <c r="G4661" s="26">
        <v>0.69151797000000004</v>
      </c>
      <c r="H4661" s="26">
        <v>1.9125756899999999</v>
      </c>
      <c r="I4661" s="26">
        <v>9.0253990000000006E-2</v>
      </c>
    </row>
    <row r="4662" spans="1:9" ht="15.75" customHeight="1" x14ac:dyDescent="0.25">
      <c r="A4662" s="23">
        <v>4661</v>
      </c>
      <c r="B4662" s="24">
        <v>0.18141117999999998</v>
      </c>
      <c r="C4662" s="24">
        <v>0.19564307</v>
      </c>
      <c r="D4662" s="24">
        <v>0.21698895000000001</v>
      </c>
      <c r="E4662" s="24">
        <v>0.25370165</v>
      </c>
      <c r="F4662" s="24">
        <v>0.31641501</v>
      </c>
      <c r="G4662" s="24">
        <v>0.69165266999999997</v>
      </c>
      <c r="H4662" s="24">
        <v>1.9130831000000001</v>
      </c>
      <c r="I4662" s="24">
        <v>9.025451000000001E-2</v>
      </c>
    </row>
    <row r="4663" spans="1:9" ht="15.75" customHeight="1" x14ac:dyDescent="0.25">
      <c r="A4663" s="25">
        <v>4662</v>
      </c>
      <c r="B4663" s="26">
        <v>0.18144106000000002</v>
      </c>
      <c r="C4663" s="26">
        <v>0.19566910000000001</v>
      </c>
      <c r="D4663" s="26">
        <v>0.21701913</v>
      </c>
      <c r="E4663" s="26">
        <v>0.25373788999999997</v>
      </c>
      <c r="F4663" s="26">
        <v>0.31646838999999999</v>
      </c>
      <c r="G4663" s="26">
        <v>0.69178770999999994</v>
      </c>
      <c r="H4663" s="26">
        <v>1.9135915499999998</v>
      </c>
      <c r="I4663" s="26">
        <v>9.0255039999999995E-2</v>
      </c>
    </row>
    <row r="4664" spans="1:9" ht="15.75" customHeight="1" x14ac:dyDescent="0.25">
      <c r="A4664" s="23">
        <v>4663</v>
      </c>
      <c r="B4664" s="24">
        <v>0.18147094</v>
      </c>
      <c r="C4664" s="24">
        <v>0.19569514000000002</v>
      </c>
      <c r="D4664" s="24">
        <v>0.21704934000000001</v>
      </c>
      <c r="E4664" s="24">
        <v>0.25377421999999999</v>
      </c>
      <c r="F4664" s="24">
        <v>0.31652192000000001</v>
      </c>
      <c r="G4664" s="24">
        <v>0.69192308999999996</v>
      </c>
      <c r="H4664" s="24">
        <v>1.91410105</v>
      </c>
      <c r="I4664" s="24">
        <v>9.0255559999999999E-2</v>
      </c>
    </row>
    <row r="4665" spans="1:9" ht="15.75" customHeight="1" x14ac:dyDescent="0.25">
      <c r="A4665" s="25">
        <v>4664</v>
      </c>
      <c r="B4665" s="26">
        <v>0.18150082000000001</v>
      </c>
      <c r="C4665" s="26">
        <v>0.19572119000000002</v>
      </c>
      <c r="D4665" s="26">
        <v>0.21707960000000001</v>
      </c>
      <c r="E4665" s="26">
        <v>0.25381063000000004</v>
      </c>
      <c r="F4665" s="26">
        <v>0.31657561000000001</v>
      </c>
      <c r="G4665" s="26">
        <v>0.69205882000000007</v>
      </c>
      <c r="H4665" s="26">
        <v>1.9146116100000001</v>
      </c>
      <c r="I4665" s="26">
        <v>9.0256089999999997E-2</v>
      </c>
    </row>
    <row r="4666" spans="1:9" ht="15.75" customHeight="1" x14ac:dyDescent="0.25">
      <c r="A4666" s="23">
        <v>4665</v>
      </c>
      <c r="B4666" s="24">
        <v>0.18153069999999999</v>
      </c>
      <c r="C4666" s="24">
        <v>0.19574725000000001</v>
      </c>
      <c r="D4666" s="24">
        <v>0.21710989999999999</v>
      </c>
      <c r="E4666" s="24">
        <v>0.25384713000000003</v>
      </c>
      <c r="F4666" s="24">
        <v>0.31662946000000003</v>
      </c>
      <c r="G4666" s="24">
        <v>0.69219489999999995</v>
      </c>
      <c r="H4666" s="24">
        <v>1.91512324</v>
      </c>
      <c r="I4666" s="24">
        <v>9.0256610000000001E-2</v>
      </c>
    </row>
    <row r="4667" spans="1:9" ht="15.75" customHeight="1" x14ac:dyDescent="0.25">
      <c r="A4667" s="25">
        <v>4666</v>
      </c>
      <c r="B4667" s="26">
        <v>0.18156058999999999</v>
      </c>
      <c r="C4667" s="26">
        <v>0.19577331999999997</v>
      </c>
      <c r="D4667" s="26">
        <v>0.21714023999999998</v>
      </c>
      <c r="E4667" s="26">
        <v>0.25388370999999998</v>
      </c>
      <c r="F4667" s="26">
        <v>0.31668345999999997</v>
      </c>
      <c r="G4667" s="26">
        <v>0.69233131999999997</v>
      </c>
      <c r="H4667" s="26">
        <v>1.9156359299999999</v>
      </c>
      <c r="I4667" s="26">
        <v>9.0257140000000013E-2</v>
      </c>
    </row>
    <row r="4668" spans="1:9" ht="15.75" customHeight="1" x14ac:dyDescent="0.25">
      <c r="A4668" s="23">
        <v>4667</v>
      </c>
      <c r="B4668" s="24">
        <v>0.18159047</v>
      </c>
      <c r="C4668" s="24">
        <v>0.19579940000000001</v>
      </c>
      <c r="D4668" s="24">
        <v>0.21717061999999998</v>
      </c>
      <c r="E4668" s="24">
        <v>0.25392039</v>
      </c>
      <c r="F4668" s="24">
        <v>0.31673762</v>
      </c>
      <c r="G4668" s="24">
        <v>0.69246809999999992</v>
      </c>
      <c r="H4668" s="24">
        <v>1.9161497000000001</v>
      </c>
      <c r="I4668" s="24">
        <v>9.0257660000000003E-2</v>
      </c>
    </row>
    <row r="4669" spans="1:9" ht="15.75" customHeight="1" x14ac:dyDescent="0.25">
      <c r="A4669" s="25">
        <v>4668</v>
      </c>
      <c r="B4669" s="26">
        <v>0.18162034999999999</v>
      </c>
      <c r="C4669" s="26">
        <v>0.19582548999999999</v>
      </c>
      <c r="D4669" s="26">
        <v>0.21720105000000001</v>
      </c>
      <c r="E4669" s="26">
        <v>0.25395714000000003</v>
      </c>
      <c r="F4669" s="26">
        <v>0.31679193999999999</v>
      </c>
      <c r="G4669" s="26">
        <v>0.69260521999999991</v>
      </c>
      <c r="H4669" s="26">
        <v>1.91666454</v>
      </c>
      <c r="I4669" s="26">
        <v>9.0258179999999993E-2</v>
      </c>
    </row>
    <row r="4670" spans="1:9" ht="15.75" customHeight="1" x14ac:dyDescent="0.25">
      <c r="A4670" s="23">
        <v>4669</v>
      </c>
      <c r="B4670" s="24">
        <v>0.18165023000000002</v>
      </c>
      <c r="C4670" s="24">
        <v>0.19585159000000002</v>
      </c>
      <c r="D4670" s="24">
        <v>0.21723151000000002</v>
      </c>
      <c r="E4670" s="24">
        <v>0.25399399</v>
      </c>
      <c r="F4670" s="24">
        <v>0.31684642000000002</v>
      </c>
      <c r="G4670" s="24">
        <v>0.69274270999999998</v>
      </c>
      <c r="H4670" s="24">
        <v>1.9171804800000001</v>
      </c>
      <c r="I4670" s="24">
        <v>9.0258699999999997E-2</v>
      </c>
    </row>
    <row r="4671" spans="1:9" ht="15.75" customHeight="1" x14ac:dyDescent="0.25">
      <c r="A4671" s="25">
        <v>4670</v>
      </c>
      <c r="B4671" s="26">
        <v>0.18168011000000001</v>
      </c>
      <c r="C4671" s="26">
        <v>0.19587769000000002</v>
      </c>
      <c r="D4671" s="26">
        <v>0.21726202</v>
      </c>
      <c r="E4671" s="26">
        <v>0.25403092999999999</v>
      </c>
      <c r="F4671" s="26">
        <v>0.31690106000000001</v>
      </c>
      <c r="G4671" s="26">
        <v>0.69288053999999999</v>
      </c>
      <c r="H4671" s="26">
        <v>1.9176974999999998</v>
      </c>
      <c r="I4671" s="26">
        <v>9.025923000000001E-2</v>
      </c>
    </row>
    <row r="4672" spans="1:9" ht="15.75" customHeight="1" x14ac:dyDescent="0.25">
      <c r="A4672" s="23">
        <v>4671</v>
      </c>
      <c r="B4672" s="24">
        <v>0.18170998999999999</v>
      </c>
      <c r="C4672" s="24">
        <v>0.19590381000000001</v>
      </c>
      <c r="D4672" s="24">
        <v>0.21729257000000002</v>
      </c>
      <c r="E4672" s="24">
        <v>0.25406794999999999</v>
      </c>
      <c r="F4672" s="24">
        <v>0.31695586999999997</v>
      </c>
      <c r="G4672" s="24">
        <v>0.69301873999999997</v>
      </c>
      <c r="H4672" s="24">
        <v>1.9182156299999999</v>
      </c>
      <c r="I4672" s="24">
        <v>9.0259750000000014E-2</v>
      </c>
    </row>
    <row r="4673" spans="1:9" ht="15.75" customHeight="1" x14ac:dyDescent="0.25">
      <c r="A4673" s="25">
        <v>4672</v>
      </c>
      <c r="B4673" s="26">
        <v>0.18173987</v>
      </c>
      <c r="C4673" s="26">
        <v>0.19592994</v>
      </c>
      <c r="D4673" s="26">
        <v>0.21732316000000002</v>
      </c>
      <c r="E4673" s="26">
        <v>0.25410505999999999</v>
      </c>
      <c r="F4673" s="26">
        <v>0.31701083000000002</v>
      </c>
      <c r="G4673" s="26">
        <v>0.69315729999999998</v>
      </c>
      <c r="H4673" s="26">
        <v>1.91873486</v>
      </c>
      <c r="I4673" s="26">
        <v>9.026026999999999E-2</v>
      </c>
    </row>
    <row r="4674" spans="1:9" ht="15.75" customHeight="1" x14ac:dyDescent="0.25">
      <c r="A4674" s="23">
        <v>4673</v>
      </c>
      <c r="B4674" s="24">
        <v>0.18176974999999998</v>
      </c>
      <c r="C4674" s="24">
        <v>0.19595607999999998</v>
      </c>
      <c r="D4674" s="24">
        <v>0.21735378999999999</v>
      </c>
      <c r="E4674" s="24">
        <v>0.25414227</v>
      </c>
      <c r="F4674" s="24">
        <v>0.31706596000000004</v>
      </c>
      <c r="G4674" s="24">
        <v>0.69329622000000002</v>
      </c>
      <c r="H4674" s="24">
        <v>1.91925521</v>
      </c>
      <c r="I4674" s="24">
        <v>9.0260789999999994E-2</v>
      </c>
    </row>
    <row r="4675" spans="1:9" ht="15.75" customHeight="1" x14ac:dyDescent="0.25">
      <c r="A4675" s="25">
        <v>4674</v>
      </c>
      <c r="B4675" s="26">
        <v>0.18179963000000002</v>
      </c>
      <c r="C4675" s="26">
        <v>0.19598221999999998</v>
      </c>
      <c r="D4675" s="26">
        <v>0.21738447</v>
      </c>
      <c r="E4675" s="26">
        <v>0.25417956000000003</v>
      </c>
      <c r="F4675" s="26">
        <v>0.31712125000000002</v>
      </c>
      <c r="G4675" s="26">
        <v>0.69343551000000003</v>
      </c>
      <c r="H4675" s="26">
        <v>1.9197766700000001</v>
      </c>
      <c r="I4675" s="26">
        <v>9.0261309999999997E-2</v>
      </c>
    </row>
    <row r="4676" spans="1:9" ht="15.75" customHeight="1" x14ac:dyDescent="0.25">
      <c r="A4676" s="23">
        <v>4675</v>
      </c>
      <c r="B4676" s="24">
        <v>0.18182951</v>
      </c>
      <c r="C4676" s="24">
        <v>0.19600837999999998</v>
      </c>
      <c r="D4676" s="24">
        <v>0.21741517999999999</v>
      </c>
      <c r="E4676" s="24">
        <v>0.25421695</v>
      </c>
      <c r="F4676" s="24">
        <v>0.31717670999999997</v>
      </c>
      <c r="G4676" s="24">
        <v>0.69357517000000002</v>
      </c>
      <c r="H4676" s="24">
        <v>1.92029925</v>
      </c>
      <c r="I4676" s="24">
        <v>9.0261830000000001E-2</v>
      </c>
    </row>
    <row r="4677" spans="1:9" ht="15.75" customHeight="1" x14ac:dyDescent="0.25">
      <c r="A4677" s="25">
        <v>4676</v>
      </c>
      <c r="B4677" s="26">
        <v>0.18185939000000001</v>
      </c>
      <c r="C4677" s="26">
        <v>0.19603455</v>
      </c>
      <c r="D4677" s="26">
        <v>0.21744595</v>
      </c>
      <c r="E4677" s="26">
        <v>0.25425441999999998</v>
      </c>
      <c r="F4677" s="26">
        <v>0.31723234</v>
      </c>
      <c r="G4677" s="26">
        <v>0.69371519000000004</v>
      </c>
      <c r="H4677" s="26">
        <v>1.9208229600000002</v>
      </c>
      <c r="I4677" s="26">
        <v>9.0262349999999991E-2</v>
      </c>
    </row>
    <row r="4678" spans="1:9" ht="15.75" customHeight="1" x14ac:dyDescent="0.25">
      <c r="A4678" s="23">
        <v>4677</v>
      </c>
      <c r="B4678" s="24">
        <v>0.18188926999999999</v>
      </c>
      <c r="C4678" s="24">
        <v>0.19606072999999999</v>
      </c>
      <c r="D4678" s="24">
        <v>0.21747675</v>
      </c>
      <c r="E4678" s="24">
        <v>0.25429199000000002</v>
      </c>
      <c r="F4678" s="24">
        <v>0.31728813</v>
      </c>
      <c r="G4678" s="24">
        <v>0.69385558999999997</v>
      </c>
      <c r="H4678" s="24">
        <v>1.9213478100000001</v>
      </c>
      <c r="I4678" s="24">
        <v>9.0262869999999995E-2</v>
      </c>
    </row>
    <row r="4679" spans="1:9" ht="15.75" customHeight="1" x14ac:dyDescent="0.25">
      <c r="A4679" s="25">
        <v>4678</v>
      </c>
      <c r="B4679" s="26">
        <v>0.18191916</v>
      </c>
      <c r="C4679" s="26">
        <v>0.19608691</v>
      </c>
      <c r="D4679" s="26">
        <v>0.2175076</v>
      </c>
      <c r="E4679" s="26">
        <v>0.25432965000000002</v>
      </c>
      <c r="F4679" s="26">
        <v>0.31734410000000002</v>
      </c>
      <c r="G4679" s="26">
        <v>0.69399635000000004</v>
      </c>
      <c r="H4679" s="26">
        <v>1.9218738</v>
      </c>
      <c r="I4679" s="26">
        <v>9.0263389999999999E-2</v>
      </c>
    </row>
    <row r="4680" spans="1:9" ht="15.75" customHeight="1" x14ac:dyDescent="0.25">
      <c r="A4680" s="23">
        <v>4679</v>
      </c>
      <c r="B4680" s="24">
        <v>0.18194904000000001</v>
      </c>
      <c r="C4680" s="24">
        <v>0.19611311000000001</v>
      </c>
      <c r="D4680" s="24">
        <v>0.21753849</v>
      </c>
      <c r="E4680" s="24">
        <v>0.25436741000000002</v>
      </c>
      <c r="F4680" s="24">
        <v>0.31740023000000001</v>
      </c>
      <c r="G4680" s="24">
        <v>0.69413749999999996</v>
      </c>
      <c r="H4680" s="24">
        <v>1.9224009399999999</v>
      </c>
      <c r="I4680" s="24">
        <v>9.0263910000000003E-2</v>
      </c>
    </row>
    <row r="4681" spans="1:9" ht="15.75" customHeight="1" x14ac:dyDescent="0.25">
      <c r="A4681" s="25">
        <v>4680</v>
      </c>
      <c r="B4681" s="26">
        <v>0.18197891999999999</v>
      </c>
      <c r="C4681" s="26">
        <v>0.19613931999999998</v>
      </c>
      <c r="D4681" s="26">
        <v>0.21756943000000001</v>
      </c>
      <c r="E4681" s="26">
        <v>0.25440525000000003</v>
      </c>
      <c r="F4681" s="26">
        <v>0.31745653000000001</v>
      </c>
      <c r="G4681" s="26">
        <v>0.69427902000000008</v>
      </c>
      <c r="H4681" s="26">
        <v>1.92292923</v>
      </c>
      <c r="I4681" s="26">
        <v>9.0264430000000007E-2</v>
      </c>
    </row>
    <row r="4682" spans="1:9" ht="15.75" customHeight="1" x14ac:dyDescent="0.25">
      <c r="A4682" s="23">
        <v>4681</v>
      </c>
      <c r="B4682" s="24">
        <v>0.18200880000000003</v>
      </c>
      <c r="C4682" s="24">
        <v>0.19616554</v>
      </c>
      <c r="D4682" s="24">
        <v>0.21760041000000002</v>
      </c>
      <c r="E4682" s="24">
        <v>0.25444320000000004</v>
      </c>
      <c r="F4682" s="24">
        <v>0.31751301000000004</v>
      </c>
      <c r="G4682" s="24">
        <v>0.69442092</v>
      </c>
      <c r="H4682" s="24">
        <v>1.9234586899999999</v>
      </c>
      <c r="I4682" s="24">
        <v>9.026495000000001E-2</v>
      </c>
    </row>
    <row r="4683" spans="1:9" ht="15.75" customHeight="1" x14ac:dyDescent="0.25">
      <c r="A4683" s="25">
        <v>4682</v>
      </c>
      <c r="B4683" s="26">
        <v>0.18203868000000001</v>
      </c>
      <c r="C4683" s="26">
        <v>0.19619175999999999</v>
      </c>
      <c r="D4683" s="26">
        <v>0.21763142999999999</v>
      </c>
      <c r="E4683" s="26">
        <v>0.25448123</v>
      </c>
      <c r="F4683" s="26">
        <v>0.31756965000000004</v>
      </c>
      <c r="G4683" s="26">
        <v>0.69456320000000005</v>
      </c>
      <c r="H4683" s="26">
        <v>1.9239893100000001</v>
      </c>
      <c r="I4683" s="26">
        <v>9.0265470000000014E-2</v>
      </c>
    </row>
    <row r="4684" spans="1:9" ht="15.75" customHeight="1" x14ac:dyDescent="0.25">
      <c r="A4684" s="23">
        <v>4683</v>
      </c>
      <c r="B4684" s="24">
        <v>0.18206855999999999</v>
      </c>
      <c r="C4684" s="24">
        <v>0.196218</v>
      </c>
      <c r="D4684" s="24">
        <v>0.21766249999999998</v>
      </c>
      <c r="E4684" s="24">
        <v>0.25451935999999997</v>
      </c>
      <c r="F4684" s="24">
        <v>0.31762646999999999</v>
      </c>
      <c r="G4684" s="24">
        <v>0.69470586999999995</v>
      </c>
      <c r="H4684" s="24">
        <v>1.9245211</v>
      </c>
      <c r="I4684" s="24">
        <v>9.026598999999999E-2</v>
      </c>
    </row>
    <row r="4685" spans="1:9" ht="15.75" customHeight="1" x14ac:dyDescent="0.25">
      <c r="A4685" s="25">
        <v>4684</v>
      </c>
      <c r="B4685" s="26">
        <v>0.18209844</v>
      </c>
      <c r="C4685" s="26">
        <v>0.19624424999999998</v>
      </c>
      <c r="D4685" s="26">
        <v>0.21769361000000001</v>
      </c>
      <c r="E4685" s="26">
        <v>0.25455759</v>
      </c>
      <c r="F4685" s="26">
        <v>0.31768346999999997</v>
      </c>
      <c r="G4685" s="26">
        <v>0.69484891999999998</v>
      </c>
      <c r="H4685" s="26">
        <v>1.9250540599999999</v>
      </c>
      <c r="I4685" s="26">
        <v>9.02665E-2</v>
      </c>
    </row>
    <row r="4686" spans="1:9" ht="15.75" customHeight="1" x14ac:dyDescent="0.25">
      <c r="A4686" s="23">
        <v>4685</v>
      </c>
      <c r="B4686" s="24">
        <v>0.18212831999999998</v>
      </c>
      <c r="C4686" s="24">
        <v>0.19627051000000001</v>
      </c>
      <c r="D4686" s="24">
        <v>0.21772476999999998</v>
      </c>
      <c r="E4686" s="24">
        <v>0.25459590999999998</v>
      </c>
      <c r="F4686" s="24">
        <v>0.31774064000000002</v>
      </c>
      <c r="G4686" s="24">
        <v>0.69499235999999998</v>
      </c>
      <c r="H4686" s="24">
        <v>1.9255882199999999</v>
      </c>
      <c r="I4686" s="24">
        <v>9.0267020000000003E-2</v>
      </c>
    </row>
    <row r="4687" spans="1:9" ht="15.75" customHeight="1" x14ac:dyDescent="0.25">
      <c r="A4687" s="25">
        <v>4686</v>
      </c>
      <c r="B4687" s="26">
        <v>0.18215820000000002</v>
      </c>
      <c r="C4687" s="26">
        <v>0.19629677999999998</v>
      </c>
      <c r="D4687" s="26">
        <v>0.21775597000000002</v>
      </c>
      <c r="E4687" s="26">
        <v>0.25463432999999996</v>
      </c>
      <c r="F4687" s="26">
        <v>0.31779799000000003</v>
      </c>
      <c r="G4687" s="26">
        <v>0.69513619000000004</v>
      </c>
      <c r="H4687" s="26">
        <v>1.92612356</v>
      </c>
      <c r="I4687" s="26">
        <v>9.0267540000000007E-2</v>
      </c>
    </row>
    <row r="4688" spans="1:9" ht="15.75" customHeight="1" x14ac:dyDescent="0.25">
      <c r="A4688" s="23">
        <v>4687</v>
      </c>
      <c r="B4688" s="24">
        <v>0.18218808</v>
      </c>
      <c r="C4688" s="24">
        <v>0.19632305999999999</v>
      </c>
      <c r="D4688" s="24">
        <v>0.21778721999999998</v>
      </c>
      <c r="E4688" s="24">
        <v>0.25467285000000001</v>
      </c>
      <c r="F4688" s="24">
        <v>0.31785551000000001</v>
      </c>
      <c r="G4688" s="24">
        <v>0.69528041000000007</v>
      </c>
      <c r="H4688" s="24">
        <v>1.9266601000000001</v>
      </c>
      <c r="I4688" s="24">
        <v>9.0268049999999989E-2</v>
      </c>
    </row>
    <row r="4689" spans="1:9" ht="15.75" customHeight="1" x14ac:dyDescent="0.25">
      <c r="A4689" s="25">
        <v>4688</v>
      </c>
      <c r="B4689" s="26">
        <v>0.18221796000000001</v>
      </c>
      <c r="C4689" s="26">
        <v>0.19634934999999998</v>
      </c>
      <c r="D4689" s="26">
        <v>0.21781852000000002</v>
      </c>
      <c r="E4689" s="26">
        <v>0.25471146</v>
      </c>
      <c r="F4689" s="26">
        <v>0.31791321</v>
      </c>
      <c r="G4689" s="26">
        <v>0.69542501999999995</v>
      </c>
      <c r="H4689" s="26">
        <v>1.9271978400000001</v>
      </c>
      <c r="I4689" s="26">
        <v>9.0268569999999992E-2</v>
      </c>
    </row>
    <row r="4690" spans="1:9" ht="15.75" customHeight="1" x14ac:dyDescent="0.25">
      <c r="A4690" s="23">
        <v>4689</v>
      </c>
      <c r="B4690" s="24">
        <v>0.18224783999999999</v>
      </c>
      <c r="C4690" s="24">
        <v>0.19637564000000002</v>
      </c>
      <c r="D4690" s="24">
        <v>0.21784984999999998</v>
      </c>
      <c r="E4690" s="24">
        <v>0.25475017</v>
      </c>
      <c r="F4690" s="24">
        <v>0.31797109000000001</v>
      </c>
      <c r="G4690" s="24">
        <v>0.69557002999999995</v>
      </c>
      <c r="H4690" s="24">
        <v>1.92773679</v>
      </c>
      <c r="I4690" s="24">
        <v>9.0269089999999996E-2</v>
      </c>
    </row>
    <row r="4691" spans="1:9" ht="15.75" customHeight="1" x14ac:dyDescent="0.25">
      <c r="A4691" s="25">
        <v>4690</v>
      </c>
      <c r="B4691" s="26">
        <v>0.18227773</v>
      </c>
      <c r="C4691" s="26">
        <v>0.19640194999999999</v>
      </c>
      <c r="D4691" s="26">
        <v>0.21788124</v>
      </c>
      <c r="E4691" s="26">
        <v>0.25478898</v>
      </c>
      <c r="F4691" s="26">
        <v>0.31802915999999998</v>
      </c>
      <c r="G4691" s="26">
        <v>0.69571544000000007</v>
      </c>
      <c r="H4691" s="26">
        <v>1.92827696</v>
      </c>
      <c r="I4691" s="26">
        <v>9.0269600000000005E-2</v>
      </c>
    </row>
    <row r="4692" spans="1:9" ht="15.75" customHeight="1" x14ac:dyDescent="0.25">
      <c r="A4692" s="23">
        <v>4691</v>
      </c>
      <c r="B4692" s="24">
        <v>0.18230761000000001</v>
      </c>
      <c r="C4692" s="24">
        <v>0.19642827000000002</v>
      </c>
      <c r="D4692" s="24">
        <v>0.21791267</v>
      </c>
      <c r="E4692" s="24">
        <v>0.25482789</v>
      </c>
      <c r="F4692" s="24">
        <v>0.31808740000000002</v>
      </c>
      <c r="G4692" s="24">
        <v>0.69586124999999999</v>
      </c>
      <c r="H4692" s="24">
        <v>1.92881835</v>
      </c>
      <c r="I4692" s="24">
        <v>9.0270119999999995E-2</v>
      </c>
    </row>
    <row r="4693" spans="1:9" ht="15.75" customHeight="1" x14ac:dyDescent="0.25">
      <c r="A4693" s="25">
        <v>4692</v>
      </c>
      <c r="B4693" s="26">
        <v>0.18233748999999999</v>
      </c>
      <c r="C4693" s="26">
        <v>0.19645460000000001</v>
      </c>
      <c r="D4693" s="26">
        <v>0.21794415</v>
      </c>
      <c r="E4693" s="26">
        <v>0.25486690000000001</v>
      </c>
      <c r="F4693" s="26">
        <v>0.31814582000000002</v>
      </c>
      <c r="G4693" s="26">
        <v>0.69600746000000002</v>
      </c>
      <c r="H4693" s="26">
        <v>1.9293609599999999</v>
      </c>
      <c r="I4693" s="26">
        <v>9.0270630000000004E-2</v>
      </c>
    </row>
    <row r="4694" spans="1:9" ht="15.75" customHeight="1" x14ac:dyDescent="0.25">
      <c r="A4694" s="23">
        <v>4693</v>
      </c>
      <c r="B4694" s="24">
        <v>0.18236737000000003</v>
      </c>
      <c r="C4694" s="24">
        <v>0.19648093999999999</v>
      </c>
      <c r="D4694" s="24">
        <v>0.21797567000000001</v>
      </c>
      <c r="E4694" s="24">
        <v>0.25490601000000002</v>
      </c>
      <c r="F4694" s="24">
        <v>0.31820442999999998</v>
      </c>
      <c r="G4694" s="24">
        <v>0.69615408000000001</v>
      </c>
      <c r="H4694" s="24">
        <v>1.9299048099999998</v>
      </c>
      <c r="I4694" s="24">
        <v>9.0271150000000008E-2</v>
      </c>
    </row>
    <row r="4695" spans="1:9" ht="15.75" customHeight="1" x14ac:dyDescent="0.25">
      <c r="A4695" s="25">
        <v>4694</v>
      </c>
      <c r="B4695" s="26">
        <v>0.18239725000000001</v>
      </c>
      <c r="C4695" s="26">
        <v>0.1965073</v>
      </c>
      <c r="D4695" s="26">
        <v>0.21800723999999999</v>
      </c>
      <c r="E4695" s="26">
        <v>0.25494521999999997</v>
      </c>
      <c r="F4695" s="26">
        <v>0.31826323000000001</v>
      </c>
      <c r="G4695" s="26">
        <v>0.69630110000000001</v>
      </c>
      <c r="H4695" s="26">
        <v>1.9304498899999998</v>
      </c>
      <c r="I4695" s="26">
        <v>9.027165999999999E-2</v>
      </c>
    </row>
    <row r="4696" spans="1:9" ht="15.75" customHeight="1" x14ac:dyDescent="0.25">
      <c r="A4696" s="23">
        <v>4695</v>
      </c>
      <c r="B4696" s="24">
        <v>0.18242712999999999</v>
      </c>
      <c r="C4696" s="24">
        <v>0.19653365999999997</v>
      </c>
      <c r="D4696" s="24">
        <v>0.21803885999999997</v>
      </c>
      <c r="E4696" s="24">
        <v>0.25498452999999999</v>
      </c>
      <c r="F4696" s="24">
        <v>0.3183222</v>
      </c>
      <c r="G4696" s="24">
        <v>0.69644852999999995</v>
      </c>
      <c r="H4696" s="24">
        <v>1.9309962200000002</v>
      </c>
      <c r="I4696" s="24">
        <v>9.0272179999999994E-2</v>
      </c>
    </row>
    <row r="4697" spans="1:9" ht="15.75" customHeight="1" x14ac:dyDescent="0.25">
      <c r="A4697" s="25">
        <v>4696</v>
      </c>
      <c r="B4697" s="26">
        <v>0.18245701</v>
      </c>
      <c r="C4697" s="26">
        <v>0.19656003</v>
      </c>
      <c r="D4697" s="26">
        <v>0.21807051999999999</v>
      </c>
      <c r="E4697" s="26">
        <v>0.25502394</v>
      </c>
      <c r="F4697" s="26">
        <v>0.31838137</v>
      </c>
      <c r="G4697" s="26">
        <v>0.69659637000000008</v>
      </c>
      <c r="H4697" s="26">
        <v>1.9315438</v>
      </c>
      <c r="I4697" s="26">
        <v>9.0272690000000003E-2</v>
      </c>
    </row>
    <row r="4698" spans="1:9" ht="15.75" customHeight="1" x14ac:dyDescent="0.25">
      <c r="A4698" s="23">
        <v>4697</v>
      </c>
      <c r="B4698" s="24">
        <v>0.18248688999999998</v>
      </c>
      <c r="C4698" s="24">
        <v>0.19658640999999999</v>
      </c>
      <c r="D4698" s="24">
        <v>0.21810223000000001</v>
      </c>
      <c r="E4698" s="24">
        <v>0.25506346000000002</v>
      </c>
      <c r="F4698" s="24">
        <v>0.31844072000000001</v>
      </c>
      <c r="G4698" s="24">
        <v>0.69674462000000004</v>
      </c>
      <c r="H4698" s="24">
        <v>1.9320926399999998</v>
      </c>
      <c r="I4698" s="24">
        <v>9.0273199999999998E-2</v>
      </c>
    </row>
    <row r="4699" spans="1:9" ht="15.75" customHeight="1" x14ac:dyDescent="0.25">
      <c r="A4699" s="25">
        <v>4698</v>
      </c>
      <c r="B4699" s="26">
        <v>0.18251676999999999</v>
      </c>
      <c r="C4699" s="26">
        <v>0.1966128</v>
      </c>
      <c r="D4699" s="26">
        <v>0.21813399</v>
      </c>
      <c r="E4699" s="26">
        <v>0.25510307999999998</v>
      </c>
      <c r="F4699" s="26">
        <v>0.31850025999999998</v>
      </c>
      <c r="G4699" s="26">
        <v>0.69689328000000006</v>
      </c>
      <c r="H4699" s="26">
        <v>1.9326427399999999</v>
      </c>
      <c r="I4699" s="26">
        <v>9.0273710000000007E-2</v>
      </c>
    </row>
    <row r="4700" spans="1:9" ht="15.75" customHeight="1" x14ac:dyDescent="0.25">
      <c r="A4700" s="23">
        <v>4699</v>
      </c>
      <c r="B4700" s="24">
        <v>0.18254665</v>
      </c>
      <c r="C4700" s="24">
        <v>0.19663920999999998</v>
      </c>
      <c r="D4700" s="24">
        <v>0.21816579999999999</v>
      </c>
      <c r="E4700" s="24">
        <v>0.2551428</v>
      </c>
      <c r="F4700" s="24">
        <v>0.31855999000000002</v>
      </c>
      <c r="G4700" s="24">
        <v>0.69704237000000002</v>
      </c>
      <c r="H4700" s="24">
        <v>1.93319412</v>
      </c>
      <c r="I4700" s="24">
        <v>9.0274230000000011E-2</v>
      </c>
    </row>
    <row r="4701" spans="1:9" ht="15.75" customHeight="1" x14ac:dyDescent="0.25">
      <c r="A4701" s="25">
        <v>4700</v>
      </c>
      <c r="B4701" s="26">
        <v>0.18257653000000001</v>
      </c>
      <c r="C4701" s="26">
        <v>0.19666561999999999</v>
      </c>
      <c r="D4701" s="26">
        <v>0.21819764999999999</v>
      </c>
      <c r="E4701" s="26">
        <v>0.25518262000000003</v>
      </c>
      <c r="F4701" s="26">
        <v>0.31861991000000001</v>
      </c>
      <c r="G4701" s="26">
        <v>0.69719187000000005</v>
      </c>
      <c r="H4701" s="26">
        <v>1.93374676</v>
      </c>
      <c r="I4701" s="26">
        <v>9.0274739999999992E-2</v>
      </c>
    </row>
    <row r="4702" spans="1:9" ht="15.75" customHeight="1" x14ac:dyDescent="0.25">
      <c r="A4702" s="23">
        <v>4701</v>
      </c>
      <c r="B4702" s="24">
        <v>0.18260641</v>
      </c>
      <c r="C4702" s="24">
        <v>0.19669204000000001</v>
      </c>
      <c r="D4702" s="24">
        <v>0.21822954999999999</v>
      </c>
      <c r="E4702" s="24">
        <v>0.25522254999999999</v>
      </c>
      <c r="F4702" s="24">
        <v>0.31868001000000001</v>
      </c>
      <c r="G4702" s="24">
        <v>0.69734178999999996</v>
      </c>
      <c r="H4702" s="24">
        <v>1.9343006899999999</v>
      </c>
      <c r="I4702" s="24">
        <v>9.0275250000000001E-2</v>
      </c>
    </row>
    <row r="4703" spans="1:9" ht="15.75" customHeight="1" x14ac:dyDescent="0.25">
      <c r="A4703" s="25">
        <v>4702</v>
      </c>
      <c r="B4703" s="26">
        <v>0.1826363</v>
      </c>
      <c r="C4703" s="26">
        <v>0.19671848</v>
      </c>
      <c r="D4703" s="26">
        <v>0.2182615</v>
      </c>
      <c r="E4703" s="26">
        <v>0.25526257999999996</v>
      </c>
      <c r="F4703" s="26">
        <v>0.31874032000000002</v>
      </c>
      <c r="G4703" s="26">
        <v>0.69749212999999999</v>
      </c>
      <c r="H4703" s="26">
        <v>1.93485591</v>
      </c>
      <c r="I4703" s="26">
        <v>9.0275759999999997E-2</v>
      </c>
    </row>
    <row r="4704" spans="1:9" ht="15.75" customHeight="1" x14ac:dyDescent="0.25">
      <c r="A4704" s="23">
        <v>4703</v>
      </c>
      <c r="B4704" s="24">
        <v>0.18266618000000001</v>
      </c>
      <c r="C4704" s="24">
        <v>0.19674492000000002</v>
      </c>
      <c r="D4704" s="24">
        <v>0.21829350000000003</v>
      </c>
      <c r="E4704" s="24">
        <v>0.25530271999999998</v>
      </c>
      <c r="F4704" s="24">
        <v>0.31880080999999999</v>
      </c>
      <c r="G4704" s="24">
        <v>0.69764290000000007</v>
      </c>
      <c r="H4704" s="24">
        <v>1.93541242</v>
      </c>
      <c r="I4704" s="24">
        <v>9.0276270000000006E-2</v>
      </c>
    </row>
    <row r="4705" spans="1:9" ht="15.75" customHeight="1" x14ac:dyDescent="0.25">
      <c r="A4705" s="25">
        <v>4704</v>
      </c>
      <c r="B4705" s="26">
        <v>0.18269605999999999</v>
      </c>
      <c r="C4705" s="26">
        <v>0.19677138</v>
      </c>
      <c r="D4705" s="26">
        <v>0.21832554999999998</v>
      </c>
      <c r="E4705" s="26">
        <v>0.25534296000000001</v>
      </c>
      <c r="F4705" s="26">
        <v>0.31886150000000002</v>
      </c>
      <c r="G4705" s="26">
        <v>0.69779409000000003</v>
      </c>
      <c r="H4705" s="26">
        <v>1.9359702300000001</v>
      </c>
      <c r="I4705" s="26">
        <v>9.0276780000000001E-2</v>
      </c>
    </row>
    <row r="4706" spans="1:9" ht="15.75" customHeight="1" x14ac:dyDescent="0.25">
      <c r="A4706" s="23">
        <v>4705</v>
      </c>
      <c r="B4706" s="24">
        <v>0.18272594</v>
      </c>
      <c r="C4706" s="24">
        <v>0.19679785</v>
      </c>
      <c r="D4706" s="24">
        <v>0.21835764000000002</v>
      </c>
      <c r="E4706" s="24">
        <v>0.25538330999999997</v>
      </c>
      <c r="F4706" s="24">
        <v>0.31892238000000001</v>
      </c>
      <c r="G4706" s="24">
        <v>0.69794571999999999</v>
      </c>
      <c r="H4706" s="24">
        <v>1.9365293399999999</v>
      </c>
      <c r="I4706" s="24">
        <v>9.027729000000001E-2</v>
      </c>
    </row>
    <row r="4707" spans="1:9" ht="15.75" customHeight="1" x14ac:dyDescent="0.25">
      <c r="A4707" s="25">
        <v>4706</v>
      </c>
      <c r="B4707" s="26">
        <v>0.18275582000000001</v>
      </c>
      <c r="C4707" s="26">
        <v>0.19682432</v>
      </c>
      <c r="D4707" s="26">
        <v>0.21838978999999997</v>
      </c>
      <c r="E4707" s="26">
        <v>0.25542376999999999</v>
      </c>
      <c r="F4707" s="26">
        <v>0.31898346</v>
      </c>
      <c r="G4707" s="26">
        <v>0.69809776999999995</v>
      </c>
      <c r="H4707" s="26">
        <v>1.93708977</v>
      </c>
      <c r="I4707" s="26">
        <v>9.0277800000000005E-2</v>
      </c>
    </row>
    <row r="4708" spans="1:9" ht="15.75" customHeight="1" x14ac:dyDescent="0.25">
      <c r="A4708" s="23">
        <v>4707</v>
      </c>
      <c r="B4708" s="24">
        <v>0.1827857</v>
      </c>
      <c r="C4708" s="24">
        <v>0.19685081000000001</v>
      </c>
      <c r="D4708" s="24">
        <v>0.21842197999999999</v>
      </c>
      <c r="E4708" s="24">
        <v>0.25546433000000002</v>
      </c>
      <c r="F4708" s="24">
        <v>0.31904473999999999</v>
      </c>
      <c r="G4708" s="24">
        <v>0.6982502599999999</v>
      </c>
      <c r="H4708" s="24">
        <v>1.93765152</v>
      </c>
      <c r="I4708" s="24">
        <v>9.0278310000000014E-2</v>
      </c>
    </row>
    <row r="4709" spans="1:9" ht="15.75" customHeight="1" x14ac:dyDescent="0.25">
      <c r="A4709" s="25">
        <v>4708</v>
      </c>
      <c r="B4709" s="26">
        <v>0.18281558000000001</v>
      </c>
      <c r="C4709" s="26">
        <v>0.19687731</v>
      </c>
      <c r="D4709" s="26">
        <v>0.21845422</v>
      </c>
      <c r="E4709" s="26">
        <v>0.25550501000000003</v>
      </c>
      <c r="F4709" s="26">
        <v>0.31910621</v>
      </c>
      <c r="G4709" s="26">
        <v>0.69840318000000001</v>
      </c>
      <c r="H4709" s="26">
        <v>1.9382145900000001</v>
      </c>
      <c r="I4709" s="26">
        <v>9.0278819999999996E-2</v>
      </c>
    </row>
    <row r="4710" spans="1:9" ht="15.75" customHeight="1" x14ac:dyDescent="0.25">
      <c r="A4710" s="23">
        <v>4709</v>
      </c>
      <c r="B4710" s="24">
        <v>0.18284545999999999</v>
      </c>
      <c r="C4710" s="24">
        <v>0.19690382000000001</v>
      </c>
      <c r="D4710" s="24">
        <v>0.21848652000000002</v>
      </c>
      <c r="E4710" s="24">
        <v>0.25554578</v>
      </c>
      <c r="F4710" s="24">
        <v>0.31916788000000001</v>
      </c>
      <c r="G4710" s="24">
        <v>0.69855654</v>
      </c>
      <c r="H4710" s="24">
        <v>1.9387789900000001</v>
      </c>
      <c r="I4710" s="24">
        <v>9.0279330000000005E-2</v>
      </c>
    </row>
    <row r="4711" spans="1:9" ht="15.75" customHeight="1" x14ac:dyDescent="0.25">
      <c r="A4711" s="25">
        <v>4710</v>
      </c>
      <c r="B4711" s="26">
        <v>0.18287534</v>
      </c>
      <c r="C4711" s="26">
        <v>0.19693034000000001</v>
      </c>
      <c r="D4711" s="26">
        <v>0.21851886000000001</v>
      </c>
      <c r="E4711" s="26">
        <v>0.25558667000000002</v>
      </c>
      <c r="F4711" s="26">
        <v>0.31922975000000003</v>
      </c>
      <c r="G4711" s="26">
        <v>0.69871033999999999</v>
      </c>
      <c r="H4711" s="26">
        <v>1.93934473</v>
      </c>
      <c r="I4711" s="26">
        <v>9.027984E-2</v>
      </c>
    </row>
    <row r="4712" spans="1:9" ht="15.75" customHeight="1" x14ac:dyDescent="0.25">
      <c r="A4712" s="23">
        <v>4711</v>
      </c>
      <c r="B4712" s="24">
        <v>0.18290521999999998</v>
      </c>
      <c r="C4712" s="24">
        <v>0.19695687000000001</v>
      </c>
      <c r="D4712" s="24">
        <v>0.21855125</v>
      </c>
      <c r="E4712" s="24">
        <v>0.25562767000000003</v>
      </c>
      <c r="F4712" s="24">
        <v>0.31929182</v>
      </c>
      <c r="G4712" s="24">
        <v>0.69886458000000007</v>
      </c>
      <c r="H4712" s="24">
        <v>1.9399118000000002</v>
      </c>
      <c r="I4712" s="24">
        <v>9.0280349999999995E-2</v>
      </c>
    </row>
    <row r="4713" spans="1:9" ht="15.75" customHeight="1" x14ac:dyDescent="0.25">
      <c r="A4713" s="25">
        <v>4712</v>
      </c>
      <c r="B4713" s="26">
        <v>0.18293510000000002</v>
      </c>
      <c r="C4713" s="26">
        <v>0.19698341</v>
      </c>
      <c r="D4713" s="26">
        <v>0.21858369</v>
      </c>
      <c r="E4713" s="26">
        <v>0.25566877999999998</v>
      </c>
      <c r="F4713" s="26">
        <v>0.31935410000000003</v>
      </c>
      <c r="G4713" s="26">
        <v>0.69901926000000003</v>
      </c>
      <c r="H4713" s="26">
        <v>1.9404802299999999</v>
      </c>
      <c r="I4713" s="26">
        <v>9.0280860000000004E-2</v>
      </c>
    </row>
    <row r="4714" spans="1:9" ht="15.75" customHeight="1" x14ac:dyDescent="0.25">
      <c r="A4714" s="23">
        <v>4713</v>
      </c>
      <c r="B4714" s="24">
        <v>0.18296498999999999</v>
      </c>
      <c r="C4714" s="24">
        <v>0.19700997000000001</v>
      </c>
      <c r="D4714" s="24">
        <v>0.21861619000000002</v>
      </c>
      <c r="E4714" s="24">
        <v>0.25570999999999999</v>
      </c>
      <c r="F4714" s="24">
        <v>0.31941658000000001</v>
      </c>
      <c r="G4714" s="24">
        <v>0.69917439000000003</v>
      </c>
      <c r="H4714" s="24">
        <v>1.9410500099999999</v>
      </c>
      <c r="I4714" s="24">
        <v>9.0281360000000005E-2</v>
      </c>
    </row>
    <row r="4715" spans="1:9" ht="15.75" customHeight="1" x14ac:dyDescent="0.25">
      <c r="A4715" s="25">
        <v>4714</v>
      </c>
      <c r="B4715" s="26">
        <v>0.18299487</v>
      </c>
      <c r="C4715" s="26">
        <v>0.19703652999999999</v>
      </c>
      <c r="D4715" s="26">
        <v>0.21864872999999999</v>
      </c>
      <c r="E4715" s="26">
        <v>0.25575132</v>
      </c>
      <c r="F4715" s="26">
        <v>0.31947925999999999</v>
      </c>
      <c r="G4715" s="26">
        <v>0.69932996000000003</v>
      </c>
      <c r="H4715" s="26">
        <v>1.94162116</v>
      </c>
      <c r="I4715" s="26">
        <v>9.0281870000000014E-2</v>
      </c>
    </row>
    <row r="4716" spans="1:9" ht="15.75" customHeight="1" x14ac:dyDescent="0.25">
      <c r="A4716" s="23">
        <v>4715</v>
      </c>
      <c r="B4716" s="24">
        <v>0.18302475000000001</v>
      </c>
      <c r="C4716" s="24">
        <v>0.19706309999999999</v>
      </c>
      <c r="D4716" s="24">
        <v>0.21868131999999998</v>
      </c>
      <c r="E4716" s="24">
        <v>0.25579276000000001</v>
      </c>
      <c r="F4716" s="24">
        <v>0.31954214000000003</v>
      </c>
      <c r="G4716" s="24">
        <v>0.69948599</v>
      </c>
      <c r="H4716" s="24">
        <v>1.94219367</v>
      </c>
      <c r="I4716" s="24">
        <v>9.0282379999999995E-2</v>
      </c>
    </row>
    <row r="4717" spans="1:9" ht="15.75" customHeight="1" x14ac:dyDescent="0.25">
      <c r="A4717" s="25">
        <v>4716</v>
      </c>
      <c r="B4717" s="26">
        <v>0.18305463</v>
      </c>
      <c r="C4717" s="26">
        <v>0.19708968999999998</v>
      </c>
      <c r="D4717" s="26">
        <v>0.21871397000000001</v>
      </c>
      <c r="E4717" s="26">
        <v>0.25583431000000001</v>
      </c>
      <c r="F4717" s="26">
        <v>0.31960522999999996</v>
      </c>
      <c r="G4717" s="26">
        <v>0.69964246000000008</v>
      </c>
      <c r="H4717" s="26">
        <v>1.9427675500000001</v>
      </c>
      <c r="I4717" s="26">
        <v>9.0282879999999996E-2</v>
      </c>
    </row>
    <row r="4718" spans="1:9" ht="15.75" customHeight="1" x14ac:dyDescent="0.25">
      <c r="A4718" s="23">
        <v>4717</v>
      </c>
      <c r="B4718" s="24">
        <v>0.18308451000000001</v>
      </c>
      <c r="C4718" s="24">
        <v>0.19711628</v>
      </c>
      <c r="D4718" s="24">
        <v>0.21874666000000001</v>
      </c>
      <c r="E4718" s="24">
        <v>0.25587598</v>
      </c>
      <c r="F4718" s="24">
        <v>0.31966853000000001</v>
      </c>
      <c r="G4718" s="24">
        <v>0.69979939000000002</v>
      </c>
      <c r="H4718" s="24">
        <v>1.9433428100000001</v>
      </c>
      <c r="I4718" s="24">
        <v>9.0283390000000005E-2</v>
      </c>
    </row>
    <row r="4719" spans="1:9" ht="15.75" customHeight="1" x14ac:dyDescent="0.25">
      <c r="A4719" s="25">
        <v>4718</v>
      </c>
      <c r="B4719" s="26">
        <v>0.18311438999999999</v>
      </c>
      <c r="C4719" s="26">
        <v>0.19714289000000002</v>
      </c>
      <c r="D4719" s="26">
        <v>0.21877941000000001</v>
      </c>
      <c r="E4719" s="26">
        <v>0.25591775</v>
      </c>
      <c r="F4719" s="26">
        <v>0.31973203</v>
      </c>
      <c r="G4719" s="26">
        <v>0.69995677999999995</v>
      </c>
      <c r="H4719" s="26">
        <v>1.9439194499999999</v>
      </c>
      <c r="I4719" s="26">
        <v>9.0283890000000006E-2</v>
      </c>
    </row>
    <row r="4720" spans="1:9" ht="15.75" customHeight="1" x14ac:dyDescent="0.25">
      <c r="A4720" s="23">
        <v>4719</v>
      </c>
      <c r="B4720" s="24">
        <v>0.18314427</v>
      </c>
      <c r="C4720" s="24">
        <v>0.19716951000000002</v>
      </c>
      <c r="D4720" s="24">
        <v>0.21881221000000001</v>
      </c>
      <c r="E4720" s="24">
        <v>0.25595963999999999</v>
      </c>
      <c r="F4720" s="24">
        <v>0.31979574999999999</v>
      </c>
      <c r="G4720" s="24">
        <v>0.70011461999999991</v>
      </c>
      <c r="H4720" s="24">
        <v>1.9444974900000001</v>
      </c>
      <c r="I4720" s="24">
        <v>9.0284400000000001E-2</v>
      </c>
    </row>
    <row r="4721" spans="1:9" ht="15.75" customHeight="1" x14ac:dyDescent="0.25">
      <c r="A4721" s="25">
        <v>4720</v>
      </c>
      <c r="B4721" s="26">
        <v>0.18317415000000001</v>
      </c>
      <c r="C4721" s="26">
        <v>0.19719613999999999</v>
      </c>
      <c r="D4721" s="26">
        <v>0.21884505999999998</v>
      </c>
      <c r="E4721" s="26">
        <v>0.25600165000000003</v>
      </c>
      <c r="F4721" s="26">
        <v>0.31985966999999998</v>
      </c>
      <c r="G4721" s="26">
        <v>0.70027292000000008</v>
      </c>
      <c r="H4721" s="26">
        <v>1.9450769299999999</v>
      </c>
      <c r="I4721" s="26">
        <v>9.0284900000000001E-2</v>
      </c>
    </row>
    <row r="4722" spans="1:9" ht="15.75" customHeight="1" x14ac:dyDescent="0.25">
      <c r="A4722" s="23">
        <v>4721</v>
      </c>
      <c r="B4722" s="24">
        <v>0.18320402999999999</v>
      </c>
      <c r="C4722" s="24">
        <v>0.19722277999999999</v>
      </c>
      <c r="D4722" s="24">
        <v>0.21887796000000001</v>
      </c>
      <c r="E4722" s="24">
        <v>0.25604376000000001</v>
      </c>
      <c r="F4722" s="24">
        <v>0.31992379999999998</v>
      </c>
      <c r="G4722" s="24">
        <v>0.70043167999999989</v>
      </c>
      <c r="H4722" s="24">
        <v>1.94565776</v>
      </c>
      <c r="I4722" s="24">
        <v>9.028541000000001E-2</v>
      </c>
    </row>
    <row r="4723" spans="1:9" ht="15.75" customHeight="1" x14ac:dyDescent="0.25">
      <c r="A4723" s="25">
        <v>4722</v>
      </c>
      <c r="B4723" s="26">
        <v>0.18323391</v>
      </c>
      <c r="C4723" s="26">
        <v>0.19724943</v>
      </c>
      <c r="D4723" s="26">
        <v>0.21891092000000001</v>
      </c>
      <c r="E4723" s="26">
        <v>0.25608599999999998</v>
      </c>
      <c r="F4723" s="26">
        <v>0.31998813999999998</v>
      </c>
      <c r="G4723" s="26">
        <v>0.70059090999999996</v>
      </c>
      <c r="H4723" s="26">
        <v>1.9462400099999999</v>
      </c>
      <c r="I4723" s="26">
        <v>9.0285910000000011E-2</v>
      </c>
    </row>
    <row r="4724" spans="1:9" ht="15.75" customHeight="1" x14ac:dyDescent="0.25">
      <c r="A4724" s="23">
        <v>4723</v>
      </c>
      <c r="B4724" s="24">
        <v>0.18326378999999998</v>
      </c>
      <c r="C4724" s="24">
        <v>0.19727609000000002</v>
      </c>
      <c r="D4724" s="24">
        <v>0.21894391999999999</v>
      </c>
      <c r="E4724" s="24">
        <v>0.25612834000000001</v>
      </c>
      <c r="F4724" s="24">
        <v>0.32005270000000002</v>
      </c>
      <c r="G4724" s="24">
        <v>0.70075059999999989</v>
      </c>
      <c r="H4724" s="24">
        <v>1.9468236699999999</v>
      </c>
      <c r="I4724" s="24">
        <v>9.0286419999999992E-2</v>
      </c>
    </row>
    <row r="4725" spans="1:9" ht="15.75" customHeight="1" x14ac:dyDescent="0.25">
      <c r="A4725" s="25">
        <v>4724</v>
      </c>
      <c r="B4725" s="26">
        <v>0.18329367000000002</v>
      </c>
      <c r="C4725" s="26">
        <v>0.19730275999999999</v>
      </c>
      <c r="D4725" s="26">
        <v>0.21897697999999999</v>
      </c>
      <c r="E4725" s="26">
        <v>0.25617080999999997</v>
      </c>
      <c r="F4725" s="26">
        <v>0.32011747000000002</v>
      </c>
      <c r="G4725" s="26">
        <v>0.70091075999999997</v>
      </c>
      <c r="H4725" s="26">
        <v>1.9474087599999998</v>
      </c>
      <c r="I4725" s="26">
        <v>9.0286919999999993E-2</v>
      </c>
    </row>
    <row r="4726" spans="1:9" ht="15.75" customHeight="1" x14ac:dyDescent="0.25">
      <c r="A4726" s="23">
        <v>4725</v>
      </c>
      <c r="B4726" s="24">
        <v>0.18332356</v>
      </c>
      <c r="C4726" s="24">
        <v>0.19732945000000002</v>
      </c>
      <c r="D4726" s="24">
        <v>0.21901008999999999</v>
      </c>
      <c r="E4726" s="24">
        <v>0.25621338999999999</v>
      </c>
      <c r="F4726" s="24">
        <v>0.32018246</v>
      </c>
      <c r="G4726" s="24">
        <v>0.70107138000000002</v>
      </c>
      <c r="H4726" s="24">
        <v>1.9479952700000001</v>
      </c>
      <c r="I4726" s="24">
        <v>9.0287419999999993E-2</v>
      </c>
    </row>
    <row r="4727" spans="1:9" ht="15.75" customHeight="1" x14ac:dyDescent="0.25">
      <c r="A4727" s="25">
        <v>4726</v>
      </c>
      <c r="B4727" s="26">
        <v>0.18335343999999998</v>
      </c>
      <c r="C4727" s="26">
        <v>0.19735614000000001</v>
      </c>
      <c r="D4727" s="26">
        <v>0.21904326000000002</v>
      </c>
      <c r="E4727" s="26">
        <v>0.25625608</v>
      </c>
      <c r="F4727" s="26">
        <v>0.32024764999999999</v>
      </c>
      <c r="G4727" s="26">
        <v>0.70123248999999999</v>
      </c>
      <c r="H4727" s="26">
        <v>1.9485832099999998</v>
      </c>
      <c r="I4727" s="26">
        <v>9.0287930000000002E-2</v>
      </c>
    </row>
    <row r="4728" spans="1:9" ht="15.75" customHeight="1" x14ac:dyDescent="0.25">
      <c r="A4728" s="23">
        <v>4727</v>
      </c>
      <c r="B4728" s="24">
        <v>0.18338332000000002</v>
      </c>
      <c r="C4728" s="24">
        <v>0.19738285</v>
      </c>
      <c r="D4728" s="24">
        <v>0.21907647999999999</v>
      </c>
      <c r="E4728" s="24">
        <v>0.2562989</v>
      </c>
      <c r="F4728" s="24">
        <v>0.32031306999999998</v>
      </c>
      <c r="G4728" s="24">
        <v>0.70139405999999993</v>
      </c>
      <c r="H4728" s="24">
        <v>1.9491726</v>
      </c>
      <c r="I4728" s="24">
        <v>9.0288430000000003E-2</v>
      </c>
    </row>
    <row r="4729" spans="1:9" ht="15.75" customHeight="1" x14ac:dyDescent="0.25">
      <c r="A4729" s="25">
        <v>4728</v>
      </c>
      <c r="B4729" s="26">
        <v>0.1834132</v>
      </c>
      <c r="C4729" s="26">
        <v>0.19740957000000001</v>
      </c>
      <c r="D4729" s="26">
        <v>0.21910974999999999</v>
      </c>
      <c r="E4729" s="26">
        <v>0.25634182999999999</v>
      </c>
      <c r="F4729" s="26">
        <v>0.32037869999999996</v>
      </c>
      <c r="G4729" s="26">
        <v>0.70155610999999996</v>
      </c>
      <c r="H4729" s="26">
        <v>1.9497634300000002</v>
      </c>
      <c r="I4729" s="26">
        <v>9.0288930000000003E-2</v>
      </c>
    </row>
    <row r="4730" spans="1:9" ht="15.75" customHeight="1" x14ac:dyDescent="0.25">
      <c r="A4730" s="23">
        <v>4729</v>
      </c>
      <c r="B4730" s="24">
        <v>0.18344308000000001</v>
      </c>
      <c r="C4730" s="24">
        <v>0.19743630000000001</v>
      </c>
      <c r="D4730" s="24">
        <v>0.21914307</v>
      </c>
      <c r="E4730" s="24">
        <v>0.25638487999999998</v>
      </c>
      <c r="F4730" s="24">
        <v>0.32044454999999999</v>
      </c>
      <c r="G4730" s="24">
        <v>0.70171863999999995</v>
      </c>
      <c r="H4730" s="24">
        <v>1.95035571</v>
      </c>
      <c r="I4730" s="24">
        <v>9.0289430000000004E-2</v>
      </c>
    </row>
    <row r="4731" spans="1:9" ht="15.75" customHeight="1" x14ac:dyDescent="0.25">
      <c r="A4731" s="25">
        <v>4730</v>
      </c>
      <c r="B4731" s="26">
        <v>0.18347295999999999</v>
      </c>
      <c r="C4731" s="26">
        <v>0.19746303000000001</v>
      </c>
      <c r="D4731" s="26">
        <v>0.21917644999999999</v>
      </c>
      <c r="E4731" s="26">
        <v>0.25642805000000002</v>
      </c>
      <c r="F4731" s="26">
        <v>0.32051062000000002</v>
      </c>
      <c r="G4731" s="26">
        <v>0.70188165000000002</v>
      </c>
      <c r="H4731" s="26">
        <v>1.95094945</v>
      </c>
      <c r="I4731" s="26">
        <v>9.0289930000000004E-2</v>
      </c>
    </row>
    <row r="4732" spans="1:9" ht="15.75" customHeight="1" x14ac:dyDescent="0.25">
      <c r="A4732" s="23">
        <v>4731</v>
      </c>
      <c r="B4732" s="24">
        <v>0.18350283999999997</v>
      </c>
      <c r="C4732" s="24">
        <v>0.19748979</v>
      </c>
      <c r="D4732" s="24">
        <v>0.21920988000000002</v>
      </c>
      <c r="E4732" s="24">
        <v>0.25647133</v>
      </c>
      <c r="F4732" s="24">
        <v>0.32057690999999999</v>
      </c>
      <c r="G4732" s="24">
        <v>0.70204514000000007</v>
      </c>
      <c r="H4732" s="24">
        <v>1.9515446499999998</v>
      </c>
      <c r="I4732" s="24">
        <v>9.0290429999999991E-2</v>
      </c>
    </row>
    <row r="4733" spans="1:9" ht="15.75" customHeight="1" x14ac:dyDescent="0.25">
      <c r="A4733" s="25">
        <v>4732</v>
      </c>
      <c r="B4733" s="26">
        <v>0.18353272000000001</v>
      </c>
      <c r="C4733" s="26">
        <v>0.19751654999999999</v>
      </c>
      <c r="D4733" s="26">
        <v>0.21924337000000002</v>
      </c>
      <c r="E4733" s="26">
        <v>0.25651474000000002</v>
      </c>
      <c r="F4733" s="26">
        <v>0.32064343000000001</v>
      </c>
      <c r="G4733" s="26">
        <v>0.70220910999999997</v>
      </c>
      <c r="H4733" s="26">
        <v>1.9521413300000001</v>
      </c>
      <c r="I4733" s="26">
        <v>9.0290929999999991E-2</v>
      </c>
    </row>
    <row r="4734" spans="1:9" ht="15.75" customHeight="1" x14ac:dyDescent="0.25">
      <c r="A4734" s="23">
        <v>4733</v>
      </c>
      <c r="B4734" s="24">
        <v>0.18356259999999999</v>
      </c>
      <c r="C4734" s="24">
        <v>0.19754331</v>
      </c>
      <c r="D4734" s="24">
        <v>0.2192769</v>
      </c>
      <c r="E4734" s="24">
        <v>0.25655823999999999</v>
      </c>
      <c r="F4734" s="24">
        <v>0.32071010999999999</v>
      </c>
      <c r="G4734" s="24">
        <v>0.70237346999999994</v>
      </c>
      <c r="H4734" s="24">
        <v>1.9527391199999999</v>
      </c>
      <c r="I4734" s="24">
        <v>9.0291429999999992E-2</v>
      </c>
    </row>
    <row r="4735" spans="1:9" ht="15.75" customHeight="1" x14ac:dyDescent="0.25">
      <c r="A4735" s="25">
        <v>4734</v>
      </c>
      <c r="B4735" s="26">
        <v>0.18359248</v>
      </c>
      <c r="C4735" s="26">
        <v>0.19757007000000001</v>
      </c>
      <c r="D4735" s="26">
        <v>0.21931045999999998</v>
      </c>
      <c r="E4735" s="26">
        <v>0.25660179999999999</v>
      </c>
      <c r="F4735" s="26">
        <v>0.32077691999999997</v>
      </c>
      <c r="G4735" s="26">
        <v>0.70253810000000005</v>
      </c>
      <c r="H4735" s="26">
        <v>1.9533376599999999</v>
      </c>
      <c r="I4735" s="26">
        <v>9.0291929999999992E-2</v>
      </c>
    </row>
    <row r="4736" spans="1:9" ht="15.75" customHeight="1" x14ac:dyDescent="0.25">
      <c r="A4736" s="23">
        <v>4735</v>
      </c>
      <c r="B4736" s="24">
        <v>0.18362235999999998</v>
      </c>
      <c r="C4736" s="24">
        <v>0.19759682000000001</v>
      </c>
      <c r="D4736" s="24">
        <v>0.21934405999999998</v>
      </c>
      <c r="E4736" s="24">
        <v>0.25664541000000002</v>
      </c>
      <c r="F4736" s="24">
        <v>0.32084386000000004</v>
      </c>
      <c r="G4736" s="24">
        <v>0.70270301000000002</v>
      </c>
      <c r="H4736" s="24">
        <v>1.95393697</v>
      </c>
      <c r="I4736" s="24">
        <v>9.0292429999999993E-2</v>
      </c>
    </row>
    <row r="4737" spans="1:9" ht="15.75" customHeight="1" x14ac:dyDescent="0.25">
      <c r="A4737" s="25">
        <v>4736</v>
      </c>
      <c r="B4737" s="26">
        <v>0.18365224000000002</v>
      </c>
      <c r="C4737" s="26">
        <v>0.19762357000000003</v>
      </c>
      <c r="D4737" s="26">
        <v>0.21937768999999999</v>
      </c>
      <c r="E4737" s="26">
        <v>0.25668909000000001</v>
      </c>
      <c r="F4737" s="26">
        <v>0.32091092000000004</v>
      </c>
      <c r="G4737" s="26">
        <v>0.70286818999999989</v>
      </c>
      <c r="H4737" s="26">
        <v>1.9545370199999998</v>
      </c>
      <c r="I4737" s="26">
        <v>9.0292929999999993E-2</v>
      </c>
    </row>
    <row r="4738" spans="1:9" ht="15.75" customHeight="1" x14ac:dyDescent="0.25">
      <c r="A4738" s="23">
        <v>4737</v>
      </c>
      <c r="B4738" s="24">
        <v>0.18368213</v>
      </c>
      <c r="C4738" s="24">
        <v>0.1976503</v>
      </c>
      <c r="D4738" s="24">
        <v>0.21941135</v>
      </c>
      <c r="E4738" s="24">
        <v>0.25673282000000003</v>
      </c>
      <c r="F4738" s="24">
        <v>0.32097810999999998</v>
      </c>
      <c r="G4738" s="24">
        <v>0.70303364000000002</v>
      </c>
      <c r="H4738" s="24">
        <v>1.95513782</v>
      </c>
      <c r="I4738" s="24">
        <v>9.0293430000000008E-2</v>
      </c>
    </row>
    <row r="4739" spans="1:9" ht="15.75" customHeight="1" x14ac:dyDescent="0.25">
      <c r="A4739" s="25">
        <v>4738</v>
      </c>
      <c r="B4739" s="26">
        <v>0.18371200999999998</v>
      </c>
      <c r="C4739" s="26">
        <v>0.19767703999999997</v>
      </c>
      <c r="D4739" s="26">
        <v>0.21944503999999998</v>
      </c>
      <c r="E4739" s="26">
        <v>0.25677661000000002</v>
      </c>
      <c r="F4739" s="26">
        <v>0.32104543000000002</v>
      </c>
      <c r="G4739" s="26">
        <v>0.70319935999999994</v>
      </c>
      <c r="H4739" s="26">
        <v>1.9557393599999999</v>
      </c>
      <c r="I4739" s="26">
        <v>9.0293930000000008E-2</v>
      </c>
    </row>
    <row r="4740" spans="1:9" ht="15.75" customHeight="1" x14ac:dyDescent="0.25">
      <c r="A4740" s="23">
        <v>4739</v>
      </c>
      <c r="B4740" s="24">
        <v>0.18374189000000002</v>
      </c>
      <c r="C4740" s="24">
        <v>0.19770375999999998</v>
      </c>
      <c r="D4740" s="24">
        <v>0.21947876999999999</v>
      </c>
      <c r="E4740" s="24">
        <v>0.25682045999999997</v>
      </c>
      <c r="F4740" s="24">
        <v>0.32111286</v>
      </c>
      <c r="G4740" s="24">
        <v>0.70336535999999994</v>
      </c>
      <c r="H4740" s="24">
        <v>1.9563416499999999</v>
      </c>
      <c r="I4740" s="24">
        <v>9.029442E-2</v>
      </c>
    </row>
    <row r="4741" spans="1:9" ht="15.75" customHeight="1" x14ac:dyDescent="0.25">
      <c r="A4741" s="25">
        <v>4740</v>
      </c>
      <c r="B4741" s="26">
        <v>0.18377177</v>
      </c>
      <c r="C4741" s="26">
        <v>0.19773047999999999</v>
      </c>
      <c r="D4741" s="26">
        <v>0.21951251999999999</v>
      </c>
      <c r="E4741" s="26">
        <v>0.25686437000000001</v>
      </c>
      <c r="F4741" s="26">
        <v>0.32118042000000002</v>
      </c>
      <c r="G4741" s="26">
        <v>0.70353162000000002</v>
      </c>
      <c r="H4741" s="26">
        <v>1.9569446699999999</v>
      </c>
      <c r="I4741" s="26">
        <v>9.0294920000000001E-2</v>
      </c>
    </row>
    <row r="4742" spans="1:9" ht="15.75" customHeight="1" x14ac:dyDescent="0.25">
      <c r="A4742" s="23">
        <v>4741</v>
      </c>
      <c r="B4742" s="24">
        <v>0.18380165000000001</v>
      </c>
      <c r="C4742" s="24">
        <v>0.19775719999999999</v>
      </c>
      <c r="D4742" s="24">
        <v>0.21954630999999999</v>
      </c>
      <c r="E4742" s="24">
        <v>0.25690834000000001</v>
      </c>
      <c r="F4742" s="24">
        <v>0.32124809999999998</v>
      </c>
      <c r="G4742" s="24">
        <v>0.70369814000000008</v>
      </c>
      <c r="H4742" s="24">
        <v>1.9575484299999999</v>
      </c>
      <c r="I4742" s="24">
        <v>9.0295419999999987E-2</v>
      </c>
    </row>
    <row r="4743" spans="1:9" ht="15.75" customHeight="1" x14ac:dyDescent="0.25">
      <c r="A4743" s="25">
        <v>4742</v>
      </c>
      <c r="B4743" s="26">
        <v>0.18383152999999999</v>
      </c>
      <c r="C4743" s="26">
        <v>0.19778390000000001</v>
      </c>
      <c r="D4743" s="26">
        <v>0.21958013999999998</v>
      </c>
      <c r="E4743" s="26">
        <v>0.25695235999999999</v>
      </c>
      <c r="F4743" s="26">
        <v>0.32131590000000004</v>
      </c>
      <c r="G4743" s="26">
        <v>0.70386493999999999</v>
      </c>
      <c r="H4743" s="26">
        <v>1.9581529200000001</v>
      </c>
      <c r="I4743" s="26">
        <v>9.0295919999999988E-2</v>
      </c>
    </row>
    <row r="4744" spans="1:9" ht="15.75" customHeight="1" x14ac:dyDescent="0.25">
      <c r="A4744" s="23">
        <v>4743</v>
      </c>
      <c r="B4744" s="24">
        <v>0.18386975</v>
      </c>
      <c r="C4744" s="24">
        <v>0.1978106</v>
      </c>
      <c r="D4744" s="24">
        <v>0.21961399000000001</v>
      </c>
      <c r="E4744" s="24">
        <v>0.25699643999999999</v>
      </c>
      <c r="F4744" s="24">
        <v>0.32138382999999998</v>
      </c>
      <c r="G4744" s="24">
        <v>0.70403199999999999</v>
      </c>
      <c r="H4744" s="24">
        <v>1.9587581299999999</v>
      </c>
      <c r="I4744" s="24">
        <v>9.0296409999999994E-2</v>
      </c>
    </row>
    <row r="4745" spans="1:9" ht="15.75" customHeight="1" x14ac:dyDescent="0.25">
      <c r="A4745" s="25">
        <v>4744</v>
      </c>
      <c r="B4745" s="26">
        <v>0.18390806999999998</v>
      </c>
      <c r="C4745" s="26">
        <v>0.19783729999999999</v>
      </c>
      <c r="D4745" s="26">
        <v>0.21964787000000002</v>
      </c>
      <c r="E4745" s="26">
        <v>0.25704056999999997</v>
      </c>
      <c r="F4745" s="26">
        <v>0.32145186999999997</v>
      </c>
      <c r="G4745" s="26">
        <v>0.70419932000000007</v>
      </c>
      <c r="H4745" s="26">
        <v>1.9593640800000001</v>
      </c>
      <c r="I4745" s="26">
        <v>9.0296909999999994E-2</v>
      </c>
    </row>
    <row r="4746" spans="1:9" ht="15.75" customHeight="1" x14ac:dyDescent="0.25">
      <c r="A4746" s="23">
        <v>4745</v>
      </c>
      <c r="B4746" s="24">
        <v>0.18394647</v>
      </c>
      <c r="C4746" s="24">
        <v>0.19786398999999999</v>
      </c>
      <c r="D4746" s="24">
        <v>0.21968178999999999</v>
      </c>
      <c r="E4746" s="24">
        <v>0.25708476000000002</v>
      </c>
      <c r="F4746" s="24">
        <v>0.32152004000000001</v>
      </c>
      <c r="G4746" s="24">
        <v>0.70436690000000002</v>
      </c>
      <c r="H4746" s="24">
        <v>1.9599707399999999</v>
      </c>
      <c r="I4746" s="24">
        <v>9.02974E-2</v>
      </c>
    </row>
    <row r="4747" spans="1:9" ht="15.75" customHeight="1" x14ac:dyDescent="0.25">
      <c r="A4747" s="25">
        <v>4746</v>
      </c>
      <c r="B4747" s="26">
        <v>0.18398497</v>
      </c>
      <c r="C4747" s="26">
        <v>0.19789068000000001</v>
      </c>
      <c r="D4747" s="26">
        <v>0.21971573</v>
      </c>
      <c r="E4747" s="26">
        <v>0.25712900999999999</v>
      </c>
      <c r="F4747" s="26">
        <v>0.32158831999999998</v>
      </c>
      <c r="G4747" s="26">
        <v>0.70453474999999999</v>
      </c>
      <c r="H4747" s="26">
        <v>1.9605781200000001</v>
      </c>
      <c r="I4747" s="26">
        <v>9.02979E-2</v>
      </c>
    </row>
    <row r="4748" spans="1:9" ht="15.75" customHeight="1" x14ac:dyDescent="0.25">
      <c r="A4748" s="23">
        <v>4747</v>
      </c>
      <c r="B4748" s="24">
        <v>0.18402355000000001</v>
      </c>
      <c r="C4748" s="24">
        <v>0.19791736000000001</v>
      </c>
      <c r="D4748" s="24">
        <v>0.21974970999999999</v>
      </c>
      <c r="E4748" s="24">
        <v>0.25717331999999998</v>
      </c>
      <c r="F4748" s="24">
        <v>0.32165672000000001</v>
      </c>
      <c r="G4748" s="24">
        <v>0.70470284999999999</v>
      </c>
      <c r="H4748" s="24">
        <v>1.9611862199999999</v>
      </c>
      <c r="I4748" s="24">
        <v>9.0298390000000006E-2</v>
      </c>
    </row>
    <row r="4749" spans="1:9" ht="15.75" customHeight="1" x14ac:dyDescent="0.25">
      <c r="A4749" s="25">
        <v>4748</v>
      </c>
      <c r="B4749" s="26">
        <v>0.18406222</v>
      </c>
      <c r="C4749" s="26">
        <v>0.19794402999999999</v>
      </c>
      <c r="D4749" s="26">
        <v>0.21978372000000002</v>
      </c>
      <c r="E4749" s="26">
        <v>0.25721768</v>
      </c>
      <c r="F4749" s="26">
        <v>0.32172524000000002</v>
      </c>
      <c r="G4749" s="26">
        <v>0.70487120999999997</v>
      </c>
      <c r="H4749" s="26">
        <v>1.9617950300000002</v>
      </c>
      <c r="I4749" s="26">
        <v>9.0298890000000007E-2</v>
      </c>
    </row>
    <row r="4750" spans="1:9" ht="15.75" customHeight="1" x14ac:dyDescent="0.25">
      <c r="A4750" s="23">
        <v>4749</v>
      </c>
      <c r="B4750" s="24">
        <v>0.18410097</v>
      </c>
      <c r="C4750" s="24">
        <v>0.19797070000000003</v>
      </c>
      <c r="D4750" s="24">
        <v>0.21981776</v>
      </c>
      <c r="E4750" s="24">
        <v>0.25726209999999999</v>
      </c>
      <c r="F4750" s="24">
        <v>0.32179388000000003</v>
      </c>
      <c r="G4750" s="24">
        <v>0.70503983000000003</v>
      </c>
      <c r="H4750" s="24">
        <v>1.96240455</v>
      </c>
      <c r="I4750" s="24">
        <v>9.0299379999999999E-2</v>
      </c>
    </row>
    <row r="4751" spans="1:9" ht="15.75" customHeight="1" x14ac:dyDescent="0.25">
      <c r="A4751" s="25">
        <v>4750</v>
      </c>
      <c r="B4751" s="26">
        <v>0.18413982000000001</v>
      </c>
      <c r="C4751" s="26">
        <v>0.19799735999999998</v>
      </c>
      <c r="D4751" s="26">
        <v>0.21985183</v>
      </c>
      <c r="E4751" s="26">
        <v>0.25730657000000001</v>
      </c>
      <c r="F4751" s="26">
        <v>0.32186262999999998</v>
      </c>
      <c r="G4751" s="26">
        <v>0.70520870000000002</v>
      </c>
      <c r="H4751" s="26">
        <v>1.96301477</v>
      </c>
      <c r="I4751" s="26">
        <v>9.0299870000000004E-2</v>
      </c>
    </row>
    <row r="4752" spans="1:9" ht="15.75" customHeight="1" x14ac:dyDescent="0.25">
      <c r="A4752" s="23">
        <v>4751</v>
      </c>
      <c r="B4752" s="24">
        <v>0.18417874000000001</v>
      </c>
      <c r="C4752" s="24">
        <v>0.19802402</v>
      </c>
      <c r="D4752" s="24">
        <v>0.21988593000000001</v>
      </c>
      <c r="E4752" s="24">
        <v>0.25735109</v>
      </c>
      <c r="F4752" s="24">
        <v>0.32193150000000004</v>
      </c>
      <c r="G4752" s="24">
        <v>0.70537782000000004</v>
      </c>
      <c r="H4752" s="24">
        <v>1.9636257000000001</v>
      </c>
      <c r="I4752" s="24">
        <v>9.0300370000000005E-2</v>
      </c>
    </row>
    <row r="4753" spans="1:9" ht="15.75" customHeight="1" x14ac:dyDescent="0.25">
      <c r="A4753" s="25">
        <v>4752</v>
      </c>
      <c r="B4753" s="26">
        <v>0.18421775000000001</v>
      </c>
      <c r="C4753" s="26">
        <v>0.19805067000000001</v>
      </c>
      <c r="D4753" s="26">
        <v>0.21992006</v>
      </c>
      <c r="E4753" s="26">
        <v>0.25739567000000002</v>
      </c>
      <c r="F4753" s="26">
        <v>0.32200048999999997</v>
      </c>
      <c r="G4753" s="26">
        <v>0.70554720000000004</v>
      </c>
      <c r="H4753" s="26">
        <v>1.9642373200000001</v>
      </c>
      <c r="I4753" s="26">
        <v>9.0300860000000011E-2</v>
      </c>
    </row>
    <row r="4754" spans="1:9" ht="15.75" customHeight="1" x14ac:dyDescent="0.25">
      <c r="A4754" s="23">
        <v>4753</v>
      </c>
      <c r="B4754" s="24">
        <v>0.18425685000000003</v>
      </c>
      <c r="C4754" s="24">
        <v>0.19807732</v>
      </c>
      <c r="D4754" s="24">
        <v>0.21995422000000001</v>
      </c>
      <c r="E4754" s="24">
        <v>0.25744031000000001</v>
      </c>
      <c r="F4754" s="24">
        <v>0.32206958999999996</v>
      </c>
      <c r="G4754" s="24">
        <v>0.70571682999999996</v>
      </c>
      <c r="H4754" s="24">
        <v>1.96484964</v>
      </c>
      <c r="I4754" s="24">
        <v>9.0301350000000002E-2</v>
      </c>
    </row>
    <row r="4755" spans="1:9" ht="15.75" customHeight="1" x14ac:dyDescent="0.25">
      <c r="A4755" s="25">
        <v>4754</v>
      </c>
      <c r="B4755" s="26">
        <v>0.18429603</v>
      </c>
      <c r="C4755" s="26">
        <v>0.19810396</v>
      </c>
      <c r="D4755" s="26">
        <v>0.21998841</v>
      </c>
      <c r="E4755" s="26">
        <v>0.25748500000000002</v>
      </c>
      <c r="F4755" s="26">
        <v>0.32213880000000006</v>
      </c>
      <c r="G4755" s="26">
        <v>0.70588671000000003</v>
      </c>
      <c r="H4755" s="26">
        <v>1.96546266</v>
      </c>
      <c r="I4755" s="26">
        <v>9.0301840000000008E-2</v>
      </c>
    </row>
    <row r="4756" spans="1:9" ht="15.75" customHeight="1" x14ac:dyDescent="0.25">
      <c r="A4756" s="23">
        <v>4755</v>
      </c>
      <c r="B4756" s="24">
        <v>0.18433529000000001</v>
      </c>
      <c r="C4756" s="24">
        <v>0.19813059999999999</v>
      </c>
      <c r="D4756" s="24">
        <v>0.22002263</v>
      </c>
      <c r="E4756" s="24">
        <v>0.25752974000000001</v>
      </c>
      <c r="F4756" s="24">
        <v>0.32220812999999998</v>
      </c>
      <c r="G4756" s="24">
        <v>0.70605684000000002</v>
      </c>
      <c r="H4756" s="24">
        <v>1.9660763600000002</v>
      </c>
      <c r="I4756" s="24">
        <v>9.0302330000000014E-2</v>
      </c>
    </row>
    <row r="4757" spans="1:9" ht="15.75" customHeight="1" x14ac:dyDescent="0.25">
      <c r="A4757" s="25">
        <v>4756</v>
      </c>
      <c r="B4757" s="26">
        <v>0.18437463000000001</v>
      </c>
      <c r="C4757" s="26">
        <v>0.19815723999999998</v>
      </c>
      <c r="D4757" s="26">
        <v>0.22005687999999998</v>
      </c>
      <c r="E4757" s="26">
        <v>0.25757454000000002</v>
      </c>
      <c r="F4757" s="26">
        <v>0.32227756999999996</v>
      </c>
      <c r="G4757" s="26">
        <v>0.70622721999999993</v>
      </c>
      <c r="H4757" s="26">
        <v>1.9666907499999999</v>
      </c>
      <c r="I4757" s="26">
        <v>9.0302819999999992E-2</v>
      </c>
    </row>
    <row r="4758" spans="1:9" ht="15.75" customHeight="1" x14ac:dyDescent="0.25">
      <c r="A4758" s="23">
        <v>4757</v>
      </c>
      <c r="B4758" s="24">
        <v>0.18441405</v>
      </c>
      <c r="C4758" s="24">
        <v>0.19818385999999999</v>
      </c>
      <c r="D4758" s="24">
        <v>0.22009115999999998</v>
      </c>
      <c r="E4758" s="24">
        <v>0.25761939</v>
      </c>
      <c r="F4758" s="24">
        <v>0.32234712000000004</v>
      </c>
      <c r="G4758" s="24">
        <v>0.70639784000000005</v>
      </c>
      <c r="H4758" s="24">
        <v>1.96730582</v>
      </c>
      <c r="I4758" s="24">
        <v>9.0303319999999992E-2</v>
      </c>
    </row>
    <row r="4759" spans="1:9" ht="15.75" customHeight="1" x14ac:dyDescent="0.25">
      <c r="A4759" s="25">
        <v>4758</v>
      </c>
      <c r="B4759" s="26">
        <v>0.18445354999999999</v>
      </c>
      <c r="C4759" s="26">
        <v>0.19821048999999999</v>
      </c>
      <c r="D4759" s="26">
        <v>0.22012547000000002</v>
      </c>
      <c r="E4759" s="26">
        <v>0.25766430000000001</v>
      </c>
      <c r="F4759" s="26">
        <v>0.32241678999999995</v>
      </c>
      <c r="G4759" s="26">
        <v>0.70656870999999999</v>
      </c>
      <c r="H4759" s="26">
        <v>1.9679215700000001</v>
      </c>
      <c r="I4759" s="26">
        <v>9.0303809999999998E-2</v>
      </c>
    </row>
    <row r="4760" spans="1:9" ht="15.75" customHeight="1" x14ac:dyDescent="0.25">
      <c r="A4760" s="23">
        <v>4759</v>
      </c>
      <c r="B4760" s="24">
        <v>0.18449313000000001</v>
      </c>
      <c r="C4760" s="24">
        <v>0.19823710999999999</v>
      </c>
      <c r="D4760" s="24">
        <v>0.22015981000000001</v>
      </c>
      <c r="E4760" s="24">
        <v>0.25770926</v>
      </c>
      <c r="F4760" s="24">
        <v>0.32248655999999998</v>
      </c>
      <c r="G4760" s="24">
        <v>0.70673981999999991</v>
      </c>
      <c r="H4760" s="24">
        <v>1.9685380000000001</v>
      </c>
      <c r="I4760" s="24">
        <v>9.0304289999999995E-2</v>
      </c>
    </row>
    <row r="4761" spans="1:9" ht="15.75" customHeight="1" x14ac:dyDescent="0.25">
      <c r="A4761" s="25">
        <v>4760</v>
      </c>
      <c r="B4761" s="26">
        <v>0.18453278999999997</v>
      </c>
      <c r="C4761" s="26">
        <v>0.19826373</v>
      </c>
      <c r="D4761" s="26">
        <v>0.22019418000000002</v>
      </c>
      <c r="E4761" s="26">
        <v>0.25775427000000001</v>
      </c>
      <c r="F4761" s="26">
        <v>0.32255644999999999</v>
      </c>
      <c r="G4761" s="26">
        <v>0.70691117000000003</v>
      </c>
      <c r="H4761" s="26">
        <v>1.9691551</v>
      </c>
      <c r="I4761" s="26">
        <v>9.0304780000000001E-2</v>
      </c>
    </row>
    <row r="4762" spans="1:9" ht="15.75" customHeight="1" x14ac:dyDescent="0.25">
      <c r="A4762" s="23">
        <v>4761</v>
      </c>
      <c r="B4762" s="24">
        <v>0.18457253000000001</v>
      </c>
      <c r="C4762" s="24">
        <v>0.19829034000000001</v>
      </c>
      <c r="D4762" s="24">
        <v>0.22022858000000001</v>
      </c>
      <c r="E4762" s="24">
        <v>0.25779932999999999</v>
      </c>
      <c r="F4762" s="24">
        <v>0.32262645000000001</v>
      </c>
      <c r="G4762" s="24">
        <v>0.70708276000000003</v>
      </c>
      <c r="H4762" s="24">
        <v>1.9697728699999999</v>
      </c>
      <c r="I4762" s="24">
        <v>9.0305269999999993E-2</v>
      </c>
    </row>
    <row r="4763" spans="1:9" ht="15.75" customHeight="1" x14ac:dyDescent="0.25">
      <c r="A4763" s="25">
        <v>4762</v>
      </c>
      <c r="B4763" s="26">
        <v>0.18461234000000001</v>
      </c>
      <c r="C4763" s="26">
        <v>0.19831694999999999</v>
      </c>
      <c r="D4763" s="26">
        <v>0.22026299999999999</v>
      </c>
      <c r="E4763" s="26">
        <v>0.25784445</v>
      </c>
      <c r="F4763" s="26">
        <v>0.32269655000000003</v>
      </c>
      <c r="G4763" s="26">
        <v>0.70725459999999996</v>
      </c>
      <c r="H4763" s="26">
        <v>1.9703913099999999</v>
      </c>
      <c r="I4763" s="26">
        <v>9.0305759999999999E-2</v>
      </c>
    </row>
    <row r="4764" spans="1:9" ht="15.75" customHeight="1" x14ac:dyDescent="0.25">
      <c r="A4764" s="23">
        <v>4763</v>
      </c>
      <c r="B4764" s="24">
        <v>0.18465223000000003</v>
      </c>
      <c r="C4764" s="24">
        <v>0.19834354999999998</v>
      </c>
      <c r="D4764" s="24">
        <v>0.22029744999999998</v>
      </c>
      <c r="E4764" s="24">
        <v>0.25788960999999999</v>
      </c>
      <c r="F4764" s="24">
        <v>0.32276676999999998</v>
      </c>
      <c r="G4764" s="24">
        <v>0.70742666999999992</v>
      </c>
      <c r="H4764" s="24">
        <v>1.9710104100000001</v>
      </c>
      <c r="I4764" s="24">
        <v>9.0306250000000005E-2</v>
      </c>
    </row>
    <row r="4765" spans="1:9" ht="15.75" customHeight="1" x14ac:dyDescent="0.25">
      <c r="A4765" s="25">
        <v>4764</v>
      </c>
      <c r="B4765" s="26">
        <v>0.1846922</v>
      </c>
      <c r="C4765" s="26">
        <v>0.19837015000000002</v>
      </c>
      <c r="D4765" s="26">
        <v>0.22033194</v>
      </c>
      <c r="E4765" s="26">
        <v>0.25793483</v>
      </c>
      <c r="F4765" s="26">
        <v>0.32283708999999999</v>
      </c>
      <c r="G4765" s="26">
        <v>0.70759896999999994</v>
      </c>
      <c r="H4765" s="26">
        <v>1.97163018</v>
      </c>
      <c r="I4765" s="26">
        <v>9.0306739999999996E-2</v>
      </c>
    </row>
    <row r="4766" spans="1:9" ht="15.75" customHeight="1" x14ac:dyDescent="0.25">
      <c r="A4766" s="23">
        <v>4765</v>
      </c>
      <c r="B4766" s="24">
        <v>0.18473223999999999</v>
      </c>
      <c r="C4766" s="24">
        <v>0.19839673999999999</v>
      </c>
      <c r="D4766" s="24">
        <v>0.22036644999999999</v>
      </c>
      <c r="E4766" s="24">
        <v>0.25798009999999999</v>
      </c>
      <c r="F4766" s="24">
        <v>0.32290752</v>
      </c>
      <c r="G4766" s="24">
        <v>0.70777151999999999</v>
      </c>
      <c r="H4766" s="24">
        <v>1.9722506000000002</v>
      </c>
      <c r="I4766" s="24">
        <v>9.0307220000000007E-2</v>
      </c>
    </row>
    <row r="4767" spans="1:9" ht="15.75" customHeight="1" x14ac:dyDescent="0.25">
      <c r="A4767" s="25">
        <v>4766</v>
      </c>
      <c r="B4767" s="26">
        <v>0.18477236000000002</v>
      </c>
      <c r="C4767" s="26">
        <v>0.19842334</v>
      </c>
      <c r="D4767" s="26">
        <v>0.22040099000000002</v>
      </c>
      <c r="E4767" s="26">
        <v>0.25802543</v>
      </c>
      <c r="F4767" s="26">
        <v>0.32297806000000001</v>
      </c>
      <c r="G4767" s="26">
        <v>0.70794428999999992</v>
      </c>
      <c r="H4767" s="26">
        <v>1.9728716700000002</v>
      </c>
      <c r="I4767" s="26">
        <v>9.0307709999999999E-2</v>
      </c>
    </row>
    <row r="4768" spans="1:9" ht="15.75" customHeight="1" x14ac:dyDescent="0.25">
      <c r="A4768" s="23">
        <v>4767</v>
      </c>
      <c r="B4768" s="24">
        <v>0.18481254</v>
      </c>
      <c r="C4768" s="24">
        <v>0.19844992</v>
      </c>
      <c r="D4768" s="24">
        <v>0.22043555000000001</v>
      </c>
      <c r="E4768" s="24">
        <v>0.25807079999999999</v>
      </c>
      <c r="F4768" s="24">
        <v>0.32304870000000002</v>
      </c>
      <c r="G4768" s="24">
        <v>0.70811731</v>
      </c>
      <c r="H4768" s="24">
        <v>1.9734934000000002</v>
      </c>
      <c r="I4768" s="24">
        <v>9.0308200000000005E-2</v>
      </c>
    </row>
    <row r="4769" spans="1:9" ht="15.75" customHeight="1" x14ac:dyDescent="0.25">
      <c r="A4769" s="25">
        <v>4768</v>
      </c>
      <c r="B4769" s="26">
        <v>0.18485279999999998</v>
      </c>
      <c r="C4769" s="26">
        <v>0.19847650999999999</v>
      </c>
      <c r="D4769" s="26">
        <v>0.22047014999999998</v>
      </c>
      <c r="E4769" s="26">
        <v>0.25811622000000001</v>
      </c>
      <c r="F4769" s="26">
        <v>0.32311945000000003</v>
      </c>
      <c r="G4769" s="26">
        <v>0.70829054999999996</v>
      </c>
      <c r="H4769" s="26">
        <v>1.97411577</v>
      </c>
      <c r="I4769" s="26">
        <v>9.0308680000000002E-2</v>
      </c>
    </row>
    <row r="4770" spans="1:9" ht="15.75" customHeight="1" x14ac:dyDescent="0.25">
      <c r="A4770" s="23">
        <v>4769</v>
      </c>
      <c r="B4770" s="24">
        <v>0.18489312999999999</v>
      </c>
      <c r="C4770" s="24">
        <v>0.19850308999999999</v>
      </c>
      <c r="D4770" s="24">
        <v>0.22050477000000002</v>
      </c>
      <c r="E4770" s="24">
        <v>0.25816169999999999</v>
      </c>
      <c r="F4770" s="24">
        <v>0.32319029999999999</v>
      </c>
      <c r="G4770" s="24">
        <v>0.70846401999999997</v>
      </c>
      <c r="H4770" s="24">
        <v>1.97473878</v>
      </c>
      <c r="I4770" s="24">
        <v>9.0309170000000008E-2</v>
      </c>
    </row>
    <row r="4771" spans="1:9" ht="15.75" customHeight="1" x14ac:dyDescent="0.25">
      <c r="A4771" s="25">
        <v>4770</v>
      </c>
      <c r="B4771" s="26">
        <v>0.18493354000000001</v>
      </c>
      <c r="C4771" s="26">
        <v>0.19852966999999999</v>
      </c>
      <c r="D4771" s="26">
        <v>0.22053941999999999</v>
      </c>
      <c r="E4771" s="26">
        <v>0.25820723000000001</v>
      </c>
      <c r="F4771" s="26">
        <v>0.32326125999999999</v>
      </c>
      <c r="G4771" s="26">
        <v>0.70863772000000003</v>
      </c>
      <c r="H4771" s="26">
        <v>1.9753624400000001</v>
      </c>
      <c r="I4771" s="26">
        <v>9.030966E-2</v>
      </c>
    </row>
    <row r="4772" spans="1:9" ht="15.75" customHeight="1" x14ac:dyDescent="0.25">
      <c r="A4772" s="23">
        <v>4771</v>
      </c>
      <c r="B4772" s="24">
        <v>0.18497400999999999</v>
      </c>
      <c r="C4772" s="24">
        <v>0.19855623999999999</v>
      </c>
      <c r="D4772" s="24">
        <v>0.2205741</v>
      </c>
      <c r="E4772" s="24">
        <v>0.2582528</v>
      </c>
      <c r="F4772" s="24">
        <v>0.32333232000000001</v>
      </c>
      <c r="G4772" s="24">
        <v>0.7088116499999999</v>
      </c>
      <c r="H4772" s="24">
        <v>1.97598674</v>
      </c>
      <c r="I4772" s="24">
        <v>9.0310140000000011E-2</v>
      </c>
    </row>
    <row r="4773" spans="1:9" ht="15.75" customHeight="1" x14ac:dyDescent="0.25">
      <c r="A4773" s="25">
        <v>4772</v>
      </c>
      <c r="B4773" s="26">
        <v>0.18501455</v>
      </c>
      <c r="C4773" s="26">
        <v>0.19858281000000003</v>
      </c>
      <c r="D4773" s="26">
        <v>0.22060880999999999</v>
      </c>
      <c r="E4773" s="26">
        <v>0.25829843000000002</v>
      </c>
      <c r="F4773" s="26">
        <v>0.32340349000000002</v>
      </c>
      <c r="G4773" s="26">
        <v>0.70898580999999994</v>
      </c>
      <c r="H4773" s="26">
        <v>1.97661167</v>
      </c>
      <c r="I4773" s="26">
        <v>9.0310620000000008E-2</v>
      </c>
    </row>
    <row r="4774" spans="1:9" ht="15.75" customHeight="1" x14ac:dyDescent="0.25">
      <c r="A4774" s="23">
        <v>4773</v>
      </c>
      <c r="B4774" s="24">
        <v>0.18505516</v>
      </c>
      <c r="C4774" s="24">
        <v>0.19860938</v>
      </c>
      <c r="D4774" s="24">
        <v>0.22064354000000003</v>
      </c>
      <c r="E4774" s="24">
        <v>0.25834409999999997</v>
      </c>
      <c r="F4774" s="24">
        <v>0.32347475000000003</v>
      </c>
      <c r="G4774" s="24">
        <v>0.70916019000000008</v>
      </c>
      <c r="H4774" s="24">
        <v>1.9772372300000001</v>
      </c>
      <c r="I4774" s="24">
        <v>9.0311109999999986E-2</v>
      </c>
    </row>
    <row r="4775" spans="1:9" ht="15.75" customHeight="1" x14ac:dyDescent="0.25">
      <c r="A4775" s="25">
        <v>4774</v>
      </c>
      <c r="B4775" s="26">
        <v>0.18509584000000001</v>
      </c>
      <c r="C4775" s="26">
        <v>0.19863595000000001</v>
      </c>
      <c r="D4775" s="26">
        <v>0.22067829999999999</v>
      </c>
      <c r="E4775" s="26">
        <v>0.25838981999999999</v>
      </c>
      <c r="F4775" s="26">
        <v>0.32354612000000005</v>
      </c>
      <c r="G4775" s="26">
        <v>0.7093347900000001</v>
      </c>
      <c r="H4775" s="26">
        <v>1.9778634199999998</v>
      </c>
      <c r="I4775" s="26">
        <v>9.0311590000000011E-2</v>
      </c>
    </row>
    <row r="4776" spans="1:9" ht="15.75" customHeight="1" x14ac:dyDescent="0.25">
      <c r="A4776" s="23">
        <v>4775</v>
      </c>
      <c r="B4776" s="24">
        <v>0.18513659000000002</v>
      </c>
      <c r="C4776" s="24">
        <v>0.19866250999999999</v>
      </c>
      <c r="D4776" s="24">
        <v>0.22071307999999998</v>
      </c>
      <c r="E4776" s="24">
        <v>0.25843559999999999</v>
      </c>
      <c r="F4776" s="24">
        <v>0.32361759000000001</v>
      </c>
      <c r="G4776" s="24">
        <v>0.70950962000000006</v>
      </c>
      <c r="H4776" s="24">
        <v>1.9784902299999998</v>
      </c>
      <c r="I4776" s="24">
        <v>9.0312079999999989E-2</v>
      </c>
    </row>
    <row r="4777" spans="1:9" ht="15.75" customHeight="1" x14ac:dyDescent="0.25">
      <c r="A4777" s="25">
        <v>4776</v>
      </c>
      <c r="B4777" s="26">
        <v>0.18517739999999999</v>
      </c>
      <c r="C4777" s="26">
        <v>0.19868907</v>
      </c>
      <c r="D4777" s="26">
        <v>0.2207479</v>
      </c>
      <c r="E4777" s="26">
        <v>0.25848142000000002</v>
      </c>
      <c r="F4777" s="26">
        <v>0.32368915999999998</v>
      </c>
      <c r="G4777" s="26">
        <v>0.70968467000000002</v>
      </c>
      <c r="H4777" s="26">
        <v>1.9791176699999999</v>
      </c>
      <c r="I4777" s="26">
        <v>9.0312560000000014E-2</v>
      </c>
    </row>
    <row r="4778" spans="1:9" ht="15.75" customHeight="1" x14ac:dyDescent="0.25">
      <c r="A4778" s="23">
        <v>4777</v>
      </c>
      <c r="B4778" s="24">
        <v>0.18521827999999999</v>
      </c>
      <c r="C4778" s="24">
        <v>0.19871562999999998</v>
      </c>
      <c r="D4778" s="24">
        <v>0.22078274000000001</v>
      </c>
      <c r="E4778" s="24">
        <v>0.25852729000000002</v>
      </c>
      <c r="F4778" s="24">
        <v>0.32376083</v>
      </c>
      <c r="G4778" s="24">
        <v>0.70985994000000008</v>
      </c>
      <c r="H4778" s="24">
        <v>1.9797457199999999</v>
      </c>
      <c r="I4778" s="24">
        <v>9.0313040000000011E-2</v>
      </c>
    </row>
    <row r="4779" spans="1:9" ht="15.75" customHeight="1" x14ac:dyDescent="0.25">
      <c r="A4779" s="25">
        <v>4778</v>
      </c>
      <c r="B4779" s="26">
        <v>0.18525922</v>
      </c>
      <c r="C4779" s="26">
        <v>0.19874217999999999</v>
      </c>
      <c r="D4779" s="26">
        <v>0.2208176</v>
      </c>
      <c r="E4779" s="26">
        <v>0.25857321</v>
      </c>
      <c r="F4779" s="26">
        <v>0.32383260000000003</v>
      </c>
      <c r="G4779" s="26">
        <v>0.71003541999999997</v>
      </c>
      <c r="H4779" s="26">
        <v>1.9803743900000002</v>
      </c>
      <c r="I4779" s="26">
        <v>9.0313519999999994E-2</v>
      </c>
    </row>
    <row r="4780" spans="1:9" ht="15.75" customHeight="1" x14ac:dyDescent="0.25">
      <c r="A4780" s="23">
        <v>4779</v>
      </c>
      <c r="B4780" s="24">
        <v>0.18530023000000001</v>
      </c>
      <c r="C4780" s="24">
        <v>0.19876873</v>
      </c>
      <c r="D4780" s="24">
        <v>0.22085249999999998</v>
      </c>
      <c r="E4780" s="24">
        <v>0.25861918</v>
      </c>
      <c r="F4780" s="24">
        <v>0.32390447</v>
      </c>
      <c r="G4780" s="24">
        <v>0.71021113000000002</v>
      </c>
      <c r="H4780" s="24">
        <v>1.9810036799999999</v>
      </c>
      <c r="I4780" s="24">
        <v>9.0313999999999992E-2</v>
      </c>
    </row>
    <row r="4781" spans="1:9" ht="15.75" customHeight="1" x14ac:dyDescent="0.25">
      <c r="A4781" s="25">
        <v>4780</v>
      </c>
      <c r="B4781" s="26">
        <v>0.18534130000000001</v>
      </c>
      <c r="C4781" s="26">
        <v>0.19879528000000002</v>
      </c>
      <c r="D4781" s="26">
        <v>0.22088742</v>
      </c>
      <c r="E4781" s="26">
        <v>0.25866518999999999</v>
      </c>
      <c r="F4781" s="26">
        <v>0.32397643999999998</v>
      </c>
      <c r="G4781" s="26">
        <v>0.71038704999999991</v>
      </c>
      <c r="H4781" s="26">
        <v>1.9816335699999998</v>
      </c>
      <c r="I4781" s="26">
        <v>9.0314479999999989E-2</v>
      </c>
    </row>
    <row r="4782" spans="1:9" ht="15.75" customHeight="1" x14ac:dyDescent="0.25">
      <c r="A4782" s="23">
        <v>4781</v>
      </c>
      <c r="B4782" s="24">
        <v>0.18538243000000001</v>
      </c>
      <c r="C4782" s="24">
        <v>0.19882183</v>
      </c>
      <c r="D4782" s="24">
        <v>0.22092235999999998</v>
      </c>
      <c r="E4782" s="24">
        <v>0.25871125</v>
      </c>
      <c r="F4782" s="24">
        <v>0.32404850000000002</v>
      </c>
      <c r="G4782" s="24">
        <v>0.71056318000000007</v>
      </c>
      <c r="H4782" s="24">
        <v>1.9822640599999999</v>
      </c>
      <c r="I4782" s="24">
        <v>9.0314969999999994E-2</v>
      </c>
    </row>
    <row r="4783" spans="1:9" ht="15.75" customHeight="1" x14ac:dyDescent="0.25">
      <c r="A4783" s="25">
        <v>4782</v>
      </c>
      <c r="B4783" s="26">
        <v>0.18542362000000001</v>
      </c>
      <c r="C4783" s="26">
        <v>0.19884837</v>
      </c>
      <c r="D4783" s="26">
        <v>0.22095732999999998</v>
      </c>
      <c r="E4783" s="26">
        <v>0.25875735999999999</v>
      </c>
      <c r="F4783" s="26">
        <v>0.32412066</v>
      </c>
      <c r="G4783" s="26">
        <v>0.71073953000000001</v>
      </c>
      <c r="H4783" s="26">
        <v>1.98289516</v>
      </c>
      <c r="I4783" s="26">
        <v>9.0315449999999992E-2</v>
      </c>
    </row>
    <row r="4784" spans="1:9" ht="15.75" customHeight="1" x14ac:dyDescent="0.25">
      <c r="A4784" s="23">
        <v>4783</v>
      </c>
      <c r="B4784" s="24">
        <v>0.18546488</v>
      </c>
      <c r="C4784" s="24">
        <v>0.19887491000000002</v>
      </c>
      <c r="D4784" s="24">
        <v>0.22099233000000001</v>
      </c>
      <c r="E4784" s="24">
        <v>0.25880352000000001</v>
      </c>
      <c r="F4784" s="24">
        <v>0.32419292</v>
      </c>
      <c r="G4784" s="24">
        <v>0.71091609</v>
      </c>
      <c r="H4784" s="24">
        <v>1.98352686</v>
      </c>
      <c r="I4784" s="24">
        <v>9.0315930000000003E-2</v>
      </c>
    </row>
    <row r="4785" spans="1:9" ht="15.75" customHeight="1" x14ac:dyDescent="0.25">
      <c r="A4785" s="25">
        <v>4784</v>
      </c>
      <c r="B4785" s="26">
        <v>0.18550619000000002</v>
      </c>
      <c r="C4785" s="26">
        <v>0.19890145000000001</v>
      </c>
      <c r="D4785" s="26">
        <v>0.22102734999999998</v>
      </c>
      <c r="E4785" s="26">
        <v>0.25884973</v>
      </c>
      <c r="F4785" s="26">
        <v>0.32426527999999999</v>
      </c>
      <c r="G4785" s="26">
        <v>0.71109285999999994</v>
      </c>
      <c r="H4785" s="26">
        <v>1.9841591500000002</v>
      </c>
      <c r="I4785" s="26">
        <v>9.0316399999999991E-2</v>
      </c>
    </row>
    <row r="4786" spans="1:9" ht="15.75" customHeight="1" x14ac:dyDescent="0.25">
      <c r="A4786" s="23">
        <v>4785</v>
      </c>
      <c r="B4786" s="24">
        <v>0.18554757</v>
      </c>
      <c r="C4786" s="24">
        <v>0.19892799</v>
      </c>
      <c r="D4786" s="24">
        <v>0.22106239999999999</v>
      </c>
      <c r="E4786" s="24">
        <v>0.25889597999999997</v>
      </c>
      <c r="F4786" s="24">
        <v>0.32433772</v>
      </c>
      <c r="G4786" s="24">
        <v>0.71126983999999993</v>
      </c>
      <c r="H4786" s="24">
        <v>1.9847920400000001</v>
      </c>
      <c r="I4786" s="24">
        <v>9.0316880000000002E-2</v>
      </c>
    </row>
    <row r="4787" spans="1:9" ht="15.75" customHeight="1" x14ac:dyDescent="0.25">
      <c r="A4787" s="25">
        <v>4786</v>
      </c>
      <c r="B4787" s="26">
        <v>0.185589</v>
      </c>
      <c r="C4787" s="26">
        <v>0.19895452</v>
      </c>
      <c r="D4787" s="26">
        <v>0.22109746999999999</v>
      </c>
      <c r="E4787" s="26">
        <v>0.25894227000000003</v>
      </c>
      <c r="F4787" s="26">
        <v>0.32441027</v>
      </c>
      <c r="G4787" s="26">
        <v>0.71144703000000009</v>
      </c>
      <c r="H4787" s="26">
        <v>1.9854255199999999</v>
      </c>
      <c r="I4787" s="26">
        <v>9.0317359999999999E-2</v>
      </c>
    </row>
    <row r="4788" spans="1:9" ht="15.75" customHeight="1" x14ac:dyDescent="0.25">
      <c r="A4788" s="23">
        <v>4787</v>
      </c>
      <c r="B4788" s="24">
        <v>0.1856305</v>
      </c>
      <c r="C4788" s="24">
        <v>0.19898105999999999</v>
      </c>
      <c r="D4788" s="24">
        <v>0.22113257</v>
      </c>
      <c r="E4788" s="24">
        <v>0.25898862</v>
      </c>
      <c r="F4788" s="24">
        <v>0.32448290000000002</v>
      </c>
      <c r="G4788" s="24">
        <v>0.71162442000000004</v>
      </c>
      <c r="H4788" s="24">
        <v>1.9860595799999998</v>
      </c>
      <c r="I4788" s="24">
        <v>9.0317839999999996E-2</v>
      </c>
    </row>
    <row r="4789" spans="1:9" ht="15.75" customHeight="1" x14ac:dyDescent="0.25">
      <c r="A4789" s="25">
        <v>4788</v>
      </c>
      <c r="B4789" s="26">
        <v>0.18567205000000001</v>
      </c>
      <c r="C4789" s="26">
        <v>0.19900759000000001</v>
      </c>
      <c r="D4789" s="26">
        <v>0.22116769000000003</v>
      </c>
      <c r="E4789" s="26">
        <v>0.25903501000000001</v>
      </c>
      <c r="F4789" s="26">
        <v>0.32455562999999998</v>
      </c>
      <c r="G4789" s="26">
        <v>0.71180201999999992</v>
      </c>
      <c r="H4789" s="26">
        <v>1.98669422</v>
      </c>
      <c r="I4789" s="26">
        <v>9.0318319999999994E-2</v>
      </c>
    </row>
    <row r="4790" spans="1:9" ht="15.75" customHeight="1" x14ac:dyDescent="0.25">
      <c r="A4790" s="23">
        <v>4789</v>
      </c>
      <c r="B4790" s="24">
        <v>0.18571365000000001</v>
      </c>
      <c r="C4790" s="24">
        <v>0.19903411999999998</v>
      </c>
      <c r="D4790" s="24">
        <v>0.22120284000000001</v>
      </c>
      <c r="E4790" s="24">
        <v>0.25908144</v>
      </c>
      <c r="F4790" s="24">
        <v>0.32462845000000001</v>
      </c>
      <c r="G4790" s="24">
        <v>0.71197982999999998</v>
      </c>
      <c r="H4790" s="24">
        <v>1.9873294500000001</v>
      </c>
      <c r="I4790" s="24">
        <v>9.0318799999999991E-2</v>
      </c>
    </row>
    <row r="4791" spans="1:9" ht="15.75" customHeight="1" x14ac:dyDescent="0.25">
      <c r="A4791" s="25">
        <v>4790</v>
      </c>
      <c r="B4791" s="26">
        <v>0.18575532</v>
      </c>
      <c r="C4791" s="26">
        <v>0.19906065000000001</v>
      </c>
      <c r="D4791" s="26">
        <v>0.22123801000000001</v>
      </c>
      <c r="E4791" s="26">
        <v>0.25912792000000001</v>
      </c>
      <c r="F4791" s="26">
        <v>0.32470136999999999</v>
      </c>
      <c r="G4791" s="26">
        <v>0.71215784000000004</v>
      </c>
      <c r="H4791" s="26">
        <v>1.98796525</v>
      </c>
      <c r="I4791" s="26">
        <v>9.0319269999999993E-2</v>
      </c>
    </row>
    <row r="4792" spans="1:9" ht="15.75" customHeight="1" x14ac:dyDescent="0.25">
      <c r="A4792" s="23">
        <v>4791</v>
      </c>
      <c r="B4792" s="24">
        <v>0.18579702999999997</v>
      </c>
      <c r="C4792" s="24">
        <v>0.19908718</v>
      </c>
      <c r="D4792" s="24">
        <v>0.2212732</v>
      </c>
      <c r="E4792" s="24">
        <v>0.25917445</v>
      </c>
      <c r="F4792" s="24">
        <v>0.32477437000000003</v>
      </c>
      <c r="G4792" s="24">
        <v>0.71233603999999995</v>
      </c>
      <c r="H4792" s="24">
        <v>1.98860163</v>
      </c>
      <c r="I4792" s="24">
        <v>9.031974999999999E-2</v>
      </c>
    </row>
    <row r="4793" spans="1:9" ht="15.75" customHeight="1" x14ac:dyDescent="0.25">
      <c r="A4793" s="25">
        <v>4792</v>
      </c>
      <c r="B4793" s="26">
        <v>0.18583881000000002</v>
      </c>
      <c r="C4793" s="26">
        <v>0.1991137</v>
      </c>
      <c r="D4793" s="26">
        <v>0.22130842000000001</v>
      </c>
      <c r="E4793" s="26">
        <v>0.25922101999999997</v>
      </c>
      <c r="F4793" s="26">
        <v>0.32484746999999997</v>
      </c>
      <c r="G4793" s="26">
        <v>0.71251445000000002</v>
      </c>
      <c r="H4793" s="26">
        <v>1.9892385699999999</v>
      </c>
      <c r="I4793" s="26">
        <v>9.0320219999999993E-2</v>
      </c>
    </row>
    <row r="4794" spans="1:9" ht="15.75" customHeight="1" x14ac:dyDescent="0.25">
      <c r="A4794" s="23">
        <v>4793</v>
      </c>
      <c r="B4794" s="24">
        <v>0.18588062999999999</v>
      </c>
      <c r="C4794" s="24">
        <v>0.19914023</v>
      </c>
      <c r="D4794" s="24">
        <v>0.22134367000000002</v>
      </c>
      <c r="E4794" s="24">
        <v>0.25926763000000003</v>
      </c>
      <c r="F4794" s="24">
        <v>0.32492066000000003</v>
      </c>
      <c r="G4794" s="24">
        <v>0.71269305999999999</v>
      </c>
      <c r="H4794" s="24">
        <v>1.9898760799999999</v>
      </c>
      <c r="I4794" s="24">
        <v>9.032069999999999E-2</v>
      </c>
    </row>
    <row r="4795" spans="1:9" ht="15.75" customHeight="1" x14ac:dyDescent="0.25">
      <c r="A4795" s="25">
        <v>4794</v>
      </c>
      <c r="B4795" s="26">
        <v>0.18592251000000001</v>
      </c>
      <c r="C4795" s="26">
        <v>0.19916675</v>
      </c>
      <c r="D4795" s="26">
        <v>0.22137894</v>
      </c>
      <c r="E4795" s="26">
        <v>0.25931429</v>
      </c>
      <c r="F4795" s="26">
        <v>0.32499392999999999</v>
      </c>
      <c r="G4795" s="26">
        <v>0.71287187000000007</v>
      </c>
      <c r="H4795" s="26">
        <v>1.9905141599999998</v>
      </c>
      <c r="I4795" s="26">
        <v>9.0321180000000001E-2</v>
      </c>
    </row>
    <row r="4796" spans="1:9" ht="15.75" customHeight="1" x14ac:dyDescent="0.25">
      <c r="A4796" s="23">
        <v>4795</v>
      </c>
      <c r="B4796" s="24">
        <v>0.18596444000000001</v>
      </c>
      <c r="C4796" s="24">
        <v>0.19919326999999998</v>
      </c>
      <c r="D4796" s="24">
        <v>0.22141422999999999</v>
      </c>
      <c r="E4796" s="24">
        <v>0.25936099000000001</v>
      </c>
      <c r="F4796" s="24">
        <v>0.32506729999999995</v>
      </c>
      <c r="G4796" s="24">
        <v>0.71305087</v>
      </c>
      <c r="H4796" s="24">
        <v>1.9911528000000001</v>
      </c>
      <c r="I4796" s="24">
        <v>9.0321650000000003E-2</v>
      </c>
    </row>
    <row r="4797" spans="1:9" ht="15.75" customHeight="1" x14ac:dyDescent="0.25">
      <c r="A4797" s="25">
        <v>4796</v>
      </c>
      <c r="B4797" s="26">
        <v>0.18600642000000001</v>
      </c>
      <c r="C4797" s="26">
        <v>0.19921979000000001</v>
      </c>
      <c r="D4797" s="26">
        <v>0.22144955</v>
      </c>
      <c r="E4797" s="26">
        <v>0.25940774</v>
      </c>
      <c r="F4797" s="26">
        <v>0.32514074999999998</v>
      </c>
      <c r="G4797" s="26">
        <v>0.71323007000000005</v>
      </c>
      <c r="H4797" s="26">
        <v>1.9917919900000001</v>
      </c>
      <c r="I4797" s="26">
        <v>9.0322119999999992E-2</v>
      </c>
    </row>
    <row r="4798" spans="1:9" ht="15.75" customHeight="1" x14ac:dyDescent="0.25">
      <c r="A4798" s="23">
        <v>4797</v>
      </c>
      <c r="B4798" s="24">
        <v>0.18604845999999997</v>
      </c>
      <c r="C4798" s="24">
        <v>0.19924631000000001</v>
      </c>
      <c r="D4798" s="24">
        <v>0.22148489000000002</v>
      </c>
      <c r="E4798" s="24">
        <v>0.25945453000000002</v>
      </c>
      <c r="F4798" s="24">
        <v>0.32521428999999996</v>
      </c>
      <c r="G4798" s="24">
        <v>0.71340946000000005</v>
      </c>
      <c r="H4798" s="24">
        <v>1.99243174</v>
      </c>
      <c r="I4798" s="24">
        <v>9.0322600000000003E-2</v>
      </c>
    </row>
    <row r="4799" spans="1:9" ht="15.75" customHeight="1" x14ac:dyDescent="0.25">
      <c r="A4799" s="25">
        <v>4798</v>
      </c>
      <c r="B4799" s="26">
        <v>0.18609054</v>
      </c>
      <c r="C4799" s="26">
        <v>0.19927282999999998</v>
      </c>
      <c r="D4799" s="26">
        <v>0.22152024999999997</v>
      </c>
      <c r="E4799" s="26">
        <v>0.25950136000000001</v>
      </c>
      <c r="F4799" s="26">
        <v>0.32528792000000001</v>
      </c>
      <c r="G4799" s="26">
        <v>0.71358904000000001</v>
      </c>
      <c r="H4799" s="26">
        <v>1.9930720400000002</v>
      </c>
      <c r="I4799" s="26">
        <v>9.0323069999999991E-2</v>
      </c>
    </row>
    <row r="4800" spans="1:9" ht="15.75" customHeight="1" x14ac:dyDescent="0.25">
      <c r="A4800" s="23">
        <v>4799</v>
      </c>
      <c r="B4800" s="24">
        <v>0.18613267</v>
      </c>
      <c r="C4800" s="24">
        <v>0.19929935000000001</v>
      </c>
      <c r="D4800" s="24">
        <v>0.22155563999999997</v>
      </c>
      <c r="E4800" s="24">
        <v>0.25954823999999999</v>
      </c>
      <c r="F4800" s="24">
        <v>0.32536163000000001</v>
      </c>
      <c r="G4800" s="24">
        <v>0.71376880999999992</v>
      </c>
      <c r="H4800" s="24">
        <v>1.9937128799999999</v>
      </c>
      <c r="I4800" s="24">
        <v>9.0323539999999994E-2</v>
      </c>
    </row>
    <row r="4801" spans="1:9" ht="15.75" customHeight="1" x14ac:dyDescent="0.25">
      <c r="A4801" s="25">
        <v>4800</v>
      </c>
      <c r="B4801" s="26">
        <v>0.18617484999999998</v>
      </c>
      <c r="C4801" s="26">
        <v>0.19932587000000002</v>
      </c>
      <c r="D4801" s="26">
        <v>0.22159105000000001</v>
      </c>
      <c r="E4801" s="26">
        <v>0.25959515999999999</v>
      </c>
      <c r="F4801" s="26">
        <v>0.32543542999999997</v>
      </c>
      <c r="G4801" s="26">
        <v>0.71394878000000006</v>
      </c>
      <c r="H4801" s="26">
        <v>1.9943542700000001</v>
      </c>
      <c r="I4801" s="26">
        <v>9.0324019999999991E-2</v>
      </c>
    </row>
    <row r="4802" spans="1:9" ht="15.75" customHeight="1" x14ac:dyDescent="0.25">
      <c r="A4802" s="23">
        <v>4801</v>
      </c>
      <c r="B4802" s="24">
        <v>0.18621708000000001</v>
      </c>
      <c r="C4802" s="24">
        <v>0.19935238999999999</v>
      </c>
      <c r="D4802" s="24">
        <v>0.22162648999999998</v>
      </c>
      <c r="E4802" s="24">
        <v>0.25964213000000003</v>
      </c>
      <c r="F4802" s="24">
        <v>0.32550931</v>
      </c>
      <c r="G4802" s="24">
        <v>0.71412893</v>
      </c>
      <c r="H4802" s="24">
        <v>1.9949961999999999</v>
      </c>
      <c r="I4802" s="24">
        <v>9.0324489999999993E-2</v>
      </c>
    </row>
    <row r="4803" spans="1:9" ht="15.75" customHeight="1" x14ac:dyDescent="0.25">
      <c r="A4803" s="25">
        <v>4802</v>
      </c>
      <c r="B4803" s="26">
        <v>0.18625934999999999</v>
      </c>
      <c r="C4803" s="26">
        <v>0.1993789</v>
      </c>
      <c r="D4803" s="26">
        <v>0.22166194</v>
      </c>
      <c r="E4803" s="26">
        <v>0.25968912999999999</v>
      </c>
      <c r="F4803" s="26">
        <v>0.32558328000000003</v>
      </c>
      <c r="G4803" s="26">
        <v>0.71430927</v>
      </c>
      <c r="H4803" s="26">
        <v>1.9956386699999999</v>
      </c>
      <c r="I4803" s="26">
        <v>9.0324959999999996E-2</v>
      </c>
    </row>
    <row r="4804" spans="1:9" ht="15.75" customHeight="1" x14ac:dyDescent="0.25">
      <c r="A4804" s="23">
        <v>4803</v>
      </c>
      <c r="B4804" s="24">
        <v>0.18630167</v>
      </c>
      <c r="C4804" s="24">
        <v>0.19940542</v>
      </c>
      <c r="D4804" s="24">
        <v>0.22169742000000001</v>
      </c>
      <c r="E4804" s="24">
        <v>0.25973617999999998</v>
      </c>
      <c r="F4804" s="24">
        <v>0.32565734000000002</v>
      </c>
      <c r="G4804" s="24">
        <v>0.7144897899999999</v>
      </c>
      <c r="H4804" s="24">
        <v>1.9962816799999998</v>
      </c>
      <c r="I4804" s="24">
        <v>9.0325429999999998E-2</v>
      </c>
    </row>
    <row r="4805" spans="1:9" ht="15.75" customHeight="1" x14ac:dyDescent="0.25">
      <c r="A4805" s="25">
        <v>4804</v>
      </c>
      <c r="B4805" s="26">
        <v>0.18634403999999999</v>
      </c>
      <c r="C4805" s="26">
        <v>0.19943193999999997</v>
      </c>
      <c r="D4805" s="26">
        <v>0.22173292</v>
      </c>
      <c r="E4805" s="26">
        <v>0.25978327000000001</v>
      </c>
      <c r="F4805" s="26">
        <v>0.32573146999999997</v>
      </c>
      <c r="G4805" s="26">
        <v>0.71467049999999999</v>
      </c>
      <c r="H4805" s="26">
        <v>1.9969252099999999</v>
      </c>
      <c r="I4805" s="26">
        <v>9.0325900000000015E-2</v>
      </c>
    </row>
    <row r="4806" spans="1:9" ht="15.75" customHeight="1" x14ac:dyDescent="0.25">
      <c r="A4806" s="23">
        <v>4805</v>
      </c>
      <c r="B4806" s="24">
        <v>0.18638645000000001</v>
      </c>
      <c r="C4806" s="24">
        <v>0.19945844999999998</v>
      </c>
      <c r="D4806" s="24">
        <v>0.22176845000000001</v>
      </c>
      <c r="E4806" s="24">
        <v>0.25983040000000002</v>
      </c>
      <c r="F4806" s="24">
        <v>0.32580568999999998</v>
      </c>
      <c r="G4806" s="24">
        <v>0.71485140000000003</v>
      </c>
      <c r="H4806" s="24">
        <v>1.9975692799999998</v>
      </c>
      <c r="I4806" s="24">
        <v>9.0326369999999989E-2</v>
      </c>
    </row>
    <row r="4807" spans="1:9" ht="15.75" customHeight="1" x14ac:dyDescent="0.25">
      <c r="A4807" s="25">
        <v>4806</v>
      </c>
      <c r="B4807" s="26">
        <v>0.18642890000000001</v>
      </c>
      <c r="C4807" s="26">
        <v>0.19948496999999998</v>
      </c>
      <c r="D4807" s="26">
        <v>0.22180399000000001</v>
      </c>
      <c r="E4807" s="26">
        <v>0.25987757</v>
      </c>
      <c r="F4807" s="26">
        <v>0.32587999000000001</v>
      </c>
      <c r="G4807" s="26">
        <v>0.71503247000000003</v>
      </c>
      <c r="H4807" s="26">
        <v>1.9982138599999999</v>
      </c>
      <c r="I4807" s="26">
        <v>9.0326839999999992E-2</v>
      </c>
    </row>
    <row r="4808" spans="1:9" ht="15.75" customHeight="1" x14ac:dyDescent="0.25">
      <c r="A4808" s="23">
        <v>4807</v>
      </c>
      <c r="B4808" s="24">
        <v>0.18647140000000001</v>
      </c>
      <c r="C4808" s="24">
        <v>0.19951147999999999</v>
      </c>
      <c r="D4808" s="24">
        <v>0.22183955999999999</v>
      </c>
      <c r="E4808" s="24">
        <v>0.25992477999999997</v>
      </c>
      <c r="F4808" s="24">
        <v>0.32595436999999999</v>
      </c>
      <c r="G4808" s="24">
        <v>0.71521372999999999</v>
      </c>
      <c r="H4808" s="24">
        <v>1.9988589699999999</v>
      </c>
      <c r="I4808" s="24">
        <v>9.0327309999999994E-2</v>
      </c>
    </row>
    <row r="4809" spans="1:9" ht="15.75" customHeight="1" x14ac:dyDescent="0.25">
      <c r="A4809" s="25">
        <v>4808</v>
      </c>
      <c r="B4809" s="26">
        <v>0.18651393999999999</v>
      </c>
      <c r="C4809" s="26">
        <v>0.19953800000000002</v>
      </c>
      <c r="D4809" s="26">
        <v>0.22187515000000002</v>
      </c>
      <c r="E4809" s="26">
        <v>0.25997204000000002</v>
      </c>
      <c r="F4809" s="26">
        <v>0.32602884000000004</v>
      </c>
      <c r="G4809" s="26">
        <v>0.71539516000000003</v>
      </c>
      <c r="H4809" s="26">
        <v>1.9995045999999999</v>
      </c>
      <c r="I4809" s="26">
        <v>9.032778000000001E-2</v>
      </c>
    </row>
    <row r="4810" spans="1:9" ht="15.75" customHeight="1" x14ac:dyDescent="0.25">
      <c r="A4810" s="23">
        <v>4809</v>
      </c>
      <c r="B4810" s="24">
        <v>0.18655652</v>
      </c>
      <c r="C4810" s="24">
        <v>0.19956451</v>
      </c>
      <c r="D4810" s="24">
        <v>0.22191077000000001</v>
      </c>
      <c r="E4810" s="24">
        <v>0.26001932999999999</v>
      </c>
      <c r="F4810" s="24">
        <v>0.32610338</v>
      </c>
      <c r="G4810" s="24">
        <v>0.71557677999999991</v>
      </c>
      <c r="H4810" s="24">
        <v>2.00015075</v>
      </c>
      <c r="I4810" s="24">
        <v>9.0328250000000013E-2</v>
      </c>
    </row>
    <row r="4811" spans="1:9" ht="15.75" customHeight="1" x14ac:dyDescent="0.25">
      <c r="A4811" s="25">
        <v>4810</v>
      </c>
      <c r="B4811" s="26">
        <v>0.18659914</v>
      </c>
      <c r="C4811" s="26">
        <v>0.19959103</v>
      </c>
      <c r="D4811" s="26">
        <v>0.22194639999999999</v>
      </c>
      <c r="E4811" s="26">
        <v>0.26006667</v>
      </c>
      <c r="F4811" s="26">
        <v>0.32617800000000002</v>
      </c>
      <c r="G4811" s="26">
        <v>0.71575856999999998</v>
      </c>
      <c r="H4811" s="26">
        <v>2.0007973999999997</v>
      </c>
      <c r="I4811" s="26">
        <v>9.0328719999999987E-2</v>
      </c>
    </row>
    <row r="4812" spans="1:9" ht="15.75" customHeight="1" x14ac:dyDescent="0.25">
      <c r="A4812" s="23">
        <v>4811</v>
      </c>
      <c r="B4812" s="24">
        <v>0.18664180000000002</v>
      </c>
      <c r="C4812" s="24">
        <v>0.19961755</v>
      </c>
      <c r="D4812" s="24">
        <v>0.22198205999999998</v>
      </c>
      <c r="E4812" s="24">
        <v>0.26011404999999999</v>
      </c>
      <c r="F4812" s="24">
        <v>0.32625271</v>
      </c>
      <c r="G4812" s="24">
        <v>0.71594053000000002</v>
      </c>
      <c r="H4812" s="24">
        <v>2.0014445699999999</v>
      </c>
      <c r="I4812" s="24">
        <v>9.0329180000000009E-2</v>
      </c>
    </row>
    <row r="4813" spans="1:9" ht="15.75" customHeight="1" x14ac:dyDescent="0.25">
      <c r="A4813" s="25">
        <v>4812</v>
      </c>
      <c r="B4813" s="26">
        <v>0.1866845</v>
      </c>
      <c r="C4813" s="26">
        <v>0.19964406000000001</v>
      </c>
      <c r="D4813" s="26">
        <v>0.22201773999999999</v>
      </c>
      <c r="E4813" s="26">
        <v>0.26016146000000001</v>
      </c>
      <c r="F4813" s="26">
        <v>0.32632748999999994</v>
      </c>
      <c r="G4813" s="26">
        <v>0.71612267000000007</v>
      </c>
      <c r="H4813" s="26">
        <v>2.0020922400000001</v>
      </c>
      <c r="I4813" s="26">
        <v>9.0329650000000011E-2</v>
      </c>
    </row>
    <row r="4814" spans="1:9" ht="15.75" customHeight="1" x14ac:dyDescent="0.25">
      <c r="A4814" s="23">
        <v>4813</v>
      </c>
      <c r="B4814" s="24">
        <v>0.18672723999999999</v>
      </c>
      <c r="C4814" s="24">
        <v>0.19967058000000001</v>
      </c>
      <c r="D4814" s="24">
        <v>0.22205343</v>
      </c>
      <c r="E4814" s="24">
        <v>0.26020892000000001</v>
      </c>
      <c r="F4814" s="24">
        <v>0.32640234000000001</v>
      </c>
      <c r="G4814" s="24">
        <v>0.71630497999999998</v>
      </c>
      <c r="H4814" s="24">
        <v>2.0027404099999999</v>
      </c>
      <c r="I4814" s="24">
        <v>9.033012E-2</v>
      </c>
    </row>
    <row r="4815" spans="1:9" ht="15.75" customHeight="1" x14ac:dyDescent="0.25">
      <c r="A4815" s="25">
        <v>4814</v>
      </c>
      <c r="B4815" s="26">
        <v>0.18677002000000001</v>
      </c>
      <c r="C4815" s="26">
        <v>0.19969709999999999</v>
      </c>
      <c r="D4815" s="26">
        <v>0.22208915000000001</v>
      </c>
      <c r="E4815" s="26">
        <v>0.26025640999999999</v>
      </c>
      <c r="F4815" s="26">
        <v>0.32647727999999998</v>
      </c>
      <c r="G4815" s="26">
        <v>0.71648746000000008</v>
      </c>
      <c r="H4815" s="26">
        <v>2.0033890900000002</v>
      </c>
      <c r="I4815" s="26">
        <v>9.0330580000000008E-2</v>
      </c>
    </row>
    <row r="4816" spans="1:9" ht="15.75" customHeight="1" x14ac:dyDescent="0.25">
      <c r="A4816" s="23">
        <v>4815</v>
      </c>
      <c r="B4816" s="24">
        <v>0.18681284000000001</v>
      </c>
      <c r="C4816" s="24">
        <v>0.19972361999999999</v>
      </c>
      <c r="D4816" s="24">
        <v>0.22212489999999999</v>
      </c>
      <c r="E4816" s="24">
        <v>0.26030395000000001</v>
      </c>
      <c r="F4816" s="24">
        <v>0.32655228999999997</v>
      </c>
      <c r="G4816" s="24">
        <v>0.71667011999999997</v>
      </c>
      <c r="H4816" s="24">
        <v>2.0040382600000002</v>
      </c>
      <c r="I4816" s="24">
        <v>9.033105000000001E-2</v>
      </c>
    </row>
    <row r="4817" spans="1:9" ht="15.75" customHeight="1" x14ac:dyDescent="0.25">
      <c r="A4817" s="25">
        <v>4816</v>
      </c>
      <c r="B4817" s="26">
        <v>0.18685569000000002</v>
      </c>
      <c r="C4817" s="26">
        <v>0.19975014000000002</v>
      </c>
      <c r="D4817" s="26">
        <v>0.22216066000000001</v>
      </c>
      <c r="E4817" s="26">
        <v>0.26035152</v>
      </c>
      <c r="F4817" s="26">
        <v>0.32662737999999997</v>
      </c>
      <c r="G4817" s="26">
        <v>0.71685293999999999</v>
      </c>
      <c r="H4817" s="26">
        <v>2.0046879200000003</v>
      </c>
      <c r="I4817" s="26">
        <v>9.0331519999999998E-2</v>
      </c>
    </row>
    <row r="4818" spans="1:9" ht="15.75" customHeight="1" x14ac:dyDescent="0.25">
      <c r="A4818" s="23">
        <v>4817</v>
      </c>
      <c r="B4818" s="24">
        <v>0.18689858000000001</v>
      </c>
      <c r="C4818" s="24">
        <v>0.19977665999999999</v>
      </c>
      <c r="D4818" s="24">
        <v>0.22219644</v>
      </c>
      <c r="E4818" s="24">
        <v>0.26039912999999998</v>
      </c>
      <c r="F4818" s="24">
        <v>0.32670253999999999</v>
      </c>
      <c r="G4818" s="24">
        <v>0.71703592999999999</v>
      </c>
      <c r="H4818" s="24">
        <v>2.0053380700000001</v>
      </c>
      <c r="I4818" s="24">
        <v>9.0331980000000006E-2</v>
      </c>
    </row>
    <row r="4819" spans="1:9" ht="15.75" customHeight="1" x14ac:dyDescent="0.25">
      <c r="A4819" s="25">
        <v>4818</v>
      </c>
      <c r="B4819" s="26">
        <v>0.18694150000000001</v>
      </c>
      <c r="C4819" s="26">
        <v>0.19980318</v>
      </c>
      <c r="D4819" s="26">
        <v>0.22223223999999997</v>
      </c>
      <c r="E4819" s="26">
        <v>0.26044677999999999</v>
      </c>
      <c r="F4819" s="26">
        <v>0.32677778000000002</v>
      </c>
      <c r="G4819" s="26">
        <v>0.71721908000000001</v>
      </c>
      <c r="H4819" s="26">
        <v>2.0059887000000001</v>
      </c>
      <c r="I4819" s="26">
        <v>9.0332450000000009E-2</v>
      </c>
    </row>
    <row r="4820" spans="1:9" ht="15.75" customHeight="1" x14ac:dyDescent="0.25">
      <c r="A4820" s="23">
        <v>4819</v>
      </c>
      <c r="B4820" s="24">
        <v>0.18698445</v>
      </c>
      <c r="C4820" s="24">
        <v>0.19982970000000003</v>
      </c>
      <c r="D4820" s="24">
        <v>0.22226807000000001</v>
      </c>
      <c r="E4820" s="24">
        <v>0.26049447000000003</v>
      </c>
      <c r="F4820" s="24">
        <v>0.32685308999999996</v>
      </c>
      <c r="G4820" s="24">
        <v>0.71740240999999993</v>
      </c>
      <c r="H4820" s="24">
        <v>2.0066398200000002</v>
      </c>
      <c r="I4820" s="24">
        <v>9.0332910000000002E-2</v>
      </c>
    </row>
    <row r="4821" spans="1:9" ht="15.75" customHeight="1" x14ac:dyDescent="0.25">
      <c r="A4821" s="25">
        <v>4820</v>
      </c>
      <c r="B4821" s="26">
        <v>0.18702743999999999</v>
      </c>
      <c r="C4821" s="26">
        <v>0.19985622</v>
      </c>
      <c r="D4821" s="26">
        <v>0.22230391000000002</v>
      </c>
      <c r="E4821" s="26">
        <v>0.2605422</v>
      </c>
      <c r="F4821" s="26">
        <v>0.32692847000000003</v>
      </c>
      <c r="G4821" s="26">
        <v>0.71758589000000006</v>
      </c>
      <c r="H4821" s="26">
        <v>2.00729142</v>
      </c>
      <c r="I4821" s="26">
        <v>9.0333369999999996E-2</v>
      </c>
    </row>
    <row r="4822" spans="1:9" ht="15.75" customHeight="1" x14ac:dyDescent="0.25">
      <c r="A4822" s="23">
        <v>4821</v>
      </c>
      <c r="B4822" s="24">
        <v>0.18707045999999999</v>
      </c>
      <c r="C4822" s="24">
        <v>0.19988275000000003</v>
      </c>
      <c r="D4822" s="24">
        <v>0.22233976999999999</v>
      </c>
      <c r="E4822" s="24">
        <v>0.26058996000000001</v>
      </c>
      <c r="F4822" s="24">
        <v>0.32700393</v>
      </c>
      <c r="G4822" s="24">
        <v>0.71776954000000004</v>
      </c>
      <c r="H4822" s="24">
        <v>2.0079435000000001</v>
      </c>
      <c r="I4822" s="24">
        <v>9.0333839999999999E-2</v>
      </c>
    </row>
    <row r="4823" spans="1:9" ht="15.75" customHeight="1" x14ac:dyDescent="0.25">
      <c r="A4823" s="25">
        <v>4822</v>
      </c>
      <c r="B4823" s="26">
        <v>0.18711352000000001</v>
      </c>
      <c r="C4823" s="26">
        <v>0.19990927</v>
      </c>
      <c r="D4823" s="26">
        <v>0.22237566</v>
      </c>
      <c r="E4823" s="26">
        <v>0.26063776</v>
      </c>
      <c r="F4823" s="26">
        <v>0.32707945999999999</v>
      </c>
      <c r="G4823" s="26">
        <v>0.71795334</v>
      </c>
      <c r="H4823" s="26">
        <v>2.00859605</v>
      </c>
      <c r="I4823" s="26">
        <v>9.0334299999999992E-2</v>
      </c>
    </row>
    <row r="4824" spans="1:9" ht="15.75" customHeight="1" x14ac:dyDescent="0.25">
      <c r="A4824" s="23">
        <v>4823</v>
      </c>
      <c r="B4824" s="24">
        <v>0.18715660000000001</v>
      </c>
      <c r="C4824" s="24">
        <v>0.19993580000000002</v>
      </c>
      <c r="D4824" s="24">
        <v>0.22241156000000001</v>
      </c>
      <c r="E4824" s="24">
        <v>0.26068560000000002</v>
      </c>
      <c r="F4824" s="24">
        <v>0.32715506</v>
      </c>
      <c r="G4824" s="24">
        <v>0.71813731000000003</v>
      </c>
      <c r="H4824" s="24">
        <v>2.0092490700000001</v>
      </c>
      <c r="I4824" s="24">
        <v>9.033476E-2</v>
      </c>
    </row>
    <row r="4825" spans="1:9" ht="15.75" customHeight="1" x14ac:dyDescent="0.25">
      <c r="A4825" s="25">
        <v>4824</v>
      </c>
      <c r="B4825" s="26">
        <v>0.18719971999999999</v>
      </c>
      <c r="C4825" s="26">
        <v>0.19996232999999999</v>
      </c>
      <c r="D4825" s="26">
        <v>0.22244748</v>
      </c>
      <c r="E4825" s="26">
        <v>0.26073348000000002</v>
      </c>
      <c r="F4825" s="26">
        <v>0.32723072999999997</v>
      </c>
      <c r="G4825" s="26">
        <v>0.71832143999999998</v>
      </c>
      <c r="H4825" s="26">
        <v>2.00990256</v>
      </c>
      <c r="I4825" s="26">
        <v>9.0335219999999994E-2</v>
      </c>
    </row>
    <row r="4826" spans="1:9" ht="15.75" customHeight="1" x14ac:dyDescent="0.25">
      <c r="A4826" s="23">
        <v>4825</v>
      </c>
      <c r="B4826" s="24">
        <v>0.18724285999999998</v>
      </c>
      <c r="C4826" s="24">
        <v>0.19998885999999999</v>
      </c>
      <c r="D4826" s="24">
        <v>0.22248342999999998</v>
      </c>
      <c r="E4826" s="24">
        <v>0.26078139</v>
      </c>
      <c r="F4826" s="24">
        <v>0.32730646999999996</v>
      </c>
      <c r="G4826" s="24">
        <v>0.71850572000000001</v>
      </c>
      <c r="H4826" s="24">
        <v>2.0105565100000002</v>
      </c>
      <c r="I4826" s="24">
        <v>9.0335680000000002E-2</v>
      </c>
    </row>
    <row r="4827" spans="1:9" ht="15.75" customHeight="1" x14ac:dyDescent="0.25">
      <c r="A4827" s="25">
        <v>4826</v>
      </c>
      <c r="B4827" s="26">
        <v>0.18728602999999999</v>
      </c>
      <c r="C4827" s="26">
        <v>0.20001539000000002</v>
      </c>
      <c r="D4827" s="26">
        <v>0.22251939000000001</v>
      </c>
      <c r="E4827" s="26">
        <v>0.26082934000000002</v>
      </c>
      <c r="F4827" s="26">
        <v>0.32738227999999997</v>
      </c>
      <c r="G4827" s="26">
        <v>0.71869015999999997</v>
      </c>
      <c r="H4827" s="26">
        <v>2.0112109199999999</v>
      </c>
      <c r="I4827" s="26">
        <v>9.0336139999999995E-2</v>
      </c>
    </row>
    <row r="4828" spans="1:9" ht="15.75" customHeight="1" x14ac:dyDescent="0.25">
      <c r="A4828" s="23">
        <v>4827</v>
      </c>
      <c r="B4828" s="24">
        <v>0.18732922999999999</v>
      </c>
      <c r="C4828" s="24">
        <v>0.20004193000000001</v>
      </c>
      <c r="D4828" s="24">
        <v>0.22255537</v>
      </c>
      <c r="E4828" s="24">
        <v>0.26087731999999997</v>
      </c>
      <c r="F4828" s="24">
        <v>0.32745816</v>
      </c>
      <c r="G4828" s="24">
        <v>0.7188747499999999</v>
      </c>
      <c r="H4828" s="24">
        <v>2.0118657899999999</v>
      </c>
      <c r="I4828" s="24">
        <v>9.0336609999999998E-2</v>
      </c>
    </row>
    <row r="4829" spans="1:9" ht="15.75" customHeight="1" x14ac:dyDescent="0.25">
      <c r="A4829" s="25">
        <v>4828</v>
      </c>
      <c r="B4829" s="26">
        <v>0.18737245999999999</v>
      </c>
      <c r="C4829" s="26">
        <v>0.20006846</v>
      </c>
      <c r="D4829" s="26">
        <v>0.22259136999999998</v>
      </c>
      <c r="E4829" s="26">
        <v>0.26092534000000001</v>
      </c>
      <c r="F4829" s="26">
        <v>0.32753410999999999</v>
      </c>
      <c r="G4829" s="26">
        <v>0.71905950000000007</v>
      </c>
      <c r="H4829" s="26">
        <v>2.0125211100000002</v>
      </c>
      <c r="I4829" s="26">
        <v>9.0337069999999992E-2</v>
      </c>
    </row>
    <row r="4830" spans="1:9" ht="15.75" customHeight="1" x14ac:dyDescent="0.25">
      <c r="A4830" s="23">
        <v>4829</v>
      </c>
      <c r="B4830" s="24">
        <v>0.18741572000000001</v>
      </c>
      <c r="C4830" s="24">
        <v>0.200095</v>
      </c>
      <c r="D4830" s="24">
        <v>0.22262739000000001</v>
      </c>
      <c r="E4830" s="24">
        <v>0.26097339999999997</v>
      </c>
      <c r="F4830" s="24">
        <v>0.32761013</v>
      </c>
      <c r="G4830" s="24">
        <v>0.71924439000000007</v>
      </c>
      <c r="H4830" s="24">
        <v>2.01317689</v>
      </c>
      <c r="I4830" s="24">
        <v>9.0337520000000004E-2</v>
      </c>
    </row>
    <row r="4831" spans="1:9" ht="15.75" customHeight="1" x14ac:dyDescent="0.25">
      <c r="A4831" s="25">
        <v>4830</v>
      </c>
      <c r="B4831" s="26">
        <v>0.18745899999999999</v>
      </c>
      <c r="C4831" s="26">
        <v>0.20012153999999999</v>
      </c>
      <c r="D4831" s="26">
        <v>0.22266343</v>
      </c>
      <c r="E4831" s="26">
        <v>0.26102149000000002</v>
      </c>
      <c r="F4831" s="26">
        <v>0.32768621000000003</v>
      </c>
      <c r="G4831" s="26">
        <v>0.71942943999999998</v>
      </c>
      <c r="H4831" s="26">
        <v>2.0138331099999998</v>
      </c>
      <c r="I4831" s="26">
        <v>9.0337980000000012E-2</v>
      </c>
    </row>
    <row r="4832" spans="1:9" ht="15.75" customHeight="1" x14ac:dyDescent="0.25">
      <c r="A4832" s="23">
        <v>4831</v>
      </c>
      <c r="B4832" s="24">
        <v>0.18750231000000001</v>
      </c>
      <c r="C4832" s="24">
        <v>0.20014807999999998</v>
      </c>
      <c r="D4832" s="24">
        <v>0.22269948000000001</v>
      </c>
      <c r="E4832" s="24">
        <v>0.26106962</v>
      </c>
      <c r="F4832" s="24">
        <v>0.32776235999999997</v>
      </c>
      <c r="G4832" s="24">
        <v>0.71961464000000008</v>
      </c>
      <c r="H4832" s="24">
        <v>2.01448977</v>
      </c>
      <c r="I4832" s="24">
        <v>9.0338440000000006E-2</v>
      </c>
    </row>
    <row r="4833" spans="1:9" ht="15.75" customHeight="1" x14ac:dyDescent="0.25">
      <c r="A4833" s="25">
        <v>4832</v>
      </c>
      <c r="B4833" s="26">
        <v>0.18754563999999999</v>
      </c>
      <c r="C4833" s="26">
        <v>0.20017462999999999</v>
      </c>
      <c r="D4833" s="26">
        <v>0.22273556</v>
      </c>
      <c r="E4833" s="26">
        <v>0.26111778000000002</v>
      </c>
      <c r="F4833" s="26">
        <v>0.32783858000000005</v>
      </c>
      <c r="G4833" s="26">
        <v>0.71979997999999989</v>
      </c>
      <c r="H4833" s="26">
        <v>2.0151468800000001</v>
      </c>
      <c r="I4833" s="26">
        <v>9.03389E-2</v>
      </c>
    </row>
    <row r="4834" spans="1:9" ht="15.75" customHeight="1" x14ac:dyDescent="0.25">
      <c r="A4834" s="23">
        <v>4833</v>
      </c>
      <c r="B4834" s="24">
        <v>0.18758898999999998</v>
      </c>
      <c r="C4834" s="24">
        <v>0.20020116999999998</v>
      </c>
      <c r="D4834" s="24">
        <v>0.22277164999999999</v>
      </c>
      <c r="E4834" s="24">
        <v>0.26116598000000002</v>
      </c>
      <c r="F4834" s="24">
        <v>0.32791485999999997</v>
      </c>
      <c r="G4834" s="24">
        <v>0.71998547999999996</v>
      </c>
      <c r="H4834" s="24">
        <v>2.0158044300000002</v>
      </c>
      <c r="I4834" s="24">
        <v>9.0339360000000007E-2</v>
      </c>
    </row>
    <row r="4835" spans="1:9" ht="15.75" customHeight="1" x14ac:dyDescent="0.25">
      <c r="A4835" s="25">
        <v>4834</v>
      </c>
      <c r="B4835" s="26">
        <v>0.18763236999999999</v>
      </c>
      <c r="C4835" s="26">
        <v>0.20022772</v>
      </c>
      <c r="D4835" s="26">
        <v>0.22280775999999999</v>
      </c>
      <c r="E4835" s="26">
        <v>0.26121421</v>
      </c>
      <c r="F4835" s="26">
        <v>0.32799120999999998</v>
      </c>
      <c r="G4835" s="26">
        <v>0.72017111</v>
      </c>
      <c r="H4835" s="26">
        <v>2.0164624099999999</v>
      </c>
      <c r="I4835" s="26">
        <v>9.0339810000000006E-2</v>
      </c>
    </row>
    <row r="4836" spans="1:9" ht="15.75" customHeight="1" x14ac:dyDescent="0.25">
      <c r="A4836" s="23">
        <v>4835</v>
      </c>
      <c r="B4836" s="24">
        <v>0.18767575999999997</v>
      </c>
      <c r="C4836" s="24">
        <v>0.20025427000000001</v>
      </c>
      <c r="D4836" s="24">
        <v>0.22284389000000002</v>
      </c>
      <c r="E4836" s="24">
        <v>0.26126248000000002</v>
      </c>
      <c r="F4836" s="24">
        <v>0.32806762</v>
      </c>
      <c r="G4836" s="24">
        <v>0.72035689000000003</v>
      </c>
      <c r="H4836" s="24">
        <v>2.0171208200000001</v>
      </c>
      <c r="I4836" s="24">
        <v>9.034027E-2</v>
      </c>
    </row>
    <row r="4837" spans="1:9" ht="15.75" customHeight="1" x14ac:dyDescent="0.25">
      <c r="A4837" s="25">
        <v>4836</v>
      </c>
      <c r="B4837" s="26">
        <v>0.18771917999999999</v>
      </c>
      <c r="C4837" s="26">
        <v>0.20028082999999999</v>
      </c>
      <c r="D4837" s="26">
        <v>0.22288004</v>
      </c>
      <c r="E4837" s="26">
        <v>0.26131077999999996</v>
      </c>
      <c r="F4837" s="26">
        <v>0.32814409</v>
      </c>
      <c r="G4837" s="26">
        <v>0.72054282000000003</v>
      </c>
      <c r="H4837" s="26">
        <v>2.01777966</v>
      </c>
      <c r="I4837" s="26">
        <v>9.0340729999999994E-2</v>
      </c>
    </row>
    <row r="4838" spans="1:9" ht="15.75" customHeight="1" x14ac:dyDescent="0.25">
      <c r="A4838" s="23">
        <v>4837</v>
      </c>
      <c r="B4838" s="24">
        <v>0.18776261999999999</v>
      </c>
      <c r="C4838" s="24">
        <v>0.20030738000000001</v>
      </c>
      <c r="D4838" s="24">
        <v>0.22291620000000001</v>
      </c>
      <c r="E4838" s="24">
        <v>0.26135911000000001</v>
      </c>
      <c r="F4838" s="24">
        <v>0.32822063000000001</v>
      </c>
      <c r="G4838" s="24">
        <v>0.72072888000000002</v>
      </c>
      <c r="H4838" s="24">
        <v>2.0184389199999999</v>
      </c>
      <c r="I4838" s="24">
        <v>9.0341179999999993E-2</v>
      </c>
    </row>
    <row r="4839" spans="1:9" ht="15.75" customHeight="1" x14ac:dyDescent="0.25">
      <c r="A4839" s="25">
        <v>4838</v>
      </c>
      <c r="B4839" s="26">
        <v>0.18780608999999998</v>
      </c>
      <c r="C4839" s="26">
        <v>0.20033394000000002</v>
      </c>
      <c r="D4839" s="26">
        <v>0.22295239</v>
      </c>
      <c r="E4839" s="26">
        <v>0.26140747999999997</v>
      </c>
      <c r="F4839" s="26">
        <v>0.32829723</v>
      </c>
      <c r="G4839" s="26">
        <v>0.72091508999999998</v>
      </c>
      <c r="H4839" s="26">
        <v>2.0190986099999999</v>
      </c>
      <c r="I4839" s="26">
        <v>9.0341640000000001E-2</v>
      </c>
    </row>
    <row r="4840" spans="1:9" ht="15.75" customHeight="1" x14ac:dyDescent="0.25">
      <c r="A4840" s="23">
        <v>4839</v>
      </c>
      <c r="B4840" s="24">
        <v>0.18784956</v>
      </c>
      <c r="C4840" s="24">
        <v>0.2003605</v>
      </c>
      <c r="D4840" s="24">
        <v>0.22298859000000001</v>
      </c>
      <c r="E4840" s="24">
        <v>0.26145587999999997</v>
      </c>
      <c r="F4840" s="24">
        <v>0.32837389</v>
      </c>
      <c r="G4840" s="24">
        <v>0.72110142999999993</v>
      </c>
      <c r="H4840" s="24">
        <v>2.0197587100000001</v>
      </c>
      <c r="I4840" s="24">
        <v>9.034209E-2</v>
      </c>
    </row>
    <row r="4841" spans="1:9" ht="15.75" customHeight="1" x14ac:dyDescent="0.25">
      <c r="A4841" s="25">
        <v>4840</v>
      </c>
      <c r="B4841" s="26">
        <v>0.18789306</v>
      </c>
      <c r="C4841" s="26">
        <v>0.20038707</v>
      </c>
      <c r="D4841" s="26">
        <v>0.2230248</v>
      </c>
      <c r="E4841" s="26">
        <v>0.26150431000000002</v>
      </c>
      <c r="F4841" s="26">
        <v>0.32845061000000003</v>
      </c>
      <c r="G4841" s="26">
        <v>0.72128791000000003</v>
      </c>
      <c r="H4841" s="26">
        <v>2.0204192299999999</v>
      </c>
      <c r="I4841" s="26">
        <v>9.0342549999999994E-2</v>
      </c>
    </row>
    <row r="4842" spans="1:9" ht="15.75" customHeight="1" x14ac:dyDescent="0.25">
      <c r="A4842" s="23">
        <v>4841</v>
      </c>
      <c r="B4842" s="24">
        <v>0.18793658000000002</v>
      </c>
      <c r="C4842" s="24">
        <v>0.20041364</v>
      </c>
      <c r="D4842" s="24">
        <v>0.22306104000000002</v>
      </c>
      <c r="E4842" s="24">
        <v>0.26155277999999998</v>
      </c>
      <c r="F4842" s="24">
        <v>0.32852738999999997</v>
      </c>
      <c r="G4842" s="24">
        <v>0.72147452999999995</v>
      </c>
      <c r="H4842" s="24">
        <v>2.0210801699999998</v>
      </c>
      <c r="I4842" s="24">
        <v>9.0343000000000007E-2</v>
      </c>
    </row>
    <row r="4843" spans="1:9" ht="15.75" customHeight="1" x14ac:dyDescent="0.25">
      <c r="A4843" s="25">
        <v>4842</v>
      </c>
      <c r="B4843" s="26">
        <v>0.18798010999999998</v>
      </c>
      <c r="C4843" s="26">
        <v>0.20044021000000001</v>
      </c>
      <c r="D4843" s="26">
        <v>0.22309729</v>
      </c>
      <c r="E4843" s="26">
        <v>0.26160127999999999</v>
      </c>
      <c r="F4843" s="26">
        <v>0.32860423</v>
      </c>
      <c r="G4843" s="26">
        <v>0.72166127999999996</v>
      </c>
      <c r="H4843" s="26">
        <v>2.02174151</v>
      </c>
      <c r="I4843" s="26">
        <v>9.0343450000000006E-2</v>
      </c>
    </row>
    <row r="4844" spans="1:9" ht="15.75" customHeight="1" x14ac:dyDescent="0.25">
      <c r="A4844" s="23">
        <v>4843</v>
      </c>
      <c r="B4844" s="24">
        <v>0.18802365999999998</v>
      </c>
      <c r="C4844" s="24">
        <v>0.20046678000000001</v>
      </c>
      <c r="D4844" s="24">
        <v>0.22313355999999998</v>
      </c>
      <c r="E4844" s="24">
        <v>0.26164980999999998</v>
      </c>
      <c r="F4844" s="24">
        <v>0.32868112999999999</v>
      </c>
      <c r="G4844" s="24">
        <v>0.7218481699999999</v>
      </c>
      <c r="H4844" s="24">
        <v>2.02240325</v>
      </c>
      <c r="I4844" s="24">
        <v>9.0343909999999999E-2</v>
      </c>
    </row>
    <row r="4845" spans="1:9" ht="15.75" customHeight="1" x14ac:dyDescent="0.25">
      <c r="A4845" s="25">
        <v>4844</v>
      </c>
      <c r="B4845" s="26">
        <v>0.18806722000000001</v>
      </c>
      <c r="C4845" s="26">
        <v>0.20049336000000001</v>
      </c>
      <c r="D4845" s="26">
        <v>0.22316984000000001</v>
      </c>
      <c r="E4845" s="26">
        <v>0.26169837000000001</v>
      </c>
      <c r="F4845" s="26">
        <v>0.32875808999999995</v>
      </c>
      <c r="G4845" s="26">
        <v>0.72203518</v>
      </c>
      <c r="H4845" s="26">
        <v>2.0230654000000001</v>
      </c>
      <c r="I4845" s="26">
        <v>9.0344359999999999E-2</v>
      </c>
    </row>
    <row r="4846" spans="1:9" ht="15.75" customHeight="1" x14ac:dyDescent="0.25">
      <c r="A4846" s="23">
        <v>4845</v>
      </c>
      <c r="B4846" s="24">
        <v>0.18811079999999999</v>
      </c>
      <c r="C4846" s="24">
        <v>0.20051994000000001</v>
      </c>
      <c r="D4846" s="24">
        <v>0.22320614</v>
      </c>
      <c r="E4846" s="24">
        <v>0.26174696999999997</v>
      </c>
      <c r="F4846" s="24">
        <v>0.32883510999999999</v>
      </c>
      <c r="G4846" s="24">
        <v>0.72222233000000002</v>
      </c>
      <c r="H4846" s="24">
        <v>2.0237279500000001</v>
      </c>
      <c r="I4846" s="24">
        <v>9.0344809999999998E-2</v>
      </c>
    </row>
    <row r="4847" spans="1:9" ht="15.75" customHeight="1" x14ac:dyDescent="0.25">
      <c r="A4847" s="25">
        <v>4846</v>
      </c>
      <c r="B4847" s="26">
        <v>0.18815439</v>
      </c>
      <c r="C4847" s="26">
        <v>0.20054652999999997</v>
      </c>
      <c r="D4847" s="26">
        <v>0.22324245999999998</v>
      </c>
      <c r="E4847" s="26">
        <v>0.26179559000000002</v>
      </c>
      <c r="F4847" s="26">
        <v>0.32891218</v>
      </c>
      <c r="G4847" s="26">
        <v>0.72240961000000004</v>
      </c>
      <c r="H4847" s="26">
        <v>2.0243908999999998</v>
      </c>
      <c r="I4847" s="26">
        <v>9.0345259999999997E-2</v>
      </c>
    </row>
    <row r="4848" spans="1:9" ht="15.75" customHeight="1" x14ac:dyDescent="0.25">
      <c r="A4848" s="23">
        <v>4847</v>
      </c>
      <c r="B4848" s="24">
        <v>0.18819799000000001</v>
      </c>
      <c r="C4848" s="24">
        <v>0.20057311999999999</v>
      </c>
      <c r="D4848" s="24">
        <v>0.2232788</v>
      </c>
      <c r="E4848" s="24">
        <v>0.26184425</v>
      </c>
      <c r="F4848" s="24">
        <v>0.32898930999999998</v>
      </c>
      <c r="G4848" s="24">
        <v>0.72259702000000003</v>
      </c>
      <c r="H4848" s="24">
        <v>2.0250542300000003</v>
      </c>
      <c r="I4848" s="24">
        <v>9.0345709999999996E-2</v>
      </c>
    </row>
    <row r="4849" spans="1:9" ht="15.75" customHeight="1" x14ac:dyDescent="0.25">
      <c r="A4849" s="25">
        <v>4848</v>
      </c>
      <c r="B4849" s="26">
        <v>0.18824161</v>
      </c>
      <c r="C4849" s="26">
        <v>0.20059971000000001</v>
      </c>
      <c r="D4849" s="26">
        <v>0.22331514999999999</v>
      </c>
      <c r="E4849" s="26">
        <v>0.26189294000000002</v>
      </c>
      <c r="F4849" s="26">
        <v>0.32906649999999998</v>
      </c>
      <c r="G4849" s="26">
        <v>0.72278454999999997</v>
      </c>
      <c r="H4849" s="26">
        <v>2.0257179600000002</v>
      </c>
      <c r="I4849" s="26">
        <v>9.0346170000000003E-2</v>
      </c>
    </row>
    <row r="4850" spans="1:9" ht="15.75" customHeight="1" x14ac:dyDescent="0.25">
      <c r="A4850" s="23">
        <v>4849</v>
      </c>
      <c r="B4850" s="24">
        <v>0.18828524000000002</v>
      </c>
      <c r="C4850" s="24">
        <v>0.20062629999999998</v>
      </c>
      <c r="D4850" s="24">
        <v>0.22335151</v>
      </c>
      <c r="E4850" s="24">
        <v>0.26194165999999997</v>
      </c>
      <c r="F4850" s="24">
        <v>0.32914374000000002</v>
      </c>
      <c r="G4850" s="24">
        <v>0.72297220999999989</v>
      </c>
      <c r="H4850" s="24">
        <v>2.0263820799999999</v>
      </c>
      <c r="I4850" s="24">
        <v>9.0346620000000002E-2</v>
      </c>
    </row>
    <row r="4851" spans="1:9" ht="15.75" customHeight="1" x14ac:dyDescent="0.25">
      <c r="A4851" s="25">
        <v>4850</v>
      </c>
      <c r="B4851" s="26">
        <v>0.18832888</v>
      </c>
      <c r="C4851" s="26">
        <v>0.20065290000000002</v>
      </c>
      <c r="D4851" s="26">
        <v>0.2233879</v>
      </c>
      <c r="E4851" s="26">
        <v>0.26199041000000001</v>
      </c>
      <c r="F4851" s="26">
        <v>0.32922103999999996</v>
      </c>
      <c r="G4851" s="26">
        <v>0.72315999000000009</v>
      </c>
      <c r="H4851" s="26">
        <v>2.02704657</v>
      </c>
      <c r="I4851" s="26">
        <v>9.0347059999999993E-2</v>
      </c>
    </row>
    <row r="4852" spans="1:9" ht="15.75" customHeight="1" x14ac:dyDescent="0.25">
      <c r="A4852" s="23">
        <v>4851</v>
      </c>
      <c r="B4852" s="24">
        <v>0.18837253000000001</v>
      </c>
      <c r="C4852" s="24">
        <v>0.20067951000000001</v>
      </c>
      <c r="D4852" s="24">
        <v>0.22342429</v>
      </c>
      <c r="E4852" s="24">
        <v>0.26203918999999998</v>
      </c>
      <c r="F4852" s="24">
        <v>0.32929839</v>
      </c>
      <c r="G4852" s="24">
        <v>0.72334789999999993</v>
      </c>
      <c r="H4852" s="24">
        <v>2.02771145</v>
      </c>
      <c r="I4852" s="24">
        <v>9.0347510000000006E-2</v>
      </c>
    </row>
    <row r="4853" spans="1:9" ht="15.75" customHeight="1" x14ac:dyDescent="0.25">
      <c r="A4853" s="25">
        <v>4852</v>
      </c>
      <c r="B4853" s="26">
        <v>0.18841619000000001</v>
      </c>
      <c r="C4853" s="26">
        <v>0.20070612000000002</v>
      </c>
      <c r="D4853" s="26">
        <v>0.22346070999999998</v>
      </c>
      <c r="E4853" s="26">
        <v>0.26208799999999999</v>
      </c>
      <c r="F4853" s="26">
        <v>0.3293758</v>
      </c>
      <c r="G4853" s="26">
        <v>0.72353593000000005</v>
      </c>
      <c r="H4853" s="26">
        <v>2.0283766999999999</v>
      </c>
      <c r="I4853" s="26">
        <v>9.0347960000000005E-2</v>
      </c>
    </row>
    <row r="4854" spans="1:9" ht="15.75" customHeight="1" x14ac:dyDescent="0.25">
      <c r="A4854" s="23">
        <v>4853</v>
      </c>
      <c r="B4854" s="24">
        <v>0.18845984999999998</v>
      </c>
      <c r="C4854" s="24">
        <v>0.20073273</v>
      </c>
      <c r="D4854" s="24">
        <v>0.22349713999999998</v>
      </c>
      <c r="E4854" s="24">
        <v>0.26213683999999998</v>
      </c>
      <c r="F4854" s="24">
        <v>0.32945326000000003</v>
      </c>
      <c r="G4854" s="24">
        <v>0.72372406999999994</v>
      </c>
      <c r="H4854" s="24">
        <v>2.0290423300000002</v>
      </c>
      <c r="I4854" s="24">
        <v>9.0348410000000004E-2</v>
      </c>
    </row>
    <row r="4855" spans="1:9" ht="15.75" customHeight="1" x14ac:dyDescent="0.25">
      <c r="A4855" s="25">
        <v>4854</v>
      </c>
      <c r="B4855" s="26">
        <v>0.18850352999999997</v>
      </c>
      <c r="C4855" s="26">
        <v>0.20075934000000001</v>
      </c>
      <c r="D4855" s="26">
        <v>0.22353358000000001</v>
      </c>
      <c r="E4855" s="26">
        <v>0.26218571000000002</v>
      </c>
      <c r="F4855" s="26">
        <v>0.32953077000000003</v>
      </c>
      <c r="G4855" s="26">
        <v>0.72391233999999993</v>
      </c>
      <c r="H4855" s="26">
        <v>2.0297083300000001</v>
      </c>
      <c r="I4855" s="26">
        <v>9.0348860000000003E-2</v>
      </c>
    </row>
    <row r="4856" spans="1:9" ht="15.75" customHeight="1" x14ac:dyDescent="0.25">
      <c r="A4856" s="23">
        <v>4855</v>
      </c>
      <c r="B4856" s="24">
        <v>0.18854721000000002</v>
      </c>
      <c r="C4856" s="24">
        <v>0.20078596000000001</v>
      </c>
      <c r="D4856" s="24">
        <v>0.22357004</v>
      </c>
      <c r="E4856" s="24">
        <v>0.26223460999999998</v>
      </c>
      <c r="F4856" s="24">
        <v>0.32960833</v>
      </c>
      <c r="G4856" s="24">
        <v>0.72410072999999997</v>
      </c>
      <c r="H4856" s="24">
        <v>2.0303746899999999</v>
      </c>
      <c r="I4856" s="24">
        <v>9.0349310000000002E-2</v>
      </c>
    </row>
    <row r="4857" spans="1:9" ht="15.75" customHeight="1" x14ac:dyDescent="0.25">
      <c r="A4857" s="25">
        <v>4856</v>
      </c>
      <c r="B4857" s="26">
        <v>0.18859089999999998</v>
      </c>
      <c r="C4857" s="26">
        <v>0.20081258999999999</v>
      </c>
      <c r="D4857" s="26">
        <v>0.22360651000000001</v>
      </c>
      <c r="E4857" s="26">
        <v>0.26228352999999999</v>
      </c>
      <c r="F4857" s="26">
        <v>0.32968594000000001</v>
      </c>
      <c r="G4857" s="26">
        <v>0.72428923000000001</v>
      </c>
      <c r="H4857" s="26">
        <v>2.0310414199999998</v>
      </c>
      <c r="I4857" s="26">
        <v>9.0349749999999993E-2</v>
      </c>
    </row>
    <row r="4858" spans="1:9" ht="15.75" customHeight="1" x14ac:dyDescent="0.25">
      <c r="A4858" s="23">
        <v>4857</v>
      </c>
      <c r="B4858" s="24">
        <v>0.18863458999999999</v>
      </c>
      <c r="C4858" s="24">
        <v>0.20083922000000001</v>
      </c>
      <c r="D4858" s="24">
        <v>0.22364300000000001</v>
      </c>
      <c r="E4858" s="24">
        <v>0.26233249000000003</v>
      </c>
      <c r="F4858" s="24">
        <v>0.32976359999999999</v>
      </c>
      <c r="G4858" s="24">
        <v>0.72447784000000004</v>
      </c>
      <c r="H4858" s="24">
        <v>2.0317085100000001</v>
      </c>
      <c r="I4858" s="24">
        <v>9.0350199999999992E-2</v>
      </c>
    </row>
    <row r="4859" spans="1:9" ht="15.75" customHeight="1" x14ac:dyDescent="0.25">
      <c r="A4859" s="25">
        <v>4858</v>
      </c>
      <c r="B4859" s="26">
        <v>0.18867829</v>
      </c>
      <c r="C4859" s="26">
        <v>0.20086584999999998</v>
      </c>
      <c r="D4859" s="26">
        <v>0.2236795</v>
      </c>
      <c r="E4859" s="26">
        <v>0.26238147000000001</v>
      </c>
      <c r="F4859" s="26">
        <v>0.32984132000000005</v>
      </c>
      <c r="G4859" s="26">
        <v>0.72466657000000001</v>
      </c>
      <c r="H4859" s="26">
        <v>2.03237595</v>
      </c>
      <c r="I4859" s="26">
        <v>9.0350639999999996E-2</v>
      </c>
    </row>
    <row r="4860" spans="1:9" ht="15.75" customHeight="1" x14ac:dyDescent="0.25">
      <c r="A4860" s="23">
        <v>4859</v>
      </c>
      <c r="B4860" s="24">
        <v>0.18872198999999998</v>
      </c>
      <c r="C4860" s="24">
        <v>0.20089248999999998</v>
      </c>
      <c r="D4860" s="24">
        <v>0.22371601999999999</v>
      </c>
      <c r="E4860" s="24">
        <v>0.26243049000000002</v>
      </c>
      <c r="F4860" s="24">
        <v>0.32991908000000003</v>
      </c>
      <c r="G4860" s="24">
        <v>0.72485541999999992</v>
      </c>
      <c r="H4860" s="24">
        <v>2.03304375</v>
      </c>
      <c r="I4860" s="24">
        <v>9.0351090000000009E-2</v>
      </c>
    </row>
    <row r="4861" spans="1:9" ht="15.75" customHeight="1" x14ac:dyDescent="0.25">
      <c r="A4861" s="25">
        <v>4860</v>
      </c>
      <c r="B4861" s="26">
        <v>0.18876570000000001</v>
      </c>
      <c r="C4861" s="26">
        <v>0.20091913000000003</v>
      </c>
      <c r="D4861" s="26">
        <v>0.22375254999999999</v>
      </c>
      <c r="E4861" s="26">
        <v>0.26247953000000002</v>
      </c>
      <c r="F4861" s="26">
        <v>0.32999688999999999</v>
      </c>
      <c r="G4861" s="26">
        <v>0.72504436999999999</v>
      </c>
      <c r="H4861" s="26">
        <v>2.0337119000000001</v>
      </c>
      <c r="I4861" s="26">
        <v>9.0351529999999999E-2</v>
      </c>
    </row>
    <row r="4862" spans="1:9" ht="15.75" customHeight="1" x14ac:dyDescent="0.25">
      <c r="A4862" s="23">
        <v>4861</v>
      </c>
      <c r="B4862" s="24">
        <v>0.18880939999999999</v>
      </c>
      <c r="C4862" s="24">
        <v>0.20094577999999999</v>
      </c>
      <c r="D4862" s="24">
        <v>0.22378910000000002</v>
      </c>
      <c r="E4862" s="24">
        <v>0.2625286</v>
      </c>
      <c r="F4862" s="24">
        <v>0.33007474999999997</v>
      </c>
      <c r="G4862" s="24">
        <v>0.7252334399999999</v>
      </c>
      <c r="H4862" s="24">
        <v>2.0343803999999999</v>
      </c>
      <c r="I4862" s="24">
        <v>9.0351979999999998E-2</v>
      </c>
    </row>
    <row r="4863" spans="1:9" ht="15.75" customHeight="1" x14ac:dyDescent="0.25">
      <c r="A4863" s="25">
        <v>4862</v>
      </c>
      <c r="B4863" s="26">
        <v>0.18885311000000002</v>
      </c>
      <c r="C4863" s="26">
        <v>0.20097244</v>
      </c>
      <c r="D4863" s="26">
        <v>0.22382566000000001</v>
      </c>
      <c r="E4863" s="26">
        <v>0.26257768999999997</v>
      </c>
      <c r="F4863" s="26">
        <v>0.33015265999999999</v>
      </c>
      <c r="G4863" s="26">
        <v>0.72542260999999997</v>
      </c>
      <c r="H4863" s="26">
        <v>2.0350492399999998</v>
      </c>
      <c r="I4863" s="26">
        <v>9.0352420000000003E-2</v>
      </c>
    </row>
    <row r="4864" spans="1:9" ht="15.75" customHeight="1" x14ac:dyDescent="0.25">
      <c r="A4864" s="23">
        <v>4863</v>
      </c>
      <c r="B4864" s="24">
        <v>0.18889681999999999</v>
      </c>
      <c r="C4864" s="24">
        <v>0.20099908999999999</v>
      </c>
      <c r="D4864" s="24">
        <v>0.22386223999999999</v>
      </c>
      <c r="E4864" s="24">
        <v>0.26262682000000004</v>
      </c>
      <c r="F4864" s="24">
        <v>0.33023060999999998</v>
      </c>
      <c r="G4864" s="24">
        <v>0.72561189000000004</v>
      </c>
      <c r="H4864" s="24">
        <v>2.0357184300000002</v>
      </c>
      <c r="I4864" s="24">
        <v>9.0352859999999993E-2</v>
      </c>
    </row>
    <row r="4865" spans="1:9" ht="15.75" customHeight="1" x14ac:dyDescent="0.25">
      <c r="A4865" s="25">
        <v>4864</v>
      </c>
      <c r="B4865" s="26">
        <v>0.18894054000000002</v>
      </c>
      <c r="C4865" s="26">
        <v>0.20102576</v>
      </c>
      <c r="D4865" s="26">
        <v>0.22389882</v>
      </c>
      <c r="E4865" s="26">
        <v>0.26267596999999998</v>
      </c>
      <c r="F4865" s="26">
        <v>0.33030861</v>
      </c>
      <c r="G4865" s="26">
        <v>0.72580127000000005</v>
      </c>
      <c r="H4865" s="26">
        <v>2.0363879499999999</v>
      </c>
      <c r="I4865" s="26">
        <v>9.0353309999999992E-2</v>
      </c>
    </row>
    <row r="4866" spans="1:9" ht="15.75" customHeight="1" x14ac:dyDescent="0.25">
      <c r="A4866" s="23">
        <v>4865</v>
      </c>
      <c r="B4866" s="24">
        <v>0.18898424999999999</v>
      </c>
      <c r="C4866" s="24">
        <v>0.20105243</v>
      </c>
      <c r="D4866" s="24">
        <v>0.22393543000000002</v>
      </c>
      <c r="E4866" s="24">
        <v>0.26272514999999996</v>
      </c>
      <c r="F4866" s="24">
        <v>0.33038665</v>
      </c>
      <c r="G4866" s="24">
        <v>0.7259907699999999</v>
      </c>
      <c r="H4866" s="24">
        <v>2.0370578099999999</v>
      </c>
      <c r="I4866" s="24">
        <v>9.0353749999999997E-2</v>
      </c>
    </row>
    <row r="4867" spans="1:9" ht="15.75" customHeight="1" x14ac:dyDescent="0.25">
      <c r="A4867" s="25">
        <v>4866</v>
      </c>
      <c r="B4867" s="26">
        <v>0.18902795999999999</v>
      </c>
      <c r="C4867" s="26">
        <v>0.20107910000000001</v>
      </c>
      <c r="D4867" s="26">
        <v>0.22397203999999998</v>
      </c>
      <c r="E4867" s="26">
        <v>0.26277434999999999</v>
      </c>
      <c r="F4867" s="26">
        <v>0.33046474000000003</v>
      </c>
      <c r="G4867" s="26">
        <v>0.72618036000000008</v>
      </c>
      <c r="H4867" s="26">
        <v>2.03772799</v>
      </c>
      <c r="I4867" s="26">
        <v>9.0354189999999987E-2</v>
      </c>
    </row>
    <row r="4868" spans="1:9" ht="15.75" customHeight="1" x14ac:dyDescent="0.25">
      <c r="A4868" s="23">
        <v>4867</v>
      </c>
      <c r="B4868" s="24">
        <v>0.18907166</v>
      </c>
      <c r="C4868" s="24">
        <v>0.20110578000000001</v>
      </c>
      <c r="D4868" s="24">
        <v>0.22400867000000002</v>
      </c>
      <c r="E4868" s="24">
        <v>0.26282358</v>
      </c>
      <c r="F4868" s="24">
        <v>0.33054287999999998</v>
      </c>
      <c r="G4868" s="24">
        <v>0.72637006000000004</v>
      </c>
      <c r="H4868" s="24">
        <v>2.0383985099999999</v>
      </c>
      <c r="I4868" s="24">
        <v>9.0354630000000005E-2</v>
      </c>
    </row>
    <row r="4869" spans="1:9" ht="15.75" customHeight="1" x14ac:dyDescent="0.25">
      <c r="A4869" s="25">
        <v>4868</v>
      </c>
      <c r="B4869" s="26">
        <v>0.18911537</v>
      </c>
      <c r="C4869" s="26">
        <v>0.20113247000000001</v>
      </c>
      <c r="D4869" s="26">
        <v>0.22404531</v>
      </c>
      <c r="E4869" s="26">
        <v>0.26287284</v>
      </c>
      <c r="F4869" s="26">
        <v>0.33062105000000003</v>
      </c>
      <c r="G4869" s="26">
        <v>0.72655985000000001</v>
      </c>
      <c r="H4869" s="26">
        <v>2.0390693500000001</v>
      </c>
      <c r="I4869" s="26">
        <v>9.035507000000001E-2</v>
      </c>
    </row>
    <row r="4870" spans="1:9" ht="15.75" customHeight="1" x14ac:dyDescent="0.25">
      <c r="A4870" s="23">
        <v>4869</v>
      </c>
      <c r="B4870" s="24">
        <v>0.18915907000000001</v>
      </c>
      <c r="C4870" s="24">
        <v>0.20115915999999998</v>
      </c>
      <c r="D4870" s="24">
        <v>0.22408197000000002</v>
      </c>
      <c r="E4870" s="24">
        <v>0.26292211999999998</v>
      </c>
      <c r="F4870" s="24">
        <v>0.33069926999999999</v>
      </c>
      <c r="G4870" s="24">
        <v>0.72674975000000008</v>
      </c>
      <c r="H4870" s="24">
        <v>2.0397405200000001</v>
      </c>
      <c r="I4870" s="24">
        <v>9.035551E-2</v>
      </c>
    </row>
    <row r="4871" spans="1:9" ht="15.75" customHeight="1" x14ac:dyDescent="0.25">
      <c r="A4871" s="25">
        <v>4870</v>
      </c>
      <c r="B4871" s="26">
        <v>0.18920276999999999</v>
      </c>
      <c r="C4871" s="26">
        <v>0.20118585</v>
      </c>
      <c r="D4871" s="26">
        <v>0.22411863000000001</v>
      </c>
      <c r="E4871" s="26">
        <v>0.26297143000000001</v>
      </c>
      <c r="F4871" s="26">
        <v>0.33077753999999998</v>
      </c>
      <c r="G4871" s="26">
        <v>0.72693973999999995</v>
      </c>
      <c r="H4871" s="26">
        <v>2.0404119999999999</v>
      </c>
      <c r="I4871" s="26">
        <v>9.0355950000000004E-2</v>
      </c>
    </row>
    <row r="4872" spans="1:9" ht="15.75" customHeight="1" x14ac:dyDescent="0.25">
      <c r="A4872" s="23">
        <v>4871</v>
      </c>
      <c r="B4872" s="24">
        <v>0.18924646000000001</v>
      </c>
      <c r="C4872" s="24">
        <v>0.20121255000000002</v>
      </c>
      <c r="D4872" s="24">
        <v>0.22415531000000002</v>
      </c>
      <c r="E4872" s="24">
        <v>0.26302076000000002</v>
      </c>
      <c r="F4872" s="24">
        <v>0.33085583999999996</v>
      </c>
      <c r="G4872" s="24">
        <v>0.72712982999999998</v>
      </c>
      <c r="H4872" s="24">
        <v>2.0410838</v>
      </c>
      <c r="I4872" s="24">
        <v>9.0356389999999995E-2</v>
      </c>
    </row>
    <row r="4873" spans="1:9" ht="15.75" customHeight="1" x14ac:dyDescent="0.25">
      <c r="A4873" s="25">
        <v>4872</v>
      </c>
      <c r="B4873" s="26">
        <v>0.18929014</v>
      </c>
      <c r="C4873" s="26">
        <v>0.20123926</v>
      </c>
      <c r="D4873" s="26">
        <v>0.22419201</v>
      </c>
      <c r="E4873" s="26">
        <v>0.26307012000000002</v>
      </c>
      <c r="F4873" s="26">
        <v>0.33093418999999996</v>
      </c>
      <c r="G4873" s="26">
        <v>0.72732001999999996</v>
      </c>
      <c r="H4873" s="26">
        <v>2.04175591</v>
      </c>
      <c r="I4873" s="26">
        <v>9.0356829999999999E-2</v>
      </c>
    </row>
    <row r="4874" spans="1:9" ht="15.75" customHeight="1" x14ac:dyDescent="0.25">
      <c r="A4874" s="23">
        <v>4873</v>
      </c>
      <c r="B4874" s="24">
        <v>0.18933382000000001</v>
      </c>
      <c r="C4874" s="24">
        <v>0.20126598000000001</v>
      </c>
      <c r="D4874" s="24">
        <v>0.22422871</v>
      </c>
      <c r="E4874" s="24">
        <v>0.26311951</v>
      </c>
      <c r="F4874" s="24">
        <v>0.33101256999999995</v>
      </c>
      <c r="G4874" s="24">
        <v>0.72751030000000005</v>
      </c>
      <c r="H4874" s="24">
        <v>2.0424283299999999</v>
      </c>
      <c r="I4874" s="24">
        <v>9.035726999999999E-2</v>
      </c>
    </row>
    <row r="4875" spans="1:9" ht="15.75" customHeight="1" x14ac:dyDescent="0.25">
      <c r="A4875" s="25">
        <v>4874</v>
      </c>
      <c r="B4875" s="26">
        <v>0.18937749000000001</v>
      </c>
      <c r="C4875" s="26">
        <v>0.20129270000000002</v>
      </c>
      <c r="D4875" s="26">
        <v>0.22426542999999999</v>
      </c>
      <c r="E4875" s="26">
        <v>0.26316890999999998</v>
      </c>
      <c r="F4875" s="26">
        <v>0.33109099999999997</v>
      </c>
      <c r="G4875" s="26">
        <v>0.72770067999999999</v>
      </c>
      <c r="H4875" s="26">
        <v>2.0431010499999998</v>
      </c>
      <c r="I4875" s="26">
        <v>9.0357710000000008E-2</v>
      </c>
    </row>
    <row r="4876" spans="1:9" ht="15.75" customHeight="1" x14ac:dyDescent="0.25">
      <c r="A4876" s="23">
        <v>4875</v>
      </c>
      <c r="B4876" s="24">
        <v>0.18942115999999998</v>
      </c>
      <c r="C4876" s="24">
        <v>0.20131942</v>
      </c>
      <c r="D4876" s="24">
        <v>0.22430216000000003</v>
      </c>
      <c r="E4876" s="24">
        <v>0.26321834999999999</v>
      </c>
      <c r="F4876" s="24">
        <v>0.33116947000000002</v>
      </c>
      <c r="G4876" s="24">
        <v>0.72789113999999999</v>
      </c>
      <c r="H4876" s="24">
        <v>2.0437740799999999</v>
      </c>
      <c r="I4876" s="24">
        <v>9.0358149999999998E-2</v>
      </c>
    </row>
    <row r="4877" spans="1:9" ht="15.75" customHeight="1" x14ac:dyDescent="0.25">
      <c r="A4877" s="25">
        <v>4876</v>
      </c>
      <c r="B4877" s="26">
        <v>0.18946480999999998</v>
      </c>
      <c r="C4877" s="26">
        <v>0.20134615</v>
      </c>
      <c r="D4877" s="26">
        <v>0.22433890000000001</v>
      </c>
      <c r="E4877" s="26">
        <v>0.2632678</v>
      </c>
      <c r="F4877" s="26">
        <v>0.33124797</v>
      </c>
      <c r="G4877" s="26">
        <v>0.72808170000000005</v>
      </c>
      <c r="H4877" s="26">
        <v>2.0444474100000001</v>
      </c>
      <c r="I4877" s="26">
        <v>9.0358579999999994E-2</v>
      </c>
    </row>
    <row r="4878" spans="1:9" ht="15.75" customHeight="1" x14ac:dyDescent="0.25">
      <c r="A4878" s="23">
        <v>4877</v>
      </c>
      <c r="B4878" s="24">
        <v>0.18950845999999999</v>
      </c>
      <c r="C4878" s="24">
        <v>0.20137289</v>
      </c>
      <c r="D4878" s="24">
        <v>0.22437564999999998</v>
      </c>
      <c r="E4878" s="24">
        <v>0.26331727999999999</v>
      </c>
      <c r="F4878" s="24">
        <v>0.33132651000000002</v>
      </c>
      <c r="G4878" s="24">
        <v>0.72827234000000007</v>
      </c>
      <c r="H4878" s="24">
        <v>2.0451210299999998</v>
      </c>
      <c r="I4878" s="24">
        <v>9.0359019999999998E-2</v>
      </c>
    </row>
    <row r="4879" spans="1:9" ht="15.75" customHeight="1" x14ac:dyDescent="0.25">
      <c r="A4879" s="25">
        <v>4878</v>
      </c>
      <c r="B4879" s="26">
        <v>0.1895521</v>
      </c>
      <c r="C4879" s="26">
        <v>0.20139963999999999</v>
      </c>
      <c r="D4879" s="26">
        <v>0.22441242</v>
      </c>
      <c r="E4879" s="26">
        <v>0.26336679000000002</v>
      </c>
      <c r="F4879" s="26">
        <v>0.33140509000000001</v>
      </c>
      <c r="G4879" s="26">
        <v>0.72846307999999993</v>
      </c>
      <c r="H4879" s="26">
        <v>2.04579494</v>
      </c>
      <c r="I4879" s="26">
        <v>9.0359449999999994E-2</v>
      </c>
    </row>
    <row r="4880" spans="1:9" ht="15.75" customHeight="1" x14ac:dyDescent="0.25">
      <c r="A4880" s="23">
        <v>4879</v>
      </c>
      <c r="B4880" s="24">
        <v>0.18959572000000002</v>
      </c>
      <c r="C4880" s="24">
        <v>0.20142638999999998</v>
      </c>
      <c r="D4880" s="24">
        <v>0.22444918999999999</v>
      </c>
      <c r="E4880" s="24">
        <v>0.26341630999999999</v>
      </c>
      <c r="F4880" s="24">
        <v>0.33148370999999999</v>
      </c>
      <c r="G4880" s="24">
        <v>0.72865388999999992</v>
      </c>
      <c r="H4880" s="24">
        <v>2.0464691500000001</v>
      </c>
      <c r="I4880" s="24">
        <v>9.0359890000000012E-2</v>
      </c>
    </row>
    <row r="4881" spans="1:9" ht="15.75" customHeight="1" x14ac:dyDescent="0.25">
      <c r="A4881" s="25">
        <v>4880</v>
      </c>
      <c r="B4881" s="26">
        <v>0.18963932999999999</v>
      </c>
      <c r="C4881" s="26">
        <v>0.20145315</v>
      </c>
      <c r="D4881" s="26">
        <v>0.22448598</v>
      </c>
      <c r="E4881" s="26">
        <v>0.26346586</v>
      </c>
      <c r="F4881" s="26">
        <v>0.33156236</v>
      </c>
      <c r="G4881" s="26">
        <v>0.72884479999999996</v>
      </c>
      <c r="H4881" s="26">
        <v>2.0471436399999998</v>
      </c>
      <c r="I4881" s="26">
        <v>9.0360320000000008E-2</v>
      </c>
    </row>
    <row r="4882" spans="1:9" ht="15.75" customHeight="1" x14ac:dyDescent="0.25">
      <c r="A4882" s="23">
        <v>4881</v>
      </c>
      <c r="B4882" s="24">
        <v>0.18968293</v>
      </c>
      <c r="C4882" s="24">
        <v>0.20147991000000001</v>
      </c>
      <c r="D4882" s="24">
        <v>0.22452278000000001</v>
      </c>
      <c r="E4882" s="24">
        <v>0.26351543999999999</v>
      </c>
      <c r="F4882" s="24">
        <v>0.33164104999999999</v>
      </c>
      <c r="G4882" s="24">
        <v>0.72903578999999996</v>
      </c>
      <c r="H4882" s="24">
        <v>2.0478184099999996</v>
      </c>
      <c r="I4882" s="24">
        <v>9.0360759999999998E-2</v>
      </c>
    </row>
    <row r="4883" spans="1:9" ht="15.75" customHeight="1" x14ac:dyDescent="0.25">
      <c r="A4883" s="25">
        <v>4882</v>
      </c>
      <c r="B4883" s="26">
        <v>0.18972652000000001</v>
      </c>
      <c r="C4883" s="26">
        <v>0.20150667999999999</v>
      </c>
      <c r="D4883" s="26">
        <v>0.22455959</v>
      </c>
      <c r="E4883" s="26">
        <v>0.26356502999999998</v>
      </c>
      <c r="F4883" s="26">
        <v>0.33171978000000002</v>
      </c>
      <c r="G4883" s="26">
        <v>0.72922686000000003</v>
      </c>
      <c r="H4883" s="26">
        <v>2.0484934699999999</v>
      </c>
      <c r="I4883" s="26">
        <v>9.0361189999999994E-2</v>
      </c>
    </row>
    <row r="4884" spans="1:9" ht="15.75" customHeight="1" x14ac:dyDescent="0.25">
      <c r="A4884" s="23">
        <v>4883</v>
      </c>
      <c r="B4884" s="24">
        <v>0.18977009</v>
      </c>
      <c r="C4884" s="24">
        <v>0.20153346</v>
      </c>
      <c r="D4884" s="24">
        <v>0.22459641000000002</v>
      </c>
      <c r="E4884" s="24">
        <v>0.26361465000000001</v>
      </c>
      <c r="F4884" s="24">
        <v>0.33179853000000004</v>
      </c>
      <c r="G4884" s="24">
        <v>0.72941800999999995</v>
      </c>
      <c r="H4884" s="24">
        <v>2.0491687999999999</v>
      </c>
      <c r="I4884" s="24">
        <v>9.0361629999999998E-2</v>
      </c>
    </row>
    <row r="4885" spans="1:9" ht="15.75" customHeight="1" x14ac:dyDescent="0.25">
      <c r="A4885" s="25">
        <v>4884</v>
      </c>
      <c r="B4885" s="26">
        <v>0.18981365</v>
      </c>
      <c r="C4885" s="26">
        <v>0.20156025</v>
      </c>
      <c r="D4885" s="26">
        <v>0.22463324000000001</v>
      </c>
      <c r="E4885" s="26">
        <v>0.26366429000000002</v>
      </c>
      <c r="F4885" s="26">
        <v>0.33187731999999998</v>
      </c>
      <c r="G4885" s="26">
        <v>0.72960924000000005</v>
      </c>
      <c r="H4885" s="26">
        <v>2.04984441</v>
      </c>
      <c r="I4885" s="26">
        <v>9.0362059999999994E-2</v>
      </c>
    </row>
    <row r="4886" spans="1:9" ht="15.75" customHeight="1" x14ac:dyDescent="0.25">
      <c r="A4886" s="23">
        <v>4885</v>
      </c>
      <c r="B4886" s="24">
        <v>0.18985719000000001</v>
      </c>
      <c r="C4886" s="24">
        <v>0.20158704</v>
      </c>
      <c r="D4886" s="24">
        <v>0.22467009000000002</v>
      </c>
      <c r="E4886" s="24">
        <v>0.26371394999999997</v>
      </c>
      <c r="F4886" s="24">
        <v>0.33195614999999995</v>
      </c>
      <c r="G4886" s="24">
        <v>0.72980054999999988</v>
      </c>
      <c r="H4886" s="24">
        <v>2.0505202800000002</v>
      </c>
      <c r="I4886" s="24">
        <v>9.0362490000000004E-2</v>
      </c>
    </row>
    <row r="4887" spans="1:9" ht="15.75" customHeight="1" x14ac:dyDescent="0.25">
      <c r="A4887" s="25">
        <v>4886</v>
      </c>
      <c r="B4887" s="26">
        <v>0.18990072000000002</v>
      </c>
      <c r="C4887" s="26">
        <v>0.20161384000000002</v>
      </c>
      <c r="D4887" s="26">
        <v>0.22470694000000002</v>
      </c>
      <c r="E4887" s="26">
        <v>0.26376363999999997</v>
      </c>
      <c r="F4887" s="26">
        <v>0.33203501000000002</v>
      </c>
      <c r="G4887" s="26">
        <v>0.72999193000000007</v>
      </c>
      <c r="H4887" s="26">
        <v>2.0511964200000001</v>
      </c>
      <c r="I4887" s="26">
        <v>9.0362919999999999E-2</v>
      </c>
    </row>
    <row r="4888" spans="1:9" ht="15.75" customHeight="1" x14ac:dyDescent="0.25">
      <c r="A4888" s="23">
        <v>4887</v>
      </c>
      <c r="B4888" s="24">
        <v>0.18994423000000002</v>
      </c>
      <c r="C4888" s="24">
        <v>0.20164065</v>
      </c>
      <c r="D4888" s="24">
        <v>0.22474379999999999</v>
      </c>
      <c r="E4888" s="24">
        <v>0.26381334000000001</v>
      </c>
      <c r="F4888" s="24">
        <v>0.33211390000000002</v>
      </c>
      <c r="G4888" s="24">
        <v>0.73018339999999993</v>
      </c>
      <c r="H4888" s="24">
        <v>2.0518728300000002</v>
      </c>
      <c r="I4888" s="24">
        <v>9.0363349999999995E-2</v>
      </c>
    </row>
    <row r="4889" spans="1:9" ht="15.75" customHeight="1" x14ac:dyDescent="0.25">
      <c r="A4889" s="25">
        <v>4888</v>
      </c>
      <c r="B4889" s="26">
        <v>0.18998772</v>
      </c>
      <c r="C4889" s="26">
        <v>0.20166745999999999</v>
      </c>
      <c r="D4889" s="26">
        <v>0.22478068000000001</v>
      </c>
      <c r="E4889" s="26">
        <v>0.26386306999999998</v>
      </c>
      <c r="F4889" s="26">
        <v>0.33219282</v>
      </c>
      <c r="G4889" s="26">
        <v>0.73037492999999998</v>
      </c>
      <c r="H4889" s="26">
        <v>2.0525495</v>
      </c>
      <c r="I4889" s="26">
        <v>9.0363779999999991E-2</v>
      </c>
    </row>
    <row r="4890" spans="1:9" ht="15.75" customHeight="1" x14ac:dyDescent="0.25">
      <c r="A4890" s="23">
        <v>4889</v>
      </c>
      <c r="B4890" s="24">
        <v>0.19003119000000002</v>
      </c>
      <c r="C4890" s="24">
        <v>0.20169428</v>
      </c>
      <c r="D4890" s="24">
        <v>0.22481756</v>
      </c>
      <c r="E4890" s="24">
        <v>0.26391281</v>
      </c>
      <c r="F4890" s="24">
        <v>0.33227176999999997</v>
      </c>
      <c r="G4890" s="24">
        <v>0.73056653999999999</v>
      </c>
      <c r="H4890" s="24">
        <v>2.0532264200000001</v>
      </c>
      <c r="I4890" s="24">
        <v>9.036421E-2</v>
      </c>
    </row>
    <row r="4891" spans="1:9" ht="15.75" customHeight="1" x14ac:dyDescent="0.25">
      <c r="A4891" s="25">
        <v>4890</v>
      </c>
      <c r="B4891" s="26">
        <v>0.19007465000000001</v>
      </c>
      <c r="C4891" s="26">
        <v>0.20172111000000001</v>
      </c>
      <c r="D4891" s="26">
        <v>0.22485444999999998</v>
      </c>
      <c r="E4891" s="26">
        <v>0.26396258</v>
      </c>
      <c r="F4891" s="26">
        <v>0.33235075000000003</v>
      </c>
      <c r="G4891" s="26">
        <v>0.73075822999999995</v>
      </c>
      <c r="H4891" s="26">
        <v>2.0539035999999999</v>
      </c>
      <c r="I4891" s="26">
        <v>9.036464000000001E-2</v>
      </c>
    </row>
    <row r="4892" spans="1:9" ht="15.75" customHeight="1" x14ac:dyDescent="0.25">
      <c r="A4892" s="23">
        <v>4891</v>
      </c>
      <c r="B4892" s="24">
        <v>0.19011807999999999</v>
      </c>
      <c r="C4892" s="24">
        <v>0.20174795000000001</v>
      </c>
      <c r="D4892" s="24">
        <v>0.22489135999999998</v>
      </c>
      <c r="E4892" s="24">
        <v>0.26401237</v>
      </c>
      <c r="F4892" s="24">
        <v>0.33242975999999996</v>
      </c>
      <c r="G4892" s="24">
        <v>0.73094998</v>
      </c>
      <c r="H4892" s="24">
        <v>2.05458103</v>
      </c>
      <c r="I4892" s="24">
        <v>9.0365070000000006E-2</v>
      </c>
    </row>
    <row r="4893" spans="1:9" ht="15.75" customHeight="1" x14ac:dyDescent="0.25">
      <c r="A4893" s="25">
        <v>4892</v>
      </c>
      <c r="B4893" s="26">
        <v>0.19016148999999999</v>
      </c>
      <c r="C4893" s="26">
        <v>0.20177479000000001</v>
      </c>
      <c r="D4893" s="26">
        <v>0.22492826999999999</v>
      </c>
      <c r="E4893" s="26">
        <v>0.26406217999999998</v>
      </c>
      <c r="F4893" s="26">
        <v>0.33250880000000005</v>
      </c>
      <c r="G4893" s="26">
        <v>0.73114180000000006</v>
      </c>
      <c r="H4893" s="26">
        <v>2.0552587099999999</v>
      </c>
      <c r="I4893" s="26">
        <v>9.0365500000000001E-2</v>
      </c>
    </row>
    <row r="4894" spans="1:9" ht="15.75" customHeight="1" x14ac:dyDescent="0.25">
      <c r="A4894" s="23">
        <v>4893</v>
      </c>
      <c r="B4894" s="24">
        <v>0.19020489000000002</v>
      </c>
      <c r="C4894" s="24">
        <v>0.20180164</v>
      </c>
      <c r="D4894" s="24">
        <v>0.22496518999999998</v>
      </c>
      <c r="E4894" s="24">
        <v>0.26411201000000001</v>
      </c>
      <c r="F4894" s="24">
        <v>0.33258787000000001</v>
      </c>
      <c r="G4894" s="24">
        <v>0.73133369000000004</v>
      </c>
      <c r="H4894" s="24">
        <v>2.0559366299999997</v>
      </c>
      <c r="I4894" s="24">
        <v>9.0365929999999997E-2</v>
      </c>
    </row>
    <row r="4895" spans="1:9" ht="15.75" customHeight="1" x14ac:dyDescent="0.25">
      <c r="A4895" s="25">
        <v>4894</v>
      </c>
      <c r="B4895" s="26">
        <v>0.19024825000000001</v>
      </c>
      <c r="C4895" s="26">
        <v>0.20182849999999999</v>
      </c>
      <c r="D4895" s="26">
        <v>0.22500212</v>
      </c>
      <c r="E4895" s="26">
        <v>0.26416184999999998</v>
      </c>
      <c r="F4895" s="26">
        <v>0.33266696000000001</v>
      </c>
      <c r="G4895" s="26">
        <v>0.73152564999999992</v>
      </c>
      <c r="H4895" s="26">
        <v>2.0566147900000002</v>
      </c>
      <c r="I4895" s="26">
        <v>9.0366359999999993E-2</v>
      </c>
    </row>
    <row r="4896" spans="1:9" ht="15.75" customHeight="1" x14ac:dyDescent="0.25">
      <c r="A4896" s="23">
        <v>4895</v>
      </c>
      <c r="B4896" s="24">
        <v>0.19029160000000001</v>
      </c>
      <c r="C4896" s="24">
        <v>0.20185537000000001</v>
      </c>
      <c r="D4896" s="24">
        <v>0.22503906000000001</v>
      </c>
      <c r="E4896" s="24">
        <v>0.26421171999999998</v>
      </c>
      <c r="F4896" s="24">
        <v>0.33274608</v>
      </c>
      <c r="G4896" s="24">
        <v>0.73171766999999999</v>
      </c>
      <c r="H4896" s="24">
        <v>2.0572931900000002</v>
      </c>
      <c r="I4896" s="24">
        <v>9.0366780000000008E-2</v>
      </c>
    </row>
    <row r="4897" spans="1:9" ht="15.75" customHeight="1" x14ac:dyDescent="0.25">
      <c r="A4897" s="25">
        <v>4896</v>
      </c>
      <c r="B4897" s="26">
        <v>0.19033491999999999</v>
      </c>
      <c r="C4897" s="26">
        <v>0.20188224999999999</v>
      </c>
      <c r="D4897" s="26">
        <v>0.22507601000000002</v>
      </c>
      <c r="E4897" s="26">
        <v>0.26426160999999998</v>
      </c>
      <c r="F4897" s="26">
        <v>0.33282522999999997</v>
      </c>
      <c r="G4897" s="26">
        <v>0.73190976000000008</v>
      </c>
      <c r="H4897" s="26">
        <v>2.0579718300000001</v>
      </c>
      <c r="I4897" s="26">
        <v>9.0367210000000003E-2</v>
      </c>
    </row>
    <row r="4898" spans="1:9" ht="15.75" customHeight="1" x14ac:dyDescent="0.25">
      <c r="A4898" s="23">
        <v>4897</v>
      </c>
      <c r="B4898" s="24">
        <v>0.19037821999999999</v>
      </c>
      <c r="C4898" s="24">
        <v>0.20190912999999999</v>
      </c>
      <c r="D4898" s="24">
        <v>0.22511297</v>
      </c>
      <c r="E4898" s="24">
        <v>0.26431150999999997</v>
      </c>
      <c r="F4898" s="24">
        <v>0.33290439999999999</v>
      </c>
      <c r="G4898" s="24">
        <v>0.73210190999999991</v>
      </c>
      <c r="H4898" s="24">
        <v>2.0586506899999999</v>
      </c>
      <c r="I4898" s="24">
        <v>9.0367639999999999E-2</v>
      </c>
    </row>
    <row r="4899" spans="1:9" ht="15.75" customHeight="1" x14ac:dyDescent="0.25">
      <c r="A4899" s="25">
        <v>4898</v>
      </c>
      <c r="B4899" s="26">
        <v>0.19042148999999997</v>
      </c>
      <c r="C4899" s="26">
        <v>0.20193601999999999</v>
      </c>
      <c r="D4899" s="26">
        <v>0.22514994000000002</v>
      </c>
      <c r="E4899" s="26">
        <v>0.26436143000000001</v>
      </c>
      <c r="F4899" s="26">
        <v>0.33298360000000005</v>
      </c>
      <c r="G4899" s="26">
        <v>0.73229411999999994</v>
      </c>
      <c r="H4899" s="26">
        <v>2.05932979</v>
      </c>
      <c r="I4899" s="26">
        <v>9.036806E-2</v>
      </c>
    </row>
    <row r="4900" spans="1:9" ht="15.75" customHeight="1" x14ac:dyDescent="0.25">
      <c r="A4900" s="23">
        <v>4899</v>
      </c>
      <c r="B4900" s="24">
        <v>0.19046473999999999</v>
      </c>
      <c r="C4900" s="24">
        <v>0.20196293000000001</v>
      </c>
      <c r="D4900" s="24">
        <v>0.22518692000000001</v>
      </c>
      <c r="E4900" s="24">
        <v>0.26441137999999997</v>
      </c>
      <c r="F4900" s="24">
        <v>0.33306283000000003</v>
      </c>
      <c r="G4900" s="24">
        <v>0.73248638999999993</v>
      </c>
      <c r="H4900" s="24">
        <v>2.0600091100000002</v>
      </c>
      <c r="I4900" s="24">
        <v>9.0368489999999996E-2</v>
      </c>
    </row>
    <row r="4901" spans="1:9" ht="15.75" customHeight="1" x14ac:dyDescent="0.25">
      <c r="A4901" s="25">
        <v>4900</v>
      </c>
      <c r="B4901" s="26">
        <v>0.19050795999999998</v>
      </c>
      <c r="C4901" s="26">
        <v>0.20198982999999998</v>
      </c>
      <c r="D4901" s="26">
        <v>0.2252239</v>
      </c>
      <c r="E4901" s="26">
        <v>0.26446133999999999</v>
      </c>
      <c r="F4901" s="26">
        <v>0.33314207000000001</v>
      </c>
      <c r="G4901" s="26">
        <v>0.73267872000000001</v>
      </c>
      <c r="H4901" s="26">
        <v>2.0606886499999999</v>
      </c>
      <c r="I4901" s="26">
        <v>9.0368910000000011E-2</v>
      </c>
    </row>
    <row r="4902" spans="1:9" ht="15.75" customHeight="1" x14ac:dyDescent="0.25">
      <c r="A4902" s="23">
        <v>4901</v>
      </c>
      <c r="B4902" s="24">
        <v>0.19055115</v>
      </c>
      <c r="C4902" s="24">
        <v>0.20201675000000002</v>
      </c>
      <c r="D4902" s="24">
        <v>0.22526088999999999</v>
      </c>
      <c r="E4902" s="24">
        <v>0.26451131</v>
      </c>
      <c r="F4902" s="24">
        <v>0.33322133999999998</v>
      </c>
      <c r="G4902" s="24">
        <v>0.73287110999999994</v>
      </c>
      <c r="H4902" s="24">
        <v>2.06136842</v>
      </c>
      <c r="I4902" s="24">
        <v>9.0369340000000006E-2</v>
      </c>
    </row>
    <row r="4903" spans="1:9" ht="15.75" customHeight="1" x14ac:dyDescent="0.25">
      <c r="A4903" s="25">
        <v>4902</v>
      </c>
      <c r="B4903" s="26">
        <v>0.19059430999999999</v>
      </c>
      <c r="C4903" s="26">
        <v>0.20204367999999998</v>
      </c>
      <c r="D4903" s="26">
        <v>0.2252979</v>
      </c>
      <c r="E4903" s="26">
        <v>0.26456130999999999</v>
      </c>
      <c r="F4903" s="26">
        <v>0.33330063999999998</v>
      </c>
      <c r="G4903" s="26">
        <v>0.73306355000000001</v>
      </c>
      <c r="H4903" s="26">
        <v>2.0620483899999997</v>
      </c>
      <c r="I4903" s="26">
        <v>9.0369759999999993E-2</v>
      </c>
    </row>
    <row r="4904" spans="1:9" ht="15.75" customHeight="1" x14ac:dyDescent="0.25">
      <c r="A4904" s="23">
        <v>4903</v>
      </c>
      <c r="B4904" s="24">
        <v>0.19063745000000001</v>
      </c>
      <c r="C4904" s="24">
        <v>0.20207060999999998</v>
      </c>
      <c r="D4904" s="24">
        <v>0.2253349</v>
      </c>
      <c r="E4904" s="24">
        <v>0.26461131999999998</v>
      </c>
      <c r="F4904" s="24">
        <v>0.33337994999999998</v>
      </c>
      <c r="G4904" s="24">
        <v>0.73325604999999994</v>
      </c>
      <c r="H4904" s="24">
        <v>2.0627285799999999</v>
      </c>
      <c r="I4904" s="24">
        <v>9.0370179999999994E-2</v>
      </c>
    </row>
    <row r="4905" spans="1:9" ht="15.75" customHeight="1" x14ac:dyDescent="0.25">
      <c r="A4905" s="25">
        <v>4904</v>
      </c>
      <c r="B4905" s="26">
        <v>0.19068055</v>
      </c>
      <c r="C4905" s="26">
        <v>0.20209755999999998</v>
      </c>
      <c r="D4905" s="26">
        <v>0.22537192</v>
      </c>
      <c r="E4905" s="26">
        <v>0.26466135000000002</v>
      </c>
      <c r="F4905" s="26">
        <v>0.33345928999999996</v>
      </c>
      <c r="G4905" s="26">
        <v>0.73344860000000001</v>
      </c>
      <c r="H4905" s="26">
        <v>2.0634089800000002</v>
      </c>
      <c r="I4905" s="26">
        <v>9.0370600000000009E-2</v>
      </c>
    </row>
    <row r="4906" spans="1:9" ht="15.75" customHeight="1" x14ac:dyDescent="0.25">
      <c r="A4906" s="23">
        <v>4905</v>
      </c>
      <c r="B4906" s="24">
        <v>0.19072363000000001</v>
      </c>
      <c r="C4906" s="24">
        <v>0.20212451000000001</v>
      </c>
      <c r="D4906" s="24">
        <v>0.22540895</v>
      </c>
      <c r="E4906" s="24">
        <v>0.26471139999999999</v>
      </c>
      <c r="F4906" s="24">
        <v>0.33353864999999999</v>
      </c>
      <c r="G4906" s="24">
        <v>0.73364120999999993</v>
      </c>
      <c r="H4906" s="24">
        <v>2.0640895800000001</v>
      </c>
      <c r="I4906" s="24">
        <v>9.0371030000000005E-2</v>
      </c>
    </row>
    <row r="4907" spans="1:9" ht="15.75" customHeight="1" x14ac:dyDescent="0.25">
      <c r="A4907" s="25">
        <v>4906</v>
      </c>
      <c r="B4907" s="26">
        <v>0.19076667</v>
      </c>
      <c r="C4907" s="26">
        <v>0.20215147000000003</v>
      </c>
      <c r="D4907" s="26">
        <v>0.22544598000000002</v>
      </c>
      <c r="E4907" s="26">
        <v>0.26476146</v>
      </c>
      <c r="F4907" s="26">
        <v>0.33361801999999996</v>
      </c>
      <c r="G4907" s="26">
        <v>0.73383386000000006</v>
      </c>
      <c r="H4907" s="26">
        <v>2.0647703900000001</v>
      </c>
      <c r="I4907" s="26">
        <v>9.0371450000000006E-2</v>
      </c>
    </row>
    <row r="4908" spans="1:9" ht="15.75" customHeight="1" x14ac:dyDescent="0.25">
      <c r="A4908" s="23">
        <v>4907</v>
      </c>
      <c r="B4908" s="24">
        <v>0.19080967999999998</v>
      </c>
      <c r="C4908" s="24">
        <v>0.20217843999999999</v>
      </c>
      <c r="D4908" s="24">
        <v>0.22548302000000001</v>
      </c>
      <c r="E4908" s="24">
        <v>0.26481154000000001</v>
      </c>
      <c r="F4908" s="24">
        <v>0.33369742000000002</v>
      </c>
      <c r="G4908" s="24">
        <v>0.73402657000000004</v>
      </c>
      <c r="H4908" s="24">
        <v>2.0654514000000002</v>
      </c>
      <c r="I4908" s="24">
        <v>9.0371869999999993E-2</v>
      </c>
    </row>
    <row r="4909" spans="1:9" ht="15.75" customHeight="1" x14ac:dyDescent="0.25">
      <c r="A4909" s="25">
        <v>4908</v>
      </c>
      <c r="B4909" s="26">
        <v>0.19085266000000001</v>
      </c>
      <c r="C4909" s="26">
        <v>0.20220541999999997</v>
      </c>
      <c r="D4909" s="26">
        <v>0.22552005999999999</v>
      </c>
      <c r="E4909" s="26">
        <v>0.26486164000000001</v>
      </c>
      <c r="F4909" s="26">
        <v>0.33377684000000002</v>
      </c>
      <c r="G4909" s="26">
        <v>0.73421932000000001</v>
      </c>
      <c r="H4909" s="26">
        <v>2.0661326</v>
      </c>
      <c r="I4909" s="26">
        <v>9.0372289999999994E-2</v>
      </c>
    </row>
    <row r="4910" spans="1:9" ht="15.75" customHeight="1" x14ac:dyDescent="0.25">
      <c r="A4910" s="23">
        <v>4909</v>
      </c>
      <c r="B4910" s="24">
        <v>0.1908956</v>
      </c>
      <c r="C4910" s="24">
        <v>0.20223241000000003</v>
      </c>
      <c r="D4910" s="24">
        <v>0.22555712</v>
      </c>
      <c r="E4910" s="24">
        <v>0.26491175</v>
      </c>
      <c r="F4910" s="24">
        <v>0.33385627000000001</v>
      </c>
      <c r="G4910" s="24">
        <v>0.73441211999999989</v>
      </c>
      <c r="H4910" s="24">
        <v>2.06681399</v>
      </c>
      <c r="I4910" s="24">
        <v>9.0372710000000009E-2</v>
      </c>
    </row>
    <row r="4911" spans="1:9" ht="15.75" customHeight="1" x14ac:dyDescent="0.25">
      <c r="A4911" s="25">
        <v>4910</v>
      </c>
      <c r="B4911" s="26">
        <v>0.19093851000000001</v>
      </c>
      <c r="C4911" s="26">
        <v>0.20225941</v>
      </c>
      <c r="D4911" s="26">
        <v>0.22559418000000001</v>
      </c>
      <c r="E4911" s="26">
        <v>0.26496187999999998</v>
      </c>
      <c r="F4911" s="26">
        <v>0.33393571999999999</v>
      </c>
      <c r="G4911" s="26">
        <v>0.73460497000000002</v>
      </c>
      <c r="H4911" s="26">
        <v>2.0674955800000001</v>
      </c>
      <c r="I4911" s="26">
        <v>9.0373129999999996E-2</v>
      </c>
    </row>
    <row r="4912" spans="1:9" ht="15.75" customHeight="1" x14ac:dyDescent="0.25">
      <c r="A4912" s="23">
        <v>4911</v>
      </c>
      <c r="B4912" s="24">
        <v>0.19098139</v>
      </c>
      <c r="C4912" s="24">
        <v>0.20228641999999999</v>
      </c>
      <c r="D4912" s="24">
        <v>0.22563125000000001</v>
      </c>
      <c r="E4912" s="24">
        <v>0.26501202000000001</v>
      </c>
      <c r="F4912" s="24">
        <v>0.33401519000000002</v>
      </c>
      <c r="G4912" s="24">
        <v>0.73479786000000002</v>
      </c>
      <c r="H4912" s="24">
        <v>2.06817735</v>
      </c>
      <c r="I4912" s="24">
        <v>9.0373549999999997E-2</v>
      </c>
    </row>
    <row r="4913" spans="1:9" ht="15.75" customHeight="1" x14ac:dyDescent="0.25">
      <c r="A4913" s="25">
        <v>4912</v>
      </c>
      <c r="B4913" s="26">
        <v>0.19102423000000002</v>
      </c>
      <c r="C4913" s="26">
        <v>0.20231342999999999</v>
      </c>
      <c r="D4913" s="26">
        <v>0.22566832000000001</v>
      </c>
      <c r="E4913" s="26">
        <v>0.26506217999999998</v>
      </c>
      <c r="F4913" s="26">
        <v>0.33409466999999998</v>
      </c>
      <c r="G4913" s="26">
        <v>0.73499078999999989</v>
      </c>
      <c r="H4913" s="26">
        <v>2.0688593000000002</v>
      </c>
      <c r="I4913" s="26">
        <v>9.0373969999999998E-2</v>
      </c>
    </row>
    <row r="4914" spans="1:9" ht="15.75" customHeight="1" x14ac:dyDescent="0.25">
      <c r="A4914" s="23">
        <v>4913</v>
      </c>
      <c r="B4914" s="24">
        <v>0.19106703</v>
      </c>
      <c r="C4914" s="24">
        <v>0.20234046</v>
      </c>
      <c r="D4914" s="24">
        <v>0.2257054</v>
      </c>
      <c r="E4914" s="24">
        <v>0.26511235</v>
      </c>
      <c r="F4914" s="24">
        <v>0.33417416999999999</v>
      </c>
      <c r="G4914" s="24">
        <v>0.73518377000000001</v>
      </c>
      <c r="H4914" s="24">
        <v>2.0695414400000001</v>
      </c>
      <c r="I4914" s="24">
        <v>9.0374380000000004E-2</v>
      </c>
    </row>
    <row r="4915" spans="1:9" ht="15.75" customHeight="1" x14ac:dyDescent="0.25">
      <c r="A4915" s="25">
        <v>4914</v>
      </c>
      <c r="B4915" s="26">
        <v>0.19110980000000002</v>
      </c>
      <c r="C4915" s="26">
        <v>0.20236750000000001</v>
      </c>
      <c r="D4915" s="26">
        <v>0.22574248999999999</v>
      </c>
      <c r="E4915" s="26">
        <v>0.26516254</v>
      </c>
      <c r="F4915" s="26">
        <v>0.33425369000000005</v>
      </c>
      <c r="G4915" s="26">
        <v>0.73537679</v>
      </c>
      <c r="H4915" s="26">
        <v>2.0702237500000003</v>
      </c>
      <c r="I4915" s="26">
        <v>9.0374800000000005E-2</v>
      </c>
    </row>
    <row r="4916" spans="1:9" ht="15.75" customHeight="1" x14ac:dyDescent="0.25">
      <c r="A4916" s="23">
        <v>4915</v>
      </c>
      <c r="B4916" s="24">
        <v>0.19115252000000002</v>
      </c>
      <c r="C4916" s="24">
        <v>0.20239453999999998</v>
      </c>
      <c r="D4916" s="24">
        <v>0.22577957999999998</v>
      </c>
      <c r="E4916" s="24">
        <v>0.26521274</v>
      </c>
      <c r="F4916" s="24">
        <v>0.33433321999999999</v>
      </c>
      <c r="G4916" s="24">
        <v>0.73556984000000003</v>
      </c>
      <c r="H4916" s="24">
        <v>2.0709062299999998</v>
      </c>
      <c r="I4916" s="24">
        <v>9.0375219999999992E-2</v>
      </c>
    </row>
    <row r="4917" spans="1:9" ht="15.75" customHeight="1" x14ac:dyDescent="0.25">
      <c r="A4917" s="25">
        <v>4916</v>
      </c>
      <c r="B4917" s="26">
        <v>0.19119520999999998</v>
      </c>
      <c r="C4917" s="26">
        <v>0.20242159999999998</v>
      </c>
      <c r="D4917" s="26">
        <v>0.22581667999999999</v>
      </c>
      <c r="E4917" s="26">
        <v>0.26526295999999999</v>
      </c>
      <c r="F4917" s="26">
        <v>0.33441276999999997</v>
      </c>
      <c r="G4917" s="26">
        <v>0.73576294000000009</v>
      </c>
      <c r="H4917" s="26">
        <v>2.0715888899999997</v>
      </c>
      <c r="I4917" s="26">
        <v>9.0375629999999998E-2</v>
      </c>
    </row>
    <row r="4918" spans="1:9" ht="15.75" customHeight="1" x14ac:dyDescent="0.25">
      <c r="A4918" s="23">
        <v>4917</v>
      </c>
      <c r="B4918" s="24">
        <v>0.19123785999999998</v>
      </c>
      <c r="C4918" s="24">
        <v>0.20244865999999997</v>
      </c>
      <c r="D4918" s="24">
        <v>0.22585377999999998</v>
      </c>
      <c r="E4918" s="24">
        <v>0.26531318999999998</v>
      </c>
      <c r="F4918" s="24">
        <v>0.33449232000000001</v>
      </c>
      <c r="G4918" s="24">
        <v>0.73595606999999996</v>
      </c>
      <c r="H4918" s="24">
        <v>2.0722717099999999</v>
      </c>
      <c r="I4918" s="24">
        <v>9.0376049999999986E-2</v>
      </c>
    </row>
    <row r="4919" spans="1:9" ht="15.75" customHeight="1" x14ac:dyDescent="0.25">
      <c r="A4919" s="25">
        <v>4918</v>
      </c>
      <c r="B4919" s="26">
        <v>0.19128046999999998</v>
      </c>
      <c r="C4919" s="26">
        <v>0.20247574000000002</v>
      </c>
      <c r="D4919" s="26">
        <v>0.22589089999999998</v>
      </c>
      <c r="E4919" s="26">
        <v>0.26536343000000001</v>
      </c>
      <c r="F4919" s="26">
        <v>0.33457188999999998</v>
      </c>
      <c r="G4919" s="26">
        <v>0.7361492300000001</v>
      </c>
      <c r="H4919" s="26">
        <v>2.0729546999999999</v>
      </c>
      <c r="I4919" s="26">
        <v>9.0376460000000006E-2</v>
      </c>
    </row>
    <row r="4920" spans="1:9" ht="15.75" customHeight="1" x14ac:dyDescent="0.25">
      <c r="A4920" s="23">
        <v>4919</v>
      </c>
      <c r="B4920" s="24">
        <v>0.19132304</v>
      </c>
      <c r="C4920" s="24">
        <v>0.20250282999999999</v>
      </c>
      <c r="D4920" s="24">
        <v>0.22592801000000001</v>
      </c>
      <c r="E4920" s="24">
        <v>0.26541368999999998</v>
      </c>
      <c r="F4920" s="24">
        <v>0.33465148</v>
      </c>
      <c r="G4920" s="24">
        <v>0.73634242999999999</v>
      </c>
      <c r="H4920" s="24">
        <v>2.0736378499999999</v>
      </c>
      <c r="I4920" s="24">
        <v>9.0376879999999993E-2</v>
      </c>
    </row>
    <row r="4921" spans="1:9" ht="15.75" customHeight="1" x14ac:dyDescent="0.25">
      <c r="A4921" s="25">
        <v>4920</v>
      </c>
      <c r="B4921" s="26">
        <v>0.19136555999999999</v>
      </c>
      <c r="C4921" s="26">
        <v>0.20252992</v>
      </c>
      <c r="D4921" s="26">
        <v>0.22596513000000001</v>
      </c>
      <c r="E4921" s="26">
        <v>0.26546396</v>
      </c>
      <c r="F4921" s="26">
        <v>0.33473106999999996</v>
      </c>
      <c r="G4921" s="26">
        <v>0.73653565999999993</v>
      </c>
      <c r="H4921" s="26">
        <v>2.0743211500000003</v>
      </c>
      <c r="I4921" s="26">
        <v>9.0377289999999999E-2</v>
      </c>
    </row>
    <row r="4922" spans="1:9" ht="15.75" customHeight="1" x14ac:dyDescent="0.25">
      <c r="A4922" s="23">
        <v>4921</v>
      </c>
      <c r="B4922" s="24">
        <v>0.19140805</v>
      </c>
      <c r="C4922" s="24">
        <v>0.20255703</v>
      </c>
      <c r="D4922" s="24">
        <v>0.22600225999999998</v>
      </c>
      <c r="E4922" s="24">
        <v>0.26551425000000001</v>
      </c>
      <c r="F4922" s="24">
        <v>0.33481067000000003</v>
      </c>
      <c r="G4922" s="24">
        <v>0.73672893000000006</v>
      </c>
      <c r="H4922" s="24">
        <v>2.0750046100000001</v>
      </c>
      <c r="I4922" s="24">
        <v>9.0377700000000005E-2</v>
      </c>
    </row>
    <row r="4923" spans="1:9" ht="15.75" customHeight="1" x14ac:dyDescent="0.25">
      <c r="A4923" s="25">
        <v>4922</v>
      </c>
      <c r="B4923" s="26">
        <v>0.19145047999999998</v>
      </c>
      <c r="C4923" s="26">
        <v>0.20258414999999999</v>
      </c>
      <c r="D4923" s="26">
        <v>0.22603939000000001</v>
      </c>
      <c r="E4923" s="26">
        <v>0.26556453999999996</v>
      </c>
      <c r="F4923" s="26">
        <v>0.33489029000000003</v>
      </c>
      <c r="G4923" s="26">
        <v>0.73692221999999996</v>
      </c>
      <c r="H4923" s="26">
        <v>2.07568822</v>
      </c>
      <c r="I4923" s="26">
        <v>9.0378120000000006E-2</v>
      </c>
    </row>
    <row r="4924" spans="1:9" ht="15.75" customHeight="1" x14ac:dyDescent="0.25">
      <c r="A4924" s="23">
        <v>4923</v>
      </c>
      <c r="B4924" s="24">
        <v>0.19149287999999998</v>
      </c>
      <c r="C4924" s="24">
        <v>0.20261128</v>
      </c>
      <c r="D4924" s="24">
        <v>0.22607653</v>
      </c>
      <c r="E4924" s="24">
        <v>0.26561485000000001</v>
      </c>
      <c r="F4924" s="24">
        <v>0.33496991000000004</v>
      </c>
      <c r="G4924" s="24">
        <v>0.73711555000000006</v>
      </c>
      <c r="H4924" s="24">
        <v>2.0763719800000002</v>
      </c>
      <c r="I4924" s="24">
        <v>9.0378529999999999E-2</v>
      </c>
    </row>
    <row r="4925" spans="1:9" ht="15.75" customHeight="1" x14ac:dyDescent="0.25">
      <c r="A4925" s="25">
        <v>4924</v>
      </c>
      <c r="B4925" s="26">
        <v>0.19153523</v>
      </c>
      <c r="C4925" s="26">
        <v>0.20263840999999999</v>
      </c>
      <c r="D4925" s="26">
        <v>0.22611367000000002</v>
      </c>
      <c r="E4925" s="26">
        <v>0.26566517000000001</v>
      </c>
      <c r="F4925" s="26">
        <v>0.33504955000000003</v>
      </c>
      <c r="G4925" s="26">
        <v>0.73730890000000004</v>
      </c>
      <c r="H4925" s="26">
        <v>2.0770558800000001</v>
      </c>
      <c r="I4925" s="26">
        <v>9.0378939999999991E-2</v>
      </c>
    </row>
    <row r="4926" spans="1:9" ht="15.75" customHeight="1" x14ac:dyDescent="0.25">
      <c r="A4926" s="23">
        <v>4925</v>
      </c>
      <c r="B4926" s="24">
        <v>0.19157755999999998</v>
      </c>
      <c r="C4926" s="24">
        <v>0.20266556000000002</v>
      </c>
      <c r="D4926" s="24">
        <v>0.22615082</v>
      </c>
      <c r="E4926" s="24">
        <v>0.26571549999999999</v>
      </c>
      <c r="F4926" s="24">
        <v>0.33512918999999997</v>
      </c>
      <c r="G4926" s="24">
        <v>0.7375022699999999</v>
      </c>
      <c r="H4926" s="24">
        <v>2.07773992</v>
      </c>
      <c r="I4926" s="24">
        <v>9.0379349999999997E-2</v>
      </c>
    </row>
    <row r="4927" spans="1:9" ht="15.75" customHeight="1" x14ac:dyDescent="0.25">
      <c r="A4927" s="25">
        <v>4926</v>
      </c>
      <c r="B4927" s="26">
        <v>0.19161988999999999</v>
      </c>
      <c r="C4927" s="26">
        <v>0.20269272000000002</v>
      </c>
      <c r="D4927" s="26">
        <v>0.22618797000000002</v>
      </c>
      <c r="E4927" s="26">
        <v>0.26576585000000003</v>
      </c>
      <c r="F4927" s="26">
        <v>0.33520884000000001</v>
      </c>
      <c r="G4927" s="26">
        <v>0.73769566999999991</v>
      </c>
      <c r="H4927" s="26">
        <v>2.0784240999999999</v>
      </c>
      <c r="I4927" s="26">
        <v>9.0379760000000003E-2</v>
      </c>
    </row>
    <row r="4928" spans="1:9" ht="15.75" customHeight="1" x14ac:dyDescent="0.25">
      <c r="A4928" s="23">
        <v>4927</v>
      </c>
      <c r="B4928" s="24">
        <v>0.19166222000000002</v>
      </c>
      <c r="C4928" s="24">
        <v>0.20271989000000001</v>
      </c>
      <c r="D4928" s="24">
        <v>0.22622513000000002</v>
      </c>
      <c r="E4928" s="24">
        <v>0.26581621</v>
      </c>
      <c r="F4928" s="24">
        <v>0.33528848999999999</v>
      </c>
      <c r="G4928" s="24">
        <v>0.73788909999999996</v>
      </c>
      <c r="H4928" s="24">
        <v>2.0791084199999998</v>
      </c>
      <c r="I4928" s="24">
        <v>9.0380169999999996E-2</v>
      </c>
    </row>
    <row r="4929" spans="1:9" ht="15.75" customHeight="1" x14ac:dyDescent="0.25">
      <c r="A4929" s="25">
        <v>4928</v>
      </c>
      <c r="B4929" s="26">
        <v>0.19170454000000001</v>
      </c>
      <c r="C4929" s="26">
        <v>0.20274707</v>
      </c>
      <c r="D4929" s="26">
        <v>0.22626228999999998</v>
      </c>
      <c r="E4929" s="26">
        <v>0.26586656999999997</v>
      </c>
      <c r="F4929" s="26">
        <v>0.33536816000000003</v>
      </c>
      <c r="G4929" s="26">
        <v>0.73808254000000006</v>
      </c>
      <c r="H4929" s="26">
        <v>2.0797928699999999</v>
      </c>
      <c r="I4929" s="26">
        <v>9.0380579999999988E-2</v>
      </c>
    </row>
    <row r="4930" spans="1:9" ht="15.75" customHeight="1" x14ac:dyDescent="0.25">
      <c r="A4930" s="23">
        <v>4929</v>
      </c>
      <c r="B4930" s="24">
        <v>0.19174686999999999</v>
      </c>
      <c r="C4930" s="24">
        <v>0.20277427000000001</v>
      </c>
      <c r="D4930" s="24">
        <v>0.22629944999999999</v>
      </c>
      <c r="E4930" s="24">
        <v>0.26591695000000004</v>
      </c>
      <c r="F4930" s="24">
        <v>0.33544783</v>
      </c>
      <c r="G4930" s="24">
        <v>0.73827600999999998</v>
      </c>
      <c r="H4930" s="24">
        <v>2.0804774400000001</v>
      </c>
      <c r="I4930" s="24">
        <v>9.0380990000000008E-2</v>
      </c>
    </row>
    <row r="4931" spans="1:9" ht="15.75" customHeight="1" x14ac:dyDescent="0.25">
      <c r="A4931" s="25">
        <v>4930</v>
      </c>
      <c r="B4931" s="26">
        <v>0.19178920000000002</v>
      </c>
      <c r="C4931" s="26">
        <v>0.20280146999999998</v>
      </c>
      <c r="D4931" s="26">
        <v>0.22633662000000002</v>
      </c>
      <c r="E4931" s="26">
        <v>0.26596734</v>
      </c>
      <c r="F4931" s="26">
        <v>0.33552750000000003</v>
      </c>
      <c r="G4931" s="26">
        <v>0.73846950000000011</v>
      </c>
      <c r="H4931" s="26">
        <v>2.08116214</v>
      </c>
      <c r="I4931" s="26">
        <v>9.0381400000000001E-2</v>
      </c>
    </row>
    <row r="4932" spans="1:9" ht="15.75" customHeight="1" x14ac:dyDescent="0.25">
      <c r="A4932" s="23">
        <v>4931</v>
      </c>
      <c r="B4932" s="24">
        <v>0.19183153</v>
      </c>
      <c r="C4932" s="24">
        <v>0.20282869000000001</v>
      </c>
      <c r="D4932" s="24">
        <v>0.22637380000000001</v>
      </c>
      <c r="E4932" s="24">
        <v>0.26601774</v>
      </c>
      <c r="F4932" s="24">
        <v>0.33560718</v>
      </c>
      <c r="G4932" s="24">
        <v>0.73866299999999996</v>
      </c>
      <c r="H4932" s="24">
        <v>2.08184697</v>
      </c>
      <c r="I4932" s="24">
        <v>9.0381809999999993E-2</v>
      </c>
    </row>
    <row r="4933" spans="1:9" ht="15.75" customHeight="1" x14ac:dyDescent="0.25">
      <c r="A4933" s="25">
        <v>4932</v>
      </c>
      <c r="B4933" s="26">
        <v>0.19187386000000001</v>
      </c>
      <c r="C4933" s="26">
        <v>0.20285591</v>
      </c>
      <c r="D4933" s="26">
        <v>0.22641096999999999</v>
      </c>
      <c r="E4933" s="26">
        <v>0.26606815</v>
      </c>
      <c r="F4933" s="26">
        <v>0.33568685999999998</v>
      </c>
      <c r="G4933" s="26">
        <v>0.73885653000000007</v>
      </c>
      <c r="H4933" s="26">
        <v>2.0825319099999997</v>
      </c>
      <c r="I4933" s="26">
        <v>9.0382219999999999E-2</v>
      </c>
    </row>
    <row r="4934" spans="1:9" ht="15.75" customHeight="1" x14ac:dyDescent="0.25">
      <c r="A4934" s="23">
        <v>4933</v>
      </c>
      <c r="B4934" s="24">
        <v>0.19191617999999999</v>
      </c>
      <c r="C4934" s="24">
        <v>0.20288315000000001</v>
      </c>
      <c r="D4934" s="24">
        <v>0.22644815000000001</v>
      </c>
      <c r="E4934" s="24">
        <v>0.26611857</v>
      </c>
      <c r="F4934" s="24">
        <v>0.33576655</v>
      </c>
      <c r="G4934" s="24">
        <v>0.73905007</v>
      </c>
      <c r="H4934" s="24">
        <v>2.0832169700000001</v>
      </c>
      <c r="I4934" s="24">
        <v>9.0382619999999997E-2</v>
      </c>
    </row>
    <row r="4935" spans="1:9" ht="15.75" customHeight="1" x14ac:dyDescent="0.25">
      <c r="A4935" s="25">
        <v>4934</v>
      </c>
      <c r="B4935" s="26">
        <v>0.19195851</v>
      </c>
      <c r="C4935" s="26">
        <v>0.20291039999999999</v>
      </c>
      <c r="D4935" s="26">
        <v>0.22648534000000001</v>
      </c>
      <c r="E4935" s="26">
        <v>0.26616899999999999</v>
      </c>
      <c r="F4935" s="26">
        <v>0.33584623999999996</v>
      </c>
      <c r="G4935" s="26">
        <v>0.73924361999999999</v>
      </c>
      <c r="H4935" s="26">
        <v>2.0839021399999997</v>
      </c>
      <c r="I4935" s="26">
        <v>9.0383030000000003E-2</v>
      </c>
    </row>
    <row r="4936" spans="1:9" ht="15.75" customHeight="1" x14ac:dyDescent="0.25">
      <c r="A4936" s="23">
        <v>4935</v>
      </c>
      <c r="B4936" s="24">
        <v>0.19200084000000001</v>
      </c>
      <c r="C4936" s="24">
        <v>0.20293766000000002</v>
      </c>
      <c r="D4936" s="24">
        <v>0.22652252</v>
      </c>
      <c r="E4936" s="24">
        <v>0.26621943999999997</v>
      </c>
      <c r="F4936" s="24">
        <v>0.33592592999999998</v>
      </c>
      <c r="G4936" s="24">
        <v>0.73943718000000003</v>
      </c>
      <c r="H4936" s="24">
        <v>2.0845874200000001</v>
      </c>
      <c r="I4936" s="24">
        <v>9.0383429999999987E-2</v>
      </c>
    </row>
    <row r="4937" spans="1:9" ht="15.75" customHeight="1" x14ac:dyDescent="0.25">
      <c r="A4937" s="25">
        <v>4936</v>
      </c>
      <c r="B4937" s="26">
        <v>0.19204316999999999</v>
      </c>
      <c r="C4937" s="26">
        <v>0.20296493000000002</v>
      </c>
      <c r="D4937" s="26">
        <v>0.22655971</v>
      </c>
      <c r="E4937" s="26">
        <v>0.26626988000000001</v>
      </c>
      <c r="F4937" s="26">
        <v>0.33600561999999995</v>
      </c>
      <c r="G4937" s="26">
        <v>0.73963076000000005</v>
      </c>
      <c r="H4937" s="26">
        <v>2.0852727999999998</v>
      </c>
      <c r="I4937" s="26">
        <v>9.0383840000000007E-2</v>
      </c>
    </row>
    <row r="4938" spans="1:9" ht="15.75" customHeight="1" x14ac:dyDescent="0.25">
      <c r="A4938" s="23">
        <v>4937</v>
      </c>
      <c r="B4938" s="24">
        <v>0.19208549999999999</v>
      </c>
      <c r="C4938" s="24">
        <v>0.20299222</v>
      </c>
      <c r="D4938" s="24">
        <v>0.22659690000000002</v>
      </c>
      <c r="E4938" s="24">
        <v>0.26632033999999999</v>
      </c>
      <c r="F4938" s="24">
        <v>0.33608531999999997</v>
      </c>
      <c r="G4938" s="24">
        <v>0.73982434999999991</v>
      </c>
      <c r="H4938" s="24">
        <v>2.0859582900000002</v>
      </c>
      <c r="I4938" s="24">
        <v>9.0384239999999991E-2</v>
      </c>
    </row>
    <row r="4939" spans="1:9" ht="15.75" customHeight="1" x14ac:dyDescent="0.25">
      <c r="A4939" s="25">
        <v>4938</v>
      </c>
      <c r="B4939" s="26">
        <v>0.19212782</v>
      </c>
      <c r="C4939" s="26">
        <v>0.20301950999999999</v>
      </c>
      <c r="D4939" s="26">
        <v>0.22663409999999998</v>
      </c>
      <c r="E4939" s="26">
        <v>0.26637080999999996</v>
      </c>
      <c r="F4939" s="26">
        <v>0.33616500999999999</v>
      </c>
      <c r="G4939" s="26">
        <v>0.74001795000000004</v>
      </c>
      <c r="H4939" s="26">
        <v>2.08664388</v>
      </c>
      <c r="I4939" s="26">
        <v>9.0384650000000011E-2</v>
      </c>
    </row>
    <row r="4940" spans="1:9" ht="15.75" customHeight="1" x14ac:dyDescent="0.25">
      <c r="A4940" s="23">
        <v>4939</v>
      </c>
      <c r="B4940" s="24">
        <v>0.19217015000000001</v>
      </c>
      <c r="C4940" s="24">
        <v>0.20304681999999999</v>
      </c>
      <c r="D4940" s="24">
        <v>0.22667129999999999</v>
      </c>
      <c r="E4940" s="24">
        <v>0.26642127999999998</v>
      </c>
      <c r="F4940" s="24">
        <v>0.33624470000000001</v>
      </c>
      <c r="G4940" s="24">
        <v>0.74021154999999994</v>
      </c>
      <c r="H4940" s="24">
        <v>2.0873295600000001</v>
      </c>
      <c r="I4940" s="24">
        <v>9.0385050000000008E-2</v>
      </c>
    </row>
    <row r="4941" spans="1:9" ht="15.75" customHeight="1" x14ac:dyDescent="0.25">
      <c r="A4941" s="25">
        <v>4940</v>
      </c>
      <c r="B4941" s="26">
        <v>0.19221247999999999</v>
      </c>
      <c r="C4941" s="26">
        <v>0.20307414000000001</v>
      </c>
      <c r="D4941" s="26">
        <v>0.22670850000000001</v>
      </c>
      <c r="E4941" s="26">
        <v>0.26647176</v>
      </c>
      <c r="F4941" s="26">
        <v>0.33632440000000002</v>
      </c>
      <c r="G4941" s="26">
        <v>0.74040516000000001</v>
      </c>
      <c r="H4941" s="26">
        <v>2.0880153400000001</v>
      </c>
      <c r="I4941" s="26">
        <v>9.0385460000000001E-2</v>
      </c>
    </row>
    <row r="4942" spans="1:9" ht="15.75" customHeight="1" x14ac:dyDescent="0.25">
      <c r="A4942" s="23">
        <v>4941</v>
      </c>
      <c r="B4942" s="24">
        <v>0.19225481</v>
      </c>
      <c r="C4942" s="24">
        <v>0.20310147000000001</v>
      </c>
      <c r="D4942" s="24">
        <v>0.22674569999999999</v>
      </c>
      <c r="E4942" s="24">
        <v>0.26652225000000002</v>
      </c>
      <c r="F4942" s="24">
        <v>0.33640408999999999</v>
      </c>
      <c r="G4942" s="24">
        <v>0.74059878000000001</v>
      </c>
      <c r="H4942" s="24">
        <v>2.0887012</v>
      </c>
      <c r="I4942" s="24">
        <v>9.0385859999999998E-2</v>
      </c>
    </row>
    <row r="4943" spans="1:9" ht="15.75" customHeight="1" x14ac:dyDescent="0.25">
      <c r="A4943" s="25">
        <v>4942</v>
      </c>
      <c r="B4943" s="26">
        <v>0.19229714000000001</v>
      </c>
      <c r="C4943" s="26">
        <v>0.20312881999999999</v>
      </c>
      <c r="D4943" s="26">
        <v>0.22678291</v>
      </c>
      <c r="E4943" s="26">
        <v>0.26657274999999997</v>
      </c>
      <c r="F4943" s="26">
        <v>0.33648378000000001</v>
      </c>
      <c r="G4943" s="26">
        <v>0.74079240000000002</v>
      </c>
      <c r="H4943" s="26">
        <v>2.0893871499999999</v>
      </c>
      <c r="I4943" s="26">
        <v>9.038626000000001E-2</v>
      </c>
    </row>
    <row r="4944" spans="1:9" ht="15.75" customHeight="1" x14ac:dyDescent="0.25">
      <c r="A4944" s="23">
        <v>4943</v>
      </c>
      <c r="B4944" s="24">
        <v>0.19233945999999999</v>
      </c>
      <c r="C4944" s="24">
        <v>0.20315618000000002</v>
      </c>
      <c r="D4944" s="24">
        <v>0.22682010999999999</v>
      </c>
      <c r="E4944" s="24">
        <v>0.26662326000000003</v>
      </c>
      <c r="F4944" s="24">
        <v>0.33656345999999998</v>
      </c>
      <c r="G4944" s="24">
        <v>0.74098602000000002</v>
      </c>
      <c r="H4944" s="24">
        <v>2.09007319</v>
      </c>
      <c r="I4944" s="24">
        <v>9.0386659999999994E-2</v>
      </c>
    </row>
    <row r="4945" spans="1:9" ht="15.75" customHeight="1" x14ac:dyDescent="0.25">
      <c r="A4945" s="25">
        <v>4944</v>
      </c>
      <c r="B4945" s="26">
        <v>0.19238179</v>
      </c>
      <c r="C4945" s="26">
        <v>0.20318354999999999</v>
      </c>
      <c r="D4945" s="26">
        <v>0.22685732000000003</v>
      </c>
      <c r="E4945" s="26">
        <v>0.26667376999999998</v>
      </c>
      <c r="F4945" s="26">
        <v>0.33664315</v>
      </c>
      <c r="G4945" s="26">
        <v>0.74117964999999997</v>
      </c>
      <c r="H4945" s="26">
        <v>2.0907593100000001</v>
      </c>
      <c r="I4945" s="26">
        <v>9.0387059999999991E-2</v>
      </c>
    </row>
    <row r="4946" spans="1:9" ht="15.75" customHeight="1" x14ac:dyDescent="0.25">
      <c r="A4946" s="23">
        <v>4945</v>
      </c>
      <c r="B4946" s="24">
        <v>0.19242412</v>
      </c>
      <c r="C4946" s="24">
        <v>0.20321093000000001</v>
      </c>
      <c r="D4946" s="24">
        <v>0.22689453000000001</v>
      </c>
      <c r="E4946" s="24">
        <v>0.26672429000000003</v>
      </c>
      <c r="F4946" s="24">
        <v>0.33672282000000003</v>
      </c>
      <c r="G4946" s="24">
        <v>0.74137326999999997</v>
      </c>
      <c r="H4946" s="24">
        <v>2.0914455000000003</v>
      </c>
      <c r="I4946" s="24">
        <v>9.0387460000000003E-2</v>
      </c>
    </row>
    <row r="4947" spans="1:9" ht="15.75" customHeight="1" x14ac:dyDescent="0.25">
      <c r="A4947" s="25">
        <v>4946</v>
      </c>
      <c r="B4947" s="26">
        <v>0.19246645000000001</v>
      </c>
      <c r="C4947" s="26">
        <v>0.20323832</v>
      </c>
      <c r="D4947" s="26">
        <v>0.22693174999999999</v>
      </c>
      <c r="E4947" s="26">
        <v>0.26677481000000003</v>
      </c>
      <c r="F4947" s="26">
        <v>0.3368025</v>
      </c>
      <c r="G4947" s="26">
        <v>0.74156688999999998</v>
      </c>
      <c r="H4947" s="26">
        <v>2.09213176</v>
      </c>
      <c r="I4947" s="26">
        <v>9.038786E-2</v>
      </c>
    </row>
    <row r="4948" spans="1:9" ht="15.75" customHeight="1" x14ac:dyDescent="0.25">
      <c r="A4948" s="23">
        <v>4947</v>
      </c>
      <c r="B4948" s="24">
        <v>0.19250877999999999</v>
      </c>
      <c r="C4948" s="24">
        <v>0.20326573000000001</v>
      </c>
      <c r="D4948" s="24">
        <v>0.22696896</v>
      </c>
      <c r="E4948" s="24">
        <v>0.26682535000000002</v>
      </c>
      <c r="F4948" s="24">
        <v>0.33688217000000004</v>
      </c>
      <c r="G4948" s="24">
        <v>0.74176050999999998</v>
      </c>
      <c r="H4948" s="24">
        <v>2.0928181000000001</v>
      </c>
      <c r="I4948" s="24">
        <v>9.0388259999999998E-2</v>
      </c>
    </row>
    <row r="4949" spans="1:9" ht="15.75" customHeight="1" x14ac:dyDescent="0.25">
      <c r="A4949" s="25">
        <v>4948</v>
      </c>
      <c r="B4949" s="26">
        <v>0.19255109999999998</v>
      </c>
      <c r="C4949" s="26">
        <v>0.20329315000000001</v>
      </c>
      <c r="D4949" s="26">
        <v>0.22700617999999997</v>
      </c>
      <c r="E4949" s="26">
        <v>0.26687589</v>
      </c>
      <c r="F4949" s="26">
        <v>0.33696182999999996</v>
      </c>
      <c r="G4949" s="26">
        <v>0.74195412999999999</v>
      </c>
      <c r="H4949" s="26">
        <v>2.0935045099999998</v>
      </c>
      <c r="I4949" s="26">
        <v>9.038866000000001E-2</v>
      </c>
    </row>
    <row r="4950" spans="1:9" ht="15.75" customHeight="1" x14ac:dyDescent="0.25">
      <c r="A4950" s="23">
        <v>4949</v>
      </c>
      <c r="B4950" s="24">
        <v>0.19259343000000001</v>
      </c>
      <c r="C4950" s="24">
        <v>0.20332058</v>
      </c>
      <c r="D4950" s="24">
        <v>0.22704339000000001</v>
      </c>
      <c r="E4950" s="24">
        <v>0.26692642999999999</v>
      </c>
      <c r="F4950" s="24">
        <v>0.33704149</v>
      </c>
      <c r="G4950" s="24">
        <v>0.74214774000000006</v>
      </c>
      <c r="H4950" s="24">
        <v>2.0941909700000001</v>
      </c>
      <c r="I4950" s="24">
        <v>9.0389060000000007E-2</v>
      </c>
    </row>
    <row r="4951" spans="1:9" ht="15.75" customHeight="1" x14ac:dyDescent="0.25">
      <c r="A4951" s="25">
        <v>4950</v>
      </c>
      <c r="B4951" s="26">
        <v>0.19263576000000002</v>
      </c>
      <c r="C4951" s="26">
        <v>0.20334803000000001</v>
      </c>
      <c r="D4951" s="26">
        <v>0.22708061000000002</v>
      </c>
      <c r="E4951" s="26">
        <v>0.26697697999999997</v>
      </c>
      <c r="F4951" s="26">
        <v>0.33712113999999999</v>
      </c>
      <c r="G4951" s="26">
        <v>0.74234133999999996</v>
      </c>
      <c r="H4951" s="26">
        <v>2.0948774999999999</v>
      </c>
      <c r="I4951" s="26">
        <v>9.0389449999999996E-2</v>
      </c>
    </row>
    <row r="4952" spans="1:9" ht="15.75" customHeight="1" x14ac:dyDescent="0.25">
      <c r="A4952" s="23">
        <v>4951</v>
      </c>
      <c r="B4952" s="24">
        <v>0.19267809</v>
      </c>
      <c r="C4952" s="24">
        <v>0.20337548999999999</v>
      </c>
      <c r="D4952" s="24">
        <v>0.22711782999999999</v>
      </c>
      <c r="E4952" s="24">
        <v>0.26702754000000001</v>
      </c>
      <c r="F4952" s="24">
        <v>0.33720078000000003</v>
      </c>
      <c r="G4952" s="24">
        <v>0.74253494000000009</v>
      </c>
      <c r="H4952" s="24">
        <v>2.0955640899999999</v>
      </c>
      <c r="I4952" s="24">
        <v>9.0389850000000008E-2</v>
      </c>
    </row>
    <row r="4953" spans="1:9" ht="15.75" customHeight="1" x14ac:dyDescent="0.25">
      <c r="A4953" s="25">
        <v>4952</v>
      </c>
      <c r="B4953" s="26">
        <v>0.19272042</v>
      </c>
      <c r="C4953" s="26">
        <v>0.20340295999999999</v>
      </c>
      <c r="D4953" s="26">
        <v>0.22715505</v>
      </c>
      <c r="E4953" s="26">
        <v>0.26707809999999998</v>
      </c>
      <c r="F4953" s="26">
        <v>0.33728040999999997</v>
      </c>
      <c r="G4953" s="26">
        <v>0.74272852999999994</v>
      </c>
      <c r="H4953" s="26">
        <v>2.09625073</v>
      </c>
      <c r="I4953" s="26">
        <v>9.0390250000000005E-2</v>
      </c>
    </row>
    <row r="4954" spans="1:9" ht="15.75" customHeight="1" x14ac:dyDescent="0.25">
      <c r="A4954" s="23">
        <v>4953</v>
      </c>
      <c r="B4954" s="24">
        <v>0.19276274000000002</v>
      </c>
      <c r="C4954" s="24">
        <v>0.20343043999999999</v>
      </c>
      <c r="D4954" s="24">
        <v>0.22719227</v>
      </c>
      <c r="E4954" s="24">
        <v>0.26712867000000001</v>
      </c>
      <c r="F4954" s="24">
        <v>0.33736004000000003</v>
      </c>
      <c r="G4954" s="24">
        <v>0.74292210999999997</v>
      </c>
      <c r="H4954" s="24">
        <v>2.0969374199999997</v>
      </c>
      <c r="I4954" s="24">
        <v>9.0390639999999994E-2</v>
      </c>
    </row>
    <row r="4955" spans="1:9" ht="15.75" customHeight="1" x14ac:dyDescent="0.25">
      <c r="A4955" s="25">
        <v>4954</v>
      </c>
      <c r="B4955" s="26">
        <v>0.19280507</v>
      </c>
      <c r="C4955" s="26">
        <v>0.20345794</v>
      </c>
      <c r="D4955" s="26">
        <v>0.22722949000000001</v>
      </c>
      <c r="E4955" s="26">
        <v>0.26717923999999998</v>
      </c>
      <c r="F4955" s="26">
        <v>0.33743965000000004</v>
      </c>
      <c r="G4955" s="26">
        <v>0.74311567000000001</v>
      </c>
      <c r="H4955" s="26">
        <v>2.0976241600000001</v>
      </c>
      <c r="I4955" s="26">
        <v>9.0391040000000006E-2</v>
      </c>
    </row>
    <row r="4956" spans="1:9" ht="15.75" customHeight="1" x14ac:dyDescent="0.25">
      <c r="A4956" s="23">
        <v>4955</v>
      </c>
      <c r="B4956" s="24">
        <v>0.1928474</v>
      </c>
      <c r="C4956" s="24">
        <v>0.20348545000000001</v>
      </c>
      <c r="D4956" s="24">
        <v>0.22726670999999998</v>
      </c>
      <c r="E4956" s="24">
        <v>0.26722981000000001</v>
      </c>
      <c r="F4956" s="24">
        <v>0.33751924999999999</v>
      </c>
      <c r="G4956" s="24">
        <v>0.74330921999999999</v>
      </c>
      <c r="H4956" s="24">
        <v>2.0983109400000002</v>
      </c>
      <c r="I4956" s="24">
        <v>9.0391429999999995E-2</v>
      </c>
    </row>
    <row r="4957" spans="1:9" ht="15.75" customHeight="1" x14ac:dyDescent="0.25">
      <c r="A4957" s="25">
        <v>4956</v>
      </c>
      <c r="B4957" s="26">
        <v>0.19288972999999998</v>
      </c>
      <c r="C4957" s="26">
        <v>0.20351298000000001</v>
      </c>
      <c r="D4957" s="26">
        <v>0.22730392999999999</v>
      </c>
      <c r="E4957" s="26">
        <v>0.26728038999999998</v>
      </c>
      <c r="F4957" s="26">
        <v>0.33759884999999995</v>
      </c>
      <c r="G4957" s="26">
        <v>0.74350275999999993</v>
      </c>
      <c r="H4957" s="26">
        <v>2.09899777</v>
      </c>
      <c r="I4957" s="26">
        <v>9.0391829999999992E-2</v>
      </c>
    </row>
    <row r="4958" spans="1:9" ht="15.75" customHeight="1" x14ac:dyDescent="0.25">
      <c r="A4958" s="23">
        <v>4957</v>
      </c>
      <c r="B4958" s="24">
        <v>0.19293206000000002</v>
      </c>
      <c r="C4958" s="24">
        <v>0.20354052</v>
      </c>
      <c r="D4958" s="24">
        <v>0.22734114999999999</v>
      </c>
      <c r="E4958" s="24">
        <v>0.26733098</v>
      </c>
      <c r="F4958" s="24">
        <v>0.33767842999999997</v>
      </c>
      <c r="G4958" s="24">
        <v>0.7436962800000001</v>
      </c>
      <c r="H4958" s="24">
        <v>2.0996846300000001</v>
      </c>
      <c r="I4958" s="24">
        <v>9.0392220000000009E-2</v>
      </c>
    </row>
    <row r="4959" spans="1:9" ht="15.75" customHeight="1" x14ac:dyDescent="0.25">
      <c r="A4959" s="25">
        <v>4958</v>
      </c>
      <c r="B4959" s="26">
        <v>0.19297438</v>
      </c>
      <c r="C4959" s="26">
        <v>0.20356806999999999</v>
      </c>
      <c r="D4959" s="26">
        <v>0.22737837</v>
      </c>
      <c r="E4959" s="26">
        <v>0.26738157000000001</v>
      </c>
      <c r="F4959" s="26">
        <v>0.33775799999999995</v>
      </c>
      <c r="G4959" s="26">
        <v>0.74388979000000011</v>
      </c>
      <c r="H4959" s="26">
        <v>2.1003715299999999</v>
      </c>
      <c r="I4959" s="26">
        <v>9.0392609999999998E-2</v>
      </c>
    </row>
    <row r="4960" spans="1:9" ht="15.75" customHeight="1" x14ac:dyDescent="0.25">
      <c r="A4960" s="23">
        <v>4959</v>
      </c>
      <c r="B4960" s="24">
        <v>0.19301670999999998</v>
      </c>
      <c r="C4960" s="24">
        <v>0.20359563999999999</v>
      </c>
      <c r="D4960" s="24">
        <v>0.22741559</v>
      </c>
      <c r="E4960" s="24">
        <v>0.26743216000000003</v>
      </c>
      <c r="F4960" s="24">
        <v>0.33783755999999998</v>
      </c>
      <c r="G4960" s="24">
        <v>0.74408326999999996</v>
      </c>
      <c r="H4960" s="24">
        <v>2.10105846</v>
      </c>
      <c r="I4960" s="24">
        <v>9.0393000000000001E-2</v>
      </c>
    </row>
    <row r="4961" spans="1:9" ht="15.75" customHeight="1" x14ac:dyDescent="0.25">
      <c r="A4961" s="25">
        <v>4960</v>
      </c>
      <c r="B4961" s="26">
        <v>0.19305904000000002</v>
      </c>
      <c r="C4961" s="26">
        <v>0.20362321999999999</v>
      </c>
      <c r="D4961" s="26">
        <v>0.22745280999999998</v>
      </c>
      <c r="E4961" s="26">
        <v>0.26748274999999999</v>
      </c>
      <c r="F4961" s="26">
        <v>0.33791710000000003</v>
      </c>
      <c r="G4961" s="26">
        <v>0.74427673999999999</v>
      </c>
      <c r="H4961" s="26">
        <v>2.1017454199999999</v>
      </c>
      <c r="I4961" s="26">
        <v>9.0393399999999999E-2</v>
      </c>
    </row>
    <row r="4962" spans="1:9" ht="15.75" customHeight="1" x14ac:dyDescent="0.25">
      <c r="A4962" s="23">
        <v>4961</v>
      </c>
      <c r="B4962" s="24">
        <v>0.19310137000000002</v>
      </c>
      <c r="C4962" s="24">
        <v>0.20365080999999999</v>
      </c>
      <c r="D4962" s="24">
        <v>0.22749002999999998</v>
      </c>
      <c r="E4962" s="24">
        <v>0.26753335</v>
      </c>
      <c r="F4962" s="24">
        <v>0.33799663000000002</v>
      </c>
      <c r="G4962" s="24">
        <v>0.74447017999999998</v>
      </c>
      <c r="H4962" s="24">
        <v>2.1024323999999996</v>
      </c>
      <c r="I4962" s="24">
        <v>9.0393790000000002E-2</v>
      </c>
    </row>
    <row r="4963" spans="1:9" ht="15.75" customHeight="1" x14ac:dyDescent="0.25">
      <c r="A4963" s="25">
        <v>4962</v>
      </c>
      <c r="B4963" s="26">
        <v>0.1931437</v>
      </c>
      <c r="C4963" s="26">
        <v>0.20367842</v>
      </c>
      <c r="D4963" s="26">
        <v>0.22752725000000001</v>
      </c>
      <c r="E4963" s="26">
        <v>0.26758395000000001</v>
      </c>
      <c r="F4963" s="26">
        <v>0.33807614999999996</v>
      </c>
      <c r="G4963" s="26">
        <v>0.74466361000000003</v>
      </c>
      <c r="H4963" s="26">
        <v>2.1031194099999997</v>
      </c>
      <c r="I4963" s="26">
        <v>9.0394179999999991E-2</v>
      </c>
    </row>
    <row r="4964" spans="1:9" ht="15.75" customHeight="1" x14ac:dyDescent="0.25">
      <c r="A4964" s="23">
        <v>4963</v>
      </c>
      <c r="B4964" s="24">
        <v>0.19318601999999999</v>
      </c>
      <c r="C4964" s="24">
        <v>0.20370604</v>
      </c>
      <c r="D4964" s="24">
        <v>0.22756447000000002</v>
      </c>
      <c r="E4964" s="24">
        <v>0.26763455000000003</v>
      </c>
      <c r="F4964" s="24">
        <v>0.33815564999999997</v>
      </c>
      <c r="G4964" s="24">
        <v>0.74485701000000004</v>
      </c>
      <c r="H4964" s="24">
        <v>2.1038064300000001</v>
      </c>
      <c r="I4964" s="24">
        <v>9.0394570000000007E-2</v>
      </c>
    </row>
    <row r="4965" spans="1:9" ht="15.75" customHeight="1" x14ac:dyDescent="0.25">
      <c r="A4965" s="25">
        <v>4964</v>
      </c>
      <c r="B4965" s="26">
        <v>0.19322835000000002</v>
      </c>
      <c r="C4965" s="26">
        <v>0.20373368</v>
      </c>
      <c r="D4965" s="26">
        <v>0.22760168</v>
      </c>
      <c r="E4965" s="26">
        <v>0.26768516000000003</v>
      </c>
      <c r="F4965" s="26">
        <v>0.33823512999999999</v>
      </c>
      <c r="G4965" s="26">
        <v>0.74505038000000001</v>
      </c>
      <c r="H4965" s="26">
        <v>2.10449347</v>
      </c>
      <c r="I4965" s="26">
        <v>9.0394959999999996E-2</v>
      </c>
    </row>
    <row r="4966" spans="1:9" ht="15.75" customHeight="1" x14ac:dyDescent="0.25">
      <c r="A4966" s="23">
        <v>4965</v>
      </c>
      <c r="B4966" s="24">
        <v>0.19327068</v>
      </c>
      <c r="C4966" s="24">
        <v>0.20376132999999999</v>
      </c>
      <c r="D4966" s="24">
        <v>0.22763890000000001</v>
      </c>
      <c r="E4966" s="24">
        <v>0.26773576999999998</v>
      </c>
      <c r="F4966" s="24">
        <v>0.33831460000000002</v>
      </c>
      <c r="G4966" s="24">
        <v>0.74524372999999999</v>
      </c>
      <c r="H4966" s="24">
        <v>2.1051805200000002</v>
      </c>
      <c r="I4966" s="24">
        <v>9.0395350000000013E-2</v>
      </c>
    </row>
    <row r="4967" spans="1:9" ht="15.75" customHeight="1" x14ac:dyDescent="0.25">
      <c r="A4967" s="25">
        <v>4966</v>
      </c>
      <c r="B4967" s="26">
        <v>0.19331301000000001</v>
      </c>
      <c r="C4967" s="26">
        <v>0.20378900000000003</v>
      </c>
      <c r="D4967" s="26">
        <v>0.22767610999999999</v>
      </c>
      <c r="E4967" s="26">
        <v>0.26778637999999999</v>
      </c>
      <c r="F4967" s="26">
        <v>0.33839405</v>
      </c>
      <c r="G4967" s="26">
        <v>0.74543705000000005</v>
      </c>
      <c r="H4967" s="26">
        <v>2.1058675899999999</v>
      </c>
      <c r="I4967" s="26">
        <v>9.0395730000000007E-2</v>
      </c>
    </row>
    <row r="4968" spans="1:9" ht="15.75" customHeight="1" x14ac:dyDescent="0.25">
      <c r="A4968" s="23">
        <v>4967</v>
      </c>
      <c r="B4968" s="24">
        <v>0.19335533999999999</v>
      </c>
      <c r="C4968" s="24">
        <v>0.20381668</v>
      </c>
      <c r="D4968" s="24">
        <v>0.22771332999999999</v>
      </c>
      <c r="E4968" s="24">
        <v>0.26783699</v>
      </c>
      <c r="F4968" s="24">
        <v>0.33847348999999999</v>
      </c>
      <c r="G4968" s="24">
        <v>0.74563034000000006</v>
      </c>
      <c r="H4968" s="24">
        <v>2.1065546500000001</v>
      </c>
      <c r="I4968" s="24">
        <v>9.0396119999999996E-2</v>
      </c>
    </row>
    <row r="4969" spans="1:9" ht="15.75" customHeight="1" x14ac:dyDescent="0.25">
      <c r="A4969" s="25">
        <v>4968</v>
      </c>
      <c r="B4969" s="26">
        <v>0.19339766</v>
      </c>
      <c r="C4969" s="26">
        <v>0.20384437</v>
      </c>
      <c r="D4969" s="26">
        <v>0.22775054</v>
      </c>
      <c r="E4969" s="26">
        <v>0.2678876</v>
      </c>
      <c r="F4969" s="26">
        <v>0.33855289999999999</v>
      </c>
      <c r="G4969" s="26">
        <v>0.74582361000000008</v>
      </c>
      <c r="H4969" s="26">
        <v>2.1072417200000002</v>
      </c>
      <c r="I4969" s="26">
        <v>9.0396509999999985E-2</v>
      </c>
    </row>
    <row r="4970" spans="1:9" ht="15.75" customHeight="1" x14ac:dyDescent="0.25">
      <c r="A4970" s="23">
        <v>4969</v>
      </c>
      <c r="B4970" s="24">
        <v>0.19343999000000001</v>
      </c>
      <c r="C4970" s="24">
        <v>0.20387208000000001</v>
      </c>
      <c r="D4970" s="24">
        <v>0.22778774999999998</v>
      </c>
      <c r="E4970" s="24">
        <v>0.26793821000000001</v>
      </c>
      <c r="F4970" s="24">
        <v>0.3386323</v>
      </c>
      <c r="G4970" s="24">
        <v>0.74601684000000001</v>
      </c>
      <c r="H4970" s="24">
        <v>2.1079287899999999</v>
      </c>
      <c r="I4970" s="24">
        <v>9.0396900000000002E-2</v>
      </c>
    </row>
    <row r="4971" spans="1:9" ht="15.75" customHeight="1" x14ac:dyDescent="0.25">
      <c r="A4971" s="25">
        <v>4970</v>
      </c>
      <c r="B4971" s="26">
        <v>0.19348231999999999</v>
      </c>
      <c r="C4971" s="26">
        <v>0.20389980999999999</v>
      </c>
      <c r="D4971" s="26">
        <v>0.22782495</v>
      </c>
      <c r="E4971" s="26">
        <v>0.26798883000000001</v>
      </c>
      <c r="F4971" s="26">
        <v>0.33871167000000002</v>
      </c>
      <c r="G4971" s="26">
        <v>0.74621002999999997</v>
      </c>
      <c r="H4971" s="26">
        <v>2.10861586</v>
      </c>
      <c r="I4971" s="26">
        <v>9.0397279999999997E-2</v>
      </c>
    </row>
    <row r="4972" spans="1:9" ht="15.75" customHeight="1" x14ac:dyDescent="0.25">
      <c r="A4972" s="23">
        <v>4971</v>
      </c>
      <c r="B4972" s="24">
        <v>0.19352464999999999</v>
      </c>
      <c r="C4972" s="24">
        <v>0.20392753999999999</v>
      </c>
      <c r="D4972" s="24">
        <v>0.22786216000000001</v>
      </c>
      <c r="E4972" s="24">
        <v>0.26803944000000002</v>
      </c>
      <c r="F4972" s="24">
        <v>0.33879102999999999</v>
      </c>
      <c r="G4972" s="24">
        <v>0.74640320000000004</v>
      </c>
      <c r="H4972" s="24">
        <v>2.1093029200000002</v>
      </c>
      <c r="I4972" s="24">
        <v>9.0397669999999999E-2</v>
      </c>
    </row>
    <row r="4973" spans="1:9" ht="15.75" customHeight="1" x14ac:dyDescent="0.25">
      <c r="A4973" s="25">
        <v>4972</v>
      </c>
      <c r="B4973" s="26">
        <v>0.19356698000000003</v>
      </c>
      <c r="C4973" s="26">
        <v>0.20395530000000001</v>
      </c>
      <c r="D4973" s="26">
        <v>0.22789936</v>
      </c>
      <c r="E4973" s="26">
        <v>0.26809004999999997</v>
      </c>
      <c r="F4973" s="26">
        <v>0.33887036999999998</v>
      </c>
      <c r="G4973" s="26">
        <v>0.74659633000000003</v>
      </c>
      <c r="H4973" s="26">
        <v>2.10998997</v>
      </c>
      <c r="I4973" s="26">
        <v>9.0398049999999994E-2</v>
      </c>
    </row>
    <row r="4974" spans="1:9" ht="15.75" customHeight="1" x14ac:dyDescent="0.25">
      <c r="A4974" s="23">
        <v>4973</v>
      </c>
      <c r="B4974" s="24">
        <v>0.19360929999999998</v>
      </c>
      <c r="C4974" s="24">
        <v>0.20398306999999999</v>
      </c>
      <c r="D4974" s="24">
        <v>0.22793655999999998</v>
      </c>
      <c r="E4974" s="24">
        <v>0.26814067000000003</v>
      </c>
      <c r="F4974" s="24">
        <v>0.33894967999999998</v>
      </c>
      <c r="G4974" s="24">
        <v>0.74678942000000004</v>
      </c>
      <c r="H4974" s="24">
        <v>2.1106769999999999</v>
      </c>
      <c r="I4974" s="24">
        <v>9.039844000000001E-2</v>
      </c>
    </row>
    <row r="4975" spans="1:9" ht="15.75" customHeight="1" x14ac:dyDescent="0.25">
      <c r="A4975" s="25">
        <v>4974</v>
      </c>
      <c r="B4975" s="26">
        <v>0.19365162999999999</v>
      </c>
      <c r="C4975" s="26">
        <v>0.20401084999999999</v>
      </c>
      <c r="D4975" s="26">
        <v>0.22797376</v>
      </c>
      <c r="E4975" s="26">
        <v>0.26819127999999998</v>
      </c>
      <c r="F4975" s="26">
        <v>0.33902897000000004</v>
      </c>
      <c r="G4975" s="26">
        <v>0.74698246999999995</v>
      </c>
      <c r="H4975" s="26">
        <v>2.1113640199999999</v>
      </c>
      <c r="I4975" s="26">
        <v>9.0398820000000005E-2</v>
      </c>
    </row>
    <row r="4976" spans="1:9" ht="15.75" customHeight="1" x14ac:dyDescent="0.25">
      <c r="A4976" s="23">
        <v>4975</v>
      </c>
      <c r="B4976" s="24">
        <v>0.19369395999999997</v>
      </c>
      <c r="C4976" s="24">
        <v>0.20403864999999999</v>
      </c>
      <c r="D4976" s="24">
        <v>0.22801096000000001</v>
      </c>
      <c r="E4976" s="24">
        <v>0.26824190000000003</v>
      </c>
      <c r="F4976" s="24">
        <v>0.33910824000000001</v>
      </c>
      <c r="G4976" s="24">
        <v>0.74717549000000005</v>
      </c>
      <c r="H4976" s="24">
        <v>2.11205102</v>
      </c>
      <c r="I4976" s="24">
        <v>9.0399199999999999E-2</v>
      </c>
    </row>
    <row r="4977" spans="1:9" ht="15.75" customHeight="1" x14ac:dyDescent="0.25">
      <c r="A4977" s="25">
        <v>4976</v>
      </c>
      <c r="B4977" s="26">
        <v>0.19373629000000001</v>
      </c>
      <c r="C4977" s="26">
        <v>0.20406647</v>
      </c>
      <c r="D4977" s="26">
        <v>0.22804815000000001</v>
      </c>
      <c r="E4977" s="26">
        <v>0.26829250999999998</v>
      </c>
      <c r="F4977" s="26">
        <v>0.33918748999999998</v>
      </c>
      <c r="G4977" s="26">
        <v>0.74736846000000001</v>
      </c>
      <c r="H4977" s="26">
        <v>2.1127379999999998</v>
      </c>
      <c r="I4977" s="26">
        <v>9.0399580000000007E-2</v>
      </c>
    </row>
    <row r="4978" spans="1:9" ht="15.75" customHeight="1" x14ac:dyDescent="0.25">
      <c r="A4978" s="23">
        <v>4977</v>
      </c>
      <c r="B4978" s="24">
        <v>0.19377862000000001</v>
      </c>
      <c r="C4978" s="24">
        <v>0.20409430000000001</v>
      </c>
      <c r="D4978" s="24">
        <v>0.22808534000000003</v>
      </c>
      <c r="E4978" s="24">
        <v>0.26834311999999999</v>
      </c>
      <c r="F4978" s="24">
        <v>0.33926670999999997</v>
      </c>
      <c r="G4978" s="24">
        <v>0.74756138999999999</v>
      </c>
      <c r="H4978" s="24">
        <v>2.1134249399999998</v>
      </c>
      <c r="I4978" s="24">
        <v>9.0399969999999996E-2</v>
      </c>
    </row>
    <row r="4979" spans="1:9" ht="15.75" customHeight="1" x14ac:dyDescent="0.25">
      <c r="A4979" s="25">
        <v>4978</v>
      </c>
      <c r="B4979" s="26">
        <v>0.19382094</v>
      </c>
      <c r="C4979" s="26">
        <v>0.20412213999999998</v>
      </c>
      <c r="D4979" s="26">
        <v>0.22812252999999999</v>
      </c>
      <c r="E4979" s="26">
        <v>0.26839373999999999</v>
      </c>
      <c r="F4979" s="26">
        <v>0.33934590999999997</v>
      </c>
      <c r="G4979" s="26">
        <v>0.7477542800000001</v>
      </c>
      <c r="H4979" s="26">
        <v>2.11411186</v>
      </c>
      <c r="I4979" s="26">
        <v>9.040034999999999E-2</v>
      </c>
    </row>
    <row r="4980" spans="1:9" ht="15.75" customHeight="1" x14ac:dyDescent="0.25">
      <c r="A4980" s="23">
        <v>4979</v>
      </c>
      <c r="B4980" s="24">
        <v>0.19386327</v>
      </c>
      <c r="C4980" s="24">
        <v>0.20415</v>
      </c>
      <c r="D4980" s="24">
        <v>0.22815971000000002</v>
      </c>
      <c r="E4980" s="24">
        <v>0.26844434</v>
      </c>
      <c r="F4980" s="24">
        <v>0.33942508999999998</v>
      </c>
      <c r="G4980" s="24">
        <v>0.74794713000000002</v>
      </c>
      <c r="H4980" s="24">
        <v>2.1147987499999998</v>
      </c>
      <c r="I4980" s="24">
        <v>9.0400729999999999E-2</v>
      </c>
    </row>
    <row r="4981" spans="1:9" ht="15.75" customHeight="1" x14ac:dyDescent="0.25">
      <c r="A4981" s="25">
        <v>4980</v>
      </c>
      <c r="B4981" s="26">
        <v>0.19390560000000001</v>
      </c>
      <c r="C4981" s="26">
        <v>0.20417788000000001</v>
      </c>
      <c r="D4981" s="26">
        <v>0.22819689000000001</v>
      </c>
      <c r="E4981" s="26">
        <v>0.26849495000000001</v>
      </c>
      <c r="F4981" s="26">
        <v>0.33950423000000002</v>
      </c>
      <c r="G4981" s="26">
        <v>0.74813991999999996</v>
      </c>
      <c r="H4981" s="26">
        <v>2.1154856</v>
      </c>
      <c r="I4981" s="26">
        <v>9.0401109999999993E-2</v>
      </c>
    </row>
    <row r="4982" spans="1:9" ht="15.75" customHeight="1" x14ac:dyDescent="0.25">
      <c r="A4982" s="23">
        <v>4981</v>
      </c>
      <c r="B4982" s="24">
        <v>0.19394792999999999</v>
      </c>
      <c r="C4982" s="24">
        <v>0.20420577000000001</v>
      </c>
      <c r="D4982" s="24">
        <v>0.22823406999999998</v>
      </c>
      <c r="E4982" s="24">
        <v>0.26854555999999996</v>
      </c>
      <c r="F4982" s="24">
        <v>0.33958335000000001</v>
      </c>
      <c r="G4982" s="24">
        <v>0.74833268000000008</v>
      </c>
      <c r="H4982" s="24">
        <v>2.1161724099999999</v>
      </c>
      <c r="I4982" s="24">
        <v>9.0401490000000001E-2</v>
      </c>
    </row>
    <row r="4983" spans="1:9" ht="15.75" customHeight="1" x14ac:dyDescent="0.25">
      <c r="A4983" s="25">
        <v>4982</v>
      </c>
      <c r="B4983" s="26">
        <v>0.19399026</v>
      </c>
      <c r="C4983" s="26">
        <v>0.20423368</v>
      </c>
      <c r="D4983" s="26">
        <v>0.22827124000000001</v>
      </c>
      <c r="E4983" s="26">
        <v>0.26859615999999997</v>
      </c>
      <c r="F4983" s="26">
        <v>0.33966245</v>
      </c>
      <c r="G4983" s="26">
        <v>0.74852537999999991</v>
      </c>
      <c r="H4983" s="26">
        <v>2.1168591800000001</v>
      </c>
      <c r="I4983" s="26">
        <v>9.0401869999999995E-2</v>
      </c>
    </row>
    <row r="4984" spans="1:9" ht="15.75" customHeight="1" x14ac:dyDescent="0.25">
      <c r="A4984" s="23">
        <v>4983</v>
      </c>
      <c r="B4984" s="24">
        <v>0.19403258999999998</v>
      </c>
      <c r="C4984" s="24">
        <v>0.20426159999999999</v>
      </c>
      <c r="D4984" s="24">
        <v>0.22830840999999999</v>
      </c>
      <c r="E4984" s="24">
        <v>0.26864675999999998</v>
      </c>
      <c r="F4984" s="24">
        <v>0.33974151999999996</v>
      </c>
      <c r="G4984" s="24">
        <v>0.74871803000000003</v>
      </c>
      <c r="H4984" s="24">
        <v>2.11754591</v>
      </c>
      <c r="I4984" s="24">
        <v>9.040224999999999E-2</v>
      </c>
    </row>
    <row r="4985" spans="1:9" ht="15.75" customHeight="1" x14ac:dyDescent="0.25">
      <c r="A4985" s="25">
        <v>4984</v>
      </c>
      <c r="B4985" s="26">
        <v>0.19407490999999999</v>
      </c>
      <c r="C4985" s="26">
        <v>0.20428954999999999</v>
      </c>
      <c r="D4985" s="26">
        <v>0.22834558000000002</v>
      </c>
      <c r="E4985" s="26">
        <v>0.26869736</v>
      </c>
      <c r="F4985" s="26">
        <v>0.33982055</v>
      </c>
      <c r="G4985" s="26">
        <v>0.74891063000000002</v>
      </c>
      <c r="H4985" s="26">
        <v>2.1182325799999999</v>
      </c>
      <c r="I4985" s="26">
        <v>9.0402620000000003E-2</v>
      </c>
    </row>
    <row r="4986" spans="1:9" ht="15.75" customHeight="1" x14ac:dyDescent="0.25">
      <c r="A4986" s="23">
        <v>4985</v>
      </c>
      <c r="B4986" s="24">
        <v>0.19411724</v>
      </c>
      <c r="C4986" s="24">
        <v>0.20431750000000001</v>
      </c>
      <c r="D4986" s="24">
        <v>0.22838273999999997</v>
      </c>
      <c r="E4986" s="24">
        <v>0.26874796000000001</v>
      </c>
      <c r="F4986" s="24">
        <v>0.33989955999999999</v>
      </c>
      <c r="G4986" s="24">
        <v>0.74910318000000009</v>
      </c>
      <c r="H4986" s="24">
        <v>2.1189192100000001</v>
      </c>
      <c r="I4986" s="24">
        <v>9.0402999999999997E-2</v>
      </c>
    </row>
    <row r="4987" spans="1:9" ht="15.75" customHeight="1" x14ac:dyDescent="0.25">
      <c r="A4987" s="25">
        <v>4986</v>
      </c>
      <c r="B4987" s="26">
        <v>0.19415956999999998</v>
      </c>
      <c r="C4987" s="26">
        <v>0.20434546999999997</v>
      </c>
      <c r="D4987" s="26">
        <v>0.22841989999999998</v>
      </c>
      <c r="E4987" s="26">
        <v>0.26879854999999997</v>
      </c>
      <c r="F4987" s="26">
        <v>0.33997853999999994</v>
      </c>
      <c r="G4987" s="26">
        <v>0.74929568000000002</v>
      </c>
      <c r="H4987" s="26">
        <v>2.1196057700000002</v>
      </c>
      <c r="I4987" s="26">
        <v>9.0403380000000005E-2</v>
      </c>
    </row>
    <row r="4988" spans="1:9" ht="15.75" customHeight="1" x14ac:dyDescent="0.25">
      <c r="A4988" s="23">
        <v>4987</v>
      </c>
      <c r="B4988" s="24">
        <v>0.19420190000000001</v>
      </c>
      <c r="C4988" s="24">
        <v>0.20437346000000001</v>
      </c>
      <c r="D4988" s="24">
        <v>0.22845704999999999</v>
      </c>
      <c r="E4988" s="24">
        <v>0.26884913999999999</v>
      </c>
      <c r="F4988" s="24">
        <v>0.34005750000000001</v>
      </c>
      <c r="G4988" s="24">
        <v>0.74948812000000009</v>
      </c>
      <c r="H4988" s="24">
        <v>2.1202922799999997</v>
      </c>
      <c r="I4988" s="24">
        <v>9.0403749999999991E-2</v>
      </c>
    </row>
    <row r="4989" spans="1:9" ht="15.75" customHeight="1" x14ac:dyDescent="0.25">
      <c r="A4989" s="25">
        <v>4988</v>
      </c>
      <c r="B4989" s="26">
        <v>0.19424423000000002</v>
      </c>
      <c r="C4989" s="26">
        <v>0.20440147</v>
      </c>
      <c r="D4989" s="26">
        <v>0.22849419999999998</v>
      </c>
      <c r="E4989" s="26">
        <v>0.26889973</v>
      </c>
      <c r="F4989" s="26">
        <v>0.34013641</v>
      </c>
      <c r="G4989" s="26">
        <v>0.74968050000000008</v>
      </c>
      <c r="H4989" s="26">
        <v>2.12097873</v>
      </c>
      <c r="I4989" s="26">
        <v>9.0404129999999985E-2</v>
      </c>
    </row>
    <row r="4990" spans="1:9" ht="15.75" customHeight="1" x14ac:dyDescent="0.25">
      <c r="A4990" s="23">
        <v>4989</v>
      </c>
      <c r="B4990" s="24">
        <v>0.19428655</v>
      </c>
      <c r="C4990" s="24">
        <v>0.20442948999999999</v>
      </c>
      <c r="D4990" s="24">
        <v>0.22853134</v>
      </c>
      <c r="E4990" s="24">
        <v>0.26895030999999997</v>
      </c>
      <c r="F4990" s="24">
        <v>0.3402153</v>
      </c>
      <c r="G4990" s="24">
        <v>0.74987283000000005</v>
      </c>
      <c r="H4990" s="24">
        <v>2.1216651100000004</v>
      </c>
      <c r="I4990" s="24">
        <v>9.0404499999999999E-2</v>
      </c>
    </row>
    <row r="4991" spans="1:9" ht="15.75" customHeight="1" x14ac:dyDescent="0.25">
      <c r="A4991" s="25">
        <v>4990</v>
      </c>
      <c r="B4991" s="26">
        <v>0.19432887999999998</v>
      </c>
      <c r="C4991" s="26">
        <v>0.20445753</v>
      </c>
      <c r="D4991" s="26">
        <v>0.22856847999999999</v>
      </c>
      <c r="E4991" s="26">
        <v>0.26900088999999999</v>
      </c>
      <c r="F4991" s="26">
        <v>0.34029415999999996</v>
      </c>
      <c r="G4991" s="26">
        <v>0.75006510000000004</v>
      </c>
      <c r="H4991" s="26">
        <v>2.1223514199999998</v>
      </c>
      <c r="I4991" s="26">
        <v>9.0404879999999993E-2</v>
      </c>
    </row>
    <row r="4992" spans="1:9" ht="15.75" customHeight="1" x14ac:dyDescent="0.25">
      <c r="A4992" s="23">
        <v>4991</v>
      </c>
      <c r="B4992" s="24">
        <v>0.19437121000000002</v>
      </c>
      <c r="C4992" s="24">
        <v>0.20448558999999999</v>
      </c>
      <c r="D4992" s="24">
        <v>0.22860561000000001</v>
      </c>
      <c r="E4992" s="24">
        <v>0.26905145999999996</v>
      </c>
      <c r="F4992" s="24">
        <v>0.34037297999999999</v>
      </c>
      <c r="G4992" s="24">
        <v>0.7502572999999999</v>
      </c>
      <c r="H4992" s="24">
        <v>2.12303767</v>
      </c>
      <c r="I4992" s="24">
        <v>9.0405250000000006E-2</v>
      </c>
    </row>
    <row r="4993" spans="1:9" ht="15.75" customHeight="1" x14ac:dyDescent="0.25">
      <c r="A4993" s="25">
        <v>4992</v>
      </c>
      <c r="B4993" s="26">
        <v>0.19441354</v>
      </c>
      <c r="C4993" s="26">
        <v>0.20451366000000001</v>
      </c>
      <c r="D4993" s="26">
        <v>0.22864274000000001</v>
      </c>
      <c r="E4993" s="26">
        <v>0.26910202999999999</v>
      </c>
      <c r="F4993" s="26">
        <v>0.34045177999999998</v>
      </c>
      <c r="G4993" s="26">
        <v>0.75044944999999996</v>
      </c>
      <c r="H4993" s="26">
        <v>2.1237238300000003</v>
      </c>
      <c r="I4993" s="26">
        <v>9.0405619999999992E-2</v>
      </c>
    </row>
    <row r="4994" spans="1:9" ht="15.75" customHeight="1" x14ac:dyDescent="0.25">
      <c r="A4994" s="23">
        <v>4993</v>
      </c>
      <c r="B4994" s="24">
        <v>0.19445587</v>
      </c>
      <c r="C4994" s="24">
        <v>0.20454174999999999</v>
      </c>
      <c r="D4994" s="24">
        <v>0.22867985999999998</v>
      </c>
      <c r="E4994" s="24">
        <v>0.26915258999999997</v>
      </c>
      <c r="F4994" s="24">
        <v>0.34053053</v>
      </c>
      <c r="G4994" s="24">
        <v>0.75064153</v>
      </c>
      <c r="H4994" s="24">
        <v>2.1244099199999997</v>
      </c>
      <c r="I4994" s="24">
        <v>9.0406E-2</v>
      </c>
    </row>
    <row r="4995" spans="1:9" ht="15.75" customHeight="1" x14ac:dyDescent="0.25">
      <c r="A4995" s="25">
        <v>4994</v>
      </c>
      <c r="B4995" s="26">
        <v>0.19449819000000002</v>
      </c>
      <c r="C4995" s="26">
        <v>0.20456985</v>
      </c>
      <c r="D4995" s="26">
        <v>0.22871697999999999</v>
      </c>
      <c r="E4995" s="26">
        <v>0.26920315</v>
      </c>
      <c r="F4995" s="26">
        <v>0.34060926000000002</v>
      </c>
      <c r="G4995" s="26">
        <v>0.75083354999999996</v>
      </c>
      <c r="H4995" s="26">
        <v>2.1250959300000001</v>
      </c>
      <c r="I4995" s="26">
        <v>9.040637E-2</v>
      </c>
    </row>
    <row r="4996" spans="1:9" ht="15.75" customHeight="1" x14ac:dyDescent="0.25">
      <c r="A4996" s="23">
        <v>4995</v>
      </c>
      <c r="B4996" s="24">
        <v>0.19454051999999999</v>
      </c>
      <c r="C4996" s="24">
        <v>0.20459797999999998</v>
      </c>
      <c r="D4996" s="24">
        <v>0.22875409000000002</v>
      </c>
      <c r="E4996" s="24">
        <v>0.26925369999999998</v>
      </c>
      <c r="F4996" s="24">
        <v>0.34068793999999997</v>
      </c>
      <c r="G4996" s="24">
        <v>0.75102551000000006</v>
      </c>
      <c r="H4996" s="24">
        <v>2.12578186</v>
      </c>
      <c r="I4996" s="24">
        <v>9.0406739999999985E-2</v>
      </c>
    </row>
    <row r="4997" spans="1:9" ht="15.75" customHeight="1" x14ac:dyDescent="0.25">
      <c r="A4997" s="25">
        <v>4996</v>
      </c>
      <c r="B4997" s="26">
        <v>0.19458285</v>
      </c>
      <c r="C4997" s="26">
        <v>0.20462611999999999</v>
      </c>
      <c r="D4997" s="26">
        <v>0.2287912</v>
      </c>
      <c r="E4997" s="26">
        <v>0.26930425000000002</v>
      </c>
      <c r="F4997" s="26">
        <v>0.34076659999999998</v>
      </c>
      <c r="G4997" s="26">
        <v>0.7512173900000001</v>
      </c>
      <c r="H4997" s="26">
        <v>2.1264676900000001</v>
      </c>
      <c r="I4997" s="26">
        <v>9.0407109999999999E-2</v>
      </c>
    </row>
    <row r="4998" spans="1:9" ht="15.75" customHeight="1" x14ac:dyDescent="0.25">
      <c r="A4998" s="23">
        <v>4997</v>
      </c>
      <c r="B4998" s="24">
        <v>0.19462517999999998</v>
      </c>
      <c r="C4998" s="24">
        <v>0.20465426999999997</v>
      </c>
      <c r="D4998" s="24">
        <v>0.22882829999999998</v>
      </c>
      <c r="E4998" s="24">
        <v>0.26935479000000001</v>
      </c>
      <c r="F4998" s="24">
        <v>0.34084521000000001</v>
      </c>
      <c r="G4998" s="24">
        <v>0.75140921000000005</v>
      </c>
      <c r="H4998" s="24">
        <v>2.1271534399999998</v>
      </c>
      <c r="I4998" s="24">
        <v>9.0407480000000012E-2</v>
      </c>
    </row>
    <row r="4999" spans="1:9" ht="15.75" customHeight="1" x14ac:dyDescent="0.25">
      <c r="A4999" s="25">
        <v>4998</v>
      </c>
      <c r="B4999" s="26">
        <v>0.19466750999999999</v>
      </c>
      <c r="C4999" s="26">
        <v>0.20468244999999999</v>
      </c>
      <c r="D4999" s="26">
        <v>0.22886539</v>
      </c>
      <c r="E4999" s="26">
        <v>0.26940533</v>
      </c>
      <c r="F4999" s="26">
        <v>0.34092379</v>
      </c>
      <c r="G4999" s="26">
        <v>0.75160095999999998</v>
      </c>
      <c r="H4999" s="26">
        <v>2.1278390900000002</v>
      </c>
      <c r="I4999" s="26">
        <v>9.0407849999999998E-2</v>
      </c>
    </row>
    <row r="5000" spans="1:9" ht="15.75" customHeight="1" x14ac:dyDescent="0.25">
      <c r="A5000" s="23">
        <v>4999</v>
      </c>
      <c r="B5000" s="24">
        <v>0.19470983</v>
      </c>
      <c r="C5000" s="24">
        <v>0.20471063999999997</v>
      </c>
      <c r="D5000" s="24">
        <v>0.22890247999999999</v>
      </c>
      <c r="E5000" s="24">
        <v>0.26945585999999999</v>
      </c>
      <c r="F5000" s="24">
        <v>0.34100233000000002</v>
      </c>
      <c r="G5000" s="24">
        <v>0.75179264000000001</v>
      </c>
      <c r="H5000" s="24">
        <v>2.1285246400000002</v>
      </c>
      <c r="I5000" s="24">
        <v>9.0408219999999997E-2</v>
      </c>
    </row>
    <row r="5001" spans="1:9" ht="15.75" customHeight="1" x14ac:dyDescent="0.25">
      <c r="A5001" s="25">
        <v>5000</v>
      </c>
      <c r="B5001" s="26">
        <v>0.19475216000000001</v>
      </c>
      <c r="C5001" s="26">
        <v>0.20473885</v>
      </c>
      <c r="D5001" s="26">
        <v>0.22893955999999999</v>
      </c>
      <c r="E5001" s="26">
        <v>0.26950637999999999</v>
      </c>
      <c r="F5001" s="26">
        <v>0.34108084</v>
      </c>
      <c r="G5001" s="26">
        <v>0.75198425000000002</v>
      </c>
      <c r="H5001" s="26">
        <v>2.1292100999999999</v>
      </c>
      <c r="I5001" s="26">
        <v>9.0408589999999997E-2</v>
      </c>
    </row>
    <row r="5002" spans="1:9" ht="15.75" customHeight="1" x14ac:dyDescent="0.25">
      <c r="A5002" s="23">
        <v>5001</v>
      </c>
      <c r="B5002" s="24">
        <v>0.19479448999999999</v>
      </c>
      <c r="C5002" s="24">
        <v>0.20476707999999999</v>
      </c>
      <c r="D5002" s="24">
        <v>0.22897663999999998</v>
      </c>
      <c r="E5002" s="24">
        <v>0.26955689999999999</v>
      </c>
      <c r="F5002" s="24">
        <v>0.3411593</v>
      </c>
      <c r="G5002" s="24">
        <v>0.75217578000000007</v>
      </c>
      <c r="H5002" s="24">
        <v>2.1298954499999998</v>
      </c>
      <c r="I5002" s="24">
        <v>9.0408950000000002E-2</v>
      </c>
    </row>
    <row r="5003" spans="1:9" ht="15.75" customHeight="1" x14ac:dyDescent="0.25">
      <c r="A5003" s="25">
        <v>5002</v>
      </c>
      <c r="B5003" s="26">
        <v>0.19483682000000002</v>
      </c>
      <c r="C5003" s="26">
        <v>0.20479532</v>
      </c>
      <c r="D5003" s="26">
        <v>0.22901369999999999</v>
      </c>
      <c r="E5003" s="26">
        <v>0.26960740999999999</v>
      </c>
      <c r="F5003" s="26">
        <v>0.34123773000000002</v>
      </c>
      <c r="G5003" s="26">
        <v>0.75236723999999999</v>
      </c>
      <c r="H5003" s="26">
        <v>2.1305806899999999</v>
      </c>
      <c r="I5003" s="26">
        <v>9.0409320000000001E-2</v>
      </c>
    </row>
    <row r="5004" spans="1:9" ht="15.75" customHeight="1" x14ac:dyDescent="0.25">
      <c r="A5004" s="23">
        <v>5003</v>
      </c>
      <c r="B5004" s="24">
        <v>0.19487915</v>
      </c>
      <c r="C5004" s="24">
        <v>0.20482359</v>
      </c>
      <c r="D5004" s="24">
        <v>0.22905076999999999</v>
      </c>
      <c r="E5004" s="24">
        <v>0.26965791</v>
      </c>
      <c r="F5004" s="24">
        <v>0.34131611000000001</v>
      </c>
      <c r="G5004" s="24">
        <v>0.75255861999999996</v>
      </c>
      <c r="H5004" s="24">
        <v>2.1312658300000002</v>
      </c>
      <c r="I5004" s="24">
        <v>9.0409690000000001E-2</v>
      </c>
    </row>
    <row r="5005" spans="1:9" ht="15.75" customHeight="1" x14ac:dyDescent="0.25">
      <c r="A5005" s="25">
        <v>5004</v>
      </c>
      <c r="B5005" s="26">
        <v>0.19492146999999999</v>
      </c>
      <c r="C5005" s="26">
        <v>0.20485186999999999</v>
      </c>
      <c r="D5005" s="26">
        <v>0.22908782</v>
      </c>
      <c r="E5005" s="26">
        <v>0.26970840000000001</v>
      </c>
      <c r="F5005" s="26">
        <v>0.34139446000000001</v>
      </c>
      <c r="G5005" s="26">
        <v>0.7527499299999999</v>
      </c>
      <c r="H5005" s="26">
        <v>2.13195085</v>
      </c>
      <c r="I5005" s="26">
        <v>9.0410050000000006E-2</v>
      </c>
    </row>
    <row r="5006" spans="1:9" ht="15.75" customHeight="1" x14ac:dyDescent="0.25">
      <c r="A5006" s="23">
        <v>5005</v>
      </c>
      <c r="B5006" s="24">
        <v>0.19496379999999999</v>
      </c>
      <c r="C5006" s="24">
        <v>0.20488017</v>
      </c>
      <c r="D5006" s="24">
        <v>0.22912486999999998</v>
      </c>
      <c r="E5006" s="24">
        <v>0.26975888999999997</v>
      </c>
      <c r="F5006" s="24">
        <v>0.34147275999999999</v>
      </c>
      <c r="G5006" s="24">
        <v>0.75294115000000006</v>
      </c>
      <c r="H5006" s="24">
        <v>2.1326357499999999</v>
      </c>
      <c r="I5006" s="24">
        <v>9.0410419999999991E-2</v>
      </c>
    </row>
    <row r="5007" spans="1:9" ht="15.75" customHeight="1" x14ac:dyDescent="0.25">
      <c r="A5007" s="25">
        <v>5006</v>
      </c>
      <c r="B5007" s="26">
        <v>0.19500613</v>
      </c>
      <c r="C5007" s="26">
        <v>0.20490848</v>
      </c>
      <c r="D5007" s="26">
        <v>0.22916191000000002</v>
      </c>
      <c r="E5007" s="26">
        <v>0.26980936</v>
      </c>
      <c r="F5007" s="26">
        <v>0.34155101999999998</v>
      </c>
      <c r="G5007" s="26">
        <v>0.75313230000000009</v>
      </c>
      <c r="H5007" s="26">
        <v>2.1333205300000002</v>
      </c>
      <c r="I5007" s="26">
        <v>9.041078000000001E-2</v>
      </c>
    </row>
    <row r="5008" spans="1:9" ht="15.75" customHeight="1" x14ac:dyDescent="0.25">
      <c r="A5008" s="23">
        <v>5007</v>
      </c>
      <c r="B5008" s="24">
        <v>0.19504846000000001</v>
      </c>
      <c r="C5008" s="24">
        <v>0.20493681999999999</v>
      </c>
      <c r="D5008" s="24">
        <v>0.22919893999999999</v>
      </c>
      <c r="E5008" s="24">
        <v>0.26985983000000002</v>
      </c>
      <c r="F5008" s="24">
        <v>0.34162923999999995</v>
      </c>
      <c r="G5008" s="24">
        <v>0.75332336</v>
      </c>
      <c r="H5008" s="24">
        <v>2.1340051899999999</v>
      </c>
      <c r="I5008" s="24">
        <v>9.0411140000000001E-2</v>
      </c>
    </row>
    <row r="5009" spans="1:9" ht="15.75" customHeight="1" x14ac:dyDescent="0.25">
      <c r="A5009" s="25">
        <v>5008</v>
      </c>
      <c r="B5009" s="26">
        <v>0.19509078999999999</v>
      </c>
      <c r="C5009" s="26">
        <v>0.20496517</v>
      </c>
      <c r="D5009" s="26">
        <v>0.22923597000000001</v>
      </c>
      <c r="E5009" s="26">
        <v>0.26991029</v>
      </c>
      <c r="F5009" s="26">
        <v>0.34170741999999998</v>
      </c>
      <c r="G5009" s="26">
        <v>0.75351435</v>
      </c>
      <c r="H5009" s="26">
        <v>2.1346897299999998</v>
      </c>
      <c r="I5009" s="26">
        <v>9.0411509999999987E-2</v>
      </c>
    </row>
    <row r="5010" spans="1:9" ht="15.75" customHeight="1" x14ac:dyDescent="0.25">
      <c r="A5010" s="23">
        <v>5009</v>
      </c>
      <c r="B5010" s="24">
        <v>0.19513311000000003</v>
      </c>
      <c r="C5010" s="24">
        <v>0.20499354</v>
      </c>
      <c r="D5010" s="24">
        <v>0.22927299000000001</v>
      </c>
      <c r="E5010" s="24">
        <v>0.26996073999999998</v>
      </c>
      <c r="F5010" s="24">
        <v>0.34178555000000005</v>
      </c>
      <c r="G5010" s="24">
        <v>0.75370524999999999</v>
      </c>
      <c r="H5010" s="24">
        <v>2.1353741299999998</v>
      </c>
      <c r="I5010" s="24">
        <v>9.0411870000000005E-2</v>
      </c>
    </row>
    <row r="5011" spans="1:9" ht="15.75" customHeight="1" x14ac:dyDescent="0.25">
      <c r="A5011" s="25">
        <v>5010</v>
      </c>
      <c r="B5011" s="26">
        <v>0.19517544000000001</v>
      </c>
      <c r="C5011" s="26">
        <v>0.20502192999999999</v>
      </c>
      <c r="D5011" s="26">
        <v>0.22931000000000001</v>
      </c>
      <c r="E5011" s="26">
        <v>0.27001119000000001</v>
      </c>
      <c r="F5011" s="26">
        <v>0.34186363999999997</v>
      </c>
      <c r="G5011" s="26">
        <v>0.75389605999999998</v>
      </c>
      <c r="H5011" s="26">
        <v>2.1360584</v>
      </c>
      <c r="I5011" s="26">
        <v>9.041223000000001E-2</v>
      </c>
    </row>
    <row r="5012" spans="1:9" ht="15.75" customHeight="1" x14ac:dyDescent="0.25">
      <c r="A5012" s="23">
        <v>5011</v>
      </c>
      <c r="B5012" s="24">
        <v>0.19521777000000001</v>
      </c>
      <c r="C5012" s="24">
        <v>0.20505034</v>
      </c>
      <c r="D5012" s="24">
        <v>0.229347</v>
      </c>
      <c r="E5012" s="24">
        <v>0.27006162</v>
      </c>
      <c r="F5012" s="24">
        <v>0.34194169000000002</v>
      </c>
      <c r="G5012" s="24">
        <v>0.75408679000000012</v>
      </c>
      <c r="H5012" s="24">
        <v>2.1367425399999997</v>
      </c>
      <c r="I5012" s="24">
        <v>9.0412590000000001E-2</v>
      </c>
    </row>
    <row r="5013" spans="1:9" ht="15.75" customHeight="1" x14ac:dyDescent="0.25">
      <c r="A5013" s="25">
        <v>5012</v>
      </c>
      <c r="B5013" s="26">
        <v>0.19526009999999999</v>
      </c>
      <c r="C5013" s="26">
        <v>0.20507876999999999</v>
      </c>
      <c r="D5013" s="26">
        <v>0.22938399000000001</v>
      </c>
      <c r="E5013" s="26">
        <v>0.27011204</v>
      </c>
      <c r="F5013" s="26">
        <v>0.34201967999999999</v>
      </c>
      <c r="G5013" s="26">
        <v>0.75427743000000003</v>
      </c>
      <c r="H5013" s="26">
        <v>2.1374265399999999</v>
      </c>
      <c r="I5013" s="26">
        <v>9.0412960000000014E-2</v>
      </c>
    </row>
    <row r="5014" spans="1:9" ht="15.75" customHeight="1" x14ac:dyDescent="0.25">
      <c r="A5014" s="23">
        <v>5013</v>
      </c>
      <c r="B5014" s="24">
        <v>0.19530243</v>
      </c>
      <c r="C5014" s="24">
        <v>0.20510721000000001</v>
      </c>
      <c r="D5014" s="24">
        <v>0.22942098000000002</v>
      </c>
      <c r="E5014" s="24">
        <v>0.27016245999999999</v>
      </c>
      <c r="F5014" s="24">
        <v>0.34209763999999998</v>
      </c>
      <c r="G5014" s="24">
        <v>0.75446798000000004</v>
      </c>
      <c r="H5014" s="24">
        <v>2.13811039</v>
      </c>
      <c r="I5014" s="24">
        <v>9.0413320000000005E-2</v>
      </c>
    </row>
    <row r="5015" spans="1:9" ht="15.75" customHeight="1" x14ac:dyDescent="0.25">
      <c r="A5015" s="25">
        <v>5014</v>
      </c>
      <c r="B5015" s="26">
        <v>0.19534475000000001</v>
      </c>
      <c r="C5015" s="26">
        <v>0.20513567999999999</v>
      </c>
      <c r="D5015" s="26">
        <v>0.22945796000000002</v>
      </c>
      <c r="E5015" s="26">
        <v>0.27021286</v>
      </c>
      <c r="F5015" s="26">
        <v>0.34217554</v>
      </c>
      <c r="G5015" s="26">
        <v>0.75465844000000004</v>
      </c>
      <c r="H5015" s="26">
        <v>2.1387941000000001</v>
      </c>
      <c r="I5015" s="26">
        <v>9.0413669999999988E-2</v>
      </c>
    </row>
    <row r="5016" spans="1:9" ht="15.75" customHeight="1" x14ac:dyDescent="0.25">
      <c r="A5016" s="23">
        <v>5015</v>
      </c>
      <c r="B5016" s="24">
        <v>0.19538707999999999</v>
      </c>
      <c r="C5016" s="24">
        <v>0.20516415999999998</v>
      </c>
      <c r="D5016" s="24">
        <v>0.22949491999999999</v>
      </c>
      <c r="E5016" s="24">
        <v>0.27026325000000001</v>
      </c>
      <c r="F5016" s="24">
        <v>0.34225340000000004</v>
      </c>
      <c r="G5016" s="24">
        <v>0.75484881000000004</v>
      </c>
      <c r="H5016" s="24">
        <v>2.1394776599999998</v>
      </c>
      <c r="I5016" s="24">
        <v>9.0414030000000006E-2</v>
      </c>
    </row>
    <row r="5017" spans="1:9" ht="15.75" customHeight="1" x14ac:dyDescent="0.25">
      <c r="A5017" s="25">
        <v>5016</v>
      </c>
      <c r="B5017" s="26">
        <v>0.19542941</v>
      </c>
      <c r="C5017" s="26">
        <v>0.20519265999999997</v>
      </c>
      <c r="D5017" s="26">
        <v>0.22953188000000002</v>
      </c>
      <c r="E5017" s="26">
        <v>0.27031364000000002</v>
      </c>
      <c r="F5017" s="26">
        <v>0.34233121</v>
      </c>
      <c r="G5017" s="26">
        <v>0.75503908999999991</v>
      </c>
      <c r="H5017" s="26">
        <v>2.14016107</v>
      </c>
      <c r="I5017" s="26">
        <v>9.0414390000000011E-2</v>
      </c>
    </row>
    <row r="5018" spans="1:9" ht="15.75" customHeight="1" x14ac:dyDescent="0.25">
      <c r="A5018" s="23">
        <v>5017</v>
      </c>
      <c r="B5018" s="24">
        <v>0.19547173999999998</v>
      </c>
      <c r="C5018" s="24">
        <v>0.20522118</v>
      </c>
      <c r="D5018" s="24">
        <v>0.22956884</v>
      </c>
      <c r="E5018" s="24">
        <v>0.27036400999999999</v>
      </c>
      <c r="F5018" s="24">
        <v>0.34240896999999998</v>
      </c>
      <c r="G5018" s="24">
        <v>0.75522926999999995</v>
      </c>
      <c r="H5018" s="24">
        <v>2.1408443199999998</v>
      </c>
      <c r="I5018" s="24">
        <v>9.0414750000000002E-2</v>
      </c>
    </row>
    <row r="5019" spans="1:9" ht="15.75" customHeight="1" x14ac:dyDescent="0.25">
      <c r="A5019" s="25">
        <v>5018</v>
      </c>
      <c r="B5019" s="26">
        <v>0.19551407000000001</v>
      </c>
      <c r="C5019" s="26">
        <v>0.20524972999999999</v>
      </c>
      <c r="D5019" s="26">
        <v>0.22960578000000001</v>
      </c>
      <c r="E5019" s="26">
        <v>0.27041436999999996</v>
      </c>
      <c r="F5019" s="26">
        <v>0.34248668000000004</v>
      </c>
      <c r="G5019" s="26">
        <v>0.75541934999999993</v>
      </c>
      <c r="H5019" s="26">
        <v>2.1415274100000001</v>
      </c>
      <c r="I5019" s="26">
        <v>9.0415109999999993E-2</v>
      </c>
    </row>
    <row r="5020" spans="1:9" ht="15.75" customHeight="1" x14ac:dyDescent="0.25">
      <c r="A5020" s="23">
        <v>5019</v>
      </c>
      <c r="B5020" s="24">
        <v>0.19555639</v>
      </c>
      <c r="C5020" s="24">
        <v>0.20527829</v>
      </c>
      <c r="D5020" s="24">
        <v>0.22964271</v>
      </c>
      <c r="E5020" s="24">
        <v>0.27046471999999999</v>
      </c>
      <c r="F5020" s="24">
        <v>0.34256435000000002</v>
      </c>
      <c r="G5020" s="24">
        <v>0.75560934000000002</v>
      </c>
      <c r="H5020" s="24">
        <v>2.1422103400000001</v>
      </c>
      <c r="I5020" s="24">
        <v>9.0415460000000003E-2</v>
      </c>
    </row>
    <row r="5021" spans="1:9" ht="15.75" customHeight="1" x14ac:dyDescent="0.25">
      <c r="A5021" s="25">
        <v>5020</v>
      </c>
      <c r="B5021" s="26">
        <v>0.19559871999999998</v>
      </c>
      <c r="C5021" s="26">
        <v>0.20530685999999998</v>
      </c>
      <c r="D5021" s="26">
        <v>0.22967963000000002</v>
      </c>
      <c r="E5021" s="26">
        <v>0.27051505999999997</v>
      </c>
      <c r="F5021" s="26">
        <v>0.34264195999999997</v>
      </c>
      <c r="G5021" s="26">
        <v>0.75579922999999993</v>
      </c>
      <c r="H5021" s="26">
        <v>2.1428931100000002</v>
      </c>
      <c r="I5021" s="26">
        <v>9.0415819999999994E-2</v>
      </c>
    </row>
    <row r="5022" spans="1:9" ht="15.75" customHeight="1" x14ac:dyDescent="0.25">
      <c r="A5022" s="23">
        <v>5021</v>
      </c>
      <c r="B5022" s="24">
        <v>0.19564105000000001</v>
      </c>
      <c r="C5022" s="24">
        <v>0.20533546000000003</v>
      </c>
      <c r="D5022" s="24">
        <v>0.22971654999999999</v>
      </c>
      <c r="E5022" s="24">
        <v>0.27056538000000002</v>
      </c>
      <c r="F5022" s="24">
        <v>0.34271952</v>
      </c>
      <c r="G5022" s="24">
        <v>0.75598903000000006</v>
      </c>
      <c r="H5022" s="24">
        <v>2.1435757099999999</v>
      </c>
      <c r="I5022" s="24">
        <v>9.0416170000000004E-2</v>
      </c>
    </row>
    <row r="5023" spans="1:9" ht="15.75" customHeight="1" x14ac:dyDescent="0.25">
      <c r="A5023" s="25">
        <v>5022</v>
      </c>
      <c r="B5023" s="26">
        <v>0.19568338000000002</v>
      </c>
      <c r="C5023" s="26">
        <v>0.20536408</v>
      </c>
      <c r="D5023" s="26">
        <v>0.22975345</v>
      </c>
      <c r="E5023" s="26">
        <v>0.27061568999999996</v>
      </c>
      <c r="F5023" s="26">
        <v>0.34279703</v>
      </c>
      <c r="G5023" s="26">
        <v>0.75617872000000008</v>
      </c>
      <c r="H5023" s="26">
        <v>2.1442581399999998</v>
      </c>
      <c r="I5023" s="26">
        <v>9.0416529999999995E-2</v>
      </c>
    </row>
    <row r="5024" spans="1:9" ht="15.75" customHeight="1" x14ac:dyDescent="0.25">
      <c r="A5024" s="23">
        <v>5023</v>
      </c>
      <c r="B5024" s="24">
        <v>0.19572571</v>
      </c>
      <c r="C5024" s="24">
        <v>0.20539272</v>
      </c>
      <c r="D5024" s="24">
        <v>0.22979035</v>
      </c>
      <c r="E5024" s="24">
        <v>0.27066600000000002</v>
      </c>
      <c r="F5024" s="24">
        <v>0.34287449000000003</v>
      </c>
      <c r="G5024" s="24">
        <v>0.75636829999999999</v>
      </c>
      <c r="H5024" s="24">
        <v>2.1449403899999999</v>
      </c>
      <c r="I5024" s="24">
        <v>9.0416880000000005E-2</v>
      </c>
    </row>
    <row r="5025" spans="1:9" ht="15.75" customHeight="1" x14ac:dyDescent="0.25">
      <c r="A5025" s="25">
        <v>5024</v>
      </c>
      <c r="B5025" s="26">
        <v>0.19576803000000001</v>
      </c>
      <c r="C5025" s="26">
        <v>0.20542138000000001</v>
      </c>
      <c r="D5025" s="26">
        <v>0.22982722999999999</v>
      </c>
      <c r="E5025" s="26">
        <v>0.27071628000000003</v>
      </c>
      <c r="F5025" s="26">
        <v>0.34295188999999998</v>
      </c>
      <c r="G5025" s="26">
        <v>0.75655779000000001</v>
      </c>
      <c r="H5025" s="26">
        <v>2.1456224700000002</v>
      </c>
      <c r="I5025" s="26">
        <v>9.041724000000001E-2</v>
      </c>
    </row>
    <row r="5026" spans="1:9" ht="15.75" customHeight="1" x14ac:dyDescent="0.25">
      <c r="A5026" s="23">
        <v>5025</v>
      </c>
      <c r="B5026" s="24">
        <v>0.19581036000000002</v>
      </c>
      <c r="C5026" s="24">
        <v>0.20545005</v>
      </c>
      <c r="D5026" s="24">
        <v>0.22986411000000001</v>
      </c>
      <c r="E5026" s="24">
        <v>0.27076655999999999</v>
      </c>
      <c r="F5026" s="24">
        <v>0.34302923999999996</v>
      </c>
      <c r="G5026" s="24">
        <v>0.75674717000000002</v>
      </c>
      <c r="H5026" s="24">
        <v>2.1463043600000002</v>
      </c>
      <c r="I5026" s="24">
        <v>9.0417590000000006E-2</v>
      </c>
    </row>
    <row r="5027" spans="1:9" ht="15.75" customHeight="1" x14ac:dyDescent="0.25">
      <c r="A5027" s="25">
        <v>5026</v>
      </c>
      <c r="B5027" s="26">
        <v>0.19585269</v>
      </c>
      <c r="C5027" s="26">
        <v>0.20547875000000002</v>
      </c>
      <c r="D5027" s="26">
        <v>0.22990096999999998</v>
      </c>
      <c r="E5027" s="26">
        <v>0.27081682000000001</v>
      </c>
      <c r="F5027" s="26">
        <v>0.34310654000000002</v>
      </c>
      <c r="G5027" s="26">
        <v>0.75693644000000004</v>
      </c>
      <c r="H5027" s="26">
        <v>2.1469860700000001</v>
      </c>
      <c r="I5027" s="26">
        <v>9.0417939999999988E-2</v>
      </c>
    </row>
    <row r="5028" spans="1:9" ht="15.75" customHeight="1" x14ac:dyDescent="0.25">
      <c r="A5028" s="23">
        <v>5027</v>
      </c>
      <c r="B5028" s="24">
        <v>0.19589502</v>
      </c>
      <c r="C5028" s="24">
        <v>0.20550747000000003</v>
      </c>
      <c r="D5028" s="24">
        <v>0.22993783000000001</v>
      </c>
      <c r="E5028" s="24">
        <v>0.27086706999999999</v>
      </c>
      <c r="F5028" s="24">
        <v>0.34318378000000005</v>
      </c>
      <c r="G5028" s="24">
        <v>0.75712560999999989</v>
      </c>
      <c r="H5028" s="24">
        <v>2.1476675900000002</v>
      </c>
      <c r="I5028" s="24">
        <v>9.0418289999999998E-2</v>
      </c>
    </row>
    <row r="5029" spans="1:9" ht="15.75" customHeight="1" x14ac:dyDescent="0.25">
      <c r="A5029" s="25">
        <v>5028</v>
      </c>
      <c r="B5029" s="26">
        <v>0.19593734999999998</v>
      </c>
      <c r="C5029" s="26">
        <v>0.20553619999999997</v>
      </c>
      <c r="D5029" s="26">
        <v>0.22997466999999999</v>
      </c>
      <c r="E5029" s="26">
        <v>0.27091730999999997</v>
      </c>
      <c r="F5029" s="26">
        <v>0.34326096</v>
      </c>
      <c r="G5029" s="26">
        <v>0.75731466999999997</v>
      </c>
      <c r="H5029" s="26">
        <v>2.1483489200000001</v>
      </c>
      <c r="I5029" s="26">
        <v>9.0418640000000008E-2</v>
      </c>
    </row>
    <row r="5030" spans="1:9" ht="15.75" customHeight="1" x14ac:dyDescent="0.25">
      <c r="A5030" s="23">
        <v>5029</v>
      </c>
      <c r="B5030" s="24">
        <v>0.19597966999999999</v>
      </c>
      <c r="C5030" s="24">
        <v>0.20556495999999999</v>
      </c>
      <c r="D5030" s="24">
        <v>0.23001151</v>
      </c>
      <c r="E5030" s="24">
        <v>0.27096753000000001</v>
      </c>
      <c r="F5030" s="24">
        <v>0.34333809000000004</v>
      </c>
      <c r="G5030" s="24">
        <v>0.75750361999999993</v>
      </c>
      <c r="H5030" s="24">
        <v>2.1490300599999999</v>
      </c>
      <c r="I5030" s="24">
        <v>9.0418990000000005E-2</v>
      </c>
    </row>
    <row r="5031" spans="1:9" ht="15.75" customHeight="1" x14ac:dyDescent="0.25">
      <c r="A5031" s="25">
        <v>5030</v>
      </c>
      <c r="B5031" s="26">
        <v>0.196022</v>
      </c>
      <c r="C5031" s="26">
        <v>0.20559373999999997</v>
      </c>
      <c r="D5031" s="26">
        <v>0.23004833000000002</v>
      </c>
      <c r="E5031" s="26">
        <v>0.27101774000000001</v>
      </c>
      <c r="F5031" s="26">
        <v>0.34341517000000005</v>
      </c>
      <c r="G5031" s="26">
        <v>0.75769244999999996</v>
      </c>
      <c r="H5031" s="26">
        <v>2.1497109999999999</v>
      </c>
      <c r="I5031" s="26">
        <v>9.0419340000000001E-2</v>
      </c>
    </row>
    <row r="5032" spans="1:9" ht="15.75" customHeight="1" x14ac:dyDescent="0.25">
      <c r="A5032" s="23">
        <v>5031</v>
      </c>
      <c r="B5032" s="24">
        <v>0.19606432999999998</v>
      </c>
      <c r="C5032" s="24">
        <v>0.20562253999999999</v>
      </c>
      <c r="D5032" s="24">
        <v>0.23008514000000002</v>
      </c>
      <c r="E5032" s="24">
        <v>0.27106793000000001</v>
      </c>
      <c r="F5032" s="24">
        <v>0.34349217999999998</v>
      </c>
      <c r="G5032" s="24">
        <v>0.75788117999999993</v>
      </c>
      <c r="H5032" s="24">
        <v>2.1503917399999999</v>
      </c>
      <c r="I5032" s="24">
        <v>9.0419689999999997E-2</v>
      </c>
    </row>
    <row r="5033" spans="1:9" ht="15.75" customHeight="1" x14ac:dyDescent="0.25">
      <c r="A5033" s="25">
        <v>5032</v>
      </c>
      <c r="B5033" s="26">
        <v>0.19610665999999999</v>
      </c>
      <c r="C5033" s="26">
        <v>0.20565135000000001</v>
      </c>
      <c r="D5033" s="26">
        <v>0.23012194</v>
      </c>
      <c r="E5033" s="26">
        <v>0.27111810999999997</v>
      </c>
      <c r="F5033" s="26">
        <v>0.34356914000000005</v>
      </c>
      <c r="G5033" s="26">
        <v>0.75806978999999997</v>
      </c>
      <c r="H5033" s="26">
        <v>2.1510722799999997</v>
      </c>
      <c r="I5033" s="26">
        <v>9.0420040000000007E-2</v>
      </c>
    </row>
    <row r="5034" spans="1:9" ht="15.75" customHeight="1" x14ac:dyDescent="0.25">
      <c r="A5034" s="23">
        <v>5033</v>
      </c>
      <c r="B5034" s="24">
        <v>0.19614899000000002</v>
      </c>
      <c r="C5034" s="24">
        <v>0.20568018999999998</v>
      </c>
      <c r="D5034" s="24">
        <v>0.23015872999999998</v>
      </c>
      <c r="E5034" s="24">
        <v>0.27116828000000004</v>
      </c>
      <c r="F5034" s="24">
        <v>0.34364603999999999</v>
      </c>
      <c r="G5034" s="24">
        <v>0.75825828000000006</v>
      </c>
      <c r="H5034" s="24">
        <v>2.15175261</v>
      </c>
      <c r="I5034" s="24">
        <v>9.0420390000000003E-2</v>
      </c>
    </row>
    <row r="5035" spans="1:9" ht="15.75" customHeight="1" x14ac:dyDescent="0.25">
      <c r="A5035" s="25">
        <v>5034</v>
      </c>
      <c r="B5035" s="26">
        <v>0.19619131000000001</v>
      </c>
      <c r="C5035" s="26">
        <v>0.20570905</v>
      </c>
      <c r="D5035" s="26">
        <v>0.23019550999999999</v>
      </c>
      <c r="E5035" s="26">
        <v>0.27121843000000001</v>
      </c>
      <c r="F5035" s="26">
        <v>0.34372287999999995</v>
      </c>
      <c r="G5035" s="26">
        <v>0.75844666000000005</v>
      </c>
      <c r="H5035" s="26">
        <v>2.1524327299999997</v>
      </c>
      <c r="I5035" s="26">
        <v>9.0420730000000005E-2</v>
      </c>
    </row>
    <row r="5036" spans="1:9" ht="15.75" customHeight="1" x14ac:dyDescent="0.25">
      <c r="A5036" s="23">
        <v>5035</v>
      </c>
      <c r="B5036" s="24">
        <v>0.19623363999999999</v>
      </c>
      <c r="C5036" s="24">
        <v>0.20573792999999999</v>
      </c>
      <c r="D5036" s="24">
        <v>0.23023227999999998</v>
      </c>
      <c r="E5036" s="24">
        <v>0.27126855999999999</v>
      </c>
      <c r="F5036" s="24">
        <v>0.34379966000000001</v>
      </c>
      <c r="G5036" s="24">
        <v>0.75863491999999999</v>
      </c>
      <c r="H5036" s="24">
        <v>2.1531126299999999</v>
      </c>
      <c r="I5036" s="24">
        <v>9.0421080000000001E-2</v>
      </c>
    </row>
    <row r="5037" spans="1:9" ht="15.75" customHeight="1" x14ac:dyDescent="0.25">
      <c r="A5037" s="25">
        <v>5036</v>
      </c>
      <c r="B5037" s="26">
        <v>0.19627597000000002</v>
      </c>
      <c r="C5037" s="26">
        <v>0.20576682999999998</v>
      </c>
      <c r="D5037" s="26">
        <v>0.23026903000000001</v>
      </c>
      <c r="E5037" s="26">
        <v>0.27131868000000003</v>
      </c>
      <c r="F5037" s="26">
        <v>0.34387638000000004</v>
      </c>
      <c r="G5037" s="26">
        <v>0.75882306999999993</v>
      </c>
      <c r="H5037" s="26">
        <v>2.15379232</v>
      </c>
      <c r="I5037" s="26">
        <v>9.0421429999999997E-2</v>
      </c>
    </row>
    <row r="5038" spans="1:9" ht="15.75" customHeight="1" x14ac:dyDescent="0.25">
      <c r="A5038" s="23">
        <v>5037</v>
      </c>
      <c r="B5038" s="24">
        <v>0.1963183</v>
      </c>
      <c r="C5038" s="24">
        <v>0.20579574999999997</v>
      </c>
      <c r="D5038" s="24">
        <v>0.23030577000000002</v>
      </c>
      <c r="E5038" s="24">
        <v>0.27136877999999998</v>
      </c>
      <c r="F5038" s="24">
        <v>0.34395304000000004</v>
      </c>
      <c r="G5038" s="24">
        <v>0.75901109</v>
      </c>
      <c r="H5038" s="24">
        <v>2.1544717900000001</v>
      </c>
      <c r="I5038" s="24">
        <v>9.0421770000000012E-2</v>
      </c>
    </row>
    <row r="5039" spans="1:9" ht="15.75" customHeight="1" x14ac:dyDescent="0.25">
      <c r="A5039" s="25">
        <v>5038</v>
      </c>
      <c r="B5039" s="26">
        <v>0.19636063000000001</v>
      </c>
      <c r="C5039" s="26">
        <v>0.2058247</v>
      </c>
      <c r="D5039" s="26">
        <v>0.23034251</v>
      </c>
      <c r="E5039" s="26">
        <v>0.27141886999999998</v>
      </c>
      <c r="F5039" s="26">
        <v>0.34402963999999997</v>
      </c>
      <c r="G5039" s="26">
        <v>0.75919899000000002</v>
      </c>
      <c r="H5039" s="26">
        <v>2.1551510400000002</v>
      </c>
      <c r="I5039" s="26">
        <v>9.0422119999999995E-2</v>
      </c>
    </row>
    <row r="5040" spans="1:9" ht="15.75" customHeight="1" x14ac:dyDescent="0.25">
      <c r="A5040" s="23">
        <v>5039</v>
      </c>
      <c r="B5040" s="24">
        <v>0.19640294999999999</v>
      </c>
      <c r="C5040" s="24">
        <v>0.20585365999999999</v>
      </c>
      <c r="D5040" s="24">
        <v>0.23037922999999999</v>
      </c>
      <c r="E5040" s="24">
        <v>0.27146893999999999</v>
      </c>
      <c r="F5040" s="24">
        <v>0.34410617999999998</v>
      </c>
      <c r="G5040" s="24">
        <v>0.75938676000000005</v>
      </c>
      <c r="H5040" s="24">
        <v>2.15583006</v>
      </c>
      <c r="I5040" s="24">
        <v>9.042246000000001E-2</v>
      </c>
    </row>
    <row r="5041" spans="1:9" ht="15.75" customHeight="1" x14ac:dyDescent="0.25">
      <c r="A5041" s="25">
        <v>5040</v>
      </c>
      <c r="B5041" s="26">
        <v>0.19644528</v>
      </c>
      <c r="C5041" s="26">
        <v>0.20588263999999998</v>
      </c>
      <c r="D5041" s="26">
        <v>0.23041592999999999</v>
      </c>
      <c r="E5041" s="26">
        <v>0.27151899000000002</v>
      </c>
      <c r="F5041" s="26">
        <v>0.34418264999999998</v>
      </c>
      <c r="G5041" s="26">
        <v>0.75957441999999997</v>
      </c>
      <c r="H5041" s="26">
        <v>2.1565088499999998</v>
      </c>
      <c r="I5041" s="26">
        <v>9.0422799999999998E-2</v>
      </c>
    </row>
    <row r="5042" spans="1:9" ht="15.75" customHeight="1" x14ac:dyDescent="0.25">
      <c r="A5042" s="23">
        <v>5041</v>
      </c>
      <c r="B5042" s="24">
        <v>0.19648761000000001</v>
      </c>
      <c r="C5042" s="24">
        <v>0.20591165</v>
      </c>
      <c r="D5042" s="24">
        <v>0.23045262999999999</v>
      </c>
      <c r="E5042" s="24">
        <v>0.27156902999999999</v>
      </c>
      <c r="F5042" s="24">
        <v>0.34425905999999995</v>
      </c>
      <c r="G5042" s="24">
        <v>0.75976194000000008</v>
      </c>
      <c r="H5042" s="24">
        <v>2.1571874100000001</v>
      </c>
      <c r="I5042" s="24">
        <v>9.0423150000000008E-2</v>
      </c>
    </row>
    <row r="5043" spans="1:9" ht="15.75" customHeight="1" x14ac:dyDescent="0.25">
      <c r="A5043" s="25">
        <v>5042</v>
      </c>
      <c r="B5043" s="26">
        <v>0.19652993999999999</v>
      </c>
      <c r="C5043" s="26">
        <v>0.20594067999999999</v>
      </c>
      <c r="D5043" s="26">
        <v>0.23048931</v>
      </c>
      <c r="E5043" s="26">
        <v>0.27161905000000003</v>
      </c>
      <c r="F5043" s="26">
        <v>0.34433540000000001</v>
      </c>
      <c r="G5043" s="26">
        <v>0.75994934000000003</v>
      </c>
      <c r="H5043" s="26">
        <v>2.1578657300000001</v>
      </c>
      <c r="I5043" s="26">
        <v>9.0423489999999995E-2</v>
      </c>
    </row>
    <row r="5044" spans="1:9" ht="15.75" customHeight="1" x14ac:dyDescent="0.25">
      <c r="A5044" s="23">
        <v>5043</v>
      </c>
      <c r="B5044" s="24">
        <v>0.19657226999999999</v>
      </c>
      <c r="C5044" s="24">
        <v>0.20596972999999999</v>
      </c>
      <c r="D5044" s="24">
        <v>0.23052597999999999</v>
      </c>
      <c r="E5044" s="24">
        <v>0.27166905000000002</v>
      </c>
      <c r="F5044" s="24">
        <v>0.34441168</v>
      </c>
      <c r="G5044" s="24">
        <v>0.76013660999999999</v>
      </c>
      <c r="H5044" s="24">
        <v>2.1585438099999998</v>
      </c>
      <c r="I5044" s="24">
        <v>9.0423829999999997E-2</v>
      </c>
    </row>
    <row r="5045" spans="1:9" ht="15.75" customHeight="1" x14ac:dyDescent="0.25">
      <c r="A5045" s="25">
        <v>5044</v>
      </c>
      <c r="B5045" s="26">
        <v>0.19661459000000001</v>
      </c>
      <c r="C5045" s="26">
        <v>0.20599879999999998</v>
      </c>
      <c r="D5045" s="26">
        <v>0.23056263000000002</v>
      </c>
      <c r="E5045" s="26">
        <v>0.27171904000000002</v>
      </c>
      <c r="F5045" s="26">
        <v>0.34448790000000001</v>
      </c>
      <c r="G5045" s="26">
        <v>0.76032374999999996</v>
      </c>
      <c r="H5045" s="26">
        <v>2.1592216500000001</v>
      </c>
      <c r="I5045" s="26">
        <v>9.0424169999999998E-2</v>
      </c>
    </row>
    <row r="5046" spans="1:9" ht="15.75" customHeight="1" x14ac:dyDescent="0.25">
      <c r="A5046" s="23">
        <v>5045</v>
      </c>
      <c r="B5046" s="24">
        <v>0.19665692000000001</v>
      </c>
      <c r="C5046" s="24">
        <v>0.20602789000000002</v>
      </c>
      <c r="D5046" s="24">
        <v>0.23059927999999999</v>
      </c>
      <c r="E5046" s="24">
        <v>0.27176901000000003</v>
      </c>
      <c r="F5046" s="24">
        <v>0.34456404999999996</v>
      </c>
      <c r="G5046" s="24">
        <v>0.76051075999999995</v>
      </c>
      <c r="H5046" s="24">
        <v>2.15989925</v>
      </c>
      <c r="I5046" s="24">
        <v>9.042451E-2</v>
      </c>
    </row>
    <row r="5047" spans="1:9" ht="15.75" customHeight="1" x14ac:dyDescent="0.25">
      <c r="A5047" s="25">
        <v>5046</v>
      </c>
      <c r="B5047" s="26">
        <v>0.19669924999999999</v>
      </c>
      <c r="C5047" s="26">
        <v>0.20605699999999999</v>
      </c>
      <c r="D5047" s="26">
        <v>0.23063591</v>
      </c>
      <c r="E5047" s="26">
        <v>0.27181895</v>
      </c>
      <c r="F5047" s="26">
        <v>0.34464012999999999</v>
      </c>
      <c r="G5047" s="26">
        <v>0.76069764000000006</v>
      </c>
      <c r="H5047" s="26">
        <v>2.1605766000000002</v>
      </c>
      <c r="I5047" s="26">
        <v>9.0424849999999987E-2</v>
      </c>
    </row>
    <row r="5048" spans="1:9" ht="15.75" customHeight="1" x14ac:dyDescent="0.25">
      <c r="A5048" s="23">
        <v>5047</v>
      </c>
      <c r="B5048" s="24">
        <v>0.19674157999999997</v>
      </c>
      <c r="C5048" s="24">
        <v>0.20608614</v>
      </c>
      <c r="D5048" s="24">
        <v>0.23067253000000001</v>
      </c>
      <c r="E5048" s="24">
        <v>0.27186889000000003</v>
      </c>
      <c r="F5048" s="24">
        <v>0.34471615</v>
      </c>
      <c r="G5048" s="24">
        <v>0.76088438999999997</v>
      </c>
      <c r="H5048" s="24">
        <v>2.1612536900000001</v>
      </c>
      <c r="I5048" s="24">
        <v>9.0425190000000003E-2</v>
      </c>
    </row>
    <row r="5049" spans="1:9" ht="15.75" customHeight="1" x14ac:dyDescent="0.25">
      <c r="A5049" s="25">
        <v>5048</v>
      </c>
      <c r="B5049" s="26">
        <v>0.19678391000000001</v>
      </c>
      <c r="C5049" s="26">
        <v>0.20611529000000001</v>
      </c>
      <c r="D5049" s="26">
        <v>0.23070913000000001</v>
      </c>
      <c r="E5049" s="26">
        <v>0.27191880000000002</v>
      </c>
      <c r="F5049" s="26">
        <v>0.34479209</v>
      </c>
      <c r="G5049" s="26">
        <v>0.76107100000000005</v>
      </c>
      <c r="H5049" s="26">
        <v>2.1619305299999998</v>
      </c>
      <c r="I5049" s="26">
        <v>9.0425530000000004E-2</v>
      </c>
    </row>
    <row r="5050" spans="1:9" ht="15.75" customHeight="1" x14ac:dyDescent="0.25">
      <c r="A5050" s="23">
        <v>5049</v>
      </c>
      <c r="B5050" s="24">
        <v>0.19682624000000001</v>
      </c>
      <c r="C5050" s="24">
        <v>0.20614447</v>
      </c>
      <c r="D5050" s="24">
        <v>0.23074571999999999</v>
      </c>
      <c r="E5050" s="24">
        <v>0.27196869000000001</v>
      </c>
      <c r="F5050" s="24">
        <v>0.34486797000000002</v>
      </c>
      <c r="G5050" s="24">
        <v>0.76125746999999999</v>
      </c>
      <c r="H5050" s="24">
        <v>2.1626071099999997</v>
      </c>
      <c r="I5050" s="24">
        <v>9.0425859999999997E-2</v>
      </c>
    </row>
    <row r="5051" spans="1:9" ht="15.75" customHeight="1" x14ac:dyDescent="0.25">
      <c r="A5051" s="25">
        <v>5050</v>
      </c>
      <c r="B5051" s="26">
        <v>0.19686856</v>
      </c>
      <c r="C5051" s="26">
        <v>0.20617367</v>
      </c>
      <c r="D5051" s="26">
        <v>0.23078230000000002</v>
      </c>
      <c r="E5051" s="26">
        <v>0.27201857000000002</v>
      </c>
      <c r="F5051" s="26">
        <v>0.34494377999999998</v>
      </c>
      <c r="G5051" s="26">
        <v>0.76144380999999994</v>
      </c>
      <c r="H5051" s="26">
        <v>2.1632834299999999</v>
      </c>
      <c r="I5051" s="26">
        <v>9.0426199999999998E-2</v>
      </c>
    </row>
    <row r="5052" spans="1:9" ht="15.75" customHeight="1" x14ac:dyDescent="0.25">
      <c r="A5052" s="23">
        <v>5051</v>
      </c>
      <c r="B5052" s="24">
        <v>0.19691089000000001</v>
      </c>
      <c r="C5052" s="24">
        <v>0.20620289999999999</v>
      </c>
      <c r="D5052" s="24">
        <v>0.23081886000000001</v>
      </c>
      <c r="E5052" s="24">
        <v>0.27206842000000003</v>
      </c>
      <c r="F5052" s="24">
        <v>0.34501952000000002</v>
      </c>
      <c r="G5052" s="24">
        <v>0.76162999999999992</v>
      </c>
      <c r="H5052" s="24">
        <v>2.1639594799999999</v>
      </c>
      <c r="I5052" s="24">
        <v>9.042654E-2</v>
      </c>
    </row>
    <row r="5053" spans="1:9" ht="15.75" customHeight="1" x14ac:dyDescent="0.25">
      <c r="A5053" s="25">
        <v>5052</v>
      </c>
      <c r="B5053" s="26">
        <v>0.19695322000000001</v>
      </c>
      <c r="C5053" s="26">
        <v>0.20623214000000001</v>
      </c>
      <c r="D5053" s="26">
        <v>0.23085540999999998</v>
      </c>
      <c r="E5053" s="26">
        <v>0.27211826</v>
      </c>
      <c r="F5053" s="26">
        <v>0.34509519</v>
      </c>
      <c r="G5053" s="26">
        <v>0.76181606000000002</v>
      </c>
      <c r="H5053" s="26">
        <v>2.1646352699999998</v>
      </c>
      <c r="I5053" s="26">
        <v>9.0426870000000006E-2</v>
      </c>
    </row>
    <row r="5054" spans="1:9" ht="15.75" customHeight="1" x14ac:dyDescent="0.25">
      <c r="A5054" s="23">
        <v>5053</v>
      </c>
      <c r="B5054" s="24">
        <v>0.19699554999999999</v>
      </c>
      <c r="C5054" s="24">
        <v>0.20626141000000001</v>
      </c>
      <c r="D5054" s="24">
        <v>0.23089193999999999</v>
      </c>
      <c r="E5054" s="24">
        <v>0.27216806999999998</v>
      </c>
      <c r="F5054" s="24">
        <v>0.34517079000000001</v>
      </c>
      <c r="G5054" s="24">
        <v>0.76200197999999997</v>
      </c>
      <c r="H5054" s="24">
        <v>2.16531078</v>
      </c>
      <c r="I5054" s="24">
        <v>9.0427210000000008E-2</v>
      </c>
    </row>
    <row r="5055" spans="1:9" ht="15.75" customHeight="1" x14ac:dyDescent="0.25">
      <c r="A5055" s="25">
        <v>5054</v>
      </c>
      <c r="B5055" s="26">
        <v>0.19703788</v>
      </c>
      <c r="C5055" s="26">
        <v>0.20629069999999999</v>
      </c>
      <c r="D5055" s="26">
        <v>0.23092846</v>
      </c>
      <c r="E5055" s="26">
        <v>0.27221786999999997</v>
      </c>
      <c r="F5055" s="26">
        <v>0.34524632</v>
      </c>
      <c r="G5055" s="26">
        <v>0.76218774999999994</v>
      </c>
      <c r="H5055" s="26">
        <v>2.1659860200000001</v>
      </c>
      <c r="I5055" s="26">
        <v>9.0427540000000001E-2</v>
      </c>
    </row>
    <row r="5056" spans="1:9" ht="15.75" customHeight="1" x14ac:dyDescent="0.25">
      <c r="A5056" s="23">
        <v>5055</v>
      </c>
      <c r="B5056" s="24">
        <v>0.19708020000000001</v>
      </c>
      <c r="C5056" s="24">
        <v>0.20632001</v>
      </c>
      <c r="D5056" s="24">
        <v>0.23096496999999999</v>
      </c>
      <c r="E5056" s="24">
        <v>0.27226765000000003</v>
      </c>
      <c r="F5056" s="24">
        <v>0.34532178000000002</v>
      </c>
      <c r="G5056" s="24">
        <v>0.76237337999999999</v>
      </c>
      <c r="H5056" s="24">
        <v>2.16666099</v>
      </c>
      <c r="I5056" s="24">
        <v>9.0427870000000007E-2</v>
      </c>
    </row>
    <row r="5057" spans="1:9" ht="15.75" customHeight="1" x14ac:dyDescent="0.25">
      <c r="A5057" s="25">
        <v>5056</v>
      </c>
      <c r="B5057" s="26">
        <v>0.19712253000000002</v>
      </c>
      <c r="C5057" s="26">
        <v>0.20634934999999999</v>
      </c>
      <c r="D5057" s="26">
        <v>0.23100145999999999</v>
      </c>
      <c r="E5057" s="26">
        <v>0.27231739999999999</v>
      </c>
      <c r="F5057" s="26">
        <v>0.34539715999999998</v>
      </c>
      <c r="G5057" s="26">
        <v>0.76255886000000006</v>
      </c>
      <c r="H5057" s="26">
        <v>2.1673356699999999</v>
      </c>
      <c r="I5057" s="26">
        <v>9.0428209999999995E-2</v>
      </c>
    </row>
    <row r="5058" spans="1:9" ht="15.75" customHeight="1" x14ac:dyDescent="0.25">
      <c r="A5058" s="23">
        <v>5057</v>
      </c>
      <c r="B5058" s="24">
        <v>0.19716486</v>
      </c>
      <c r="C5058" s="24">
        <v>0.20637870999999999</v>
      </c>
      <c r="D5058" s="24">
        <v>0.23103793</v>
      </c>
      <c r="E5058" s="24">
        <v>0.27236714000000001</v>
      </c>
      <c r="F5058" s="24">
        <v>0.34547246999999998</v>
      </c>
      <c r="G5058" s="24">
        <v>0.76274420000000009</v>
      </c>
      <c r="H5058" s="24">
        <v>2.1680100599999999</v>
      </c>
      <c r="I5058" s="24">
        <v>9.0428540000000002E-2</v>
      </c>
    </row>
    <row r="5059" spans="1:9" ht="15.75" customHeight="1" x14ac:dyDescent="0.25">
      <c r="A5059" s="25">
        <v>5058</v>
      </c>
      <c r="B5059" s="26">
        <v>0.19720718999999998</v>
      </c>
      <c r="C5059" s="26">
        <v>0.20640809000000002</v>
      </c>
      <c r="D5059" s="26">
        <v>0.23107440000000001</v>
      </c>
      <c r="E5059" s="26">
        <v>0.27241684999999999</v>
      </c>
      <c r="F5059" s="26">
        <v>0.34554769999999996</v>
      </c>
      <c r="G5059" s="26">
        <v>0.76292939000000004</v>
      </c>
      <c r="H5059" s="26">
        <v>2.1686841700000001</v>
      </c>
      <c r="I5059" s="26">
        <v>9.0428870000000008E-2</v>
      </c>
    </row>
    <row r="5060" spans="1:9" ht="15.75" customHeight="1" x14ac:dyDescent="0.25">
      <c r="A5060" s="23">
        <v>5059</v>
      </c>
      <c r="B5060" s="24">
        <v>0.19724951999999998</v>
      </c>
      <c r="C5060" s="24">
        <v>0.20643749</v>
      </c>
      <c r="D5060" s="24">
        <v>0.23111084000000001</v>
      </c>
      <c r="E5060" s="24">
        <v>0.27246653999999998</v>
      </c>
      <c r="F5060" s="24">
        <v>0.34562285999999998</v>
      </c>
      <c r="G5060" s="24">
        <v>0.76311443000000001</v>
      </c>
      <c r="H5060" s="24">
        <v>2.16935799</v>
      </c>
      <c r="I5060" s="24">
        <v>9.0429200000000001E-2</v>
      </c>
    </row>
    <row r="5061" spans="1:9" ht="15.75" customHeight="1" x14ac:dyDescent="0.25">
      <c r="A5061" s="25">
        <v>5060</v>
      </c>
      <c r="B5061" s="26">
        <v>0.19729184</v>
      </c>
      <c r="C5061" s="26">
        <v>0.20646692000000003</v>
      </c>
      <c r="D5061" s="26">
        <v>0.23114726999999999</v>
      </c>
      <c r="E5061" s="26">
        <v>0.27251620999999998</v>
      </c>
      <c r="F5061" s="26">
        <v>0.34569794999999998</v>
      </c>
      <c r="G5061" s="26">
        <v>0.76329932</v>
      </c>
      <c r="H5061" s="26">
        <v>2.1700315200000002</v>
      </c>
      <c r="I5061" s="26">
        <v>9.0429530000000008E-2</v>
      </c>
    </row>
    <row r="5062" spans="1:9" ht="15.75" customHeight="1" x14ac:dyDescent="0.25">
      <c r="A5062" s="23">
        <v>5061</v>
      </c>
      <c r="B5062" s="24">
        <v>0.19733417</v>
      </c>
      <c r="C5062" s="24">
        <v>0.20649636999999998</v>
      </c>
      <c r="D5062" s="24">
        <v>0.23118369000000002</v>
      </c>
      <c r="E5062" s="24">
        <v>0.27256585999999999</v>
      </c>
      <c r="F5062" s="24">
        <v>0.34577295999999996</v>
      </c>
      <c r="G5062" s="24">
        <v>0.76348406000000002</v>
      </c>
      <c r="H5062" s="24">
        <v>2.1707047500000001</v>
      </c>
      <c r="I5062" s="24">
        <v>9.0429860000000015E-2</v>
      </c>
    </row>
    <row r="5063" spans="1:9" ht="15.75" customHeight="1" x14ac:dyDescent="0.25">
      <c r="A5063" s="25">
        <v>5062</v>
      </c>
      <c r="B5063" s="26">
        <v>0.19737649999999998</v>
      </c>
      <c r="C5063" s="26">
        <v>0.20652584000000002</v>
      </c>
      <c r="D5063" s="26">
        <v>0.23122008999999999</v>
      </c>
      <c r="E5063" s="26">
        <v>0.27261548999999996</v>
      </c>
      <c r="F5063" s="26">
        <v>0.34584788999999999</v>
      </c>
      <c r="G5063" s="26">
        <v>0.76366864000000012</v>
      </c>
      <c r="H5063" s="26">
        <v>2.17137767</v>
      </c>
      <c r="I5063" s="26">
        <v>9.0430189999999994E-2</v>
      </c>
    </row>
    <row r="5064" spans="1:9" ht="15.75" customHeight="1" x14ac:dyDescent="0.25">
      <c r="A5064" s="23">
        <v>5063</v>
      </c>
      <c r="B5064" s="24">
        <v>0.19741883000000002</v>
      </c>
      <c r="C5064" s="24">
        <v>0.20655534</v>
      </c>
      <c r="D5064" s="24">
        <v>0.23125647000000002</v>
      </c>
      <c r="E5064" s="24">
        <v>0.27266509</v>
      </c>
      <c r="F5064" s="24">
        <v>0.34592275</v>
      </c>
      <c r="G5064" s="24">
        <v>0.76385307000000002</v>
      </c>
      <c r="H5064" s="24">
        <v>2.1720503</v>
      </c>
      <c r="I5064" s="24">
        <v>9.043052E-2</v>
      </c>
    </row>
    <row r="5065" spans="1:9" ht="15.75" customHeight="1" x14ac:dyDescent="0.25">
      <c r="A5065" s="25">
        <v>5064</v>
      </c>
      <c r="B5065" s="26">
        <v>0.19746116</v>
      </c>
      <c r="C5065" s="26">
        <v>0.20658486000000001</v>
      </c>
      <c r="D5065" s="26">
        <v>0.23129283999999997</v>
      </c>
      <c r="E5065" s="26">
        <v>0.27271467999999999</v>
      </c>
      <c r="F5065" s="26">
        <v>0.34599753</v>
      </c>
      <c r="G5065" s="26">
        <v>0.76403734000000001</v>
      </c>
      <c r="H5065" s="26">
        <v>2.1727226099999997</v>
      </c>
      <c r="I5065" s="26">
        <v>9.0430849999999993E-2</v>
      </c>
    </row>
    <row r="5066" spans="1:9" ht="15.75" customHeight="1" x14ac:dyDescent="0.25">
      <c r="A5066" s="23">
        <v>5065</v>
      </c>
      <c r="B5066" s="24">
        <v>0.19750347999999998</v>
      </c>
      <c r="C5066" s="24">
        <v>0.20661439999999998</v>
      </c>
      <c r="D5066" s="24">
        <v>0.23132919000000002</v>
      </c>
      <c r="E5066" s="24">
        <v>0.27276423999999999</v>
      </c>
      <c r="F5066" s="24">
        <v>0.34607222999999998</v>
      </c>
      <c r="G5066" s="24">
        <v>0.76422146000000002</v>
      </c>
      <c r="H5066" s="24">
        <v>2.1733946199999998</v>
      </c>
      <c r="I5066" s="24">
        <v>9.0431170000000005E-2</v>
      </c>
    </row>
    <row r="5067" spans="1:9" ht="15.75" customHeight="1" x14ac:dyDescent="0.25">
      <c r="A5067" s="25">
        <v>5066</v>
      </c>
      <c r="B5067" s="26">
        <v>0.19754581000000002</v>
      </c>
      <c r="C5067" s="26">
        <v>0.20664397000000001</v>
      </c>
      <c r="D5067" s="26">
        <v>0.23136552999999999</v>
      </c>
      <c r="E5067" s="26">
        <v>0.27281377000000001</v>
      </c>
      <c r="F5067" s="26">
        <v>0.34614685000000001</v>
      </c>
      <c r="G5067" s="26">
        <v>0.76440541999999989</v>
      </c>
      <c r="H5067" s="26">
        <v>2.1740663100000002</v>
      </c>
      <c r="I5067" s="26">
        <v>9.0431500000000012E-2</v>
      </c>
    </row>
    <row r="5068" spans="1:9" ht="15.75" customHeight="1" x14ac:dyDescent="0.25">
      <c r="A5068" s="23">
        <v>5067</v>
      </c>
      <c r="B5068" s="24">
        <v>0.19758814000000002</v>
      </c>
      <c r="C5068" s="24">
        <v>0.20667356000000001</v>
      </c>
      <c r="D5068" s="24">
        <v>0.23140184999999999</v>
      </c>
      <c r="E5068" s="24">
        <v>0.27286328999999998</v>
      </c>
      <c r="F5068" s="24">
        <v>0.34622138999999996</v>
      </c>
      <c r="G5068" s="24">
        <v>0.76458921999999996</v>
      </c>
      <c r="H5068" s="24">
        <v>2.1747376900000002</v>
      </c>
      <c r="I5068" s="24">
        <v>9.0431830000000005E-2</v>
      </c>
    </row>
    <row r="5069" spans="1:9" ht="15.75" customHeight="1" x14ac:dyDescent="0.25">
      <c r="A5069" s="25">
        <v>5068</v>
      </c>
      <c r="B5069" s="26">
        <v>0.19763047</v>
      </c>
      <c r="C5069" s="26">
        <v>0.20670317000000002</v>
      </c>
      <c r="D5069" s="26">
        <v>0.23143816</v>
      </c>
      <c r="E5069" s="26">
        <v>0.27291277999999997</v>
      </c>
      <c r="F5069" s="26">
        <v>0.34629584999999996</v>
      </c>
      <c r="G5069" s="26">
        <v>0.76477286000000011</v>
      </c>
      <c r="H5069" s="26">
        <v>2.1754087499999999</v>
      </c>
      <c r="I5069" s="26">
        <v>9.0432150000000003E-2</v>
      </c>
    </row>
    <row r="5070" spans="1:9" ht="15.75" customHeight="1" x14ac:dyDescent="0.25">
      <c r="A5070" s="23">
        <v>5069</v>
      </c>
      <c r="B5070" s="24">
        <v>0.19767279999999998</v>
      </c>
      <c r="C5070" s="24">
        <v>0.20673280999999999</v>
      </c>
      <c r="D5070" s="24">
        <v>0.23147444</v>
      </c>
      <c r="E5070" s="24">
        <v>0.27296223999999997</v>
      </c>
      <c r="F5070" s="24">
        <v>0.34637023</v>
      </c>
      <c r="G5070" s="24">
        <v>0.76495632999999996</v>
      </c>
      <c r="H5070" s="24">
        <v>2.1760794799999998</v>
      </c>
      <c r="I5070" s="24">
        <v>9.0432479999999996E-2</v>
      </c>
    </row>
    <row r="5071" spans="1:9" ht="15.75" customHeight="1" x14ac:dyDescent="0.25">
      <c r="A5071" s="25">
        <v>5070</v>
      </c>
      <c r="B5071" s="26">
        <v>0.19771512000000002</v>
      </c>
      <c r="C5071" s="26">
        <v>0.20676247</v>
      </c>
      <c r="D5071" s="26">
        <v>0.23151071000000001</v>
      </c>
      <c r="E5071" s="26">
        <v>0.27301169000000003</v>
      </c>
      <c r="F5071" s="26">
        <v>0.34644452999999997</v>
      </c>
      <c r="G5071" s="26">
        <v>0.76513964000000001</v>
      </c>
      <c r="H5071" s="26">
        <v>2.17674989</v>
      </c>
      <c r="I5071" s="26">
        <v>9.0432799999999994E-2</v>
      </c>
    </row>
    <row r="5072" spans="1:9" ht="15.75" customHeight="1" x14ac:dyDescent="0.25">
      <c r="A5072" s="23">
        <v>5071</v>
      </c>
      <c r="B5072" s="24">
        <v>0.19775745</v>
      </c>
      <c r="C5072" s="24">
        <v>0.20679214999999998</v>
      </c>
      <c r="D5072" s="24">
        <v>0.23154696999999999</v>
      </c>
      <c r="E5072" s="24">
        <v>0.2730611</v>
      </c>
      <c r="F5072" s="24">
        <v>0.34651874999999999</v>
      </c>
      <c r="G5072" s="24">
        <v>0.76532279000000003</v>
      </c>
      <c r="H5072" s="24">
        <v>2.1774199699999999</v>
      </c>
      <c r="I5072" s="24">
        <v>9.0433120000000006E-2</v>
      </c>
    </row>
    <row r="5073" spans="1:9" ht="15.75" customHeight="1" x14ac:dyDescent="0.25">
      <c r="A5073" s="25">
        <v>5072</v>
      </c>
      <c r="B5073" s="26">
        <v>0.19779978000000001</v>
      </c>
      <c r="C5073" s="26">
        <v>0.20682186000000002</v>
      </c>
      <c r="D5073" s="26">
        <v>0.23158321000000001</v>
      </c>
      <c r="E5073" s="26">
        <v>0.27311050000000003</v>
      </c>
      <c r="F5073" s="26">
        <v>0.34659288999999999</v>
      </c>
      <c r="G5073" s="26">
        <v>0.76550577000000009</v>
      </c>
      <c r="H5073" s="26">
        <v>2.17808972</v>
      </c>
      <c r="I5073" s="26">
        <v>9.043343999999999E-2</v>
      </c>
    </row>
    <row r="5074" spans="1:9" ht="15.75" customHeight="1" x14ac:dyDescent="0.25">
      <c r="A5074" s="23">
        <v>5073</v>
      </c>
      <c r="B5074" s="24">
        <v>0.19784210999999999</v>
      </c>
      <c r="C5074" s="24">
        <v>0.2068516</v>
      </c>
      <c r="D5074" s="24">
        <v>0.23161943000000002</v>
      </c>
      <c r="E5074" s="24">
        <v>0.27315986999999997</v>
      </c>
      <c r="F5074" s="24">
        <v>0.34666693999999998</v>
      </c>
      <c r="G5074" s="24">
        <v>0.76568858000000006</v>
      </c>
      <c r="H5074" s="24">
        <v>2.17875913</v>
      </c>
      <c r="I5074" s="24">
        <v>9.0433769999999997E-2</v>
      </c>
    </row>
    <row r="5075" spans="1:9" ht="15.75" customHeight="1" x14ac:dyDescent="0.25">
      <c r="A5075" s="25">
        <v>5074</v>
      </c>
      <c r="B5075" s="26">
        <v>0.19788443999999999</v>
      </c>
      <c r="C5075" s="26">
        <v>0.20688134999999999</v>
      </c>
      <c r="D5075" s="26">
        <v>0.23165563</v>
      </c>
      <c r="E5075" s="26">
        <v>0.27320920999999998</v>
      </c>
      <c r="F5075" s="26">
        <v>0.34674090000000002</v>
      </c>
      <c r="G5075" s="26">
        <v>0.76587123000000001</v>
      </c>
      <c r="H5075" s="26">
        <v>2.1794282000000003</v>
      </c>
      <c r="I5075" s="26">
        <v>9.0434090000000009E-2</v>
      </c>
    </row>
    <row r="5076" spans="1:9" ht="15.75" customHeight="1" x14ac:dyDescent="0.25">
      <c r="A5076" s="23">
        <v>5075</v>
      </c>
      <c r="B5076" s="24">
        <v>0.19792676000000001</v>
      </c>
      <c r="C5076" s="24">
        <v>0.20691113999999999</v>
      </c>
      <c r="D5076" s="24">
        <v>0.23169180999999997</v>
      </c>
      <c r="E5076" s="24">
        <v>0.27325853</v>
      </c>
      <c r="F5076" s="24">
        <v>0.34681479000000004</v>
      </c>
      <c r="G5076" s="24">
        <v>0.76605369999999995</v>
      </c>
      <c r="H5076" s="24">
        <v>2.1800969299999999</v>
      </c>
      <c r="I5076" s="24">
        <v>9.0434409999999993E-2</v>
      </c>
    </row>
    <row r="5077" spans="1:9" ht="15.75" customHeight="1" x14ac:dyDescent="0.25">
      <c r="A5077" s="25">
        <v>5076</v>
      </c>
      <c r="B5077" s="26">
        <v>0.19796908999999999</v>
      </c>
      <c r="C5077" s="26">
        <v>0.20694093999999999</v>
      </c>
      <c r="D5077" s="26">
        <v>0.23172798</v>
      </c>
      <c r="E5077" s="26">
        <v>0.27330781999999998</v>
      </c>
      <c r="F5077" s="26">
        <v>0.34688859</v>
      </c>
      <c r="G5077" s="26">
        <v>0.76623599999999992</v>
      </c>
      <c r="H5077" s="26">
        <v>2.18076531</v>
      </c>
      <c r="I5077" s="26">
        <v>9.0434730000000005E-2</v>
      </c>
    </row>
    <row r="5078" spans="1:9" ht="15.75" customHeight="1" x14ac:dyDescent="0.25">
      <c r="A5078" s="23">
        <v>5077</v>
      </c>
      <c r="B5078" s="24">
        <v>0.19801141999999999</v>
      </c>
      <c r="C5078" s="24">
        <v>0.20697077</v>
      </c>
      <c r="D5078" s="24">
        <v>0.23176413000000001</v>
      </c>
      <c r="E5078" s="24">
        <v>0.27335709000000002</v>
      </c>
      <c r="F5078" s="24">
        <v>0.3469623</v>
      </c>
      <c r="G5078" s="24">
        <v>0.76641813000000003</v>
      </c>
      <c r="H5078" s="24">
        <v>2.1814333500000003</v>
      </c>
      <c r="I5078" s="24">
        <v>9.0435050000000003E-2</v>
      </c>
    </row>
    <row r="5079" spans="1:9" ht="15.75" customHeight="1" x14ac:dyDescent="0.25">
      <c r="A5079" s="25">
        <v>5078</v>
      </c>
      <c r="B5079" s="26">
        <v>0.19805375000000003</v>
      </c>
      <c r="C5079" s="26">
        <v>0.20700062999999999</v>
      </c>
      <c r="D5079" s="26">
        <v>0.23180026000000001</v>
      </c>
      <c r="E5079" s="26">
        <v>0.27340633000000003</v>
      </c>
      <c r="F5079" s="26">
        <v>0.34703592</v>
      </c>
      <c r="G5079" s="26">
        <v>0.76660009000000007</v>
      </c>
      <c r="H5079" s="26">
        <v>2.1821010300000001</v>
      </c>
      <c r="I5079" s="26">
        <v>9.0435359999999992E-2</v>
      </c>
    </row>
    <row r="5080" spans="1:9" ht="15.75" customHeight="1" x14ac:dyDescent="0.25">
      <c r="A5080" s="23">
        <v>5079</v>
      </c>
      <c r="B5080" s="24">
        <v>0.19809608000000001</v>
      </c>
      <c r="C5080" s="24">
        <v>0.20703050999999997</v>
      </c>
      <c r="D5080" s="24">
        <v>0.23183637999999998</v>
      </c>
      <c r="E5080" s="24">
        <v>0.27345554999999999</v>
      </c>
      <c r="F5080" s="24">
        <v>0.34710945999999998</v>
      </c>
      <c r="G5080" s="24">
        <v>0.76678186999999998</v>
      </c>
      <c r="H5080" s="24">
        <v>2.1827683599999999</v>
      </c>
      <c r="I5080" s="24">
        <v>9.0435680000000004E-2</v>
      </c>
    </row>
    <row r="5081" spans="1:9" ht="15.75" customHeight="1" x14ac:dyDescent="0.25">
      <c r="A5081" s="25">
        <v>5080</v>
      </c>
      <c r="B5081" s="26">
        <v>0.19813839999999999</v>
      </c>
      <c r="C5081" s="26">
        <v>0.20706042</v>
      </c>
      <c r="D5081" s="26">
        <v>0.23187247</v>
      </c>
      <c r="E5081" s="26">
        <v>0.27350473000000003</v>
      </c>
      <c r="F5081" s="26">
        <v>0.34718291000000001</v>
      </c>
      <c r="G5081" s="26">
        <v>0.76696346999999998</v>
      </c>
      <c r="H5081" s="26">
        <v>2.1834353200000001</v>
      </c>
      <c r="I5081" s="26">
        <v>9.0436000000000002E-2</v>
      </c>
    </row>
    <row r="5082" spans="1:9" ht="15.75" customHeight="1" x14ac:dyDescent="0.25">
      <c r="A5082" s="23">
        <v>5081</v>
      </c>
      <c r="B5082" s="24">
        <v>0.19818072999999997</v>
      </c>
      <c r="C5082" s="24">
        <v>0.20709035000000001</v>
      </c>
      <c r="D5082" s="24">
        <v>0.23190854999999999</v>
      </c>
      <c r="E5082" s="24">
        <v>0.27355390000000002</v>
      </c>
      <c r="F5082" s="24">
        <v>0.34725628000000003</v>
      </c>
      <c r="G5082" s="24">
        <v>0.76714490000000002</v>
      </c>
      <c r="H5082" s="24">
        <v>2.1841019299999997</v>
      </c>
      <c r="I5082" s="24">
        <v>9.0436309999999992E-2</v>
      </c>
    </row>
    <row r="5083" spans="1:9" ht="15.75" customHeight="1" x14ac:dyDescent="0.25">
      <c r="A5083" s="25">
        <v>5082</v>
      </c>
      <c r="B5083" s="26">
        <v>0.19822306000000001</v>
      </c>
      <c r="C5083" s="26">
        <v>0.20712029999999998</v>
      </c>
      <c r="D5083" s="26">
        <v>0.23194461</v>
      </c>
      <c r="E5083" s="26">
        <v>0.27360302999999997</v>
      </c>
      <c r="F5083" s="26">
        <v>0.34732954999999999</v>
      </c>
      <c r="G5083" s="26">
        <v>0.76732613999999999</v>
      </c>
      <c r="H5083" s="26">
        <v>2.1847681800000003</v>
      </c>
      <c r="I5083" s="26">
        <v>9.0436630000000004E-2</v>
      </c>
    </row>
    <row r="5084" spans="1:9" ht="15.75" customHeight="1" x14ac:dyDescent="0.25">
      <c r="A5084" s="23">
        <v>5083</v>
      </c>
      <c r="B5084" s="24">
        <v>0.19826539000000001</v>
      </c>
      <c r="C5084" s="24">
        <v>0.20715027999999999</v>
      </c>
      <c r="D5084" s="24">
        <v>0.23198065000000001</v>
      </c>
      <c r="E5084" s="24">
        <v>0.27365214000000004</v>
      </c>
      <c r="F5084" s="24">
        <v>0.34740272999999999</v>
      </c>
      <c r="G5084" s="24">
        <v>0.76750721</v>
      </c>
      <c r="H5084" s="24">
        <v>2.18543405</v>
      </c>
      <c r="I5084" s="24">
        <v>9.0436950000000002E-2</v>
      </c>
    </row>
    <row r="5085" spans="1:9" ht="15.75" customHeight="1" x14ac:dyDescent="0.25">
      <c r="A5085" s="25">
        <v>5084</v>
      </c>
      <c r="B5085" s="26">
        <v>0.19830771999999999</v>
      </c>
      <c r="C5085" s="26">
        <v>0.20718029000000002</v>
      </c>
      <c r="D5085" s="26">
        <v>0.23201667000000001</v>
      </c>
      <c r="E5085" s="26">
        <v>0.27370121999999997</v>
      </c>
      <c r="F5085" s="26">
        <v>0.34747582999999999</v>
      </c>
      <c r="G5085" s="26">
        <v>0.76768809000000005</v>
      </c>
      <c r="H5085" s="26">
        <v>2.1860995500000002</v>
      </c>
      <c r="I5085" s="26">
        <v>9.0437259999999992E-2</v>
      </c>
    </row>
    <row r="5086" spans="1:9" ht="15.75" customHeight="1" x14ac:dyDescent="0.25">
      <c r="A5086" s="23">
        <v>5085</v>
      </c>
      <c r="B5086" s="24">
        <v>0.19835004000000001</v>
      </c>
      <c r="C5086" s="24">
        <v>0.20721032</v>
      </c>
      <c r="D5086" s="24">
        <v>0.23205268000000001</v>
      </c>
      <c r="E5086" s="24">
        <v>0.27375027000000002</v>
      </c>
      <c r="F5086" s="24">
        <v>0.34754882999999998</v>
      </c>
      <c r="G5086" s="24">
        <v>0.76786878999999997</v>
      </c>
      <c r="H5086" s="24">
        <v>2.18676468</v>
      </c>
      <c r="I5086" s="24">
        <v>9.0437569999999995E-2</v>
      </c>
    </row>
    <row r="5087" spans="1:9" ht="15.75" customHeight="1" x14ac:dyDescent="0.25">
      <c r="A5087" s="25">
        <v>5086</v>
      </c>
      <c r="B5087" s="26">
        <v>0.19839237000000001</v>
      </c>
      <c r="C5087" s="26">
        <v>0.20724036999999998</v>
      </c>
      <c r="D5087" s="26">
        <v>0.23208866</v>
      </c>
      <c r="E5087" s="26">
        <v>0.27379930000000002</v>
      </c>
      <c r="F5087" s="26">
        <v>0.34762174000000001</v>
      </c>
      <c r="G5087" s="26">
        <v>0.76804930999999999</v>
      </c>
      <c r="H5087" s="26">
        <v>2.1874294299999999</v>
      </c>
      <c r="I5087" s="26">
        <v>9.0437890000000007E-2</v>
      </c>
    </row>
    <row r="5088" spans="1:9" ht="15.75" customHeight="1" x14ac:dyDescent="0.25">
      <c r="A5088" s="23">
        <v>5087</v>
      </c>
      <c r="B5088" s="24">
        <v>0.19843469999999999</v>
      </c>
      <c r="C5088" s="24">
        <v>0.20727044999999999</v>
      </c>
      <c r="D5088" s="24">
        <v>0.23212463</v>
      </c>
      <c r="E5088" s="24">
        <v>0.27384828999999999</v>
      </c>
      <c r="F5088" s="24">
        <v>0.34769455999999999</v>
      </c>
      <c r="G5088" s="24">
        <v>0.76822963999999994</v>
      </c>
      <c r="H5088" s="24">
        <v>2.1880937999999999</v>
      </c>
      <c r="I5088" s="24">
        <v>9.0438199999999996E-2</v>
      </c>
    </row>
    <row r="5089" spans="1:9" ht="15.75" customHeight="1" x14ac:dyDescent="0.25">
      <c r="A5089" s="25">
        <v>5088</v>
      </c>
      <c r="B5089" s="26">
        <v>0.19847703</v>
      </c>
      <c r="C5089" s="26">
        <v>0.20730056000000002</v>
      </c>
      <c r="D5089" s="26">
        <v>0.23216056999999998</v>
      </c>
      <c r="E5089" s="26">
        <v>0.27389725999999998</v>
      </c>
      <c r="F5089" s="26">
        <v>0.34776729000000001</v>
      </c>
      <c r="G5089" s="26">
        <v>0.76840978000000004</v>
      </c>
      <c r="H5089" s="26">
        <v>2.1887577899999999</v>
      </c>
      <c r="I5089" s="26">
        <v>9.043851E-2</v>
      </c>
    </row>
    <row r="5090" spans="1:9" ht="15.75" customHeight="1" x14ac:dyDescent="0.25">
      <c r="A5090" s="23">
        <v>5089</v>
      </c>
      <c r="B5090" s="24">
        <v>0.19851935999999998</v>
      </c>
      <c r="C5090" s="24">
        <v>0.20733069000000001</v>
      </c>
      <c r="D5090" s="24">
        <v>0.23219650000000003</v>
      </c>
      <c r="E5090" s="24">
        <v>0.27394619999999997</v>
      </c>
      <c r="F5090" s="24">
        <v>0.34783993000000002</v>
      </c>
      <c r="G5090" s="24">
        <v>0.76858973000000008</v>
      </c>
      <c r="H5090" s="24">
        <v>2.1894213900000001</v>
      </c>
      <c r="I5090" s="24">
        <v>9.0438820000000003E-2</v>
      </c>
    </row>
    <row r="5091" spans="1:9" ht="15.75" customHeight="1" x14ac:dyDescent="0.25">
      <c r="A5091" s="25">
        <v>5090</v>
      </c>
      <c r="B5091" s="26">
        <v>0.19856167999999999</v>
      </c>
      <c r="C5091" s="26">
        <v>0.20736084999999999</v>
      </c>
      <c r="D5091" s="26">
        <v>0.23223240000000001</v>
      </c>
      <c r="E5091" s="26">
        <v>0.27399510999999999</v>
      </c>
      <c r="F5091" s="26">
        <v>0.34791246999999997</v>
      </c>
      <c r="G5091" s="26">
        <v>0.76876949999999988</v>
      </c>
      <c r="H5091" s="26">
        <v>2.1900845899999997</v>
      </c>
      <c r="I5091" s="26">
        <v>9.0439129999999993E-2</v>
      </c>
    </row>
    <row r="5092" spans="1:9" ht="15.75" customHeight="1" x14ac:dyDescent="0.25">
      <c r="A5092" s="23">
        <v>5091</v>
      </c>
      <c r="B5092" s="24">
        <v>0.19860401</v>
      </c>
      <c r="C5092" s="24">
        <v>0.20739103</v>
      </c>
      <c r="D5092" s="24">
        <v>0.23226828999999999</v>
      </c>
      <c r="E5092" s="24">
        <v>0.27404399000000002</v>
      </c>
      <c r="F5092" s="24">
        <v>0.34798490999999998</v>
      </c>
      <c r="G5092" s="24">
        <v>0.76894907000000001</v>
      </c>
      <c r="H5092" s="24">
        <v>2.1907474099999997</v>
      </c>
      <c r="I5092" s="24">
        <v>9.0439439999999996E-2</v>
      </c>
    </row>
    <row r="5093" spans="1:9" ht="15.75" customHeight="1" x14ac:dyDescent="0.25">
      <c r="A5093" s="25">
        <v>5092</v>
      </c>
      <c r="B5093" s="26">
        <v>0.19864633999999998</v>
      </c>
      <c r="C5093" s="26">
        <v>0.20742124000000001</v>
      </c>
      <c r="D5093" s="26">
        <v>0.23230416000000001</v>
      </c>
      <c r="E5093" s="26">
        <v>0.27409285</v>
      </c>
      <c r="F5093" s="26">
        <v>0.34805726999999997</v>
      </c>
      <c r="G5093" s="26">
        <v>0.76912845000000007</v>
      </c>
      <c r="H5093" s="26">
        <v>2.19140983</v>
      </c>
      <c r="I5093" s="26">
        <v>9.0439749999999999E-2</v>
      </c>
    </row>
    <row r="5094" spans="1:9" ht="15.75" customHeight="1" x14ac:dyDescent="0.25">
      <c r="A5094" s="23">
        <v>5093</v>
      </c>
      <c r="B5094" s="24">
        <v>0.19868867000000001</v>
      </c>
      <c r="C5094" s="24">
        <v>0.20745147999999999</v>
      </c>
      <c r="D5094" s="24">
        <v>0.23234000000000002</v>
      </c>
      <c r="E5094" s="24">
        <v>0.27414167</v>
      </c>
      <c r="F5094" s="24">
        <v>0.34812952000000003</v>
      </c>
      <c r="G5094" s="24">
        <v>0.76930763999999996</v>
      </c>
      <c r="H5094" s="24">
        <v>2.1920718400000001</v>
      </c>
      <c r="I5094" s="24">
        <v>9.0440059999999989E-2</v>
      </c>
    </row>
    <row r="5095" spans="1:9" ht="15.75" customHeight="1" x14ac:dyDescent="0.25">
      <c r="A5095" s="25">
        <v>5094</v>
      </c>
      <c r="B5095" s="26">
        <v>0.19873100000000002</v>
      </c>
      <c r="C5095" s="26">
        <v>0.20748174</v>
      </c>
      <c r="D5095" s="26">
        <v>0.23237583000000001</v>
      </c>
      <c r="E5095" s="26">
        <v>0.27419046000000002</v>
      </c>
      <c r="F5095" s="26">
        <v>0.34820168000000001</v>
      </c>
      <c r="G5095" s="26">
        <v>0.76948662999999995</v>
      </c>
      <c r="H5095" s="26">
        <v>2.19273345</v>
      </c>
      <c r="I5095" s="26">
        <v>9.0440359999999997E-2</v>
      </c>
    </row>
    <row r="5096" spans="1:9" ht="15.75" customHeight="1" x14ac:dyDescent="0.25">
      <c r="A5096" s="23">
        <v>5095</v>
      </c>
      <c r="B5096" s="24">
        <v>0.19877332</v>
      </c>
      <c r="C5096" s="24">
        <v>0.20751203000000001</v>
      </c>
      <c r="D5096" s="24">
        <v>0.23241164</v>
      </c>
      <c r="E5096" s="24">
        <v>0.27423922000000001</v>
      </c>
      <c r="F5096" s="24">
        <v>0.34827374</v>
      </c>
      <c r="G5096" s="24">
        <v>0.76966542000000004</v>
      </c>
      <c r="H5096" s="24">
        <v>2.1933946600000001</v>
      </c>
      <c r="I5096" s="24">
        <v>9.0440670000000001E-2</v>
      </c>
    </row>
    <row r="5097" spans="1:9" ht="15.75" customHeight="1" x14ac:dyDescent="0.25">
      <c r="A5097" s="25">
        <v>5096</v>
      </c>
      <c r="B5097" s="26">
        <v>0.19881564999999998</v>
      </c>
      <c r="C5097" s="26">
        <v>0.20754233999999999</v>
      </c>
      <c r="D5097" s="26">
        <v>0.23244741999999999</v>
      </c>
      <c r="E5097" s="26">
        <v>0.27428796</v>
      </c>
      <c r="F5097" s="26">
        <v>0.34834570999999998</v>
      </c>
      <c r="G5097" s="26">
        <v>0.76984402000000007</v>
      </c>
      <c r="H5097" s="26">
        <v>2.19405546</v>
      </c>
      <c r="I5097" s="26">
        <v>9.0440980000000004E-2</v>
      </c>
    </row>
    <row r="5098" spans="1:9" ht="15.75" customHeight="1" x14ac:dyDescent="0.25">
      <c r="A5098" s="23">
        <v>5097</v>
      </c>
      <c r="B5098" s="24">
        <v>0.19885798000000002</v>
      </c>
      <c r="C5098" s="24">
        <v>0.20757268000000001</v>
      </c>
      <c r="D5098" s="24">
        <v>0.23248318999999998</v>
      </c>
      <c r="E5098" s="24">
        <v>0.27433667</v>
      </c>
      <c r="F5098" s="24">
        <v>0.34841759999999999</v>
      </c>
      <c r="G5098" s="24">
        <v>0.77002245000000002</v>
      </c>
      <c r="H5098" s="24">
        <v>2.1947158</v>
      </c>
      <c r="I5098" s="24">
        <v>9.0441280000000013E-2</v>
      </c>
    </row>
    <row r="5099" spans="1:9" ht="15.75" customHeight="1" x14ac:dyDescent="0.25">
      <c r="A5099" s="25">
        <v>5098</v>
      </c>
      <c r="B5099" s="26">
        <v>0.19890031</v>
      </c>
      <c r="C5099" s="26">
        <v>0.20760302999999999</v>
      </c>
      <c r="D5099" s="26">
        <v>0.23251896999999999</v>
      </c>
      <c r="E5099" s="26">
        <v>0.27438538000000001</v>
      </c>
      <c r="F5099" s="26">
        <v>0.34848941999999999</v>
      </c>
      <c r="G5099" s="26">
        <v>0.7702007500000001</v>
      </c>
      <c r="H5099" s="26">
        <v>2.1953756699999998</v>
      </c>
      <c r="I5099" s="26">
        <v>9.0441590000000002E-2</v>
      </c>
    </row>
    <row r="5100" spans="1:9" ht="15.75" customHeight="1" x14ac:dyDescent="0.25">
      <c r="A5100" s="23">
        <v>5099</v>
      </c>
      <c r="B5100" s="24">
        <v>0.19894264</v>
      </c>
      <c r="C5100" s="24">
        <v>0.20763338999999997</v>
      </c>
      <c r="D5100" s="24">
        <v>0.23255473999999998</v>
      </c>
      <c r="E5100" s="24">
        <v>0.27443408999999996</v>
      </c>
      <c r="F5100" s="24">
        <v>0.34856119000000002</v>
      </c>
      <c r="G5100" s="24">
        <v>0.77037891000000003</v>
      </c>
      <c r="H5100" s="24">
        <v>2.1960350600000003</v>
      </c>
      <c r="I5100" s="24">
        <v>9.0441889999999997E-2</v>
      </c>
    </row>
    <row r="5101" spans="1:9" ht="15.75" customHeight="1" x14ac:dyDescent="0.25">
      <c r="A5101" s="25">
        <v>5100</v>
      </c>
      <c r="B5101" s="26">
        <v>0.19898496000000002</v>
      </c>
      <c r="C5101" s="26">
        <v>0.20766377</v>
      </c>
      <c r="D5101" s="26">
        <v>0.23259049999999998</v>
      </c>
      <c r="E5101" s="26">
        <v>0.27448280000000003</v>
      </c>
      <c r="F5101" s="26">
        <v>0.34863289000000003</v>
      </c>
      <c r="G5101" s="26">
        <v>0.77055694000000008</v>
      </c>
      <c r="H5101" s="26">
        <v>2.1966939700000001</v>
      </c>
      <c r="I5101" s="26">
        <v>9.0442199999999986E-2</v>
      </c>
    </row>
    <row r="5102" spans="1:9" ht="15.75" customHeight="1" x14ac:dyDescent="0.25">
      <c r="A5102" s="23">
        <v>5101</v>
      </c>
      <c r="B5102" s="24">
        <v>0.19902729</v>
      </c>
      <c r="C5102" s="24">
        <v>0.20769417000000001</v>
      </c>
      <c r="D5102" s="24">
        <v>0.23262627</v>
      </c>
      <c r="E5102" s="24">
        <v>0.27453149999999998</v>
      </c>
      <c r="F5102" s="24">
        <v>0.34870454000000001</v>
      </c>
      <c r="G5102" s="24">
        <v>0.77073483999999992</v>
      </c>
      <c r="H5102" s="24">
        <v>2.1973524100000001</v>
      </c>
      <c r="I5102" s="24">
        <v>9.0442499999999995E-2</v>
      </c>
    </row>
    <row r="5103" spans="1:9" ht="15.75" customHeight="1" x14ac:dyDescent="0.25">
      <c r="A5103" s="25">
        <v>5102</v>
      </c>
      <c r="B5103" s="26">
        <v>0.19906962</v>
      </c>
      <c r="C5103" s="26">
        <v>0.20772457999999999</v>
      </c>
      <c r="D5103" s="26">
        <v>0.23266203000000002</v>
      </c>
      <c r="E5103" s="26">
        <v>0.27458020999999999</v>
      </c>
      <c r="F5103" s="26">
        <v>0.34877612999999996</v>
      </c>
      <c r="G5103" s="26">
        <v>0.77091261</v>
      </c>
      <c r="H5103" s="26">
        <v>2.1980103899999999</v>
      </c>
      <c r="I5103" s="26">
        <v>9.0442800000000004E-2</v>
      </c>
    </row>
    <row r="5104" spans="1:9" ht="15.75" customHeight="1" x14ac:dyDescent="0.25">
      <c r="A5104" s="23">
        <v>5103</v>
      </c>
      <c r="B5104" s="24">
        <v>0.19911194999999998</v>
      </c>
      <c r="C5104" s="24">
        <v>0.20775500999999999</v>
      </c>
      <c r="D5104" s="24">
        <v>0.23269778999999999</v>
      </c>
      <c r="E5104" s="24">
        <v>0.27462890000000001</v>
      </c>
      <c r="F5104" s="24">
        <v>0.34884766</v>
      </c>
      <c r="G5104" s="24">
        <v>0.77109024999999998</v>
      </c>
      <c r="H5104" s="24">
        <v>2.1986679000000002</v>
      </c>
      <c r="I5104" s="24">
        <v>9.0443099999999998E-2</v>
      </c>
    </row>
    <row r="5105" spans="1:9" ht="15.75" customHeight="1" x14ac:dyDescent="0.25">
      <c r="A5105" s="25">
        <v>5104</v>
      </c>
      <c r="B5105" s="26">
        <v>0.19915427999999999</v>
      </c>
      <c r="C5105" s="26">
        <v>0.20778545000000001</v>
      </c>
      <c r="D5105" s="26">
        <v>0.23273354999999998</v>
      </c>
      <c r="E5105" s="26">
        <v>0.27467759999999997</v>
      </c>
      <c r="F5105" s="26">
        <v>0.34891913000000002</v>
      </c>
      <c r="G5105" s="26">
        <v>0.77126777000000002</v>
      </c>
      <c r="H5105" s="26">
        <v>2.1993249499999998</v>
      </c>
      <c r="I5105" s="26">
        <v>9.0443400000000007E-2</v>
      </c>
    </row>
    <row r="5106" spans="1:9" ht="15.75" customHeight="1" x14ac:dyDescent="0.25">
      <c r="A5106" s="23">
        <v>5105</v>
      </c>
      <c r="B5106" s="24">
        <v>0.1991966</v>
      </c>
      <c r="C5106" s="24">
        <v>0.20781590999999999</v>
      </c>
      <c r="D5106" s="24">
        <v>0.23276930000000001</v>
      </c>
      <c r="E5106" s="24">
        <v>0.27472629000000004</v>
      </c>
      <c r="F5106" s="24">
        <v>0.34899054999999995</v>
      </c>
      <c r="G5106" s="24">
        <v>0.77144515000000002</v>
      </c>
      <c r="H5106" s="24">
        <v>2.19998155</v>
      </c>
      <c r="I5106" s="24">
        <v>9.0443700000000002E-2</v>
      </c>
    </row>
    <row r="5107" spans="1:9" ht="15.75" customHeight="1" x14ac:dyDescent="0.25">
      <c r="A5107" s="25">
        <v>5106</v>
      </c>
      <c r="B5107" s="26">
        <v>0.19923893000000001</v>
      </c>
      <c r="C5107" s="26">
        <v>0.20784638</v>
      </c>
      <c r="D5107" s="26">
        <v>0.23280505000000001</v>
      </c>
      <c r="E5107" s="26">
        <v>0.27477499</v>
      </c>
      <c r="F5107" s="26">
        <v>0.34906190999999998</v>
      </c>
      <c r="G5107" s="26">
        <v>0.77162240999999998</v>
      </c>
      <c r="H5107" s="26">
        <v>2.2006377000000001</v>
      </c>
      <c r="I5107" s="26">
        <v>9.0443999999999997E-2</v>
      </c>
    </row>
    <row r="5108" spans="1:9" ht="15.75" customHeight="1" x14ac:dyDescent="0.25">
      <c r="A5108" s="23">
        <v>5107</v>
      </c>
      <c r="B5108" s="24">
        <v>0.19928125999999999</v>
      </c>
      <c r="C5108" s="24">
        <v>0.20787686999999999</v>
      </c>
      <c r="D5108" s="24">
        <v>0.23284081000000001</v>
      </c>
      <c r="E5108" s="24">
        <v>0.27482367000000002</v>
      </c>
      <c r="F5108" s="24">
        <v>0.34913321000000003</v>
      </c>
      <c r="G5108" s="24">
        <v>0.77179955000000011</v>
      </c>
      <c r="H5108" s="24">
        <v>2.2012934</v>
      </c>
      <c r="I5108" s="24">
        <v>9.0444300000000005E-2</v>
      </c>
    </row>
    <row r="5109" spans="1:9" ht="15.75" customHeight="1" x14ac:dyDescent="0.25">
      <c r="A5109" s="25">
        <v>5108</v>
      </c>
      <c r="B5109" s="26">
        <v>0.19932359000000002</v>
      </c>
      <c r="C5109" s="26">
        <v>0.20790737000000001</v>
      </c>
      <c r="D5109" s="26">
        <v>0.23287655000000002</v>
      </c>
      <c r="E5109" s="26">
        <v>0.27487235999999998</v>
      </c>
      <c r="F5109" s="26">
        <v>0.34920445999999999</v>
      </c>
      <c r="G5109" s="26">
        <v>0.77197655999999992</v>
      </c>
      <c r="H5109" s="26">
        <v>2.2019486599999998</v>
      </c>
      <c r="I5109" s="26">
        <v>9.0444600000000014E-2</v>
      </c>
    </row>
    <row r="5110" spans="1:9" ht="15.75" customHeight="1" x14ac:dyDescent="0.25">
      <c r="A5110" s="23">
        <v>5109</v>
      </c>
      <c r="B5110" s="24">
        <v>0.19936592</v>
      </c>
      <c r="C5110" s="24">
        <v>0.20793789000000001</v>
      </c>
      <c r="D5110" s="24">
        <v>0.23291229999999999</v>
      </c>
      <c r="E5110" s="24">
        <v>0.27492104000000001</v>
      </c>
      <c r="F5110" s="24">
        <v>0.34927564999999999</v>
      </c>
      <c r="G5110" s="24">
        <v>0.77215343999999997</v>
      </c>
      <c r="H5110" s="24">
        <v>2.2026034800000001</v>
      </c>
      <c r="I5110" s="24">
        <v>9.044489E-2</v>
      </c>
    </row>
    <row r="5111" spans="1:9" ht="15.75" customHeight="1" x14ac:dyDescent="0.25">
      <c r="A5111" s="25">
        <v>5110</v>
      </c>
      <c r="B5111" s="26">
        <v>0.19940823999999999</v>
      </c>
      <c r="C5111" s="26">
        <v>0.20796842000000001</v>
      </c>
      <c r="D5111" s="26">
        <v>0.23294804</v>
      </c>
      <c r="E5111" s="26">
        <v>0.27496971999999997</v>
      </c>
      <c r="F5111" s="26">
        <v>0.34934677999999997</v>
      </c>
      <c r="G5111" s="26">
        <v>0.77233019999999997</v>
      </c>
      <c r="H5111" s="26">
        <v>2.2032578699999998</v>
      </c>
      <c r="I5111" s="26">
        <v>9.0445189999999995E-2</v>
      </c>
    </row>
    <row r="5112" spans="1:9" ht="15.75" customHeight="1" x14ac:dyDescent="0.25">
      <c r="A5112" s="23">
        <v>5111</v>
      </c>
      <c r="B5112" s="24">
        <v>0.19945056999999999</v>
      </c>
      <c r="C5112" s="24">
        <v>0.20799897000000001</v>
      </c>
      <c r="D5112" s="24">
        <v>0.23298379</v>
      </c>
      <c r="E5112" s="24">
        <v>0.2750184</v>
      </c>
      <c r="F5112" s="24">
        <v>0.34941786000000002</v>
      </c>
      <c r="G5112" s="24">
        <v>0.77250685000000008</v>
      </c>
      <c r="H5112" s="24">
        <v>2.2039118200000001</v>
      </c>
      <c r="I5112" s="24">
        <v>9.0445490000000003E-2</v>
      </c>
    </row>
    <row r="5113" spans="1:9" ht="15.75" customHeight="1" x14ac:dyDescent="0.25">
      <c r="A5113" s="25">
        <v>5112</v>
      </c>
      <c r="B5113" s="26">
        <v>0.1994929</v>
      </c>
      <c r="C5113" s="26">
        <v>0.20802952999999999</v>
      </c>
      <c r="D5113" s="26">
        <v>0.23301952000000001</v>
      </c>
      <c r="E5113" s="26">
        <v>0.27506708000000002</v>
      </c>
      <c r="F5113" s="26">
        <v>0.34948889</v>
      </c>
      <c r="G5113" s="26">
        <v>0.77268336999999998</v>
      </c>
      <c r="H5113" s="26">
        <v>2.2045653400000003</v>
      </c>
      <c r="I5113" s="26">
        <v>9.044577999999999E-2</v>
      </c>
    </row>
    <row r="5114" spans="1:9" ht="15.75" customHeight="1" x14ac:dyDescent="0.25">
      <c r="A5114" s="23">
        <v>5113</v>
      </c>
      <c r="B5114" s="24">
        <v>0.19953523000000001</v>
      </c>
      <c r="C5114" s="24">
        <v>0.20806011000000002</v>
      </c>
      <c r="D5114" s="24">
        <v>0.23305526000000001</v>
      </c>
      <c r="E5114" s="24">
        <v>0.27511574999999999</v>
      </c>
      <c r="F5114" s="24">
        <v>0.34955986000000006</v>
      </c>
      <c r="G5114" s="24">
        <v>0.77285977000000006</v>
      </c>
      <c r="H5114" s="24">
        <v>2.2052184500000003</v>
      </c>
      <c r="I5114" s="24">
        <v>9.0446079999999998E-2</v>
      </c>
    </row>
    <row r="5115" spans="1:9" ht="15.75" customHeight="1" x14ac:dyDescent="0.25">
      <c r="A5115" s="25">
        <v>5114</v>
      </c>
      <c r="B5115" s="26">
        <v>0.19957755999999999</v>
      </c>
      <c r="C5115" s="26">
        <v>0.20809069999999999</v>
      </c>
      <c r="D5115" s="26">
        <v>0.23309100000000002</v>
      </c>
      <c r="E5115" s="26">
        <v>0.27516442000000002</v>
      </c>
      <c r="F5115" s="26">
        <v>0.34963078000000003</v>
      </c>
      <c r="G5115" s="26">
        <v>0.77303605000000009</v>
      </c>
      <c r="H5115" s="26">
        <v>2.2058711299999998</v>
      </c>
      <c r="I5115" s="26">
        <v>9.0446369999999998E-2</v>
      </c>
    </row>
    <row r="5116" spans="1:9" ht="15.75" customHeight="1" x14ac:dyDescent="0.25">
      <c r="A5116" s="23">
        <v>5115</v>
      </c>
      <c r="B5116" s="24">
        <v>0.19961988999999999</v>
      </c>
      <c r="C5116" s="24">
        <v>0.20812130000000001</v>
      </c>
      <c r="D5116" s="24">
        <v>0.23312673</v>
      </c>
      <c r="E5116" s="24">
        <v>0.27521308999999999</v>
      </c>
      <c r="F5116" s="24">
        <v>0.34970163999999998</v>
      </c>
      <c r="G5116" s="24">
        <v>0.77321220999999996</v>
      </c>
      <c r="H5116" s="24">
        <v>2.2065234</v>
      </c>
      <c r="I5116" s="24">
        <v>9.0446659999999998E-2</v>
      </c>
    </row>
    <row r="5117" spans="1:9" ht="15.75" customHeight="1" x14ac:dyDescent="0.25">
      <c r="A5117" s="25">
        <v>5116</v>
      </c>
      <c r="B5117" s="26">
        <v>0.19966221000000001</v>
      </c>
      <c r="C5117" s="26">
        <v>0.20815191999999999</v>
      </c>
      <c r="D5117" s="26">
        <v>0.23316245999999999</v>
      </c>
      <c r="E5117" s="26">
        <v>0.27526176000000002</v>
      </c>
      <c r="F5117" s="26">
        <v>0.34977246000000001</v>
      </c>
      <c r="G5117" s="26">
        <v>0.77338825999999994</v>
      </c>
      <c r="H5117" s="26">
        <v>2.2071752500000001</v>
      </c>
      <c r="I5117" s="26">
        <v>9.0446950000000012E-2</v>
      </c>
    </row>
    <row r="5118" spans="1:9" ht="15.75" customHeight="1" x14ac:dyDescent="0.25">
      <c r="A5118" s="23">
        <v>5117</v>
      </c>
      <c r="B5118" s="24">
        <v>0.19970454000000001</v>
      </c>
      <c r="C5118" s="24">
        <v>0.20818254999999999</v>
      </c>
      <c r="D5118" s="24">
        <v>0.23319819</v>
      </c>
      <c r="E5118" s="24">
        <v>0.27531042</v>
      </c>
      <c r="F5118" s="24">
        <v>0.34984322000000001</v>
      </c>
      <c r="G5118" s="24">
        <v>0.77356418999999998</v>
      </c>
      <c r="H5118" s="24">
        <v>2.2078267</v>
      </c>
      <c r="I5118" s="24">
        <v>9.0447249999999993E-2</v>
      </c>
    </row>
    <row r="5119" spans="1:9" ht="15.75" customHeight="1" x14ac:dyDescent="0.25">
      <c r="A5119" s="25">
        <v>5118</v>
      </c>
      <c r="B5119" s="26">
        <v>0.19974686999999999</v>
      </c>
      <c r="C5119" s="26">
        <v>0.20821319999999999</v>
      </c>
      <c r="D5119" s="26">
        <v>0.23323391000000002</v>
      </c>
      <c r="E5119" s="26">
        <v>0.27535907999999998</v>
      </c>
      <c r="F5119" s="26">
        <v>0.34991391999999999</v>
      </c>
      <c r="G5119" s="26">
        <v>0.77374001000000003</v>
      </c>
      <c r="H5119" s="26">
        <v>2.2084777399999997</v>
      </c>
      <c r="I5119" s="26">
        <v>9.0447539999999993E-2</v>
      </c>
    </row>
    <row r="5120" spans="1:9" ht="15.75" customHeight="1" x14ac:dyDescent="0.25">
      <c r="A5120" s="23">
        <v>5119</v>
      </c>
      <c r="B5120" s="24">
        <v>0.1997892</v>
      </c>
      <c r="C5120" s="24">
        <v>0.20824386</v>
      </c>
      <c r="D5120" s="24">
        <v>0.23326964</v>
      </c>
      <c r="E5120" s="24">
        <v>0.27540774000000001</v>
      </c>
      <c r="F5120" s="24">
        <v>0.34998457999999999</v>
      </c>
      <c r="G5120" s="24">
        <v>0.77391571000000003</v>
      </c>
      <c r="H5120" s="24">
        <v>2.2091283800000001</v>
      </c>
      <c r="I5120" s="24">
        <v>9.0447830000000007E-2</v>
      </c>
    </row>
    <row r="5121" spans="1:9" ht="15.75" customHeight="1" x14ac:dyDescent="0.25">
      <c r="A5121" s="25">
        <v>5120</v>
      </c>
      <c r="B5121" s="26">
        <v>0.19983153000000001</v>
      </c>
      <c r="C5121" s="26">
        <v>0.20827454000000001</v>
      </c>
      <c r="D5121" s="26">
        <v>0.23330535999999999</v>
      </c>
      <c r="E5121" s="26">
        <v>0.27545639999999999</v>
      </c>
      <c r="F5121" s="26">
        <v>0.35005518000000002</v>
      </c>
      <c r="G5121" s="26">
        <v>0.77409130000000004</v>
      </c>
      <c r="H5121" s="26">
        <v>2.2097786300000002</v>
      </c>
      <c r="I5121" s="26">
        <v>9.0448120000000007E-2</v>
      </c>
    </row>
    <row r="5122" spans="1:9" ht="15.75" customHeight="1" x14ac:dyDescent="0.25">
      <c r="A5122" s="23">
        <v>5121</v>
      </c>
      <c r="B5122" s="24">
        <v>0.19987384999999999</v>
      </c>
      <c r="C5122" s="24">
        <v>0.20830523000000001</v>
      </c>
      <c r="D5122" s="24">
        <v>0.23334108000000001</v>
      </c>
      <c r="E5122" s="24">
        <v>0.27550505000000003</v>
      </c>
      <c r="F5122" s="24">
        <v>0.35012574000000002</v>
      </c>
      <c r="G5122" s="24">
        <v>0.77426677999999993</v>
      </c>
      <c r="H5122" s="24">
        <v>2.21042849</v>
      </c>
      <c r="I5122" s="24">
        <v>9.0448400000000012E-2</v>
      </c>
    </row>
    <row r="5123" spans="1:9" ht="15.75" customHeight="1" x14ac:dyDescent="0.25">
      <c r="A5123" s="25">
        <v>5122</v>
      </c>
      <c r="B5123" s="26">
        <v>0.19991618</v>
      </c>
      <c r="C5123" s="26">
        <v>0.20833593</v>
      </c>
      <c r="D5123" s="26">
        <v>0.23337679</v>
      </c>
      <c r="E5123" s="26">
        <v>0.27555371000000001</v>
      </c>
      <c r="F5123" s="26">
        <v>0.35019623999999999</v>
      </c>
      <c r="G5123" s="26">
        <v>0.77444214</v>
      </c>
      <c r="H5123" s="26">
        <v>2.21107795</v>
      </c>
      <c r="I5123" s="26">
        <v>9.0448689999999998E-2</v>
      </c>
    </row>
    <row r="5124" spans="1:9" ht="15.75" customHeight="1" x14ac:dyDescent="0.25">
      <c r="A5124" s="23">
        <v>5123</v>
      </c>
      <c r="B5124" s="24">
        <v>0.19995850999999998</v>
      </c>
      <c r="C5124" s="24">
        <v>0.20836664999999999</v>
      </c>
      <c r="D5124" s="24">
        <v>0.23341250999999999</v>
      </c>
      <c r="E5124" s="24">
        <v>0.27560235999999999</v>
      </c>
      <c r="F5124" s="24">
        <v>0.35026668999999999</v>
      </c>
      <c r="G5124" s="24">
        <v>0.77461740000000001</v>
      </c>
      <c r="H5124" s="24">
        <v>2.21172703</v>
      </c>
      <c r="I5124" s="24">
        <v>9.0448979999999998E-2</v>
      </c>
    </row>
    <row r="5125" spans="1:9" ht="15.75" customHeight="1" x14ac:dyDescent="0.25">
      <c r="A5125" s="25">
        <v>5124</v>
      </c>
      <c r="B5125" s="26">
        <v>0.20000084000000001</v>
      </c>
      <c r="C5125" s="26">
        <v>0.20839737999999999</v>
      </c>
      <c r="D5125" s="26">
        <v>0.23344822000000001</v>
      </c>
      <c r="E5125" s="26">
        <v>0.27565100000000003</v>
      </c>
      <c r="F5125" s="26">
        <v>0.35033710000000001</v>
      </c>
      <c r="G5125" s="26">
        <v>0.77479253999999997</v>
      </c>
      <c r="H5125" s="26">
        <v>2.2123757400000001</v>
      </c>
      <c r="I5125" s="26">
        <v>9.0449269999999998E-2</v>
      </c>
    </row>
    <row r="5126" spans="1:9" ht="15.75" customHeight="1" x14ac:dyDescent="0.25">
      <c r="A5126" s="23">
        <v>5125</v>
      </c>
      <c r="B5126" s="24">
        <v>0.20004316999999999</v>
      </c>
      <c r="C5126" s="24">
        <v>0.20842812999999999</v>
      </c>
      <c r="D5126" s="24">
        <v>0.23348393000000001</v>
      </c>
      <c r="E5126" s="24">
        <v>0.27569965000000002</v>
      </c>
      <c r="F5126" s="24">
        <v>0.35040745000000001</v>
      </c>
      <c r="G5126" s="24">
        <v>0.77496757999999999</v>
      </c>
      <c r="H5126" s="24">
        <v>2.21302406</v>
      </c>
      <c r="I5126" s="24">
        <v>9.0449550000000004E-2</v>
      </c>
    </row>
    <row r="5127" spans="1:9" ht="15.75" customHeight="1" x14ac:dyDescent="0.25">
      <c r="A5127" s="25">
        <v>5126</v>
      </c>
      <c r="B5127" s="26">
        <v>0.20008548999999998</v>
      </c>
      <c r="C5127" s="26">
        <v>0.20845889000000001</v>
      </c>
      <c r="D5127" s="26">
        <v>0.23351964</v>
      </c>
      <c r="E5127" s="26">
        <v>0.27574829000000001</v>
      </c>
      <c r="F5127" s="26">
        <v>0.35047775999999997</v>
      </c>
      <c r="G5127" s="26">
        <v>0.77514251000000001</v>
      </c>
      <c r="H5127" s="26">
        <v>2.2136720099999998</v>
      </c>
      <c r="I5127" s="26">
        <v>9.044983999999999E-2</v>
      </c>
    </row>
    <row r="5128" spans="1:9" ht="15.75" customHeight="1" x14ac:dyDescent="0.25">
      <c r="A5128" s="23">
        <v>5127</v>
      </c>
      <c r="B5128" s="24">
        <v>0.20012782000000001</v>
      </c>
      <c r="C5128" s="24">
        <v>0.20848966000000002</v>
      </c>
      <c r="D5128" s="24">
        <v>0.23355534999999999</v>
      </c>
      <c r="E5128" s="24">
        <v>0.27579693</v>
      </c>
      <c r="F5128" s="24">
        <v>0.35054800999999997</v>
      </c>
      <c r="G5128" s="24">
        <v>0.77531733999999997</v>
      </c>
      <c r="H5128" s="24">
        <v>2.2143196000000001</v>
      </c>
      <c r="I5128" s="24">
        <v>9.0450119999999995E-2</v>
      </c>
    </row>
    <row r="5129" spans="1:9" ht="15.75" customHeight="1" x14ac:dyDescent="0.25">
      <c r="A5129" s="25">
        <v>5128</v>
      </c>
      <c r="B5129" s="26">
        <v>0.20017015000000002</v>
      </c>
      <c r="C5129" s="26">
        <v>0.20852045</v>
      </c>
      <c r="D5129" s="26">
        <v>0.23359104999999999</v>
      </c>
      <c r="E5129" s="26">
        <v>0.27584556999999998</v>
      </c>
      <c r="F5129" s="26">
        <v>0.35061821999999998</v>
      </c>
      <c r="G5129" s="26">
        <v>0.77549204999999999</v>
      </c>
      <c r="H5129" s="26">
        <v>2.2149668199999999</v>
      </c>
      <c r="I5129" s="26">
        <v>9.0450409999999995E-2</v>
      </c>
    </row>
    <row r="5130" spans="1:9" ht="15.75" customHeight="1" x14ac:dyDescent="0.25">
      <c r="A5130" s="23">
        <v>5129</v>
      </c>
      <c r="B5130" s="24">
        <v>0.20021248</v>
      </c>
      <c r="C5130" s="24">
        <v>0.20855125000000002</v>
      </c>
      <c r="D5130" s="24">
        <v>0.23362674999999999</v>
      </c>
      <c r="E5130" s="24">
        <v>0.27589421000000003</v>
      </c>
      <c r="F5130" s="24">
        <v>0.35068838000000002</v>
      </c>
      <c r="G5130" s="24">
        <v>0.77566667</v>
      </c>
      <c r="H5130" s="24">
        <v>2.2156136799999997</v>
      </c>
      <c r="I5130" s="24">
        <v>9.045069E-2</v>
      </c>
    </row>
    <row r="5131" spans="1:9" ht="15.75" customHeight="1" x14ac:dyDescent="0.25">
      <c r="A5131" s="25">
        <v>5130</v>
      </c>
      <c r="B5131" s="26">
        <v>0.20025481000000001</v>
      </c>
      <c r="C5131" s="26">
        <v>0.20858205999999999</v>
      </c>
      <c r="D5131" s="26">
        <v>0.23366244999999999</v>
      </c>
      <c r="E5131" s="26">
        <v>0.27594285000000002</v>
      </c>
      <c r="F5131" s="26">
        <v>0.35075850000000003</v>
      </c>
      <c r="G5131" s="26">
        <v>0.77584118000000002</v>
      </c>
      <c r="H5131" s="26">
        <v>2.2162601799999999</v>
      </c>
      <c r="I5131" s="26">
        <v>9.0450970000000006E-2</v>
      </c>
    </row>
    <row r="5132" spans="1:9" ht="15.75" customHeight="1" x14ac:dyDescent="0.25">
      <c r="A5132" s="23">
        <v>5131</v>
      </c>
      <c r="B5132" s="24">
        <v>0.20029713000000002</v>
      </c>
      <c r="C5132" s="24">
        <v>0.20861289</v>
      </c>
      <c r="D5132" s="24">
        <v>0.23369814999999999</v>
      </c>
      <c r="E5132" s="24">
        <v>0.27599148000000001</v>
      </c>
      <c r="F5132" s="24">
        <v>0.35082856000000001</v>
      </c>
      <c r="G5132" s="24">
        <v>0.77601558999999998</v>
      </c>
      <c r="H5132" s="24">
        <v>2.21690633</v>
      </c>
      <c r="I5132" s="24">
        <v>9.0451250000000011E-2</v>
      </c>
    </row>
    <row r="5133" spans="1:9" ht="15.75" customHeight="1" x14ac:dyDescent="0.25">
      <c r="A5133" s="25">
        <v>5132</v>
      </c>
      <c r="B5133" s="26">
        <v>0.20033946</v>
      </c>
      <c r="C5133" s="26">
        <v>0.20864373</v>
      </c>
      <c r="D5133" s="26">
        <v>0.23373384999999999</v>
      </c>
      <c r="E5133" s="26">
        <v>0.27604011000000001</v>
      </c>
      <c r="F5133" s="26">
        <v>0.35089858000000002</v>
      </c>
      <c r="G5133" s="26">
        <v>0.77618988999999994</v>
      </c>
      <c r="H5133" s="26">
        <v>2.2175521300000001</v>
      </c>
      <c r="I5133" s="26">
        <v>9.0451530000000002E-2</v>
      </c>
    </row>
    <row r="5134" spans="1:9" ht="15.75" customHeight="1" x14ac:dyDescent="0.25">
      <c r="A5134" s="23">
        <v>5133</v>
      </c>
      <c r="B5134" s="24">
        <v>0.20038179</v>
      </c>
      <c r="C5134" s="24">
        <v>0.20867458</v>
      </c>
      <c r="D5134" s="24">
        <v>0.23376954000000003</v>
      </c>
      <c r="E5134" s="24">
        <v>0.27608874</v>
      </c>
      <c r="F5134" s="24">
        <v>0.35096856000000004</v>
      </c>
      <c r="G5134" s="24">
        <v>0.7763641</v>
      </c>
      <c r="H5134" s="24">
        <v>2.21819758</v>
      </c>
      <c r="I5134" s="24">
        <v>9.0451809999999994E-2</v>
      </c>
    </row>
    <row r="5135" spans="1:9" ht="15.75" customHeight="1" x14ac:dyDescent="0.25">
      <c r="A5135" s="25">
        <v>5134</v>
      </c>
      <c r="B5135" s="26">
        <v>0.20042411999999998</v>
      </c>
      <c r="C5135" s="26">
        <v>0.20870544999999999</v>
      </c>
      <c r="D5135" s="26">
        <v>0.23380523</v>
      </c>
      <c r="E5135" s="26">
        <v>0.27613736</v>
      </c>
      <c r="F5135" s="26">
        <v>0.35103848999999998</v>
      </c>
      <c r="G5135" s="26">
        <v>0.77653819999999996</v>
      </c>
      <c r="H5135" s="26">
        <v>2.2188426899999998</v>
      </c>
      <c r="I5135" s="26">
        <v>9.0452089999999999E-2</v>
      </c>
    </row>
    <row r="5136" spans="1:9" ht="15.75" customHeight="1" x14ac:dyDescent="0.25">
      <c r="A5136" s="23">
        <v>5135</v>
      </c>
      <c r="B5136" s="24">
        <v>0.20046645000000002</v>
      </c>
      <c r="C5136" s="24">
        <v>0.20873633000000003</v>
      </c>
      <c r="D5136" s="24">
        <v>0.23384091999999998</v>
      </c>
      <c r="E5136" s="24">
        <v>0.27618598999999999</v>
      </c>
      <c r="F5136" s="24">
        <v>0.35110836999999995</v>
      </c>
      <c r="G5136" s="24">
        <v>0.77671221000000001</v>
      </c>
      <c r="H5136" s="24">
        <v>2.2194874699999998</v>
      </c>
      <c r="I5136" s="24">
        <v>9.0452370000000004E-2</v>
      </c>
    </row>
    <row r="5137" spans="1:9" ht="15.75" customHeight="1" x14ac:dyDescent="0.25">
      <c r="A5137" s="25">
        <v>5136</v>
      </c>
      <c r="B5137" s="26">
        <v>0.20050877</v>
      </c>
      <c r="C5137" s="26">
        <v>0.20876722</v>
      </c>
      <c r="D5137" s="26">
        <v>0.23387661000000001</v>
      </c>
      <c r="E5137" s="26">
        <v>0.27623460999999999</v>
      </c>
      <c r="F5137" s="26">
        <v>0.35117820999999999</v>
      </c>
      <c r="G5137" s="26">
        <v>0.77688610999999996</v>
      </c>
      <c r="H5137" s="26">
        <v>2.2201319100000001</v>
      </c>
      <c r="I5137" s="26">
        <v>9.0452650000000009E-2</v>
      </c>
    </row>
    <row r="5138" spans="1:9" ht="15.75" customHeight="1" x14ac:dyDescent="0.25">
      <c r="A5138" s="23">
        <v>5137</v>
      </c>
      <c r="B5138" s="24">
        <v>0.20055109999999998</v>
      </c>
      <c r="C5138" s="24">
        <v>0.20879813</v>
      </c>
      <c r="D5138" s="24">
        <v>0.23391228999999999</v>
      </c>
      <c r="E5138" s="24">
        <v>0.27628322999999999</v>
      </c>
      <c r="F5138" s="24">
        <v>0.351248</v>
      </c>
      <c r="G5138" s="24">
        <v>0.7770599199999999</v>
      </c>
      <c r="H5138" s="24">
        <v>2.2207760200000002</v>
      </c>
      <c r="I5138" s="24">
        <v>9.0452929999999987E-2</v>
      </c>
    </row>
    <row r="5139" spans="1:9" ht="15.75" customHeight="1" x14ac:dyDescent="0.25">
      <c r="A5139" s="25">
        <v>5138</v>
      </c>
      <c r="B5139" s="26">
        <v>0.20059342999999999</v>
      </c>
      <c r="C5139" s="26">
        <v>0.20882905000000002</v>
      </c>
      <c r="D5139" s="26">
        <v>0.23394798000000003</v>
      </c>
      <c r="E5139" s="26">
        <v>0.27633184999999999</v>
      </c>
      <c r="F5139" s="26">
        <v>0.35131776000000003</v>
      </c>
      <c r="G5139" s="26">
        <v>0.77723364000000006</v>
      </c>
      <c r="H5139" s="26">
        <v>2.22141981</v>
      </c>
      <c r="I5139" s="26">
        <v>9.0453199999999997E-2</v>
      </c>
    </row>
    <row r="5140" spans="1:9" ht="15.75" customHeight="1" x14ac:dyDescent="0.25">
      <c r="A5140" s="23">
        <v>5139</v>
      </c>
      <c r="B5140" s="24">
        <v>0.20063576000000002</v>
      </c>
      <c r="C5140" s="24">
        <v>0.20885998</v>
      </c>
      <c r="D5140" s="24">
        <v>0.23398365999999998</v>
      </c>
      <c r="E5140" s="24">
        <v>0.27638046999999999</v>
      </c>
      <c r="F5140" s="24">
        <v>0.35138745999999998</v>
      </c>
      <c r="G5140" s="24">
        <v>0.77740725999999993</v>
      </c>
      <c r="H5140" s="24">
        <v>2.22206328</v>
      </c>
      <c r="I5140" s="24">
        <v>9.0453480000000003E-2</v>
      </c>
    </row>
    <row r="5141" spans="1:9" ht="15.75" customHeight="1" x14ac:dyDescent="0.25">
      <c r="A5141" s="25">
        <v>5140</v>
      </c>
      <c r="B5141" s="26">
        <v>0.20067809</v>
      </c>
      <c r="C5141" s="26">
        <v>0.20889092000000001</v>
      </c>
      <c r="D5141" s="26">
        <v>0.23401934000000002</v>
      </c>
      <c r="E5141" s="26">
        <v>0.27642907999999999</v>
      </c>
      <c r="F5141" s="26">
        <v>0.35145713000000001</v>
      </c>
      <c r="G5141" s="26">
        <v>0.77758077999999997</v>
      </c>
      <c r="H5141" s="26">
        <v>2.2227064300000001</v>
      </c>
      <c r="I5141" s="26">
        <v>9.0453749999999999E-2</v>
      </c>
    </row>
    <row r="5142" spans="1:9" ht="15.75" customHeight="1" x14ac:dyDescent="0.25">
      <c r="A5142" s="23">
        <v>5141</v>
      </c>
      <c r="B5142" s="24">
        <v>0.20072040999999999</v>
      </c>
      <c r="C5142" s="24">
        <v>0.20892188</v>
      </c>
      <c r="D5142" s="24">
        <v>0.23405501999999997</v>
      </c>
      <c r="E5142" s="24">
        <v>0.27647769999999999</v>
      </c>
      <c r="F5142" s="24">
        <v>0.35152675</v>
      </c>
      <c r="G5142" s="24">
        <v>0.77775420999999989</v>
      </c>
      <c r="H5142" s="24">
        <v>2.22334926</v>
      </c>
      <c r="I5142" s="24">
        <v>9.0454030000000005E-2</v>
      </c>
    </row>
    <row r="5143" spans="1:9" ht="15.75" customHeight="1" x14ac:dyDescent="0.25">
      <c r="A5143" s="25">
        <v>5142</v>
      </c>
      <c r="B5143" s="26">
        <v>0.20076274000000002</v>
      </c>
      <c r="C5143" s="26">
        <v>0.20895285000000002</v>
      </c>
      <c r="D5143" s="26">
        <v>0.23409068999999999</v>
      </c>
      <c r="E5143" s="26">
        <v>0.27652631</v>
      </c>
      <c r="F5143" s="26">
        <v>0.35159633000000001</v>
      </c>
      <c r="G5143" s="26">
        <v>0.77792755000000002</v>
      </c>
      <c r="H5143" s="26">
        <v>2.22399178</v>
      </c>
      <c r="I5143" s="26">
        <v>9.0454300000000001E-2</v>
      </c>
    </row>
    <row r="5144" spans="1:9" ht="15.75" customHeight="1" x14ac:dyDescent="0.25">
      <c r="A5144" s="23">
        <v>5143</v>
      </c>
      <c r="B5144" s="24">
        <v>0.20080507</v>
      </c>
      <c r="C5144" s="24">
        <v>0.20898382999999998</v>
      </c>
      <c r="D5144" s="24">
        <v>0.23412635999999998</v>
      </c>
      <c r="E5144" s="24">
        <v>0.27657492</v>
      </c>
      <c r="F5144" s="24">
        <v>0.35166586</v>
      </c>
      <c r="G5144" s="24">
        <v>0.77810080000000004</v>
      </c>
      <c r="H5144" s="24">
        <v>2.224634</v>
      </c>
      <c r="I5144" s="24">
        <v>9.0454570000000012E-2</v>
      </c>
    </row>
    <row r="5145" spans="1:9" ht="15.75" customHeight="1" x14ac:dyDescent="0.25">
      <c r="A5145" s="25">
        <v>5144</v>
      </c>
      <c r="B5145" s="26">
        <v>0.20084740000000001</v>
      </c>
      <c r="C5145" s="26">
        <v>0.20901482999999998</v>
      </c>
      <c r="D5145" s="26">
        <v>0.23416204000000002</v>
      </c>
      <c r="E5145" s="26">
        <v>0.27662352000000001</v>
      </c>
      <c r="F5145" s="26">
        <v>0.35173536</v>
      </c>
      <c r="G5145" s="26">
        <v>0.77827395999999993</v>
      </c>
      <c r="H5145" s="26">
        <v>2.2252759200000001</v>
      </c>
      <c r="I5145" s="26">
        <v>9.0454849999999989E-2</v>
      </c>
    </row>
    <row r="5146" spans="1:9" ht="15.75" customHeight="1" x14ac:dyDescent="0.25">
      <c r="A5146" s="23">
        <v>5145</v>
      </c>
      <c r="B5146" s="24">
        <v>0.20088972999999999</v>
      </c>
      <c r="C5146" s="24">
        <v>0.20904582999999999</v>
      </c>
      <c r="D5146" s="24">
        <v>0.23419771</v>
      </c>
      <c r="E5146" s="24">
        <v>0.27667213000000002</v>
      </c>
      <c r="F5146" s="24">
        <v>0.35180481000000002</v>
      </c>
      <c r="G5146" s="24">
        <v>0.77844702999999993</v>
      </c>
      <c r="H5146" s="24">
        <v>2.2259175400000002</v>
      </c>
      <c r="I5146" s="24">
        <v>9.045512E-2</v>
      </c>
    </row>
    <row r="5147" spans="1:9" ht="15.75" customHeight="1" x14ac:dyDescent="0.25">
      <c r="A5147" s="25">
        <v>5146</v>
      </c>
      <c r="B5147" s="26">
        <v>0.20093205</v>
      </c>
      <c r="C5147" s="26">
        <v>0.20907685000000001</v>
      </c>
      <c r="D5147" s="26">
        <v>0.23423337</v>
      </c>
      <c r="E5147" s="26">
        <v>0.27672073000000003</v>
      </c>
      <c r="F5147" s="26">
        <v>0.35187423000000001</v>
      </c>
      <c r="G5147" s="26">
        <v>0.77862001000000003</v>
      </c>
      <c r="H5147" s="26">
        <v>2.2265588599999999</v>
      </c>
      <c r="I5147" s="26">
        <v>9.0455389999999997E-2</v>
      </c>
    </row>
    <row r="5148" spans="1:9" ht="15.75" customHeight="1" x14ac:dyDescent="0.25">
      <c r="A5148" s="23">
        <v>5147</v>
      </c>
      <c r="B5148" s="24">
        <v>0.20097438000000001</v>
      </c>
      <c r="C5148" s="24">
        <v>0.20910789000000002</v>
      </c>
      <c r="D5148" s="24">
        <v>0.23426904000000001</v>
      </c>
      <c r="E5148" s="24">
        <v>0.27676933999999997</v>
      </c>
      <c r="F5148" s="24">
        <v>0.35194360000000002</v>
      </c>
      <c r="G5148" s="24">
        <v>0.77879290000000001</v>
      </c>
      <c r="H5148" s="24">
        <v>2.2271998900000001</v>
      </c>
      <c r="I5148" s="24">
        <v>9.0455660000000007E-2</v>
      </c>
    </row>
    <row r="5149" spans="1:9" ht="15.75" customHeight="1" x14ac:dyDescent="0.25">
      <c r="A5149" s="25">
        <v>5148</v>
      </c>
      <c r="B5149" s="26">
        <v>0.20101670999999999</v>
      </c>
      <c r="C5149" s="26">
        <v>0.20913893000000003</v>
      </c>
      <c r="D5149" s="26">
        <v>0.2343047</v>
      </c>
      <c r="E5149" s="26">
        <v>0.27681793999999998</v>
      </c>
      <c r="F5149" s="26">
        <v>0.35201293</v>
      </c>
      <c r="G5149" s="26">
        <v>0.77896570999999992</v>
      </c>
      <c r="H5149" s="26">
        <v>2.2278406400000001</v>
      </c>
      <c r="I5149" s="26">
        <v>9.0455930000000004E-2</v>
      </c>
    </row>
    <row r="5150" spans="1:9" ht="15.75" customHeight="1" x14ac:dyDescent="0.25">
      <c r="A5150" s="23">
        <v>5149</v>
      </c>
      <c r="B5150" s="24">
        <v>0.20105903999999999</v>
      </c>
      <c r="C5150" s="24">
        <v>0.20916999</v>
      </c>
      <c r="D5150" s="24">
        <v>0.23434036</v>
      </c>
      <c r="E5150" s="24">
        <v>0.27686653999999999</v>
      </c>
      <c r="F5150" s="24">
        <v>0.35208222</v>
      </c>
      <c r="G5150" s="24">
        <v>0.77913843000000005</v>
      </c>
      <c r="H5150" s="24">
        <v>2.2284810999999998</v>
      </c>
      <c r="I5150" s="24">
        <v>9.04562E-2</v>
      </c>
    </row>
    <row r="5151" spans="1:9" ht="15.75" customHeight="1" x14ac:dyDescent="0.25">
      <c r="A5151" s="25">
        <v>5150</v>
      </c>
      <c r="B5151" s="26">
        <v>0.20110137000000003</v>
      </c>
      <c r="C5151" s="26">
        <v>0.20920105</v>
      </c>
      <c r="D5151" s="26">
        <v>0.23437601999999999</v>
      </c>
      <c r="E5151" s="26">
        <v>0.27691513000000001</v>
      </c>
      <c r="F5151" s="26">
        <v>0.35215148000000002</v>
      </c>
      <c r="G5151" s="26">
        <v>0.77931105999999994</v>
      </c>
      <c r="H5151" s="26">
        <v>2.2291212900000001</v>
      </c>
      <c r="I5151" s="26">
        <v>9.0456460000000002E-2</v>
      </c>
    </row>
    <row r="5152" spans="1:9" ht="15.75" customHeight="1" x14ac:dyDescent="0.25">
      <c r="A5152" s="23">
        <v>5151</v>
      </c>
      <c r="B5152" s="24">
        <v>0.20114368999999999</v>
      </c>
      <c r="C5152" s="24">
        <v>0.20923214000000001</v>
      </c>
      <c r="D5152" s="24">
        <v>0.23441168000000001</v>
      </c>
      <c r="E5152" s="24">
        <v>0.27696373000000002</v>
      </c>
      <c r="F5152" s="24">
        <v>0.35222069</v>
      </c>
      <c r="G5152" s="24">
        <v>0.7794836100000001</v>
      </c>
      <c r="H5152" s="24">
        <v>2.2297612</v>
      </c>
      <c r="I5152" s="24">
        <v>9.0456730000000013E-2</v>
      </c>
    </row>
    <row r="5153" spans="1:9" ht="15.75" customHeight="1" x14ac:dyDescent="0.25">
      <c r="A5153" s="25">
        <v>5152</v>
      </c>
      <c r="B5153" s="26">
        <v>0.20118601999999999</v>
      </c>
      <c r="C5153" s="26">
        <v>0.20926322999999999</v>
      </c>
      <c r="D5153" s="26">
        <v>0.23444734</v>
      </c>
      <c r="E5153" s="26">
        <v>0.27701232000000003</v>
      </c>
      <c r="F5153" s="26">
        <v>0.35228986999999995</v>
      </c>
      <c r="G5153" s="26">
        <v>0.77965608000000008</v>
      </c>
      <c r="H5153" s="26">
        <v>2.2304008400000002</v>
      </c>
      <c r="I5153" s="26">
        <v>9.0456999999999996E-2</v>
      </c>
    </row>
    <row r="5154" spans="1:9" ht="15.75" customHeight="1" x14ac:dyDescent="0.25">
      <c r="A5154" s="23">
        <v>5153</v>
      </c>
      <c r="B5154" s="24">
        <v>0.20122834999999997</v>
      </c>
      <c r="C5154" s="24">
        <v>0.20929433</v>
      </c>
      <c r="D5154" s="24">
        <v>0.23448298999999997</v>
      </c>
      <c r="E5154" s="24">
        <v>0.27706090999999999</v>
      </c>
      <c r="F5154" s="24">
        <v>0.35235900999999997</v>
      </c>
      <c r="G5154" s="24">
        <v>0.77982847000000011</v>
      </c>
      <c r="H5154" s="24">
        <v>2.2310402099999997</v>
      </c>
      <c r="I5154" s="24">
        <v>9.0457259999999998E-2</v>
      </c>
    </row>
    <row r="5155" spans="1:9" ht="15.75" customHeight="1" x14ac:dyDescent="0.25">
      <c r="A5155" s="25">
        <v>5154</v>
      </c>
      <c r="B5155" s="26">
        <v>0.20127068000000001</v>
      </c>
      <c r="C5155" s="26">
        <v>0.20932545000000002</v>
      </c>
      <c r="D5155" s="26">
        <v>0.23451864</v>
      </c>
      <c r="E5155" s="26">
        <v>0.27710950000000001</v>
      </c>
      <c r="F5155" s="26">
        <v>0.35242811000000002</v>
      </c>
      <c r="G5155" s="26">
        <v>0.78000077000000001</v>
      </c>
      <c r="H5155" s="26">
        <v>2.23167932</v>
      </c>
      <c r="I5155" s="26">
        <v>9.0457529999999994E-2</v>
      </c>
    </row>
    <row r="5156" spans="1:9" ht="15.75" customHeight="1" x14ac:dyDescent="0.25">
      <c r="A5156" s="23">
        <v>5155</v>
      </c>
      <c r="B5156" s="24">
        <v>0.20131301000000001</v>
      </c>
      <c r="C5156" s="24">
        <v>0.20935658000000001</v>
      </c>
      <c r="D5156" s="24">
        <v>0.23455429</v>
      </c>
      <c r="E5156" s="24">
        <v>0.27715809000000002</v>
      </c>
      <c r="F5156" s="24">
        <v>0.35249718000000002</v>
      </c>
      <c r="G5156" s="24">
        <v>0.78017300000000001</v>
      </c>
      <c r="H5156" s="24">
        <v>2.2323181700000001</v>
      </c>
      <c r="I5156" s="24">
        <v>9.0457789999999996E-2</v>
      </c>
    </row>
    <row r="5157" spans="1:9" ht="15.75" customHeight="1" x14ac:dyDescent="0.25">
      <c r="A5157" s="25">
        <v>5156</v>
      </c>
      <c r="B5157" s="26">
        <v>0.20135533</v>
      </c>
      <c r="C5157" s="26">
        <v>0.20938772</v>
      </c>
      <c r="D5157" s="26">
        <v>0.23458994</v>
      </c>
      <c r="E5157" s="26">
        <v>0.27720667999999998</v>
      </c>
      <c r="F5157" s="26">
        <v>0.35256621000000005</v>
      </c>
      <c r="G5157" s="26">
        <v>0.78034513999999999</v>
      </c>
      <c r="H5157" s="26">
        <v>2.2329567699999999</v>
      </c>
      <c r="I5157" s="26">
        <v>9.0458060000000007E-2</v>
      </c>
    </row>
    <row r="5158" spans="1:9" ht="15.75" customHeight="1" x14ac:dyDescent="0.25">
      <c r="A5158" s="23">
        <v>5157</v>
      </c>
      <c r="B5158" s="24">
        <v>0.20139766000000001</v>
      </c>
      <c r="C5158" s="24">
        <v>0.20941887000000001</v>
      </c>
      <c r="D5158" s="24">
        <v>0.23462558999999999</v>
      </c>
      <c r="E5158" s="24">
        <v>0.27725527</v>
      </c>
      <c r="F5158" s="24">
        <v>0.35263519999999998</v>
      </c>
      <c r="G5158" s="24">
        <v>0.78051720999999996</v>
      </c>
      <c r="H5158" s="24">
        <v>2.2335951199999999</v>
      </c>
      <c r="I5158" s="24">
        <v>9.0458320000000009E-2</v>
      </c>
    </row>
    <row r="5159" spans="1:9" ht="15.75" customHeight="1" x14ac:dyDescent="0.25">
      <c r="A5159" s="25">
        <v>5158</v>
      </c>
      <c r="B5159" s="26">
        <v>0.20143999000000001</v>
      </c>
      <c r="C5159" s="26">
        <v>0.20945003000000001</v>
      </c>
      <c r="D5159" s="26">
        <v>0.23466123</v>
      </c>
      <c r="E5159" s="26">
        <v>0.27730384999999996</v>
      </c>
      <c r="F5159" s="26">
        <v>0.35270414999999999</v>
      </c>
      <c r="G5159" s="26">
        <v>0.78068920000000008</v>
      </c>
      <c r="H5159" s="26">
        <v>2.2342332099999997</v>
      </c>
      <c r="I5159" s="26">
        <v>9.0458580000000011E-2</v>
      </c>
    </row>
    <row r="5160" spans="1:9" ht="15.75" customHeight="1" x14ac:dyDescent="0.25">
      <c r="A5160" s="23">
        <v>5159</v>
      </c>
      <c r="B5160" s="24">
        <v>0.20148231999999999</v>
      </c>
      <c r="C5160" s="24">
        <v>0.20948121</v>
      </c>
      <c r="D5160" s="24">
        <v>0.23469687</v>
      </c>
      <c r="E5160" s="24">
        <v>0.27735242999999998</v>
      </c>
      <c r="F5160" s="24">
        <v>0.35277307000000002</v>
      </c>
      <c r="G5160" s="24">
        <v>0.78086111999999996</v>
      </c>
      <c r="H5160" s="24">
        <v>2.2348710700000001</v>
      </c>
      <c r="I5160" s="24">
        <v>9.0458839999999985E-2</v>
      </c>
    </row>
    <row r="5161" spans="1:9" ht="15.75" customHeight="1" x14ac:dyDescent="0.25">
      <c r="A5161" s="25">
        <v>5160</v>
      </c>
      <c r="B5161" s="26">
        <v>0.20152465</v>
      </c>
      <c r="C5161" s="26">
        <v>0.20951239000000002</v>
      </c>
      <c r="D5161" s="26">
        <v>0.23473251000000001</v>
      </c>
      <c r="E5161" s="26">
        <v>0.27740101</v>
      </c>
      <c r="F5161" s="26">
        <v>0.35284196000000001</v>
      </c>
      <c r="G5161" s="26">
        <v>0.78103296</v>
      </c>
      <c r="H5161" s="26">
        <v>2.2355086800000001</v>
      </c>
      <c r="I5161" s="26">
        <v>9.0459099999999987E-2</v>
      </c>
    </row>
    <row r="5162" spans="1:9" ht="15.75" customHeight="1" x14ac:dyDescent="0.25">
      <c r="A5162" s="23">
        <v>5161</v>
      </c>
      <c r="B5162" s="24">
        <v>0.20156697000000001</v>
      </c>
      <c r="C5162" s="24">
        <v>0.20954359</v>
      </c>
      <c r="D5162" s="24">
        <v>0.23476814999999998</v>
      </c>
      <c r="E5162" s="24">
        <v>0.27744959000000002</v>
      </c>
      <c r="F5162" s="24">
        <v>0.35291080999999996</v>
      </c>
      <c r="G5162" s="24">
        <v>0.78120472000000007</v>
      </c>
      <c r="H5162" s="24">
        <v>2.2361460600000003</v>
      </c>
      <c r="I5162" s="24">
        <v>9.0459359999999989E-2</v>
      </c>
    </row>
    <row r="5163" spans="1:9" ht="15.75" customHeight="1" x14ac:dyDescent="0.25">
      <c r="A5163" s="25">
        <v>5162</v>
      </c>
      <c r="B5163" s="26">
        <v>0.20160929999999999</v>
      </c>
      <c r="C5163" s="26">
        <v>0.20957480000000001</v>
      </c>
      <c r="D5163" s="26">
        <v>0.23480378999999998</v>
      </c>
      <c r="E5163" s="26">
        <v>0.27749816999999999</v>
      </c>
      <c r="F5163" s="26">
        <v>0.35297961999999999</v>
      </c>
      <c r="G5163" s="26">
        <v>0.78137641999999996</v>
      </c>
      <c r="H5163" s="26">
        <v>2.23678321</v>
      </c>
      <c r="I5163" s="26">
        <v>9.0459619999999991E-2</v>
      </c>
    </row>
    <row r="5164" spans="1:9" ht="15.75" customHeight="1" x14ac:dyDescent="0.25">
      <c r="A5164" s="23">
        <v>5163</v>
      </c>
      <c r="B5164" s="24">
        <v>0.20165163</v>
      </c>
      <c r="C5164" s="24">
        <v>0.20960602</v>
      </c>
      <c r="D5164" s="24">
        <v>0.23483941999999999</v>
      </c>
      <c r="E5164" s="24">
        <v>0.27754675000000001</v>
      </c>
      <c r="F5164" s="24">
        <v>0.35304841000000003</v>
      </c>
      <c r="G5164" s="24">
        <v>0.78154804</v>
      </c>
      <c r="H5164" s="24">
        <v>2.2374201299999998</v>
      </c>
      <c r="I5164" s="24">
        <v>9.0459879999999993E-2</v>
      </c>
    </row>
    <row r="5165" spans="1:9" ht="15.75" customHeight="1" x14ac:dyDescent="0.25">
      <c r="A5165" s="25">
        <v>5164</v>
      </c>
      <c r="B5165" s="26">
        <v>0.20169395999999998</v>
      </c>
      <c r="C5165" s="26">
        <v>0.20963725</v>
      </c>
      <c r="D5165" s="26">
        <v>0.23487506</v>
      </c>
      <c r="E5165" s="26">
        <v>0.27759531999999998</v>
      </c>
      <c r="F5165" s="26">
        <v>0.35311715999999999</v>
      </c>
      <c r="G5165" s="26">
        <v>0.78171958000000008</v>
      </c>
      <c r="H5165" s="26">
        <v>2.2380568299999997</v>
      </c>
      <c r="I5165" s="26">
        <v>9.0460139999999994E-2</v>
      </c>
    </row>
    <row r="5166" spans="1:9" ht="15.75" customHeight="1" x14ac:dyDescent="0.25">
      <c r="A5166" s="23">
        <v>5165</v>
      </c>
      <c r="B5166" s="24">
        <v>0.20173628999999998</v>
      </c>
      <c r="C5166" s="24">
        <v>0.20966850000000001</v>
      </c>
      <c r="D5166" s="24">
        <v>0.23491069000000001</v>
      </c>
      <c r="E5166" s="24">
        <v>0.2776439</v>
      </c>
      <c r="F5166" s="24">
        <v>0.35318587000000001</v>
      </c>
      <c r="G5166" s="24">
        <v>0.78189105999999997</v>
      </c>
      <c r="H5166" s="24">
        <v>2.2386933</v>
      </c>
      <c r="I5166" s="24">
        <v>9.0460390000000002E-2</v>
      </c>
    </row>
    <row r="5167" spans="1:9" ht="15.75" customHeight="1" x14ac:dyDescent="0.25">
      <c r="A5167" s="25">
        <v>5166</v>
      </c>
      <c r="B5167" s="26">
        <v>0.20177861</v>
      </c>
      <c r="C5167" s="26">
        <v>0.20969975000000002</v>
      </c>
      <c r="D5167" s="26">
        <v>0.23494631999999999</v>
      </c>
      <c r="E5167" s="26">
        <v>0.27769247000000002</v>
      </c>
      <c r="F5167" s="26">
        <v>0.35325455</v>
      </c>
      <c r="G5167" s="26">
        <v>0.78206247000000007</v>
      </c>
      <c r="H5167" s="26">
        <v>2.2393295599999998</v>
      </c>
      <c r="I5167" s="26">
        <v>9.0460650000000004E-2</v>
      </c>
    </row>
    <row r="5168" spans="1:9" ht="15.75" customHeight="1" x14ac:dyDescent="0.25">
      <c r="A5168" s="23">
        <v>5167</v>
      </c>
      <c r="B5168" s="24">
        <v>0.20182094</v>
      </c>
      <c r="C5168" s="24">
        <v>0.20973102000000002</v>
      </c>
      <c r="D5168" s="24">
        <v>0.23498194999999999</v>
      </c>
      <c r="E5168" s="24">
        <v>0.27774103999999999</v>
      </c>
      <c r="F5168" s="24">
        <v>0.35332321</v>
      </c>
      <c r="G5168" s="24">
        <v>0.78223381000000003</v>
      </c>
      <c r="H5168" s="24">
        <v>2.2399656100000001</v>
      </c>
      <c r="I5168" s="24">
        <v>9.0460899999999997E-2</v>
      </c>
    </row>
    <row r="5169" spans="1:9" ht="15.75" customHeight="1" x14ac:dyDescent="0.25">
      <c r="A5169" s="25">
        <v>5168</v>
      </c>
      <c r="B5169" s="26">
        <v>0.20186326999999998</v>
      </c>
      <c r="C5169" s="26">
        <v>0.20976228999999999</v>
      </c>
      <c r="D5169" s="26">
        <v>0.23501757000000001</v>
      </c>
      <c r="E5169" s="26">
        <v>0.27778960999999996</v>
      </c>
      <c r="F5169" s="26">
        <v>0.35339182000000002</v>
      </c>
      <c r="G5169" s="26">
        <v>0.78240508000000009</v>
      </c>
      <c r="H5169" s="26">
        <v>2.2406014500000002</v>
      </c>
      <c r="I5169" s="26">
        <v>9.0461159999999999E-2</v>
      </c>
    </row>
    <row r="5170" spans="1:9" ht="15.75" customHeight="1" x14ac:dyDescent="0.25">
      <c r="A5170" s="23">
        <v>5169</v>
      </c>
      <c r="B5170" s="24">
        <v>0.20190560000000002</v>
      </c>
      <c r="C5170" s="24">
        <v>0.20979358000000001</v>
      </c>
      <c r="D5170" s="24">
        <v>0.23505320000000002</v>
      </c>
      <c r="E5170" s="24">
        <v>0.27783817999999999</v>
      </c>
      <c r="F5170" s="24">
        <v>0.35346041</v>
      </c>
      <c r="G5170" s="24">
        <v>0.78257628000000001</v>
      </c>
      <c r="H5170" s="24">
        <v>2.2412370899999998</v>
      </c>
      <c r="I5170" s="24">
        <v>9.0461410000000006E-2</v>
      </c>
    </row>
    <row r="5171" spans="1:9" ht="15.75" customHeight="1" x14ac:dyDescent="0.25">
      <c r="A5171" s="25">
        <v>5170</v>
      </c>
      <c r="B5171" s="26">
        <v>0.20194793</v>
      </c>
      <c r="C5171" s="26">
        <v>0.20982487999999999</v>
      </c>
      <c r="D5171" s="26">
        <v>0.23508882</v>
      </c>
      <c r="E5171" s="26">
        <v>0.27788675000000002</v>
      </c>
      <c r="F5171" s="26">
        <v>0.35352897</v>
      </c>
      <c r="G5171" s="26">
        <v>0.78274742000000008</v>
      </c>
      <c r="H5171" s="26">
        <v>2.2418725199999998</v>
      </c>
      <c r="I5171" s="26">
        <v>9.0461659999999999E-2</v>
      </c>
    </row>
    <row r="5172" spans="1:9" ht="15.75" customHeight="1" x14ac:dyDescent="0.25">
      <c r="A5172" s="23">
        <v>5171</v>
      </c>
      <c r="B5172" s="24">
        <v>0.20199024999999998</v>
      </c>
      <c r="C5172" s="24">
        <v>0.20985617999999998</v>
      </c>
      <c r="D5172" s="24">
        <v>0.23512443999999999</v>
      </c>
      <c r="E5172" s="24">
        <v>0.27793530999999999</v>
      </c>
      <c r="F5172" s="24">
        <v>0.35359749000000001</v>
      </c>
      <c r="G5172" s="24">
        <v>0.78291849999999996</v>
      </c>
      <c r="H5172" s="24">
        <v>2.2425077600000001</v>
      </c>
      <c r="I5172" s="24">
        <v>9.0461920000000001E-2</v>
      </c>
    </row>
    <row r="5173" spans="1:9" ht="15.75" customHeight="1" x14ac:dyDescent="0.25">
      <c r="A5173" s="25">
        <v>5172</v>
      </c>
      <c r="B5173" s="26">
        <v>0.20203258000000002</v>
      </c>
      <c r="C5173" s="26">
        <v>0.2098875</v>
      </c>
      <c r="D5173" s="26">
        <v>0.23516006</v>
      </c>
      <c r="E5173" s="26">
        <v>0.27798388000000002</v>
      </c>
      <c r="F5173" s="26">
        <v>0.35366598999999999</v>
      </c>
      <c r="G5173" s="26">
        <v>0.78308950999999993</v>
      </c>
      <c r="H5173" s="26">
        <v>2.2431428100000002</v>
      </c>
      <c r="I5173" s="26">
        <v>9.0462170000000008E-2</v>
      </c>
    </row>
    <row r="5174" spans="1:9" ht="15.75" customHeight="1" x14ac:dyDescent="0.25">
      <c r="A5174" s="23">
        <v>5173</v>
      </c>
      <c r="B5174" s="24">
        <v>0.20207491</v>
      </c>
      <c r="C5174" s="24">
        <v>0.20991883</v>
      </c>
      <c r="D5174" s="24">
        <v>0.23519567</v>
      </c>
      <c r="E5174" s="24">
        <v>0.27803243999999999</v>
      </c>
      <c r="F5174" s="24">
        <v>0.35373446000000003</v>
      </c>
      <c r="G5174" s="24">
        <v>0.78326044999999989</v>
      </c>
      <c r="H5174" s="24">
        <v>2.2437776700000001</v>
      </c>
      <c r="I5174" s="24">
        <v>9.0462419999999988E-2</v>
      </c>
    </row>
    <row r="5175" spans="1:9" ht="15.75" customHeight="1" x14ac:dyDescent="0.25">
      <c r="A5175" s="25">
        <v>5174</v>
      </c>
      <c r="B5175" s="26">
        <v>0.20211724</v>
      </c>
      <c r="C5175" s="26">
        <v>0.20995017000000002</v>
      </c>
      <c r="D5175" s="26">
        <v>0.23523129000000001</v>
      </c>
      <c r="E5175" s="26">
        <v>0.27808101000000002</v>
      </c>
      <c r="F5175" s="26">
        <v>0.35380288999999998</v>
      </c>
      <c r="G5175" s="26">
        <v>0.78343134000000003</v>
      </c>
      <c r="H5175" s="26">
        <v>2.2444123400000002</v>
      </c>
      <c r="I5175" s="26">
        <v>9.0462670000000009E-2</v>
      </c>
    </row>
    <row r="5176" spans="1:9" ht="15.75" customHeight="1" x14ac:dyDescent="0.25">
      <c r="A5176" s="23">
        <v>5175</v>
      </c>
      <c r="B5176" s="24">
        <v>0.20215956999999998</v>
      </c>
      <c r="C5176" s="24">
        <v>0.20998152</v>
      </c>
      <c r="D5176" s="24">
        <v>0.23526689999999997</v>
      </c>
      <c r="E5176" s="24">
        <v>0.27812956999999999</v>
      </c>
      <c r="F5176" s="24">
        <v>0.3538713</v>
      </c>
      <c r="G5176" s="24">
        <v>0.78360215999999994</v>
      </c>
      <c r="H5176" s="24">
        <v>2.2450468400000001</v>
      </c>
      <c r="I5176" s="24">
        <v>9.0462919999999988E-2</v>
      </c>
    </row>
    <row r="5177" spans="1:9" ht="15.75" customHeight="1" x14ac:dyDescent="0.25">
      <c r="A5177" s="25">
        <v>5176</v>
      </c>
      <c r="B5177" s="26">
        <v>0.20220189000000002</v>
      </c>
      <c r="C5177" s="26">
        <v>0.21001287999999999</v>
      </c>
      <c r="D5177" s="26">
        <v>0.23530252000000001</v>
      </c>
      <c r="E5177" s="26">
        <v>0.27817813000000002</v>
      </c>
      <c r="F5177" s="26">
        <v>0.35393968000000003</v>
      </c>
      <c r="G5177" s="26">
        <v>0.78377292999999992</v>
      </c>
      <c r="H5177" s="26">
        <v>2.2456811500000002</v>
      </c>
      <c r="I5177" s="26">
        <v>9.0463169999999996E-2</v>
      </c>
    </row>
    <row r="5178" spans="1:9" ht="15.75" customHeight="1" x14ac:dyDescent="0.25">
      <c r="A5178" s="23">
        <v>5177</v>
      </c>
      <c r="B5178" s="24">
        <v>0.20224422</v>
      </c>
      <c r="C5178" s="24">
        <v>0.21004425999999998</v>
      </c>
      <c r="D5178" s="24">
        <v>0.23533812999999998</v>
      </c>
      <c r="E5178" s="24">
        <v>0.27822669</v>
      </c>
      <c r="F5178" s="24">
        <v>0.35400803000000003</v>
      </c>
      <c r="G5178" s="24">
        <v>0.78394363</v>
      </c>
      <c r="H5178" s="24">
        <v>2.2463153</v>
      </c>
      <c r="I5178" s="24">
        <v>9.0463409999999994E-2</v>
      </c>
    </row>
    <row r="5179" spans="1:9" ht="15.75" customHeight="1" x14ac:dyDescent="0.25">
      <c r="A5179" s="25">
        <v>5178</v>
      </c>
      <c r="B5179" s="26">
        <v>0.20228655000000001</v>
      </c>
      <c r="C5179" s="26">
        <v>0.21007563999999998</v>
      </c>
      <c r="D5179" s="26">
        <v>0.23537372999999998</v>
      </c>
      <c r="E5179" s="26">
        <v>0.27827523999999998</v>
      </c>
      <c r="F5179" s="26">
        <v>0.35407634999999998</v>
      </c>
      <c r="G5179" s="26">
        <v>0.78411428000000005</v>
      </c>
      <c r="H5179" s="26">
        <v>2.24694927</v>
      </c>
      <c r="I5179" s="26">
        <v>9.0463660000000001E-2</v>
      </c>
    </row>
    <row r="5180" spans="1:9" ht="15.75" customHeight="1" x14ac:dyDescent="0.25">
      <c r="A5180" s="23">
        <v>5179</v>
      </c>
      <c r="B5180" s="24">
        <v>0.20232887999999999</v>
      </c>
      <c r="C5180" s="24">
        <v>0.21010703</v>
      </c>
      <c r="D5180" s="24">
        <v>0.23540933999999999</v>
      </c>
      <c r="E5180" s="24">
        <v>0.27832380000000001</v>
      </c>
      <c r="F5180" s="24">
        <v>0.35414465000000001</v>
      </c>
      <c r="G5180" s="24">
        <v>0.78428487000000002</v>
      </c>
      <c r="H5180" s="24">
        <v>2.2475830800000001</v>
      </c>
      <c r="I5180" s="24">
        <v>9.0463909999999995E-2</v>
      </c>
    </row>
    <row r="5181" spans="1:9" ht="15.75" customHeight="1" x14ac:dyDescent="0.25">
      <c r="A5181" s="25">
        <v>5180</v>
      </c>
      <c r="B5181" s="26">
        <v>0.20237121</v>
      </c>
      <c r="C5181" s="26">
        <v>0.21013843000000001</v>
      </c>
      <c r="D5181" s="26">
        <v>0.23544495000000001</v>
      </c>
      <c r="E5181" s="26">
        <v>0.27837235999999999</v>
      </c>
      <c r="F5181" s="26">
        <v>0.35421290999999999</v>
      </c>
      <c r="G5181" s="26">
        <v>0.78445539999999991</v>
      </c>
      <c r="H5181" s="26">
        <v>2.2482167300000002</v>
      </c>
      <c r="I5181" s="26">
        <v>9.0464149999999993E-2</v>
      </c>
    </row>
    <row r="5182" spans="1:9" ht="15.75" customHeight="1" x14ac:dyDescent="0.25">
      <c r="A5182" s="23">
        <v>5181</v>
      </c>
      <c r="B5182" s="24">
        <v>0.20241354</v>
      </c>
      <c r="C5182" s="24">
        <v>0.21016984</v>
      </c>
      <c r="D5182" s="24">
        <v>0.23548055000000001</v>
      </c>
      <c r="E5182" s="24">
        <v>0.27842091000000002</v>
      </c>
      <c r="F5182" s="24">
        <v>0.35428116000000004</v>
      </c>
      <c r="G5182" s="24">
        <v>0.78462588</v>
      </c>
      <c r="H5182" s="24">
        <v>2.24885022</v>
      </c>
      <c r="I5182" s="24">
        <v>9.04644E-2</v>
      </c>
    </row>
    <row r="5183" spans="1:9" ht="15.75" customHeight="1" x14ac:dyDescent="0.25">
      <c r="A5183" s="25">
        <v>5182</v>
      </c>
      <c r="B5183" s="26">
        <v>0.20245585999999999</v>
      </c>
      <c r="C5183" s="26">
        <v>0.21020127</v>
      </c>
      <c r="D5183" s="26">
        <v>0.23551615000000001</v>
      </c>
      <c r="E5183" s="26">
        <v>0.27846946</v>
      </c>
      <c r="F5183" s="26">
        <v>0.35434937</v>
      </c>
      <c r="G5183" s="26">
        <v>0.7847963</v>
      </c>
      <c r="H5183" s="26">
        <v>2.2494835599999998</v>
      </c>
      <c r="I5183" s="26">
        <v>9.0464639999999999E-2</v>
      </c>
    </row>
    <row r="5184" spans="1:9" ht="15.75" customHeight="1" x14ac:dyDescent="0.25">
      <c r="A5184" s="23">
        <v>5183</v>
      </c>
      <c r="B5184" s="24">
        <v>0.20249818999999999</v>
      </c>
      <c r="C5184" s="24">
        <v>0.21023269999999999</v>
      </c>
      <c r="D5184" s="24">
        <v>0.23555174999999998</v>
      </c>
      <c r="E5184" s="24">
        <v>0.27851801999999998</v>
      </c>
      <c r="F5184" s="24">
        <v>0.35441755999999996</v>
      </c>
      <c r="G5184" s="24">
        <v>0.78496666999999998</v>
      </c>
      <c r="H5184" s="24">
        <v>2.2501167500000001</v>
      </c>
      <c r="I5184" s="24">
        <v>9.0464879999999998E-2</v>
      </c>
    </row>
    <row r="5185" spans="1:9" ht="15.75" customHeight="1" x14ac:dyDescent="0.25">
      <c r="A5185" s="25">
        <v>5184</v>
      </c>
      <c r="B5185" s="26">
        <v>0.20254052</v>
      </c>
      <c r="C5185" s="26">
        <v>0.21026413999999999</v>
      </c>
      <c r="D5185" s="26">
        <v>0.23558734999999997</v>
      </c>
      <c r="E5185" s="26">
        <v>0.27856656999999996</v>
      </c>
      <c r="F5185" s="26">
        <v>0.35448572</v>
      </c>
      <c r="G5185" s="26">
        <v>0.7851369800000001</v>
      </c>
      <c r="H5185" s="26">
        <v>2.25074979</v>
      </c>
      <c r="I5185" s="26">
        <v>9.0465129999999991E-2</v>
      </c>
    </row>
    <row r="5186" spans="1:9" ht="15.75" customHeight="1" x14ac:dyDescent="0.25">
      <c r="A5186" s="23">
        <v>5185</v>
      </c>
      <c r="B5186" s="24">
        <v>0.20258285000000001</v>
      </c>
      <c r="C5186" s="24">
        <v>0.21029558999999998</v>
      </c>
      <c r="D5186" s="24">
        <v>0.23562295</v>
      </c>
      <c r="E5186" s="24">
        <v>0.27861511999999999</v>
      </c>
      <c r="F5186" s="24">
        <v>0.35455386</v>
      </c>
      <c r="G5186" s="24">
        <v>0.78530725000000001</v>
      </c>
      <c r="H5186" s="24">
        <v>2.2513826900000002</v>
      </c>
      <c r="I5186" s="24">
        <v>9.0465370000000003E-2</v>
      </c>
    </row>
    <row r="5187" spans="1:9" ht="15.75" customHeight="1" x14ac:dyDescent="0.25">
      <c r="A5187" s="25">
        <v>5186</v>
      </c>
      <c r="B5187" s="26">
        <v>0.20262517999999999</v>
      </c>
      <c r="C5187" s="26">
        <v>0.21032706000000001</v>
      </c>
      <c r="D5187" s="26">
        <v>0.23565854000000003</v>
      </c>
      <c r="E5187" s="26">
        <v>0.27866367000000003</v>
      </c>
      <c r="F5187" s="26">
        <v>0.35462198</v>
      </c>
      <c r="G5187" s="26">
        <v>0.78547746000000007</v>
      </c>
      <c r="H5187" s="26">
        <v>2.25201546</v>
      </c>
      <c r="I5187" s="26">
        <v>9.0465610000000002E-2</v>
      </c>
    </row>
    <row r="5188" spans="1:9" ht="15.75" customHeight="1" x14ac:dyDescent="0.25">
      <c r="A5188" s="23">
        <v>5187</v>
      </c>
      <c r="B5188" s="24">
        <v>0.20266749999999997</v>
      </c>
      <c r="C5188" s="24">
        <v>0.21035852999999999</v>
      </c>
      <c r="D5188" s="24">
        <v>0.23569414</v>
      </c>
      <c r="E5188" s="24">
        <v>0.27871222000000001</v>
      </c>
      <c r="F5188" s="24">
        <v>0.35469006999999997</v>
      </c>
      <c r="G5188" s="24">
        <v>0.78564763000000004</v>
      </c>
      <c r="H5188" s="24">
        <v>2.2526480900000001</v>
      </c>
      <c r="I5188" s="24">
        <v>9.046585E-2</v>
      </c>
    </row>
    <row r="5189" spans="1:9" ht="15.75" customHeight="1" x14ac:dyDescent="0.25">
      <c r="A5189" s="25">
        <v>5188</v>
      </c>
      <c r="B5189" s="26">
        <v>0.20270983000000001</v>
      </c>
      <c r="C5189" s="26">
        <v>0.21039000999999999</v>
      </c>
      <c r="D5189" s="26">
        <v>0.23572973</v>
      </c>
      <c r="E5189" s="26">
        <v>0.27876076</v>
      </c>
      <c r="F5189" s="26">
        <v>0.35475814</v>
      </c>
      <c r="G5189" s="26">
        <v>0.78581773999999993</v>
      </c>
      <c r="H5189" s="26">
        <v>2.2532805900000001</v>
      </c>
      <c r="I5189" s="26">
        <v>9.0466089999999999E-2</v>
      </c>
    </row>
    <row r="5190" spans="1:9" ht="15.75" customHeight="1" x14ac:dyDescent="0.25">
      <c r="A5190" s="23">
        <v>5189</v>
      </c>
      <c r="B5190" s="24">
        <v>0.20275216000000001</v>
      </c>
      <c r="C5190" s="24">
        <v>0.21042149999999998</v>
      </c>
      <c r="D5190" s="24">
        <v>0.23576532</v>
      </c>
      <c r="E5190" s="24">
        <v>0.27880930999999998</v>
      </c>
      <c r="F5190" s="24">
        <v>0.35482618000000005</v>
      </c>
      <c r="G5190" s="24">
        <v>0.78598781000000006</v>
      </c>
      <c r="H5190" s="24">
        <v>2.2539129600000001</v>
      </c>
      <c r="I5190" s="24">
        <v>9.0466329999999998E-2</v>
      </c>
    </row>
    <row r="5191" spans="1:9" ht="15.75" customHeight="1" x14ac:dyDescent="0.25">
      <c r="A5191" s="25">
        <v>5190</v>
      </c>
      <c r="B5191" s="26">
        <v>0.20279448999999999</v>
      </c>
      <c r="C5191" s="26">
        <v>0.210453</v>
      </c>
      <c r="D5191" s="26">
        <v>0.23580091</v>
      </c>
      <c r="E5191" s="26">
        <v>0.27885786000000001</v>
      </c>
      <c r="F5191" s="26">
        <v>0.35489420000000005</v>
      </c>
      <c r="G5191" s="26">
        <v>0.78615782999999995</v>
      </c>
      <c r="H5191" s="26">
        <v>2.2545452099999999</v>
      </c>
      <c r="I5191" s="26">
        <v>9.0466569999999996E-2</v>
      </c>
    </row>
    <row r="5192" spans="1:9" ht="15.75" customHeight="1" x14ac:dyDescent="0.25">
      <c r="A5192" s="23">
        <v>5191</v>
      </c>
      <c r="B5192" s="24">
        <v>0.20283682</v>
      </c>
      <c r="C5192" s="24">
        <v>0.21048451000000001</v>
      </c>
      <c r="D5192" s="24">
        <v>0.23583649000000001</v>
      </c>
      <c r="E5192" s="24">
        <v>0.2789064</v>
      </c>
      <c r="F5192" s="24">
        <v>0.35496220000000001</v>
      </c>
      <c r="G5192" s="24">
        <v>0.78632780999999996</v>
      </c>
      <c r="H5192" s="24">
        <v>2.2551773499999999</v>
      </c>
      <c r="I5192" s="24">
        <v>9.04668E-2</v>
      </c>
    </row>
    <row r="5193" spans="1:9" ht="15.75" customHeight="1" x14ac:dyDescent="0.25">
      <c r="A5193" s="25">
        <v>5192</v>
      </c>
      <c r="B5193" s="26">
        <v>0.20287914000000001</v>
      </c>
      <c r="C5193" s="26">
        <v>0.21051602999999999</v>
      </c>
      <c r="D5193" s="26">
        <v>0.23587208000000001</v>
      </c>
      <c r="E5193" s="26">
        <v>0.27895493999999998</v>
      </c>
      <c r="F5193" s="26">
        <v>0.35503016999999998</v>
      </c>
      <c r="G5193" s="26">
        <v>0.78649773999999995</v>
      </c>
      <c r="H5193" s="26">
        <v>2.2558093700000001</v>
      </c>
      <c r="I5193" s="26">
        <v>9.0467039999999999E-2</v>
      </c>
    </row>
    <row r="5194" spans="1:9" ht="15.75" customHeight="1" x14ac:dyDescent="0.25">
      <c r="A5194" s="23">
        <v>5193</v>
      </c>
      <c r="B5194" s="24">
        <v>0.20292146999999999</v>
      </c>
      <c r="C5194" s="24">
        <v>0.21054756000000002</v>
      </c>
      <c r="D5194" s="24">
        <v>0.23590765999999999</v>
      </c>
      <c r="E5194" s="24">
        <v>0.27900348999999997</v>
      </c>
      <c r="F5194" s="24">
        <v>0.35509813000000001</v>
      </c>
      <c r="G5194" s="24">
        <v>0.78666762000000001</v>
      </c>
      <c r="H5194" s="24">
        <v>2.2564412799999998</v>
      </c>
      <c r="I5194" s="24">
        <v>9.0467270000000002E-2</v>
      </c>
    </row>
    <row r="5195" spans="1:9" ht="15.75" customHeight="1" x14ac:dyDescent="0.25">
      <c r="A5195" s="25">
        <v>5194</v>
      </c>
      <c r="B5195" s="26">
        <v>0.2029638</v>
      </c>
      <c r="C5195" s="26">
        <v>0.21057909</v>
      </c>
      <c r="D5195" s="26">
        <v>0.23594325000000002</v>
      </c>
      <c r="E5195" s="26">
        <v>0.27905203000000001</v>
      </c>
      <c r="F5195" s="26">
        <v>0.35516606000000001</v>
      </c>
      <c r="G5195" s="26">
        <v>0.78683746999999993</v>
      </c>
      <c r="H5195" s="26">
        <v>2.2570730800000001</v>
      </c>
      <c r="I5195" s="26">
        <v>9.0467510000000001E-2</v>
      </c>
    </row>
    <row r="5196" spans="1:9" ht="15.75" customHeight="1" x14ac:dyDescent="0.25">
      <c r="A5196" s="23">
        <v>5195</v>
      </c>
      <c r="B5196" s="24">
        <v>0.20300612999999998</v>
      </c>
      <c r="C5196" s="24">
        <v>0.21061063999999999</v>
      </c>
      <c r="D5196" s="24">
        <v>0.23597883</v>
      </c>
      <c r="E5196" s="24">
        <v>0.27910056999999999</v>
      </c>
      <c r="F5196" s="24">
        <v>0.35523397000000001</v>
      </c>
      <c r="G5196" s="24">
        <v>0.78700727000000004</v>
      </c>
      <c r="H5196" s="24">
        <v>2.2577047800000001</v>
      </c>
      <c r="I5196" s="24">
        <v>9.0467739999999991E-2</v>
      </c>
    </row>
    <row r="5197" spans="1:9" ht="15.75" customHeight="1" x14ac:dyDescent="0.25">
      <c r="A5197" s="25">
        <v>5196</v>
      </c>
      <c r="B5197" s="26">
        <v>0.20304846000000001</v>
      </c>
      <c r="C5197" s="26">
        <v>0.2106422</v>
      </c>
      <c r="D5197" s="26">
        <v>0.23601441000000001</v>
      </c>
      <c r="E5197" s="26">
        <v>0.27914910999999998</v>
      </c>
      <c r="F5197" s="26">
        <v>0.35530186000000002</v>
      </c>
      <c r="G5197" s="26">
        <v>0.78717703000000006</v>
      </c>
      <c r="H5197" s="26">
        <v>2.2583363900000002</v>
      </c>
      <c r="I5197" s="26">
        <v>9.0467980000000003E-2</v>
      </c>
    </row>
    <row r="5198" spans="1:9" ht="15.75" customHeight="1" x14ac:dyDescent="0.25">
      <c r="A5198" s="23">
        <v>5197</v>
      </c>
      <c r="B5198" s="24">
        <v>0.20309078</v>
      </c>
      <c r="C5198" s="24">
        <v>0.21067375999999999</v>
      </c>
      <c r="D5198" s="24">
        <v>0.23604997999999999</v>
      </c>
      <c r="E5198" s="24">
        <v>0.27919765000000002</v>
      </c>
      <c r="F5198" s="24">
        <v>0.35536973000000005</v>
      </c>
      <c r="G5198" s="24">
        <v>0.78734674999999998</v>
      </c>
      <c r="H5198" s="24">
        <v>2.2589679</v>
      </c>
      <c r="I5198" s="24">
        <v>9.0468209999999993E-2</v>
      </c>
    </row>
    <row r="5199" spans="1:9" ht="15.75" customHeight="1" x14ac:dyDescent="0.25">
      <c r="A5199" s="25">
        <v>5198</v>
      </c>
      <c r="B5199" s="26">
        <v>0.20313310999999998</v>
      </c>
      <c r="C5199" s="26">
        <v>0.21070533999999999</v>
      </c>
      <c r="D5199" s="26">
        <v>0.23608556</v>
      </c>
      <c r="E5199" s="26">
        <v>0.27924619000000001</v>
      </c>
      <c r="F5199" s="26">
        <v>0.35543757999999998</v>
      </c>
      <c r="G5199" s="26">
        <v>0.78751643000000005</v>
      </c>
      <c r="H5199" s="26">
        <v>2.25959931</v>
      </c>
      <c r="I5199" s="26">
        <v>9.0468439999999997E-2</v>
      </c>
    </row>
    <row r="5200" spans="1:9" ht="15.75" customHeight="1" x14ac:dyDescent="0.25">
      <c r="A5200" s="23">
        <v>5199</v>
      </c>
      <c r="B5200" s="24">
        <v>0.20317544000000001</v>
      </c>
      <c r="C5200" s="24">
        <v>0.21073692000000002</v>
      </c>
      <c r="D5200" s="24">
        <v>0.23612113000000001</v>
      </c>
      <c r="E5200" s="24">
        <v>0.27929472999999999</v>
      </c>
      <c r="F5200" s="24">
        <v>0.35550541000000002</v>
      </c>
      <c r="G5200" s="24">
        <v>0.78768607000000002</v>
      </c>
      <c r="H5200" s="24">
        <v>2.2602306400000001</v>
      </c>
      <c r="I5200" s="24">
        <v>9.0468670000000001E-2</v>
      </c>
    </row>
    <row r="5201" spans="1:9" ht="15.75" customHeight="1" x14ac:dyDescent="0.25">
      <c r="A5201" s="25">
        <v>5200</v>
      </c>
      <c r="B5201" s="26">
        <v>0.20321777000000002</v>
      </c>
      <c r="C5201" s="26">
        <v>0.21076851000000002</v>
      </c>
      <c r="D5201" s="26">
        <v>0.23615670999999999</v>
      </c>
      <c r="E5201" s="26">
        <v>0.27934326999999998</v>
      </c>
      <c r="F5201" s="26">
        <v>0.35557322999999996</v>
      </c>
      <c r="G5201" s="26">
        <v>0.78785567000000001</v>
      </c>
      <c r="H5201" s="26">
        <v>2.2608618899999997</v>
      </c>
      <c r="I5201" s="26">
        <v>9.0468899999999991E-2</v>
      </c>
    </row>
    <row r="5202" spans="1:9" ht="15.75" customHeight="1" x14ac:dyDescent="0.25">
      <c r="A5202" s="23">
        <v>5201</v>
      </c>
      <c r="B5202" s="24">
        <v>0.2032601</v>
      </c>
      <c r="C5202" s="24">
        <v>0.21080010999999998</v>
      </c>
      <c r="D5202" s="24">
        <v>0.23619228</v>
      </c>
      <c r="E5202" s="24">
        <v>0.27939181000000002</v>
      </c>
      <c r="F5202" s="24">
        <v>0.35564101999999997</v>
      </c>
      <c r="G5202" s="24">
        <v>0.78802524000000007</v>
      </c>
      <c r="H5202" s="24">
        <v>2.2614930599999998</v>
      </c>
      <c r="I5202" s="24">
        <v>9.0469129999999995E-2</v>
      </c>
    </row>
    <row r="5203" spans="1:9" ht="15.75" customHeight="1" x14ac:dyDescent="0.25">
      <c r="A5203" s="25">
        <v>5202</v>
      </c>
      <c r="B5203" s="26">
        <v>0.20330241999999998</v>
      </c>
      <c r="C5203" s="26">
        <v>0.21083172</v>
      </c>
      <c r="D5203" s="26">
        <v>0.23622785000000002</v>
      </c>
      <c r="E5203" s="26">
        <v>0.27944034000000001</v>
      </c>
      <c r="F5203" s="26">
        <v>0.35570880000000005</v>
      </c>
      <c r="G5203" s="26">
        <v>0.78819477000000004</v>
      </c>
      <c r="H5203" s="26">
        <v>2.2621241599999999</v>
      </c>
      <c r="I5203" s="26">
        <v>9.0469359999999999E-2</v>
      </c>
    </row>
    <row r="5204" spans="1:9" ht="15.75" customHeight="1" x14ac:dyDescent="0.25">
      <c r="A5204" s="23">
        <v>5203</v>
      </c>
      <c r="B5204" s="24">
        <v>0.20334475000000002</v>
      </c>
      <c r="C5204" s="24">
        <v>0.21086334000000001</v>
      </c>
      <c r="D5204" s="24">
        <v>0.23626342</v>
      </c>
      <c r="E5204" s="24">
        <v>0.27948888</v>
      </c>
      <c r="F5204" s="24">
        <v>0.35577655999999996</v>
      </c>
      <c r="G5204" s="24">
        <v>0.78836426999999998</v>
      </c>
      <c r="H5204" s="24">
        <v>2.2627551800000001</v>
      </c>
      <c r="I5204" s="24">
        <v>9.0469589999999989E-2</v>
      </c>
    </row>
    <row r="5205" spans="1:9" ht="15.75" customHeight="1" x14ac:dyDescent="0.25">
      <c r="A5205" s="25">
        <v>5204</v>
      </c>
      <c r="B5205" s="26">
        <v>0.20338708</v>
      </c>
      <c r="C5205" s="26">
        <v>0.21089495999999999</v>
      </c>
      <c r="D5205" s="26">
        <v>0.23629898000000002</v>
      </c>
      <c r="E5205" s="26">
        <v>0.27953741999999998</v>
      </c>
      <c r="F5205" s="26">
        <v>0.3558443</v>
      </c>
      <c r="G5205" s="26">
        <v>0.78853373000000004</v>
      </c>
      <c r="H5205" s="26">
        <v>2.2633861400000002</v>
      </c>
      <c r="I5205" s="26">
        <v>9.0469810000000012E-2</v>
      </c>
    </row>
    <row r="5206" spans="1:9" ht="15.75" customHeight="1" x14ac:dyDescent="0.25">
      <c r="A5206" s="23">
        <v>5205</v>
      </c>
      <c r="B5206" s="24">
        <v>0.20342941</v>
      </c>
      <c r="C5206" s="24">
        <v>0.21092659999999999</v>
      </c>
      <c r="D5206" s="24">
        <v>0.23633455</v>
      </c>
      <c r="E5206" s="24">
        <v>0.27958594999999997</v>
      </c>
      <c r="F5206" s="24">
        <v>0.35591202000000005</v>
      </c>
      <c r="G5206" s="24">
        <v>0.78870316000000007</v>
      </c>
      <c r="H5206" s="24">
        <v>2.2640170299999998</v>
      </c>
      <c r="I5206" s="24">
        <v>9.0470039999999988E-2</v>
      </c>
    </row>
    <row r="5207" spans="1:9" ht="15.75" customHeight="1" x14ac:dyDescent="0.25">
      <c r="A5207" s="25">
        <v>5206</v>
      </c>
      <c r="B5207" s="26">
        <v>0.20347173999999998</v>
      </c>
      <c r="C5207" s="26">
        <v>0.21095823999999999</v>
      </c>
      <c r="D5207" s="26">
        <v>0.23637011000000002</v>
      </c>
      <c r="E5207" s="26">
        <v>0.27963449000000001</v>
      </c>
      <c r="F5207" s="26">
        <v>0.35597973000000005</v>
      </c>
      <c r="G5207" s="26">
        <v>0.78887255999999994</v>
      </c>
      <c r="H5207" s="26">
        <v>2.2646478600000002</v>
      </c>
      <c r="I5207" s="26">
        <v>9.0470270000000005E-2</v>
      </c>
    </row>
    <row r="5208" spans="1:9" ht="15.75" customHeight="1" x14ac:dyDescent="0.25">
      <c r="A5208" s="23">
        <v>5207</v>
      </c>
      <c r="B5208" s="24">
        <v>0.20351406</v>
      </c>
      <c r="C5208" s="24">
        <v>0.21098988999999999</v>
      </c>
      <c r="D5208" s="24">
        <v>0.23640567999999998</v>
      </c>
      <c r="E5208" s="24">
        <v>0.27968302</v>
      </c>
      <c r="F5208" s="24">
        <v>0.35604742</v>
      </c>
      <c r="G5208" s="24">
        <v>0.78904193000000011</v>
      </c>
      <c r="H5208" s="24">
        <v>2.26527864</v>
      </c>
      <c r="I5208" s="24">
        <v>9.0470490000000001E-2</v>
      </c>
    </row>
    <row r="5209" spans="1:9" ht="15.75" customHeight="1" x14ac:dyDescent="0.25">
      <c r="A5209" s="25">
        <v>5208</v>
      </c>
      <c r="B5209" s="26">
        <v>0.20355639</v>
      </c>
      <c r="C5209" s="26">
        <v>0.21102156</v>
      </c>
      <c r="D5209" s="26">
        <v>0.23644124000000002</v>
      </c>
      <c r="E5209" s="26">
        <v>0.27973155</v>
      </c>
      <c r="F5209" s="26">
        <v>0.35611510000000002</v>
      </c>
      <c r="G5209" s="26">
        <v>0.78921127000000002</v>
      </c>
      <c r="H5209" s="26">
        <v>2.2659093700000001</v>
      </c>
      <c r="I5209" s="26">
        <v>9.047071000000001E-2</v>
      </c>
    </row>
    <row r="5210" spans="1:9" ht="15.75" customHeight="1" x14ac:dyDescent="0.25">
      <c r="A5210" s="23">
        <v>5209</v>
      </c>
      <c r="B5210" s="24">
        <v>0.20359871999999998</v>
      </c>
      <c r="C5210" s="24">
        <v>0.21105322000000001</v>
      </c>
      <c r="D5210" s="24">
        <v>0.23647680000000001</v>
      </c>
      <c r="E5210" s="24">
        <v>0.27978008999999998</v>
      </c>
      <c r="F5210" s="24">
        <v>0.35618276000000004</v>
      </c>
      <c r="G5210" s="24">
        <v>0.78938058</v>
      </c>
      <c r="H5210" s="24">
        <v>2.2665400500000001</v>
      </c>
      <c r="I5210" s="24">
        <v>9.047094E-2</v>
      </c>
    </row>
    <row r="5211" spans="1:9" ht="15.75" customHeight="1" x14ac:dyDescent="0.25">
      <c r="A5211" s="25">
        <v>5210</v>
      </c>
      <c r="B5211" s="26">
        <v>0.20364104999999999</v>
      </c>
      <c r="C5211" s="26">
        <v>0.21108489999999999</v>
      </c>
      <c r="D5211" s="26">
        <v>0.23651235000000001</v>
      </c>
      <c r="E5211" s="26">
        <v>0.27982862000000003</v>
      </c>
      <c r="F5211" s="26">
        <v>0.35625039999999997</v>
      </c>
      <c r="G5211" s="26">
        <v>0.78954986000000005</v>
      </c>
      <c r="H5211" s="26">
        <v>2.26717068</v>
      </c>
      <c r="I5211" s="26">
        <v>9.0471160000000009E-2</v>
      </c>
    </row>
    <row r="5212" spans="1:9" ht="15.75" customHeight="1" x14ac:dyDescent="0.25">
      <c r="A5212" s="23">
        <v>5211</v>
      </c>
      <c r="B5212" s="24">
        <v>0.20368338000000002</v>
      </c>
      <c r="C5212" s="24">
        <v>0.21111658</v>
      </c>
      <c r="D5212" s="24">
        <v>0.23654791</v>
      </c>
      <c r="E5212" s="24">
        <v>0.27987715000000002</v>
      </c>
      <c r="F5212" s="24">
        <v>0.35631804</v>
      </c>
      <c r="G5212" s="24">
        <v>0.78971912</v>
      </c>
      <c r="H5212" s="24">
        <v>2.26780128</v>
      </c>
      <c r="I5212" s="24">
        <v>9.0471380000000004E-2</v>
      </c>
    </row>
    <row r="5213" spans="1:9" ht="15.75" customHeight="1" x14ac:dyDescent="0.25">
      <c r="A5213" s="25">
        <v>5212</v>
      </c>
      <c r="B5213" s="26">
        <v>0.20372570000000001</v>
      </c>
      <c r="C5213" s="26">
        <v>0.21114827999999999</v>
      </c>
      <c r="D5213" s="26">
        <v>0.23658346999999999</v>
      </c>
      <c r="E5213" s="26">
        <v>0.27992568000000001</v>
      </c>
      <c r="F5213" s="26">
        <v>0.35638565</v>
      </c>
      <c r="G5213" s="26">
        <v>0.78988834999999991</v>
      </c>
      <c r="H5213" s="26">
        <v>2.2684318399999999</v>
      </c>
      <c r="I5213" s="26">
        <v>9.0471599999999999E-2</v>
      </c>
    </row>
    <row r="5214" spans="1:9" ht="15.75" customHeight="1" x14ac:dyDescent="0.25">
      <c r="A5214" s="23">
        <v>5213</v>
      </c>
      <c r="B5214" s="24">
        <v>0.20376802999999999</v>
      </c>
      <c r="C5214" s="24">
        <v>0.21117997999999999</v>
      </c>
      <c r="D5214" s="24">
        <v>0.23661902000000001</v>
      </c>
      <c r="E5214" s="24">
        <v>0.27997421</v>
      </c>
      <c r="F5214" s="24">
        <v>0.35645325999999999</v>
      </c>
      <c r="G5214" s="24">
        <v>0.79005754999999989</v>
      </c>
      <c r="H5214" s="24">
        <v>2.2690623699999999</v>
      </c>
      <c r="I5214" s="24">
        <v>9.0471819999999994E-2</v>
      </c>
    </row>
    <row r="5215" spans="1:9" ht="15.75" customHeight="1" x14ac:dyDescent="0.25">
      <c r="A5215" s="25">
        <v>5214</v>
      </c>
      <c r="B5215" s="26">
        <v>0.20381036000000002</v>
      </c>
      <c r="C5215" s="26">
        <v>0.21121168999999998</v>
      </c>
      <c r="D5215" s="26">
        <v>0.23665457000000001</v>
      </c>
      <c r="E5215" s="26">
        <v>0.28002273999999999</v>
      </c>
      <c r="F5215" s="26">
        <v>0.35652085</v>
      </c>
      <c r="G5215" s="26">
        <v>0.79022672999999999</v>
      </c>
      <c r="H5215" s="26">
        <v>2.2696928700000001</v>
      </c>
      <c r="I5215" s="26">
        <v>9.0472040000000004E-2</v>
      </c>
    </row>
    <row r="5216" spans="1:9" ht="15.75" customHeight="1" x14ac:dyDescent="0.25">
      <c r="A5216" s="23">
        <v>5215</v>
      </c>
      <c r="B5216" s="24">
        <v>0.20385269</v>
      </c>
      <c r="C5216" s="24">
        <v>0.2112434</v>
      </c>
      <c r="D5216" s="24">
        <v>0.23669011999999998</v>
      </c>
      <c r="E5216" s="24">
        <v>0.28007126999999998</v>
      </c>
      <c r="F5216" s="24">
        <v>0.35658842000000002</v>
      </c>
      <c r="G5216" s="24">
        <v>0.79039587999999994</v>
      </c>
      <c r="H5216" s="24">
        <v>2.27032334</v>
      </c>
      <c r="I5216" s="24">
        <v>9.0472259999999999E-2</v>
      </c>
    </row>
    <row r="5217" spans="1:9" ht="15.75" customHeight="1" x14ac:dyDescent="0.25">
      <c r="A5217" s="25">
        <v>5216</v>
      </c>
      <c r="B5217" s="26">
        <v>0.20389502000000001</v>
      </c>
      <c r="C5217" s="26">
        <v>0.21127513000000001</v>
      </c>
      <c r="D5217" s="26">
        <v>0.23672567</v>
      </c>
      <c r="E5217" s="26">
        <v>0.28011980000000003</v>
      </c>
      <c r="F5217" s="26">
        <v>0.35665598999999998</v>
      </c>
      <c r="G5217" s="26">
        <v>0.79056501999999995</v>
      </c>
      <c r="H5217" s="26">
        <v>2.2709538</v>
      </c>
      <c r="I5217" s="26">
        <v>9.0472479999999994E-2</v>
      </c>
    </row>
    <row r="5218" spans="1:9" ht="15.75" customHeight="1" x14ac:dyDescent="0.25">
      <c r="A5218" s="23">
        <v>5217</v>
      </c>
      <c r="B5218" s="24">
        <v>0.20393733999999999</v>
      </c>
      <c r="C5218" s="24">
        <v>0.21130686000000001</v>
      </c>
      <c r="D5218" s="24">
        <v>0.23676121999999999</v>
      </c>
      <c r="E5218" s="24">
        <v>0.28016832999999997</v>
      </c>
      <c r="F5218" s="24">
        <v>0.35672354000000001</v>
      </c>
      <c r="G5218" s="24">
        <v>0.79073413000000004</v>
      </c>
      <c r="H5218" s="24">
        <v>2.2715842400000001</v>
      </c>
      <c r="I5218" s="24">
        <v>9.0472689999999995E-2</v>
      </c>
    </row>
    <row r="5219" spans="1:9" ht="15.75" customHeight="1" x14ac:dyDescent="0.25">
      <c r="A5219" s="25">
        <v>5218</v>
      </c>
      <c r="B5219" s="26">
        <v>0.20397967</v>
      </c>
      <c r="C5219" s="26">
        <v>0.21133859999999999</v>
      </c>
      <c r="D5219" s="26">
        <v>0.23679677000000002</v>
      </c>
      <c r="E5219" s="26">
        <v>0.28021686000000001</v>
      </c>
      <c r="F5219" s="26">
        <v>0.35679107999999998</v>
      </c>
      <c r="G5219" s="26">
        <v>0.79090322000000002</v>
      </c>
      <c r="H5219" s="26">
        <v>2.2722146699999999</v>
      </c>
      <c r="I5219" s="26">
        <v>9.047290999999999E-2</v>
      </c>
    </row>
    <row r="5220" spans="1:9" ht="15.75" customHeight="1" x14ac:dyDescent="0.25">
      <c r="A5220" s="23">
        <v>5219</v>
      </c>
      <c r="B5220" s="24">
        <v>0.20402200000000001</v>
      </c>
      <c r="C5220" s="24">
        <v>0.21137035000000001</v>
      </c>
      <c r="D5220" s="24">
        <v>0.23683232000000001</v>
      </c>
      <c r="E5220" s="24">
        <v>0.28026539</v>
      </c>
      <c r="F5220" s="24">
        <v>0.35685861000000002</v>
      </c>
      <c r="G5220" s="24">
        <v>0.79107230000000006</v>
      </c>
      <c r="H5220" s="24">
        <v>2.2728450900000001</v>
      </c>
      <c r="I5220" s="24">
        <v>9.0473130000000013E-2</v>
      </c>
    </row>
    <row r="5221" spans="1:9" ht="15.75" customHeight="1" x14ac:dyDescent="0.25">
      <c r="A5221" s="25">
        <v>5220</v>
      </c>
      <c r="B5221" s="26">
        <v>0.20406432999999999</v>
      </c>
      <c r="C5221" s="26">
        <v>0.21140210000000001</v>
      </c>
      <c r="D5221" s="26">
        <v>0.23686786000000001</v>
      </c>
      <c r="E5221" s="26">
        <v>0.28031391999999999</v>
      </c>
      <c r="F5221" s="26">
        <v>0.35692613000000001</v>
      </c>
      <c r="G5221" s="26">
        <v>0.79124134999999995</v>
      </c>
      <c r="H5221" s="26">
        <v>2.2734755</v>
      </c>
      <c r="I5221" s="26">
        <v>9.0473339999999999E-2</v>
      </c>
    </row>
    <row r="5222" spans="1:9" ht="15.75" customHeight="1" x14ac:dyDescent="0.25">
      <c r="A5222" s="23">
        <v>5221</v>
      </c>
      <c r="B5222" s="24">
        <v>0.20410666</v>
      </c>
      <c r="C5222" s="24">
        <v>0.21143387</v>
      </c>
      <c r="D5222" s="24">
        <v>0.23690339999999999</v>
      </c>
      <c r="E5222" s="24">
        <v>0.28036244999999999</v>
      </c>
      <c r="F5222" s="24">
        <v>0.35699364</v>
      </c>
      <c r="G5222" s="24">
        <v>0.79141039000000002</v>
      </c>
      <c r="H5222" s="24">
        <v>2.2741059100000003</v>
      </c>
      <c r="I5222" s="24">
        <v>9.047355E-2</v>
      </c>
    </row>
    <row r="5223" spans="1:9" ht="15.75" customHeight="1" x14ac:dyDescent="0.25">
      <c r="A5223" s="25">
        <v>5222</v>
      </c>
      <c r="B5223" s="26">
        <v>0.20414898000000001</v>
      </c>
      <c r="C5223" s="26">
        <v>0.21146564000000001</v>
      </c>
      <c r="D5223" s="26">
        <v>0.23693894000000001</v>
      </c>
      <c r="E5223" s="26">
        <v>0.28041098000000003</v>
      </c>
      <c r="F5223" s="26">
        <v>0.35706114</v>
      </c>
      <c r="G5223" s="26">
        <v>0.79157940999999998</v>
      </c>
      <c r="H5223" s="26">
        <v>2.2747363300000001</v>
      </c>
      <c r="I5223" s="26">
        <v>9.0473769999999995E-2</v>
      </c>
    </row>
    <row r="5224" spans="1:9" ht="15.75" customHeight="1" x14ac:dyDescent="0.25">
      <c r="A5224" s="23">
        <v>5223</v>
      </c>
      <c r="B5224" s="24">
        <v>0.20419131000000001</v>
      </c>
      <c r="C5224" s="24">
        <v>0.21149741</v>
      </c>
      <c r="D5224" s="24">
        <v>0.23697448000000002</v>
      </c>
      <c r="E5224" s="24">
        <v>0.28045950999999997</v>
      </c>
      <c r="F5224" s="24">
        <v>0.35712863</v>
      </c>
      <c r="G5224" s="24">
        <v>0.79174840999999996</v>
      </c>
      <c r="H5224" s="24">
        <v>2.2753667599999998</v>
      </c>
      <c r="I5224" s="24">
        <v>9.0473979999999996E-2</v>
      </c>
    </row>
    <row r="5225" spans="1:9" ht="15.75" customHeight="1" x14ac:dyDescent="0.25">
      <c r="A5225" s="25">
        <v>5224</v>
      </c>
      <c r="B5225" s="26">
        <v>0.20423363999999999</v>
      </c>
      <c r="C5225" s="26">
        <v>0.21152920000000003</v>
      </c>
      <c r="D5225" s="26">
        <v>0.23701001999999999</v>
      </c>
      <c r="E5225" s="26">
        <v>0.28050802999999996</v>
      </c>
      <c r="F5225" s="26">
        <v>0.35719611000000001</v>
      </c>
      <c r="G5225" s="26">
        <v>0.79191739999999999</v>
      </c>
      <c r="H5225" s="26">
        <v>2.27599719</v>
      </c>
      <c r="I5225" s="26">
        <v>9.0474189999999996E-2</v>
      </c>
    </row>
    <row r="5226" spans="1:9" ht="15.75" customHeight="1" x14ac:dyDescent="0.25">
      <c r="A5226" s="23">
        <v>5225</v>
      </c>
      <c r="B5226" s="24">
        <v>0.20427596999999997</v>
      </c>
      <c r="C5226" s="24">
        <v>0.21156099</v>
      </c>
      <c r="D5226" s="24">
        <v>0.23704555999999999</v>
      </c>
      <c r="E5226" s="24">
        <v>0.28055656000000001</v>
      </c>
      <c r="F5226" s="24">
        <v>0.35726357999999997</v>
      </c>
      <c r="G5226" s="24">
        <v>0.79208636999999993</v>
      </c>
      <c r="H5226" s="24">
        <v>2.2766276400000001</v>
      </c>
      <c r="I5226" s="24">
        <v>9.0474399999999996E-2</v>
      </c>
    </row>
    <row r="5227" spans="1:9" ht="15.75" customHeight="1" x14ac:dyDescent="0.25">
      <c r="A5227" s="25">
        <v>5226</v>
      </c>
      <c r="B5227" s="26">
        <v>0.20431830000000001</v>
      </c>
      <c r="C5227" s="26">
        <v>0.21159279</v>
      </c>
      <c r="D5227" s="26">
        <v>0.23708110000000002</v>
      </c>
      <c r="E5227" s="26">
        <v>0.28060509</v>
      </c>
      <c r="F5227" s="26">
        <v>0.35733105000000004</v>
      </c>
      <c r="G5227" s="26">
        <v>0.79225533999999997</v>
      </c>
      <c r="H5227" s="26">
        <v>2.27725811</v>
      </c>
      <c r="I5227" s="26">
        <v>9.0474609999999997E-2</v>
      </c>
    </row>
    <row r="5228" spans="1:9" ht="15.75" customHeight="1" x14ac:dyDescent="0.25">
      <c r="A5228" s="23">
        <v>5227</v>
      </c>
      <c r="B5228" s="24">
        <v>0.20436061999999999</v>
      </c>
      <c r="C5228" s="24">
        <v>0.21162458999999997</v>
      </c>
      <c r="D5228" s="24">
        <v>0.23711663000000002</v>
      </c>
      <c r="E5228" s="24">
        <v>0.28065361999999999</v>
      </c>
      <c r="F5228" s="24">
        <v>0.35739849999999995</v>
      </c>
      <c r="G5228" s="24">
        <v>0.79242429000000003</v>
      </c>
      <c r="H5228" s="24">
        <v>2.2778885999999998</v>
      </c>
      <c r="I5228" s="24">
        <v>9.0474820000000011E-2</v>
      </c>
    </row>
    <row r="5229" spans="1:9" ht="15.75" customHeight="1" x14ac:dyDescent="0.25">
      <c r="A5229" s="25">
        <v>5228</v>
      </c>
      <c r="B5229" s="26">
        <v>0.20440295</v>
      </c>
      <c r="C5229" s="26">
        <v>0.21165641000000002</v>
      </c>
      <c r="D5229" s="26">
        <v>0.23715217</v>
      </c>
      <c r="E5229" s="26">
        <v>0.28070213999999999</v>
      </c>
      <c r="F5229" s="26">
        <v>0.35746594999999998</v>
      </c>
      <c r="G5229" s="26">
        <v>0.79259322999999993</v>
      </c>
      <c r="H5229" s="26">
        <v>2.2785191199999999</v>
      </c>
      <c r="I5229" s="26">
        <v>9.0475030000000012E-2</v>
      </c>
    </row>
    <row r="5230" spans="1:9" ht="15.75" customHeight="1" x14ac:dyDescent="0.25">
      <c r="A5230" s="23">
        <v>5229</v>
      </c>
      <c r="B5230" s="24">
        <v>0.20444527999999998</v>
      </c>
      <c r="C5230" s="24">
        <v>0.21168823000000001</v>
      </c>
      <c r="D5230" s="24">
        <v>0.2371877</v>
      </c>
      <c r="E5230" s="24">
        <v>0.28075066999999998</v>
      </c>
      <c r="F5230" s="24">
        <v>0.35753338999999995</v>
      </c>
      <c r="G5230" s="24">
        <v>0.7927621600000001</v>
      </c>
      <c r="H5230" s="24">
        <v>2.2791496699999998</v>
      </c>
      <c r="I5230" s="24">
        <v>9.0475239999999998E-2</v>
      </c>
    </row>
    <row r="5231" spans="1:9" ht="15.75" customHeight="1" x14ac:dyDescent="0.25">
      <c r="A5231" s="25">
        <v>5230</v>
      </c>
      <c r="B5231" s="26">
        <v>0.20448761000000001</v>
      </c>
      <c r="C5231" s="26">
        <v>0.21172004999999999</v>
      </c>
      <c r="D5231" s="26">
        <v>0.23722323000000001</v>
      </c>
      <c r="E5231" s="26">
        <v>0.28079920000000003</v>
      </c>
      <c r="F5231" s="26">
        <v>0.35760081999999999</v>
      </c>
      <c r="G5231" s="26">
        <v>0.79293108000000001</v>
      </c>
      <c r="H5231" s="26">
        <v>2.2797802599999999</v>
      </c>
      <c r="I5231" s="26">
        <v>9.0475440000000004E-2</v>
      </c>
    </row>
    <row r="5232" spans="1:9" ht="15.75" customHeight="1" x14ac:dyDescent="0.25">
      <c r="A5232" s="23">
        <v>5231</v>
      </c>
      <c r="B5232" s="24">
        <v>0.20452993999999999</v>
      </c>
      <c r="C5232" s="24">
        <v>0.21175189</v>
      </c>
      <c r="D5232" s="24">
        <v>0.23725875999999999</v>
      </c>
      <c r="E5232" s="24">
        <v>0.28084772999999996</v>
      </c>
      <c r="F5232" s="24">
        <v>0.35766824999999997</v>
      </c>
      <c r="G5232" s="24">
        <v>0.79309999000000009</v>
      </c>
      <c r="H5232" s="24">
        <v>2.2804108799999998</v>
      </c>
      <c r="I5232" s="24">
        <v>9.0475650000000005E-2</v>
      </c>
    </row>
    <row r="5233" spans="1:9" ht="15.75" customHeight="1" x14ac:dyDescent="0.25">
      <c r="A5233" s="25">
        <v>5232</v>
      </c>
      <c r="B5233" s="26">
        <v>0.20457225999999998</v>
      </c>
      <c r="C5233" s="26">
        <v>0.21178373</v>
      </c>
      <c r="D5233" s="26">
        <v>0.23729428999999999</v>
      </c>
      <c r="E5233" s="26">
        <v>0.28089625000000001</v>
      </c>
      <c r="F5233" s="26">
        <v>0.35773567000000001</v>
      </c>
      <c r="G5233" s="26">
        <v>0.79326890000000005</v>
      </c>
      <c r="H5233" s="26">
        <v>2.2810415499999999</v>
      </c>
      <c r="I5233" s="26">
        <v>9.0475849999999997E-2</v>
      </c>
    </row>
    <row r="5234" spans="1:9" ht="15.75" customHeight="1" x14ac:dyDescent="0.25">
      <c r="A5234" s="23">
        <v>5233</v>
      </c>
      <c r="B5234" s="24">
        <v>0.20461459000000001</v>
      </c>
      <c r="C5234" s="24">
        <v>0.21181557000000001</v>
      </c>
      <c r="D5234" s="24">
        <v>0.23732982</v>
      </c>
      <c r="E5234" s="24">
        <v>0.28094478000000001</v>
      </c>
      <c r="F5234" s="24">
        <v>0.35780308</v>
      </c>
      <c r="G5234" s="24">
        <v>0.79343779999999997</v>
      </c>
      <c r="H5234" s="24">
        <v>2.2816722600000001</v>
      </c>
      <c r="I5234" s="24">
        <v>9.0476059999999997E-2</v>
      </c>
    </row>
    <row r="5235" spans="1:9" ht="15.75" customHeight="1" x14ac:dyDescent="0.25">
      <c r="A5235" s="25">
        <v>5234</v>
      </c>
      <c r="B5235" s="26">
        <v>0.20465692000000002</v>
      </c>
      <c r="C5235" s="26">
        <v>0.21184743</v>
      </c>
      <c r="D5235" s="26">
        <v>0.23736533999999998</v>
      </c>
      <c r="E5235" s="26">
        <v>0.28099331</v>
      </c>
      <c r="F5235" s="26">
        <v>0.35787049000000004</v>
      </c>
      <c r="G5235" s="26">
        <v>0.79360669000000006</v>
      </c>
      <c r="H5235" s="26">
        <v>2.2823030200000001</v>
      </c>
      <c r="I5235" s="26">
        <v>9.0476259999999989E-2</v>
      </c>
    </row>
    <row r="5236" spans="1:9" ht="15.75" customHeight="1" x14ac:dyDescent="0.25">
      <c r="A5236" s="23">
        <v>5235</v>
      </c>
      <c r="B5236" s="24">
        <v>0.20469925</v>
      </c>
      <c r="C5236" s="24">
        <v>0.21187929</v>
      </c>
      <c r="D5236" s="24">
        <v>0.23740086999999999</v>
      </c>
      <c r="E5236" s="24">
        <v>0.28104183999999999</v>
      </c>
      <c r="F5236" s="24">
        <v>0.35793790000000003</v>
      </c>
      <c r="G5236" s="24">
        <v>0.79377557999999993</v>
      </c>
      <c r="H5236" s="24">
        <v>2.2829338400000001</v>
      </c>
      <c r="I5236" s="24">
        <v>9.0476460000000009E-2</v>
      </c>
    </row>
    <row r="5237" spans="1:9" ht="15.75" customHeight="1" x14ac:dyDescent="0.25">
      <c r="A5237" s="25">
        <v>5236</v>
      </c>
      <c r="B5237" s="26">
        <v>0.20474157999999998</v>
      </c>
      <c r="C5237" s="26">
        <v>0.21191114999999999</v>
      </c>
      <c r="D5237" s="26">
        <v>0.23743639000000002</v>
      </c>
      <c r="E5237" s="26">
        <v>0.28109035999999998</v>
      </c>
      <c r="F5237" s="26">
        <v>0.35800530000000003</v>
      </c>
      <c r="G5237" s="26">
        <v>0.79394447000000001</v>
      </c>
      <c r="H5237" s="26">
        <v>2.2835647199999998</v>
      </c>
      <c r="I5237" s="26">
        <v>9.047666E-2</v>
      </c>
    </row>
    <row r="5238" spans="1:9" ht="15.75" customHeight="1" x14ac:dyDescent="0.25">
      <c r="A5238" s="23">
        <v>5237</v>
      </c>
      <c r="B5238" s="24">
        <v>0.20478390000000002</v>
      </c>
      <c r="C5238" s="24">
        <v>0.21194303</v>
      </c>
      <c r="D5238" s="24">
        <v>0.23747191000000001</v>
      </c>
      <c r="E5238" s="24">
        <v>0.28113889000000003</v>
      </c>
      <c r="F5238" s="24">
        <v>0.35807270000000002</v>
      </c>
      <c r="G5238" s="24">
        <v>0.79411334999999994</v>
      </c>
      <c r="H5238" s="24">
        <v>2.28419565</v>
      </c>
      <c r="I5238" s="24">
        <v>9.0476870000000001E-2</v>
      </c>
    </row>
    <row r="5239" spans="1:9" ht="15.75" customHeight="1" x14ac:dyDescent="0.25">
      <c r="A5239" s="25">
        <v>5238</v>
      </c>
      <c r="B5239" s="26">
        <v>0.20482623</v>
      </c>
      <c r="C5239" s="26">
        <v>0.21197490999999999</v>
      </c>
      <c r="D5239" s="26">
        <v>0.23750742999999999</v>
      </c>
      <c r="E5239" s="26">
        <v>0.28118742000000002</v>
      </c>
      <c r="F5239" s="26">
        <v>0.35814008999999997</v>
      </c>
      <c r="G5239" s="26">
        <v>0.79428224000000003</v>
      </c>
      <c r="H5239" s="26">
        <v>2.2848266599999998</v>
      </c>
      <c r="I5239" s="26">
        <v>9.0477070000000007E-2</v>
      </c>
    </row>
    <row r="5240" spans="1:9" ht="15.75" customHeight="1" x14ac:dyDescent="0.25">
      <c r="A5240" s="23">
        <v>5239</v>
      </c>
      <c r="B5240" s="24">
        <v>0.20486856000000001</v>
      </c>
      <c r="C5240" s="24">
        <v>0.21200679</v>
      </c>
      <c r="D5240" s="24">
        <v>0.23754295</v>
      </c>
      <c r="E5240" s="24">
        <v>0.28123594000000002</v>
      </c>
      <c r="F5240" s="24">
        <v>0.35820748000000002</v>
      </c>
      <c r="G5240" s="24">
        <v>0.79445111999999996</v>
      </c>
      <c r="H5240" s="24">
        <v>2.2854577300000001</v>
      </c>
      <c r="I5240" s="24">
        <v>9.0477260000000004E-2</v>
      </c>
    </row>
    <row r="5241" spans="1:9" ht="15.75" customHeight="1" x14ac:dyDescent="0.25">
      <c r="A5241" s="25">
        <v>5240</v>
      </c>
      <c r="B5241" s="26">
        <v>0.20491088999999998</v>
      </c>
      <c r="C5241" s="26">
        <v>0.21203868000000001</v>
      </c>
      <c r="D5241" s="26">
        <v>0.23757847000000001</v>
      </c>
      <c r="E5241" s="26">
        <v>0.28128447000000001</v>
      </c>
      <c r="F5241" s="26">
        <v>0.35827486999999997</v>
      </c>
      <c r="G5241" s="26">
        <v>0.79461999999999999</v>
      </c>
      <c r="H5241" s="26">
        <v>2.2860888799999999</v>
      </c>
      <c r="I5241" s="26">
        <v>9.0477459999999996E-2</v>
      </c>
    </row>
    <row r="5242" spans="1:9" ht="15.75" customHeight="1" x14ac:dyDescent="0.25">
      <c r="A5242" s="23">
        <v>5241</v>
      </c>
      <c r="B5242" s="24">
        <v>0.20495322000000002</v>
      </c>
      <c r="C5242" s="24">
        <v>0.21207058000000001</v>
      </c>
      <c r="D5242" s="24">
        <v>0.23761399</v>
      </c>
      <c r="E5242" s="24">
        <v>0.281333</v>
      </c>
      <c r="F5242" s="24">
        <v>0.35834225000000003</v>
      </c>
      <c r="G5242" s="24">
        <v>0.79478888000000003</v>
      </c>
      <c r="H5242" s="24">
        <v>2.2867201000000001</v>
      </c>
      <c r="I5242" s="24">
        <v>9.0477659999999988E-2</v>
      </c>
    </row>
    <row r="5243" spans="1:9" ht="15.75" customHeight="1" x14ac:dyDescent="0.25">
      <c r="A5243" s="25">
        <v>5242</v>
      </c>
      <c r="B5243" s="26">
        <v>0.20499554</v>
      </c>
      <c r="C5243" s="26">
        <v>0.21210249</v>
      </c>
      <c r="D5243" s="26">
        <v>0.23764951000000001</v>
      </c>
      <c r="E5243" s="26">
        <v>0.28138152999999999</v>
      </c>
      <c r="F5243" s="26">
        <v>0.35840963999999997</v>
      </c>
      <c r="G5243" s="26">
        <v>0.79495777000000001</v>
      </c>
      <c r="H5243" s="26">
        <v>2.2873514099999999</v>
      </c>
      <c r="I5243" s="26">
        <v>9.0477860000000007E-2</v>
      </c>
    </row>
    <row r="5244" spans="1:9" ht="15.75" customHeight="1" x14ac:dyDescent="0.25">
      <c r="A5244" s="23">
        <v>5243</v>
      </c>
      <c r="B5244" s="24">
        <v>0.20503786999999998</v>
      </c>
      <c r="C5244" s="24">
        <v>0.21213439999999997</v>
      </c>
      <c r="D5244" s="24">
        <v>0.23768502000000002</v>
      </c>
      <c r="E5244" s="24">
        <v>0.28143005999999998</v>
      </c>
      <c r="F5244" s="24">
        <v>0.35847701999999998</v>
      </c>
      <c r="G5244" s="24">
        <v>0.79512665999999999</v>
      </c>
      <c r="H5244" s="24">
        <v>2.2879828</v>
      </c>
      <c r="I5244" s="24">
        <v>9.0478050000000004E-2</v>
      </c>
    </row>
    <row r="5245" spans="1:9" ht="15.75" customHeight="1" x14ac:dyDescent="0.25">
      <c r="A5245" s="25">
        <v>5244</v>
      </c>
      <c r="B5245" s="26">
        <v>0.20508019999999999</v>
      </c>
      <c r="C5245" s="26">
        <v>0.21216631</v>
      </c>
      <c r="D5245" s="26">
        <v>0.23772054000000001</v>
      </c>
      <c r="E5245" s="26">
        <v>0.28147859000000003</v>
      </c>
      <c r="F5245" s="26">
        <v>0.35854439999999999</v>
      </c>
      <c r="G5245" s="26">
        <v>0.79529555000000007</v>
      </c>
      <c r="H5245" s="26">
        <v>2.28861428</v>
      </c>
      <c r="I5245" s="26">
        <v>9.0478249999999996E-2</v>
      </c>
    </row>
    <row r="5246" spans="1:9" ht="15.75" customHeight="1" x14ac:dyDescent="0.25">
      <c r="A5246" s="23">
        <v>5245</v>
      </c>
      <c r="B5246" s="24">
        <v>0.20512253000000003</v>
      </c>
      <c r="C5246" s="24">
        <v>0.21219823999999998</v>
      </c>
      <c r="D5246" s="24">
        <v>0.23775605</v>
      </c>
      <c r="E5246" s="24">
        <v>0.28152711000000002</v>
      </c>
      <c r="F5246" s="24">
        <v>0.35861178000000005</v>
      </c>
      <c r="G5246" s="24">
        <v>0.7954644500000001</v>
      </c>
      <c r="H5246" s="24">
        <v>2.2892458599999999</v>
      </c>
      <c r="I5246" s="24">
        <v>9.0478439999999993E-2</v>
      </c>
    </row>
    <row r="5247" spans="1:9" ht="15.75" customHeight="1" x14ac:dyDescent="0.25">
      <c r="A5247" s="25">
        <v>5246</v>
      </c>
      <c r="B5247" s="26">
        <v>0.20516486</v>
      </c>
      <c r="C5247" s="26">
        <v>0.21223016</v>
      </c>
      <c r="D5247" s="26">
        <v>0.23779156000000001</v>
      </c>
      <c r="E5247" s="26">
        <v>0.28157564000000002</v>
      </c>
      <c r="F5247" s="26">
        <v>0.35867916</v>
      </c>
      <c r="G5247" s="26">
        <v>0.79563336000000007</v>
      </c>
      <c r="H5247" s="26">
        <v>2.28987753</v>
      </c>
      <c r="I5247" s="26">
        <v>9.0478639999999999E-2</v>
      </c>
    </row>
    <row r="5248" spans="1:9" ht="15.75" customHeight="1" x14ac:dyDescent="0.25">
      <c r="A5248" s="23">
        <v>5247</v>
      </c>
      <c r="B5248" s="24">
        <v>0.20520718999999998</v>
      </c>
      <c r="C5248" s="24">
        <v>0.21226209999999998</v>
      </c>
      <c r="D5248" s="24">
        <v>0.23782706999999997</v>
      </c>
      <c r="E5248" s="24">
        <v>0.28162417000000001</v>
      </c>
      <c r="F5248" s="24">
        <v>0.35874654</v>
      </c>
      <c r="G5248" s="24">
        <v>0.79580226999999992</v>
      </c>
      <c r="H5248" s="24">
        <v>2.2905093000000001</v>
      </c>
      <c r="I5248" s="24">
        <v>9.047883000000001E-2</v>
      </c>
    </row>
    <row r="5249" spans="1:9" ht="15.75" customHeight="1" x14ac:dyDescent="0.25">
      <c r="A5249" s="25">
        <v>5248</v>
      </c>
      <c r="B5249" s="26">
        <v>0.20524951000000002</v>
      </c>
      <c r="C5249" s="26">
        <v>0.21229403999999999</v>
      </c>
      <c r="D5249" s="26">
        <v>0.23786257999999999</v>
      </c>
      <c r="E5249" s="26">
        <v>0.2816727</v>
      </c>
      <c r="F5249" s="26">
        <v>0.35881392000000001</v>
      </c>
      <c r="G5249" s="26">
        <v>0.79597119000000005</v>
      </c>
      <c r="H5249" s="26">
        <v>2.2911411799999999</v>
      </c>
      <c r="I5249" s="26">
        <v>9.0479020000000007E-2</v>
      </c>
    </row>
    <row r="5250" spans="1:9" ht="15.75" customHeight="1" x14ac:dyDescent="0.25">
      <c r="A5250" s="23">
        <v>5249</v>
      </c>
      <c r="B5250" s="24">
        <v>0.20529184</v>
      </c>
      <c r="C5250" s="24">
        <v>0.21232598</v>
      </c>
      <c r="D5250" s="24">
        <v>0.23789809000000001</v>
      </c>
      <c r="E5250" s="24">
        <v>0.28172122999999999</v>
      </c>
      <c r="F5250" s="24">
        <v>0.35888129999999996</v>
      </c>
      <c r="G5250" s="24">
        <v>0.79614012000000001</v>
      </c>
      <c r="H5250" s="24">
        <v>2.2917731699999999</v>
      </c>
      <c r="I5250" s="24">
        <v>9.0479210000000004E-2</v>
      </c>
    </row>
    <row r="5251" spans="1:9" ht="15.75" customHeight="1" x14ac:dyDescent="0.25">
      <c r="A5251" s="25">
        <v>5250</v>
      </c>
      <c r="B5251" s="26">
        <v>0.20533417000000001</v>
      </c>
      <c r="C5251" s="26">
        <v>0.21235793</v>
      </c>
      <c r="D5251" s="26">
        <v>0.2379336</v>
      </c>
      <c r="E5251" s="26">
        <v>0.28176975999999998</v>
      </c>
      <c r="F5251" s="26">
        <v>0.35894868000000002</v>
      </c>
      <c r="G5251" s="26">
        <v>0.79630906000000001</v>
      </c>
      <c r="H5251" s="26">
        <v>2.2924052699999997</v>
      </c>
      <c r="I5251" s="26">
        <v>9.0479400000000001E-2</v>
      </c>
    </row>
    <row r="5252" spans="1:9" ht="15.75" customHeight="1" x14ac:dyDescent="0.25">
      <c r="A5252" s="23">
        <v>5251</v>
      </c>
      <c r="B5252" s="24">
        <v>0.20537649999999999</v>
      </c>
      <c r="C5252" s="24">
        <v>0.21238989</v>
      </c>
      <c r="D5252" s="24">
        <v>0.23796910000000002</v>
      </c>
      <c r="E5252" s="24">
        <v>0.28181829000000003</v>
      </c>
      <c r="F5252" s="24">
        <v>0.35901606999999996</v>
      </c>
      <c r="G5252" s="24">
        <v>0.79647800999999996</v>
      </c>
      <c r="H5252" s="24">
        <v>2.2930374900000001</v>
      </c>
      <c r="I5252" s="24">
        <v>9.0479589999999999E-2</v>
      </c>
    </row>
    <row r="5253" spans="1:9" ht="15.75" customHeight="1" x14ac:dyDescent="0.25">
      <c r="A5253" s="25">
        <v>5252</v>
      </c>
      <c r="B5253" s="26">
        <v>0.20541883</v>
      </c>
      <c r="C5253" s="26">
        <v>0.21242185</v>
      </c>
      <c r="D5253" s="26">
        <v>0.23800460999999998</v>
      </c>
      <c r="E5253" s="26">
        <v>0.28186682000000002</v>
      </c>
      <c r="F5253" s="26">
        <v>0.35908344999999997</v>
      </c>
      <c r="G5253" s="26">
        <v>0.79664697000000007</v>
      </c>
      <c r="H5253" s="26">
        <v>2.2936698300000002</v>
      </c>
      <c r="I5253" s="26">
        <v>9.047978000000001E-2</v>
      </c>
    </row>
    <row r="5254" spans="1:9" ht="15.75" customHeight="1" x14ac:dyDescent="0.25">
      <c r="A5254" s="23">
        <v>5253</v>
      </c>
      <c r="B5254" s="24">
        <v>0.20546115000000001</v>
      </c>
      <c r="C5254" s="24">
        <v>0.21245381999999999</v>
      </c>
      <c r="D5254" s="24">
        <v>0.23804011</v>
      </c>
      <c r="E5254" s="24">
        <v>0.28191535000000001</v>
      </c>
      <c r="F5254" s="24">
        <v>0.35915084000000003</v>
      </c>
      <c r="G5254" s="24">
        <v>0.79681594</v>
      </c>
      <c r="H5254" s="24">
        <v>2.2943022900000001</v>
      </c>
      <c r="I5254" s="24">
        <v>9.0479970000000007E-2</v>
      </c>
    </row>
    <row r="5255" spans="1:9" ht="15.75" customHeight="1" x14ac:dyDescent="0.25">
      <c r="A5255" s="25">
        <v>5254</v>
      </c>
      <c r="B5255" s="26">
        <v>0.20550347999999999</v>
      </c>
      <c r="C5255" s="26">
        <v>0.21248579000000001</v>
      </c>
      <c r="D5255" s="26">
        <v>0.23807562000000002</v>
      </c>
      <c r="E5255" s="26">
        <v>0.28196388999999999</v>
      </c>
      <c r="F5255" s="26">
        <v>0.35921823000000003</v>
      </c>
      <c r="G5255" s="26">
        <v>0.79698493000000004</v>
      </c>
      <c r="H5255" s="26">
        <v>2.29493488</v>
      </c>
      <c r="I5255" s="26">
        <v>9.0480160000000004E-2</v>
      </c>
    </row>
    <row r="5256" spans="1:9" ht="15.75" customHeight="1" x14ac:dyDescent="0.25">
      <c r="A5256" s="23">
        <v>5255</v>
      </c>
      <c r="B5256" s="24">
        <v>0.20554581</v>
      </c>
      <c r="C5256" s="24">
        <v>0.21251776999999999</v>
      </c>
      <c r="D5256" s="24">
        <v>0.23811112000000001</v>
      </c>
      <c r="E5256" s="24">
        <v>0.28201241999999999</v>
      </c>
      <c r="F5256" s="24">
        <v>0.35928562999999997</v>
      </c>
      <c r="G5256" s="24">
        <v>0.79715393000000001</v>
      </c>
      <c r="H5256" s="24">
        <v>2.29556761</v>
      </c>
      <c r="I5256" s="24">
        <v>9.0480339999999992E-2</v>
      </c>
    </row>
    <row r="5257" spans="1:9" ht="15.75" customHeight="1" x14ac:dyDescent="0.25">
      <c r="A5257" s="25">
        <v>5256</v>
      </c>
      <c r="B5257" s="26">
        <v>0.20558814000000003</v>
      </c>
      <c r="C5257" s="26">
        <v>0.21254975000000001</v>
      </c>
      <c r="D5257" s="26">
        <v>0.23814661999999998</v>
      </c>
      <c r="E5257" s="26">
        <v>0.28206095000000003</v>
      </c>
      <c r="F5257" s="26">
        <v>0.35935302999999996</v>
      </c>
      <c r="G5257" s="26">
        <v>0.79732294999999997</v>
      </c>
      <c r="H5257" s="26">
        <v>2.29620047</v>
      </c>
      <c r="I5257" s="26">
        <v>9.048052999999999E-2</v>
      </c>
    </row>
    <row r="5258" spans="1:9" ht="15.75" customHeight="1" x14ac:dyDescent="0.25">
      <c r="A5258" s="23">
        <v>5257</v>
      </c>
      <c r="B5258" s="24">
        <v>0.20563047000000001</v>
      </c>
      <c r="C5258" s="24">
        <v>0.21258173999999999</v>
      </c>
      <c r="D5258" s="24">
        <v>0.23818212</v>
      </c>
      <c r="E5258" s="24">
        <v>0.28210947999999997</v>
      </c>
      <c r="F5258" s="24">
        <v>0.35942042999999996</v>
      </c>
      <c r="G5258" s="24">
        <v>0.7974919800000001</v>
      </c>
      <c r="H5258" s="24">
        <v>2.2968334700000002</v>
      </c>
      <c r="I5258" s="24">
        <v>9.0480710000000006E-2</v>
      </c>
    </row>
    <row r="5259" spans="1:9" ht="15.75" customHeight="1" x14ac:dyDescent="0.25">
      <c r="A5259" s="25">
        <v>5258</v>
      </c>
      <c r="B5259" s="26">
        <v>0.20567278999999999</v>
      </c>
      <c r="C5259" s="26">
        <v>0.21261373</v>
      </c>
      <c r="D5259" s="26">
        <v>0.23821761999999999</v>
      </c>
      <c r="E5259" s="26">
        <v>0.28215802000000001</v>
      </c>
      <c r="F5259" s="26">
        <v>0.35948784000000006</v>
      </c>
      <c r="G5259" s="26">
        <v>0.79766103999999993</v>
      </c>
      <c r="H5259" s="26">
        <v>2.2974666199999998</v>
      </c>
      <c r="I5259" s="26">
        <v>9.0480900000000003E-2</v>
      </c>
    </row>
    <row r="5260" spans="1:9" ht="15.75" customHeight="1" x14ac:dyDescent="0.25">
      <c r="A5260" s="23">
        <v>5259</v>
      </c>
      <c r="B5260" s="24">
        <v>0.20571511999999997</v>
      </c>
      <c r="C5260" s="24">
        <v>0.21264572999999998</v>
      </c>
      <c r="D5260" s="24">
        <v>0.23825312000000001</v>
      </c>
      <c r="E5260" s="24">
        <v>0.28220655</v>
      </c>
      <c r="F5260" s="24">
        <v>0.35955524999999999</v>
      </c>
      <c r="G5260" s="24">
        <v>0.79783011000000004</v>
      </c>
      <c r="H5260" s="24">
        <v>2.2980999099999999</v>
      </c>
      <c r="I5260" s="24">
        <v>9.0481079999999992E-2</v>
      </c>
    </row>
    <row r="5261" spans="1:9" ht="15.75" customHeight="1" x14ac:dyDescent="0.25">
      <c r="A5261" s="25">
        <v>5260</v>
      </c>
      <c r="B5261" s="26">
        <v>0.20575745000000001</v>
      </c>
      <c r="C5261" s="26">
        <v>0.21267772999999998</v>
      </c>
      <c r="D5261" s="26">
        <v>0.23828861000000001</v>
      </c>
      <c r="E5261" s="26">
        <v>0.28225508999999999</v>
      </c>
      <c r="F5261" s="26">
        <v>0.35962266999999998</v>
      </c>
      <c r="G5261" s="26">
        <v>0.79799920000000002</v>
      </c>
      <c r="H5261" s="26">
        <v>2.2987333599999999</v>
      </c>
      <c r="I5261" s="26">
        <v>9.0481259999999994E-2</v>
      </c>
    </row>
    <row r="5262" spans="1:9" ht="15.75" customHeight="1" x14ac:dyDescent="0.25">
      <c r="A5262" s="23">
        <v>5261</v>
      </c>
      <c r="B5262" s="24">
        <v>0.20579978000000002</v>
      </c>
      <c r="C5262" s="24">
        <v>0.21270973999999998</v>
      </c>
      <c r="D5262" s="24">
        <v>0.23832411000000001</v>
      </c>
      <c r="E5262" s="24">
        <v>0.28230361999999998</v>
      </c>
      <c r="F5262" s="24">
        <v>0.35969009000000002</v>
      </c>
      <c r="G5262" s="24">
        <v>0.79816830999999988</v>
      </c>
      <c r="H5262" s="24">
        <v>2.29936696</v>
      </c>
      <c r="I5262" s="24">
        <v>9.048144000000001E-2</v>
      </c>
    </row>
    <row r="5263" spans="1:9" ht="15.75" customHeight="1" x14ac:dyDescent="0.25">
      <c r="A5263" s="25">
        <v>5262</v>
      </c>
      <c r="B5263" s="26">
        <v>0.20584210999999999</v>
      </c>
      <c r="C5263" s="26">
        <v>0.21274175000000001</v>
      </c>
      <c r="D5263" s="26">
        <v>0.2383596</v>
      </c>
      <c r="E5263" s="26">
        <v>0.28235216000000002</v>
      </c>
      <c r="F5263" s="26">
        <v>0.35975752</v>
      </c>
      <c r="G5263" s="26">
        <v>0.79833743999999995</v>
      </c>
      <c r="H5263" s="26">
        <v>2.3000007199999999</v>
      </c>
      <c r="I5263" s="26">
        <v>9.0481619999999999E-2</v>
      </c>
    </row>
    <row r="5264" spans="1:9" ht="15.75" customHeight="1" x14ac:dyDescent="0.25">
      <c r="A5264" s="23">
        <v>5263</v>
      </c>
      <c r="B5264" s="24">
        <v>0.20588443000000001</v>
      </c>
      <c r="C5264" s="24">
        <v>0.21277377</v>
      </c>
      <c r="D5264" s="24">
        <v>0.2383951</v>
      </c>
      <c r="E5264" s="24">
        <v>0.28240069000000001</v>
      </c>
      <c r="F5264" s="24">
        <v>0.35982495999999997</v>
      </c>
      <c r="G5264" s="24">
        <v>0.79850658999999991</v>
      </c>
      <c r="H5264" s="24">
        <v>2.3006346500000001</v>
      </c>
      <c r="I5264" s="24">
        <v>9.0481800000000001E-2</v>
      </c>
    </row>
    <row r="5265" spans="1:9" ht="15.75" customHeight="1" x14ac:dyDescent="0.25">
      <c r="A5265" s="25">
        <v>5264</v>
      </c>
      <c r="B5265" s="26">
        <v>0.20592676000000001</v>
      </c>
      <c r="C5265" s="26">
        <v>0.21280578999999999</v>
      </c>
      <c r="D5265" s="26">
        <v>0.23843059</v>
      </c>
      <c r="E5265" s="26">
        <v>0.28244923</v>
      </c>
      <c r="F5265" s="26">
        <v>0.3598924</v>
      </c>
      <c r="G5265" s="26">
        <v>0.79867577000000001</v>
      </c>
      <c r="H5265" s="26">
        <v>2.3012687399999998</v>
      </c>
      <c r="I5265" s="26">
        <v>9.048197999999999E-2</v>
      </c>
    </row>
    <row r="5266" spans="1:9" ht="15.75" customHeight="1" x14ac:dyDescent="0.25">
      <c r="A5266" s="23">
        <v>5265</v>
      </c>
      <c r="B5266" s="24">
        <v>0.20596908999999999</v>
      </c>
      <c r="C5266" s="24">
        <v>0.21283781000000002</v>
      </c>
      <c r="D5266" s="24">
        <v>0.23846608</v>
      </c>
      <c r="E5266" s="24">
        <v>0.28249777000000004</v>
      </c>
      <c r="F5266" s="24">
        <v>0.35995984999999997</v>
      </c>
      <c r="G5266" s="24">
        <v>0.79884496999999999</v>
      </c>
      <c r="H5266" s="24">
        <v>2.3019030000000003</v>
      </c>
      <c r="I5266" s="24">
        <v>9.0482160000000006E-2</v>
      </c>
    </row>
    <row r="5267" spans="1:9" ht="15.75" customHeight="1" x14ac:dyDescent="0.25">
      <c r="A5267" s="25">
        <v>5266</v>
      </c>
      <c r="B5267" s="26">
        <v>0.20601142</v>
      </c>
      <c r="C5267" s="26">
        <v>0.21286984</v>
      </c>
      <c r="D5267" s="26">
        <v>0.23850157</v>
      </c>
      <c r="E5267" s="26">
        <v>0.28254631000000002</v>
      </c>
      <c r="F5267" s="26">
        <v>0.36002730999999999</v>
      </c>
      <c r="G5267" s="26">
        <v>0.79901419000000007</v>
      </c>
      <c r="H5267" s="26">
        <v>2.30253745</v>
      </c>
      <c r="I5267" s="26">
        <v>9.0482340000000008E-2</v>
      </c>
    </row>
    <row r="5268" spans="1:9" ht="15.75" customHeight="1" x14ac:dyDescent="0.25">
      <c r="A5268" s="23">
        <v>5267</v>
      </c>
      <c r="B5268" s="24">
        <v>0.20605374999999998</v>
      </c>
      <c r="C5268" s="24">
        <v>0.21290188000000002</v>
      </c>
      <c r="D5268" s="24">
        <v>0.23853706</v>
      </c>
      <c r="E5268" s="24">
        <v>0.28259485000000001</v>
      </c>
      <c r="F5268" s="24">
        <v>0.36009476999999995</v>
      </c>
      <c r="G5268" s="24">
        <v>0.79918344000000008</v>
      </c>
      <c r="H5268" s="24">
        <v>2.30317207</v>
      </c>
      <c r="I5268" s="24">
        <v>9.0482510000000002E-2</v>
      </c>
    </row>
    <row r="5269" spans="1:9" ht="15.75" customHeight="1" x14ac:dyDescent="0.25">
      <c r="A5269" s="25">
        <v>5268</v>
      </c>
      <c r="B5269" s="26">
        <v>0.20609606999999999</v>
      </c>
      <c r="C5269" s="26">
        <v>0.21293392</v>
      </c>
      <c r="D5269" s="26">
        <v>0.23857254999999999</v>
      </c>
      <c r="E5269" s="26">
        <v>0.28264338999999999</v>
      </c>
      <c r="F5269" s="26">
        <v>0.36016224999999996</v>
      </c>
      <c r="G5269" s="26">
        <v>0.79935272000000002</v>
      </c>
      <c r="H5269" s="26">
        <v>2.3038068699999998</v>
      </c>
      <c r="I5269" s="26">
        <v>9.0482689999999991E-2</v>
      </c>
    </row>
    <row r="5270" spans="1:9" ht="15.75" customHeight="1" x14ac:dyDescent="0.25">
      <c r="A5270" s="23">
        <v>5269</v>
      </c>
      <c r="B5270" s="24">
        <v>0.2061384</v>
      </c>
      <c r="C5270" s="24">
        <v>0.21296596000000001</v>
      </c>
      <c r="D5270" s="24">
        <v>0.23860804000000002</v>
      </c>
      <c r="E5270" s="24">
        <v>0.28269193000000004</v>
      </c>
      <c r="F5270" s="24">
        <v>0.36022973000000003</v>
      </c>
      <c r="G5270" s="24">
        <v>0.79952202999999999</v>
      </c>
      <c r="H5270" s="24">
        <v>2.3044418599999998</v>
      </c>
      <c r="I5270" s="24">
        <v>9.0482859999999998E-2</v>
      </c>
    </row>
    <row r="5271" spans="1:9" ht="15.75" customHeight="1" x14ac:dyDescent="0.25">
      <c r="A5271" s="25">
        <v>5270</v>
      </c>
      <c r="B5271" s="26">
        <v>0.20618072999999998</v>
      </c>
      <c r="C5271" s="26">
        <v>0.21299800999999999</v>
      </c>
      <c r="D5271" s="26">
        <v>0.23864352</v>
      </c>
      <c r="E5271" s="26">
        <v>0.28274047000000002</v>
      </c>
      <c r="F5271" s="26">
        <v>0.36029721999999997</v>
      </c>
      <c r="G5271" s="26">
        <v>0.79969136000000007</v>
      </c>
      <c r="H5271" s="26">
        <v>2.30507705</v>
      </c>
      <c r="I5271" s="26">
        <v>9.0483040000000001E-2</v>
      </c>
    </row>
    <row r="5272" spans="1:9" ht="15.75" customHeight="1" x14ac:dyDescent="0.25">
      <c r="A5272" s="23">
        <v>5271</v>
      </c>
      <c r="B5272" s="24">
        <v>0.20622305999999999</v>
      </c>
      <c r="C5272" s="24">
        <v>0.21303005999999999</v>
      </c>
      <c r="D5272" s="24">
        <v>0.23867901</v>
      </c>
      <c r="E5272" s="24">
        <v>0.28278901000000001</v>
      </c>
      <c r="F5272" s="24">
        <v>0.36036473000000002</v>
      </c>
      <c r="G5272" s="24">
        <v>0.79986073000000002</v>
      </c>
      <c r="H5272" s="24">
        <v>2.3057124200000003</v>
      </c>
      <c r="I5272" s="24">
        <v>9.0483209999999994E-2</v>
      </c>
    </row>
    <row r="5273" spans="1:9" ht="15.75" customHeight="1" x14ac:dyDescent="0.25">
      <c r="A5273" s="25">
        <v>5272</v>
      </c>
      <c r="B5273" s="26">
        <v>0.20626539000000002</v>
      </c>
      <c r="C5273" s="26">
        <v>0.21306211999999999</v>
      </c>
      <c r="D5273" s="26">
        <v>0.2387145</v>
      </c>
      <c r="E5273" s="26">
        <v>0.28283754999999999</v>
      </c>
      <c r="F5273" s="26">
        <v>0.36043224000000001</v>
      </c>
      <c r="G5273" s="26">
        <v>0.80003011999999996</v>
      </c>
      <c r="H5273" s="26">
        <v>2.3063480000000003</v>
      </c>
      <c r="I5273" s="26">
        <v>9.0483379999999988E-2</v>
      </c>
    </row>
    <row r="5274" spans="1:9" ht="15.75" customHeight="1" x14ac:dyDescent="0.25">
      <c r="A5274" s="23">
        <v>5273</v>
      </c>
      <c r="B5274" s="24">
        <v>0.20630771000000001</v>
      </c>
      <c r="C5274" s="24">
        <v>0.21309418000000002</v>
      </c>
      <c r="D5274" s="24">
        <v>0.23874998000000003</v>
      </c>
      <c r="E5274" s="24">
        <v>0.28288609999999997</v>
      </c>
      <c r="F5274" s="24">
        <v>0.36049976</v>
      </c>
      <c r="G5274" s="24">
        <v>0.80019954999999998</v>
      </c>
      <c r="H5274" s="24">
        <v>2.3069837799999999</v>
      </c>
      <c r="I5274" s="24">
        <v>9.0483560000000005E-2</v>
      </c>
    </row>
    <row r="5275" spans="1:9" ht="15.75" customHeight="1" x14ac:dyDescent="0.25">
      <c r="A5275" s="25">
        <v>5274</v>
      </c>
      <c r="B5275" s="26">
        <v>0.20635003999999998</v>
      </c>
      <c r="C5275" s="26">
        <v>0.21312625000000002</v>
      </c>
      <c r="D5275" s="26">
        <v>0.23878546</v>
      </c>
      <c r="E5275" s="26">
        <v>0.28293464000000002</v>
      </c>
      <c r="F5275" s="26">
        <v>0.36056730000000003</v>
      </c>
      <c r="G5275" s="26">
        <v>0.80036901000000005</v>
      </c>
      <c r="H5275" s="26">
        <v>2.3076197700000001</v>
      </c>
      <c r="I5275" s="26">
        <v>9.0483729999999998E-2</v>
      </c>
    </row>
    <row r="5276" spans="1:9" ht="15.75" customHeight="1" x14ac:dyDescent="0.25">
      <c r="A5276" s="23">
        <v>5275</v>
      </c>
      <c r="B5276" s="24">
        <v>0.20639237000000002</v>
      </c>
      <c r="C5276" s="24">
        <v>0.21315830999999999</v>
      </c>
      <c r="D5276" s="24">
        <v>0.23882095</v>
      </c>
      <c r="E5276" s="24">
        <v>0.28298319</v>
      </c>
      <c r="F5276" s="24">
        <v>0.36063485000000001</v>
      </c>
      <c r="G5276" s="24">
        <v>0.80053849999999993</v>
      </c>
      <c r="H5276" s="24">
        <v>2.3082559699999998</v>
      </c>
      <c r="I5276" s="24">
        <v>9.0483899999999992E-2</v>
      </c>
    </row>
    <row r="5277" spans="1:9" ht="15.75" customHeight="1" x14ac:dyDescent="0.25">
      <c r="A5277" s="25">
        <v>5276</v>
      </c>
      <c r="B5277" s="26">
        <v>0.2064347</v>
      </c>
      <c r="C5277" s="26">
        <v>0.21319039000000001</v>
      </c>
      <c r="D5277" s="26">
        <v>0.23885643000000001</v>
      </c>
      <c r="E5277" s="26">
        <v>0.28303173000000004</v>
      </c>
      <c r="F5277" s="26">
        <v>0.36070239999999998</v>
      </c>
      <c r="G5277" s="26">
        <v>0.80070803000000002</v>
      </c>
      <c r="H5277" s="26">
        <v>2.3088923800000001</v>
      </c>
      <c r="I5277" s="26">
        <v>9.0484060000000005E-2</v>
      </c>
    </row>
    <row r="5278" spans="1:9" ht="15.75" customHeight="1" x14ac:dyDescent="0.25">
      <c r="A5278" s="23">
        <v>5277</v>
      </c>
      <c r="B5278" s="24">
        <v>0.20647703000000001</v>
      </c>
      <c r="C5278" s="24">
        <v>0.21322246</v>
      </c>
      <c r="D5278" s="24">
        <v>0.23889191000000001</v>
      </c>
      <c r="E5278" s="24">
        <v>0.28308028000000002</v>
      </c>
      <c r="F5278" s="24">
        <v>0.36076997</v>
      </c>
      <c r="G5278" s="24">
        <v>0.80087759000000003</v>
      </c>
      <c r="H5278" s="24">
        <v>2.3095290099999999</v>
      </c>
      <c r="I5278" s="24">
        <v>9.0484229999999999E-2</v>
      </c>
    </row>
    <row r="5279" spans="1:9" ht="15.75" customHeight="1" x14ac:dyDescent="0.25">
      <c r="A5279" s="25">
        <v>5278</v>
      </c>
      <c r="B5279" s="26">
        <v>0.20651935000000002</v>
      </c>
      <c r="C5279" s="26">
        <v>0.21325453999999999</v>
      </c>
      <c r="D5279" s="26">
        <v>0.23892738999999999</v>
      </c>
      <c r="E5279" s="26">
        <v>0.28312883</v>
      </c>
      <c r="F5279" s="26">
        <v>0.36083756</v>
      </c>
      <c r="G5279" s="26">
        <v>0.80104719000000002</v>
      </c>
      <c r="H5279" s="26">
        <v>2.3101658700000001</v>
      </c>
      <c r="I5279" s="26">
        <v>9.0484399999999993E-2</v>
      </c>
    </row>
    <row r="5280" spans="1:9" ht="15.75" customHeight="1" x14ac:dyDescent="0.25">
      <c r="A5280" s="23">
        <v>5279</v>
      </c>
      <c r="B5280" s="24">
        <v>0.20656168</v>
      </c>
      <c r="C5280" s="24">
        <v>0.21328662999999998</v>
      </c>
      <c r="D5280" s="24">
        <v>0.23896287000000002</v>
      </c>
      <c r="E5280" s="24">
        <v>0.28317737999999998</v>
      </c>
      <c r="F5280" s="24">
        <v>0.36090515000000001</v>
      </c>
      <c r="G5280" s="24">
        <v>0.80121682999999999</v>
      </c>
      <c r="H5280" s="24">
        <v>2.3108029500000002</v>
      </c>
      <c r="I5280" s="24">
        <v>9.0484570000000014E-2</v>
      </c>
    </row>
    <row r="5281" spans="1:9" ht="15.75" customHeight="1" x14ac:dyDescent="0.25">
      <c r="A5281" s="25">
        <v>5280</v>
      </c>
      <c r="B5281" s="26">
        <v>0.20660401</v>
      </c>
      <c r="C5281" s="26">
        <v>0.21331870999999999</v>
      </c>
      <c r="D5281" s="26">
        <v>0.23899833999999998</v>
      </c>
      <c r="E5281" s="26">
        <v>0.28322593000000001</v>
      </c>
      <c r="F5281" s="26">
        <v>0.36097276</v>
      </c>
      <c r="G5281" s="26">
        <v>0.80138650999999994</v>
      </c>
      <c r="H5281" s="26">
        <v>2.3114402599999999</v>
      </c>
      <c r="I5281" s="26">
        <v>9.0484729999999999E-2</v>
      </c>
    </row>
    <row r="5282" spans="1:9" ht="15.75" customHeight="1" x14ac:dyDescent="0.25">
      <c r="A5282" s="23">
        <v>5281</v>
      </c>
      <c r="B5282" s="24">
        <v>0.20664633999999998</v>
      </c>
      <c r="C5282" s="24">
        <v>0.21335080000000001</v>
      </c>
      <c r="D5282" s="24">
        <v>0.23903382000000001</v>
      </c>
      <c r="E5282" s="24">
        <v>0.28327448</v>
      </c>
      <c r="F5282" s="24">
        <v>0.36104038000000005</v>
      </c>
      <c r="G5282" s="24">
        <v>0.80155621999999993</v>
      </c>
      <c r="H5282" s="24">
        <v>2.3120778</v>
      </c>
      <c r="I5282" s="24">
        <v>9.0484899999999993E-2</v>
      </c>
    </row>
    <row r="5283" spans="1:9" ht="15.75" customHeight="1" x14ac:dyDescent="0.25">
      <c r="A5283" s="25">
        <v>5282</v>
      </c>
      <c r="B5283" s="26">
        <v>0.20668866999999999</v>
      </c>
      <c r="C5283" s="26">
        <v>0.21338290000000001</v>
      </c>
      <c r="D5283" s="26">
        <v>0.23906929999999998</v>
      </c>
      <c r="E5283" s="26">
        <v>0.28332302999999998</v>
      </c>
      <c r="F5283" s="26">
        <v>0.36110801999999997</v>
      </c>
      <c r="G5283" s="26">
        <v>0.80172597000000001</v>
      </c>
      <c r="H5283" s="26">
        <v>2.3127155899999998</v>
      </c>
      <c r="I5283" s="26">
        <v>9.0485059999999992E-2</v>
      </c>
    </row>
    <row r="5284" spans="1:9" ht="15.75" customHeight="1" x14ac:dyDescent="0.25">
      <c r="A5284" s="23">
        <v>5283</v>
      </c>
      <c r="B5284" s="24">
        <v>0.20673099</v>
      </c>
      <c r="C5284" s="24">
        <v>0.21341499</v>
      </c>
      <c r="D5284" s="24">
        <v>0.23910476999999999</v>
      </c>
      <c r="E5284" s="24">
        <v>0.28337158000000001</v>
      </c>
      <c r="F5284" s="24">
        <v>0.36117567</v>
      </c>
      <c r="G5284" s="24">
        <v>0.80189577000000001</v>
      </c>
      <c r="H5284" s="24">
        <v>2.3133536100000001</v>
      </c>
      <c r="I5284" s="24">
        <v>9.0485220000000005E-2</v>
      </c>
    </row>
    <row r="5285" spans="1:9" ht="15.75" customHeight="1" x14ac:dyDescent="0.25">
      <c r="A5285" s="25">
        <v>5284</v>
      </c>
      <c r="B5285" s="26">
        <v>0.20677332000000001</v>
      </c>
      <c r="C5285" s="26">
        <v>0.2134471</v>
      </c>
      <c r="D5285" s="26">
        <v>0.23914025</v>
      </c>
      <c r="E5285" s="26">
        <v>0.28342013999999999</v>
      </c>
      <c r="F5285" s="26">
        <v>0.36124333999999997</v>
      </c>
      <c r="G5285" s="26">
        <v>0.80206560999999998</v>
      </c>
      <c r="H5285" s="26">
        <v>2.3139918900000001</v>
      </c>
      <c r="I5285" s="26">
        <v>9.0485389999999999E-2</v>
      </c>
    </row>
    <row r="5286" spans="1:9" ht="15.75" customHeight="1" x14ac:dyDescent="0.25">
      <c r="A5286" s="23">
        <v>5285</v>
      </c>
      <c r="B5286" s="24">
        <v>0.20681564999999999</v>
      </c>
      <c r="C5286" s="24">
        <v>0.21347919999999998</v>
      </c>
      <c r="D5286" s="24">
        <v>0.23917572000000001</v>
      </c>
      <c r="E5286" s="24">
        <v>0.28346869000000002</v>
      </c>
      <c r="F5286" s="24">
        <v>0.36131101999999998</v>
      </c>
      <c r="G5286" s="24">
        <v>0.80223549000000005</v>
      </c>
      <c r="H5286" s="24">
        <v>2.3146304099999999</v>
      </c>
      <c r="I5286" s="24">
        <v>9.0485549999999998E-2</v>
      </c>
    </row>
    <row r="5287" spans="1:9" ht="15.75" customHeight="1" x14ac:dyDescent="0.25">
      <c r="A5287" s="25">
        <v>5286</v>
      </c>
      <c r="B5287" s="26">
        <v>0.20685798</v>
      </c>
      <c r="C5287" s="26">
        <v>0.21351130999999998</v>
      </c>
      <c r="D5287" s="26">
        <v>0.23921119000000002</v>
      </c>
      <c r="E5287" s="26">
        <v>0.28351725</v>
      </c>
      <c r="F5287" s="26">
        <v>0.36137872000000004</v>
      </c>
      <c r="G5287" s="26">
        <v>0.80240540999999999</v>
      </c>
      <c r="H5287" s="26">
        <v>2.31526919</v>
      </c>
      <c r="I5287" s="26">
        <v>9.0485710000000011E-2</v>
      </c>
    </row>
    <row r="5288" spans="1:9" ht="15.75" customHeight="1" x14ac:dyDescent="0.25">
      <c r="A5288" s="23">
        <v>5287</v>
      </c>
      <c r="B5288" s="24">
        <v>0.20690031</v>
      </c>
      <c r="C5288" s="24">
        <v>0.21354341999999998</v>
      </c>
      <c r="D5288" s="24">
        <v>0.23924666999999999</v>
      </c>
      <c r="E5288" s="24">
        <v>0.28356580999999997</v>
      </c>
      <c r="F5288" s="24">
        <v>0.36144643999999998</v>
      </c>
      <c r="G5288" s="24">
        <v>0.80257537999999995</v>
      </c>
      <c r="H5288" s="24">
        <v>2.3159082199999999</v>
      </c>
      <c r="I5288" s="24">
        <v>9.0485869999999996E-2</v>
      </c>
    </row>
    <row r="5289" spans="1:9" ht="15.75" customHeight="1" x14ac:dyDescent="0.25">
      <c r="A5289" s="25">
        <v>5288</v>
      </c>
      <c r="B5289" s="26">
        <v>0.20694262999999999</v>
      </c>
      <c r="C5289" s="26">
        <v>0.21357552999999999</v>
      </c>
      <c r="D5289" s="26">
        <v>0.23928214</v>
      </c>
      <c r="E5289" s="26">
        <v>0.28361436000000001</v>
      </c>
      <c r="F5289" s="26">
        <v>0.36151417000000002</v>
      </c>
      <c r="G5289" s="26">
        <v>0.80274540000000005</v>
      </c>
      <c r="H5289" s="26">
        <v>2.3165475199999999</v>
      </c>
      <c r="I5289" s="26">
        <v>9.0486029999999995E-2</v>
      </c>
    </row>
    <row r="5290" spans="1:9" ht="15.75" customHeight="1" x14ac:dyDescent="0.25">
      <c r="A5290" s="23">
        <v>5289</v>
      </c>
      <c r="B5290" s="24">
        <v>0.20698496</v>
      </c>
      <c r="C5290" s="24">
        <v>0.21360765000000001</v>
      </c>
      <c r="D5290" s="24">
        <v>0.23931761000000001</v>
      </c>
      <c r="E5290" s="24">
        <v>0.28366292000000004</v>
      </c>
      <c r="F5290" s="24">
        <v>0.36158192</v>
      </c>
      <c r="G5290" s="24">
        <v>0.80291545999999991</v>
      </c>
      <c r="H5290" s="24">
        <v>2.3171870800000001</v>
      </c>
      <c r="I5290" s="24">
        <v>9.0486179999999999E-2</v>
      </c>
    </row>
    <row r="5291" spans="1:9" ht="15.75" customHeight="1" x14ac:dyDescent="0.25">
      <c r="A5291" s="25">
        <v>5290</v>
      </c>
      <c r="B5291" s="26">
        <v>0.20702729</v>
      </c>
      <c r="C5291" s="26">
        <v>0.21363976999999998</v>
      </c>
      <c r="D5291" s="26">
        <v>0.23935308</v>
      </c>
      <c r="E5291" s="26">
        <v>0.28371148000000002</v>
      </c>
      <c r="F5291" s="26">
        <v>0.36164968000000003</v>
      </c>
      <c r="G5291" s="26">
        <v>0.80308556999999992</v>
      </c>
      <c r="H5291" s="26">
        <v>2.31782691</v>
      </c>
      <c r="I5291" s="26">
        <v>9.0486339999999998E-2</v>
      </c>
    </row>
    <row r="5292" spans="1:9" ht="15.75" customHeight="1" x14ac:dyDescent="0.25">
      <c r="A5292" s="23">
        <v>5291</v>
      </c>
      <c r="B5292" s="24">
        <v>0.20706962000000001</v>
      </c>
      <c r="C5292" s="24">
        <v>0.21367189</v>
      </c>
      <c r="D5292" s="24">
        <v>0.23938855000000001</v>
      </c>
      <c r="E5292" s="24">
        <v>0.28376004999999999</v>
      </c>
      <c r="F5292" s="24">
        <v>0.36171747000000004</v>
      </c>
      <c r="G5292" s="24">
        <v>0.80325573000000006</v>
      </c>
      <c r="H5292" s="24">
        <v>2.31846701</v>
      </c>
      <c r="I5292" s="24">
        <v>9.0486499999999997E-2</v>
      </c>
    </row>
    <row r="5293" spans="1:9" ht="15.75" customHeight="1" x14ac:dyDescent="0.25">
      <c r="A5293" s="25">
        <v>5292</v>
      </c>
      <c r="B5293" s="26">
        <v>0.20711194999999999</v>
      </c>
      <c r="C5293" s="26">
        <v>0.21370401</v>
      </c>
      <c r="D5293" s="26">
        <v>0.23942402000000002</v>
      </c>
      <c r="E5293" s="26">
        <v>0.28380861000000002</v>
      </c>
      <c r="F5293" s="26">
        <v>0.36178527000000005</v>
      </c>
      <c r="G5293" s="26">
        <v>0.80342594000000001</v>
      </c>
      <c r="H5293" s="26">
        <v>2.3191074</v>
      </c>
      <c r="I5293" s="26">
        <v>9.0486650000000002E-2</v>
      </c>
    </row>
    <row r="5294" spans="1:9" ht="15.75" customHeight="1" x14ac:dyDescent="0.25">
      <c r="A5294" s="23">
        <v>5293</v>
      </c>
      <c r="B5294" s="24">
        <v>0.20715426999999997</v>
      </c>
      <c r="C5294" s="24">
        <v>0.21373613999999999</v>
      </c>
      <c r="D5294" s="24">
        <v>0.23945948</v>
      </c>
      <c r="E5294" s="24">
        <v>0.28385716999999999</v>
      </c>
      <c r="F5294" s="24">
        <v>0.36185308999999999</v>
      </c>
      <c r="G5294" s="24">
        <v>0.80359618999999993</v>
      </c>
      <c r="H5294" s="24">
        <v>2.3197480600000002</v>
      </c>
      <c r="I5294" s="24">
        <v>9.0486810000000001E-2</v>
      </c>
    </row>
    <row r="5295" spans="1:9" ht="15.75" customHeight="1" x14ac:dyDescent="0.25">
      <c r="A5295" s="25">
        <v>5294</v>
      </c>
      <c r="B5295" s="26">
        <v>0.20719660000000001</v>
      </c>
      <c r="C5295" s="26">
        <v>0.21376826999999998</v>
      </c>
      <c r="D5295" s="26">
        <v>0.23949494999999998</v>
      </c>
      <c r="E5295" s="26">
        <v>0.28390574000000002</v>
      </c>
      <c r="F5295" s="26">
        <v>0.36192092999999997</v>
      </c>
      <c r="G5295" s="26">
        <v>0.80376649999999994</v>
      </c>
      <c r="H5295" s="26">
        <v>2.32038901</v>
      </c>
      <c r="I5295" s="26">
        <v>9.0486959999999991E-2</v>
      </c>
    </row>
    <row r="5296" spans="1:9" ht="15.75" customHeight="1" x14ac:dyDescent="0.25">
      <c r="A5296" s="23">
        <v>5295</v>
      </c>
      <c r="B5296" s="24">
        <v>0.20723893000000002</v>
      </c>
      <c r="C5296" s="24">
        <v>0.21380041</v>
      </c>
      <c r="D5296" s="24">
        <v>0.23953041999999999</v>
      </c>
      <c r="E5296" s="24">
        <v>0.28395429999999999</v>
      </c>
      <c r="F5296" s="24">
        <v>0.36198879</v>
      </c>
      <c r="G5296" s="24">
        <v>0.80393687000000003</v>
      </c>
      <c r="H5296" s="24">
        <v>2.3210302500000002</v>
      </c>
      <c r="I5296" s="24">
        <v>9.0487110000000009E-2</v>
      </c>
    </row>
    <row r="5297" spans="1:9" ht="15.75" customHeight="1" x14ac:dyDescent="0.25">
      <c r="A5297" s="25">
        <v>5296</v>
      </c>
      <c r="B5297" s="26">
        <v>0.20728125999999999</v>
      </c>
      <c r="C5297" s="26">
        <v>0.21383254000000002</v>
      </c>
      <c r="D5297" s="26">
        <v>0.23956588000000001</v>
      </c>
      <c r="E5297" s="26">
        <v>0.28400286999999996</v>
      </c>
      <c r="F5297" s="26">
        <v>0.36205666999999997</v>
      </c>
      <c r="G5297" s="26">
        <v>0.80410728000000009</v>
      </c>
      <c r="H5297" s="26">
        <v>2.32167178</v>
      </c>
      <c r="I5297" s="26">
        <v>9.0487269999999995E-2</v>
      </c>
    </row>
    <row r="5298" spans="1:9" ht="15.75" customHeight="1" x14ac:dyDescent="0.25">
      <c r="A5298" s="23">
        <v>5297</v>
      </c>
      <c r="B5298" s="24">
        <v>0.20732359</v>
      </c>
      <c r="C5298" s="24">
        <v>0.21386468</v>
      </c>
      <c r="D5298" s="24">
        <v>0.23960135000000002</v>
      </c>
      <c r="E5298" s="24">
        <v>0.28405143999999999</v>
      </c>
      <c r="F5298" s="24">
        <v>0.36212456000000004</v>
      </c>
      <c r="G5298" s="24">
        <v>0.80427775000000001</v>
      </c>
      <c r="H5298" s="24">
        <v>2.3223136100000001</v>
      </c>
      <c r="I5298" s="24">
        <v>9.0487420000000013E-2</v>
      </c>
    </row>
    <row r="5299" spans="1:9" ht="15.75" customHeight="1" x14ac:dyDescent="0.25">
      <c r="A5299" s="25">
        <v>5298</v>
      </c>
      <c r="B5299" s="26">
        <v>0.20736591000000001</v>
      </c>
      <c r="C5299" s="26">
        <v>0.21389682000000002</v>
      </c>
      <c r="D5299" s="26">
        <v>0.23963681000000001</v>
      </c>
      <c r="E5299" s="26">
        <v>0.28410001000000001</v>
      </c>
      <c r="F5299" s="26">
        <v>0.36219247999999998</v>
      </c>
      <c r="G5299" s="26">
        <v>0.80444828000000002</v>
      </c>
      <c r="H5299" s="26">
        <v>2.3229557399999998</v>
      </c>
      <c r="I5299" s="26">
        <v>9.0487570000000003E-2</v>
      </c>
    </row>
    <row r="5300" spans="1:9" ht="15.75" customHeight="1" x14ac:dyDescent="0.25">
      <c r="A5300" s="23">
        <v>5299</v>
      </c>
      <c r="B5300" s="24">
        <v>0.20740823999999999</v>
      </c>
      <c r="C5300" s="24">
        <v>0.21392896</v>
      </c>
      <c r="D5300" s="24">
        <v>0.23967227000000002</v>
      </c>
      <c r="E5300" s="24">
        <v>0.28414857999999998</v>
      </c>
      <c r="F5300" s="24">
        <v>0.36226042999999997</v>
      </c>
      <c r="G5300" s="24">
        <v>0.80461886000000005</v>
      </c>
      <c r="H5300" s="24">
        <v>2.3235981699999999</v>
      </c>
      <c r="I5300" s="24">
        <v>9.0487719999999994E-2</v>
      </c>
    </row>
    <row r="5301" spans="1:9" ht="15.75" customHeight="1" x14ac:dyDescent="0.25">
      <c r="A5301" s="25">
        <v>5300</v>
      </c>
      <c r="B5301" s="26">
        <v>0.20745057</v>
      </c>
      <c r="C5301" s="26">
        <v>0.21396111000000001</v>
      </c>
      <c r="D5301" s="26">
        <v>0.23970773999999997</v>
      </c>
      <c r="E5301" s="26">
        <v>0.28419716</v>
      </c>
      <c r="F5301" s="26">
        <v>0.36232839</v>
      </c>
      <c r="G5301" s="26">
        <v>0.80478949999999994</v>
      </c>
      <c r="H5301" s="26">
        <v>2.3242409099999999</v>
      </c>
      <c r="I5301" s="26">
        <v>9.0487860000000003E-2</v>
      </c>
    </row>
    <row r="5302" spans="1:9" ht="15.75" customHeight="1" x14ac:dyDescent="0.25">
      <c r="A5302" s="23">
        <v>5301</v>
      </c>
      <c r="B5302" s="24">
        <v>0.20749289999999998</v>
      </c>
      <c r="C5302" s="24">
        <v>0.21399325999999999</v>
      </c>
      <c r="D5302" s="24">
        <v>0.23974319999999999</v>
      </c>
      <c r="E5302" s="24">
        <v>0.28424572999999997</v>
      </c>
      <c r="F5302" s="24">
        <v>0.36239637000000002</v>
      </c>
      <c r="G5302" s="24">
        <v>0.80496020000000001</v>
      </c>
      <c r="H5302" s="24">
        <v>2.3248839700000001</v>
      </c>
      <c r="I5302" s="24">
        <v>9.0488009999999994E-2</v>
      </c>
    </row>
    <row r="5303" spans="1:9" ht="15.75" customHeight="1" x14ac:dyDescent="0.25">
      <c r="A5303" s="25">
        <v>5302</v>
      </c>
      <c r="B5303" s="26">
        <v>0.20753523000000001</v>
      </c>
      <c r="C5303" s="26">
        <v>0.21402541</v>
      </c>
      <c r="D5303" s="26">
        <v>0.23977865999999998</v>
      </c>
      <c r="E5303" s="26">
        <v>0.28429430999999999</v>
      </c>
      <c r="F5303" s="26">
        <v>0.36246437999999997</v>
      </c>
      <c r="G5303" s="26">
        <v>0.80513095000000012</v>
      </c>
      <c r="H5303" s="26">
        <v>2.3255273399999998</v>
      </c>
      <c r="I5303" s="26">
        <v>9.0488159999999998E-2</v>
      </c>
    </row>
    <row r="5304" spans="1:9" ht="15.75" customHeight="1" x14ac:dyDescent="0.25">
      <c r="A5304" s="23">
        <v>5303</v>
      </c>
      <c r="B5304" s="24">
        <v>0.20757755</v>
      </c>
      <c r="C5304" s="24">
        <v>0.21405756000000001</v>
      </c>
      <c r="D5304" s="24">
        <v>0.23981411999999999</v>
      </c>
      <c r="E5304" s="24">
        <v>0.28434289000000001</v>
      </c>
      <c r="F5304" s="24">
        <v>0.36253241000000003</v>
      </c>
      <c r="G5304" s="24">
        <v>0.80530176999999992</v>
      </c>
      <c r="H5304" s="24">
        <v>2.3261710400000002</v>
      </c>
      <c r="I5304" s="24">
        <v>9.0488310000000002E-2</v>
      </c>
    </row>
    <row r="5305" spans="1:9" ht="15.75" customHeight="1" x14ac:dyDescent="0.25">
      <c r="A5305" s="25">
        <v>5304</v>
      </c>
      <c r="B5305" s="26">
        <v>0.20761987999999998</v>
      </c>
      <c r="C5305" s="26">
        <v>0.21408971000000002</v>
      </c>
      <c r="D5305" s="26">
        <v>0.23984957999999998</v>
      </c>
      <c r="E5305" s="26">
        <v>0.28439145999999998</v>
      </c>
      <c r="F5305" s="26">
        <v>0.36260046000000001</v>
      </c>
      <c r="G5305" s="26">
        <v>0.80547265000000001</v>
      </c>
      <c r="H5305" s="26">
        <v>2.32681505</v>
      </c>
      <c r="I5305" s="26">
        <v>9.0488449999999998E-2</v>
      </c>
    </row>
    <row r="5306" spans="1:9" ht="15.75" customHeight="1" x14ac:dyDescent="0.25">
      <c r="A5306" s="23">
        <v>5305</v>
      </c>
      <c r="B5306" s="24">
        <v>0.20766221000000001</v>
      </c>
      <c r="C5306" s="24">
        <v>0.21412186999999999</v>
      </c>
      <c r="D5306" s="24">
        <v>0.23988503999999999</v>
      </c>
      <c r="E5306" s="24">
        <v>0.28444004000000001</v>
      </c>
      <c r="F5306" s="24">
        <v>0.36266854000000004</v>
      </c>
      <c r="G5306" s="24">
        <v>0.80564358999999997</v>
      </c>
      <c r="H5306" s="24">
        <v>2.3274594</v>
      </c>
      <c r="I5306" s="24">
        <v>9.0488590000000008E-2</v>
      </c>
    </row>
    <row r="5307" spans="1:9" ht="15.75" customHeight="1" x14ac:dyDescent="0.25">
      <c r="A5307" s="25">
        <v>5306</v>
      </c>
      <c r="B5307" s="26">
        <v>0.20770454000000002</v>
      </c>
      <c r="C5307" s="26">
        <v>0.21415402</v>
      </c>
      <c r="D5307" s="26">
        <v>0.23992049999999998</v>
      </c>
      <c r="E5307" s="26">
        <v>0.28448863000000002</v>
      </c>
      <c r="F5307" s="26">
        <v>0.36273663999999994</v>
      </c>
      <c r="G5307" s="26">
        <v>0.80581459</v>
      </c>
      <c r="H5307" s="26">
        <v>2.3281040800000001</v>
      </c>
      <c r="I5307" s="26">
        <v>9.0488739999999998E-2</v>
      </c>
    </row>
    <row r="5308" spans="1:9" ht="15.75" customHeight="1" x14ac:dyDescent="0.25">
      <c r="A5308" s="23">
        <v>5307</v>
      </c>
      <c r="B5308" s="24">
        <v>0.20774687</v>
      </c>
      <c r="C5308" s="24">
        <v>0.21418617999999998</v>
      </c>
      <c r="D5308" s="24">
        <v>0.23995596</v>
      </c>
      <c r="E5308" s="24">
        <v>0.28453721000000004</v>
      </c>
      <c r="F5308" s="24">
        <v>0.36280476</v>
      </c>
      <c r="G5308" s="24">
        <v>0.80598564999999989</v>
      </c>
      <c r="H5308" s="24">
        <v>2.3287490900000001</v>
      </c>
      <c r="I5308" s="24">
        <v>9.0488879999999994E-2</v>
      </c>
    </row>
    <row r="5309" spans="1:9" ht="15.75" customHeight="1" x14ac:dyDescent="0.25">
      <c r="A5309" s="25">
        <v>5308</v>
      </c>
      <c r="B5309" s="26">
        <v>0.20778918999999998</v>
      </c>
      <c r="C5309" s="26">
        <v>0.21421834000000001</v>
      </c>
      <c r="D5309" s="26">
        <v>0.23999141000000002</v>
      </c>
      <c r="E5309" s="26">
        <v>0.28458579000000001</v>
      </c>
      <c r="F5309" s="26">
        <v>0.36287291000000005</v>
      </c>
      <c r="G5309" s="26">
        <v>0.80615678000000002</v>
      </c>
      <c r="H5309" s="26">
        <v>2.3293944400000002</v>
      </c>
      <c r="I5309" s="26">
        <v>9.0489020000000003E-2</v>
      </c>
    </row>
    <row r="5310" spans="1:9" ht="15.75" customHeight="1" x14ac:dyDescent="0.25">
      <c r="A5310" s="23">
        <v>5309</v>
      </c>
      <c r="B5310" s="24">
        <v>0.20783152000000002</v>
      </c>
      <c r="C5310" s="24">
        <v>0.21425051000000001</v>
      </c>
      <c r="D5310" s="24">
        <v>0.24002687</v>
      </c>
      <c r="E5310" s="24">
        <v>0.28463438000000002</v>
      </c>
      <c r="F5310" s="24">
        <v>0.36294108999999997</v>
      </c>
      <c r="G5310" s="24">
        <v>0.80632797999999994</v>
      </c>
      <c r="H5310" s="24">
        <v>2.3300401399999999</v>
      </c>
      <c r="I5310" s="24">
        <v>9.0489159999999999E-2</v>
      </c>
    </row>
    <row r="5311" spans="1:9" ht="15.75" customHeight="1" x14ac:dyDescent="0.25">
      <c r="A5311" s="25">
        <v>5310</v>
      </c>
      <c r="B5311" s="26">
        <v>0.20787385</v>
      </c>
      <c r="C5311" s="26">
        <v>0.21428267000000001</v>
      </c>
      <c r="D5311" s="26">
        <v>0.24006233000000002</v>
      </c>
      <c r="E5311" s="26">
        <v>0.28468296999999998</v>
      </c>
      <c r="F5311" s="26">
        <v>0.36300928999999998</v>
      </c>
      <c r="G5311" s="26">
        <v>0.80649923999999995</v>
      </c>
      <c r="H5311" s="26">
        <v>2.3306861900000002</v>
      </c>
      <c r="I5311" s="26">
        <v>9.0489300000000009E-2</v>
      </c>
    </row>
    <row r="5312" spans="1:9" ht="15.75" customHeight="1" x14ac:dyDescent="0.25">
      <c r="A5312" s="23">
        <v>5311</v>
      </c>
      <c r="B5312" s="24">
        <v>0.20791618000000001</v>
      </c>
      <c r="C5312" s="24">
        <v>0.21431484000000001</v>
      </c>
      <c r="D5312" s="24">
        <v>0.24009778000000001</v>
      </c>
      <c r="E5312" s="24">
        <v>0.28473155999999999</v>
      </c>
      <c r="F5312" s="24">
        <v>0.36307751000000005</v>
      </c>
      <c r="G5312" s="24">
        <v>0.80667056999999998</v>
      </c>
      <c r="H5312" s="24">
        <v>2.3313325900000001</v>
      </c>
      <c r="I5312" s="24">
        <v>9.0489440000000004E-2</v>
      </c>
    </row>
    <row r="5313" spans="1:9" ht="15.75" customHeight="1" x14ac:dyDescent="0.25">
      <c r="A5313" s="25">
        <v>5312</v>
      </c>
      <c r="B5313" s="26">
        <v>0.20795850999999999</v>
      </c>
      <c r="C5313" s="26">
        <v>0.21434701</v>
      </c>
      <c r="D5313" s="26">
        <v>0.24013324</v>
      </c>
      <c r="E5313" s="26">
        <v>0.28478015000000001</v>
      </c>
      <c r="F5313" s="26">
        <v>0.36314576999999998</v>
      </c>
      <c r="G5313" s="26">
        <v>0.80684197000000002</v>
      </c>
      <c r="H5313" s="26">
        <v>2.3319793400000002</v>
      </c>
      <c r="I5313" s="26">
        <v>9.0489580000000014E-2</v>
      </c>
    </row>
    <row r="5314" spans="1:9" ht="15.75" customHeight="1" x14ac:dyDescent="0.25">
      <c r="A5314" s="23">
        <v>5313</v>
      </c>
      <c r="B5314" s="24">
        <v>0.20800083999999999</v>
      </c>
      <c r="C5314" s="24">
        <v>0.21437916999999998</v>
      </c>
      <c r="D5314" s="24">
        <v>0.24016868999999999</v>
      </c>
      <c r="E5314" s="24">
        <v>0.28482873999999997</v>
      </c>
      <c r="F5314" s="24">
        <v>0.36321405000000001</v>
      </c>
      <c r="G5314" s="24">
        <v>0.80701344000000008</v>
      </c>
      <c r="H5314" s="24">
        <v>2.3326264499999998</v>
      </c>
      <c r="I5314" s="24">
        <v>9.0489719999999996E-2</v>
      </c>
    </row>
    <row r="5315" spans="1:9" ht="15.75" customHeight="1" x14ac:dyDescent="0.25">
      <c r="A5315" s="25">
        <v>5314</v>
      </c>
      <c r="B5315" s="26">
        <v>0.20804316</v>
      </c>
      <c r="C5315" s="26">
        <v>0.21441134000000001</v>
      </c>
      <c r="D5315" s="26">
        <v>0.24020415000000001</v>
      </c>
      <c r="E5315" s="26">
        <v>0.28487733999999998</v>
      </c>
      <c r="F5315" s="26">
        <v>0.36328234999999998</v>
      </c>
      <c r="G5315" s="26">
        <v>0.80718497999999994</v>
      </c>
      <c r="H5315" s="26">
        <v>2.3332739299999998</v>
      </c>
      <c r="I5315" s="26">
        <v>9.0489849999999997E-2</v>
      </c>
    </row>
    <row r="5316" spans="1:9" ht="15.75" customHeight="1" x14ac:dyDescent="0.25">
      <c r="A5316" s="23">
        <v>5315</v>
      </c>
      <c r="B5316" s="24">
        <v>0.20808548999999998</v>
      </c>
      <c r="C5316" s="24">
        <v>0.21444352</v>
      </c>
      <c r="D5316" s="24">
        <v>0.2402396</v>
      </c>
      <c r="E5316" s="24">
        <v>0.28492592999999999</v>
      </c>
      <c r="F5316" s="24">
        <v>0.36335068999999998</v>
      </c>
      <c r="G5316" s="24">
        <v>0.80735658999999993</v>
      </c>
      <c r="H5316" s="24">
        <v>2.3339217799999998</v>
      </c>
      <c r="I5316" s="24">
        <v>9.0489990000000006E-2</v>
      </c>
    </row>
    <row r="5317" spans="1:9" ht="15.75" customHeight="1" x14ac:dyDescent="0.25">
      <c r="A5317" s="25">
        <v>5316</v>
      </c>
      <c r="B5317" s="26">
        <v>0.20812781999999999</v>
      </c>
      <c r="C5317" s="26">
        <v>0.21447569000000002</v>
      </c>
      <c r="D5317" s="26">
        <v>0.24027505000000002</v>
      </c>
      <c r="E5317" s="26">
        <v>0.28497453</v>
      </c>
      <c r="F5317" s="26">
        <v>0.36341904999999997</v>
      </c>
      <c r="G5317" s="26">
        <v>0.80752826999999994</v>
      </c>
      <c r="H5317" s="26">
        <v>2.3345699899999999</v>
      </c>
      <c r="I5317" s="26">
        <v>9.0490119999999993E-2</v>
      </c>
    </row>
    <row r="5318" spans="1:9" ht="15.75" customHeight="1" x14ac:dyDescent="0.25">
      <c r="A5318" s="23">
        <v>5317</v>
      </c>
      <c r="B5318" s="24">
        <v>0.20817015000000003</v>
      </c>
      <c r="C5318" s="24">
        <v>0.21450785999999999</v>
      </c>
      <c r="D5318" s="24">
        <v>0.24031050000000001</v>
      </c>
      <c r="E5318" s="24">
        <v>0.28502313000000001</v>
      </c>
      <c r="F5318" s="24">
        <v>0.36348744000000005</v>
      </c>
      <c r="G5318" s="24">
        <v>0.80770003000000001</v>
      </c>
      <c r="H5318" s="24">
        <v>2.3352185800000003</v>
      </c>
      <c r="I5318" s="24">
        <v>9.0490259999999989E-2</v>
      </c>
    </row>
    <row r="5319" spans="1:9" ht="15.75" customHeight="1" x14ac:dyDescent="0.25">
      <c r="A5319" s="25">
        <v>5318</v>
      </c>
      <c r="B5319" s="26">
        <v>0.20821248000000001</v>
      </c>
      <c r="C5319" s="26">
        <v>0.21454004000000002</v>
      </c>
      <c r="D5319" s="26">
        <v>0.24034596</v>
      </c>
      <c r="E5319" s="26">
        <v>0.28507173000000002</v>
      </c>
      <c r="F5319" s="26">
        <v>0.36355586000000001</v>
      </c>
      <c r="G5319" s="26">
        <v>0.80787186000000011</v>
      </c>
      <c r="H5319" s="26">
        <v>2.3358675600000001</v>
      </c>
      <c r="I5319" s="26">
        <v>9.0490390000000004E-2</v>
      </c>
    </row>
    <row r="5320" spans="1:9" ht="15.75" customHeight="1" x14ac:dyDescent="0.25">
      <c r="A5320" s="23">
        <v>5319</v>
      </c>
      <c r="B5320" s="24">
        <v>0.20825479999999999</v>
      </c>
      <c r="C5320" s="24">
        <v>0.21457221000000001</v>
      </c>
      <c r="D5320" s="24">
        <v>0.24038140999999999</v>
      </c>
      <c r="E5320" s="24">
        <v>0.28512032999999998</v>
      </c>
      <c r="F5320" s="24">
        <v>0.36362431000000001</v>
      </c>
      <c r="G5320" s="24">
        <v>0.80804377000000005</v>
      </c>
      <c r="H5320" s="24">
        <v>2.3365169099999998</v>
      </c>
      <c r="I5320" s="24">
        <v>9.0490519999999991E-2</v>
      </c>
    </row>
    <row r="5321" spans="1:9" ht="15.75" customHeight="1" x14ac:dyDescent="0.25">
      <c r="A5321" s="25">
        <v>5320</v>
      </c>
      <c r="B5321" s="26">
        <v>0.20829713000000002</v>
      </c>
      <c r="C5321" s="26">
        <v>0.21460439000000001</v>
      </c>
      <c r="D5321" s="26">
        <v>0.24041685999999998</v>
      </c>
      <c r="E5321" s="26">
        <v>0.28516893999999998</v>
      </c>
      <c r="F5321" s="26">
        <v>0.36369277999999999</v>
      </c>
      <c r="G5321" s="26">
        <v>0.80821575000000001</v>
      </c>
      <c r="H5321" s="26">
        <v>2.3371666499999999</v>
      </c>
      <c r="I5321" s="26">
        <v>9.0490650000000006E-2</v>
      </c>
    </row>
    <row r="5322" spans="1:9" ht="15.75" customHeight="1" x14ac:dyDescent="0.25">
      <c r="A5322" s="23">
        <v>5321</v>
      </c>
      <c r="B5322" s="24">
        <v>0.20833946</v>
      </c>
      <c r="C5322" s="24">
        <v>0.21463657000000003</v>
      </c>
      <c r="D5322" s="24">
        <v>0.24045231</v>
      </c>
      <c r="E5322" s="24">
        <v>0.28521754999999999</v>
      </c>
      <c r="F5322" s="24">
        <v>0.36376129000000001</v>
      </c>
      <c r="G5322" s="24">
        <v>0.80838780999999993</v>
      </c>
      <c r="H5322" s="24">
        <v>2.3378167799999998</v>
      </c>
      <c r="I5322" s="24">
        <v>9.0490779999999993E-2</v>
      </c>
    </row>
    <row r="5323" spans="1:9" ht="15.75" customHeight="1" x14ac:dyDescent="0.25">
      <c r="A5323" s="25">
        <v>5322</v>
      </c>
      <c r="B5323" s="26">
        <v>0.20838179000000001</v>
      </c>
      <c r="C5323" s="26">
        <v>0.21466875000000002</v>
      </c>
      <c r="D5323" s="26">
        <v>0.24048775999999999</v>
      </c>
      <c r="E5323" s="26">
        <v>0.28526615</v>
      </c>
      <c r="F5323" s="26">
        <v>0.36382983000000002</v>
      </c>
      <c r="G5323" s="26">
        <v>0.80855993999999998</v>
      </c>
      <c r="H5323" s="26">
        <v>2.33846731</v>
      </c>
      <c r="I5323" s="26">
        <v>9.0490910000000008E-2</v>
      </c>
    </row>
    <row r="5324" spans="1:9" ht="15.75" customHeight="1" x14ac:dyDescent="0.25">
      <c r="A5324" s="23">
        <v>5323</v>
      </c>
      <c r="B5324" s="24">
        <v>0.20842411999999999</v>
      </c>
      <c r="C5324" s="24">
        <v>0.21470092999999998</v>
      </c>
      <c r="D5324" s="24">
        <v>0.24052320999999999</v>
      </c>
      <c r="E5324" s="24">
        <v>0.28531476</v>
      </c>
      <c r="F5324" s="24">
        <v>0.36389840000000001</v>
      </c>
      <c r="G5324" s="24">
        <v>0.80873216000000003</v>
      </c>
      <c r="H5324" s="24">
        <v>2.3391182399999999</v>
      </c>
      <c r="I5324" s="24">
        <v>9.0491039999999995E-2</v>
      </c>
    </row>
    <row r="5325" spans="1:9" ht="15.75" customHeight="1" x14ac:dyDescent="0.25">
      <c r="A5325" s="25">
        <v>5324</v>
      </c>
      <c r="B5325" s="26">
        <v>0.20846644</v>
      </c>
      <c r="C5325" s="26">
        <v>0.21473310999999998</v>
      </c>
      <c r="D5325" s="26">
        <v>0.24055865000000001</v>
      </c>
      <c r="E5325" s="26">
        <v>0.28536338</v>
      </c>
      <c r="F5325" s="26">
        <v>0.36396700000000004</v>
      </c>
      <c r="G5325" s="26">
        <v>0.80890445</v>
      </c>
      <c r="H5325" s="26">
        <v>2.3397695600000001</v>
      </c>
      <c r="I5325" s="26">
        <v>9.049117000000001E-2</v>
      </c>
    </row>
    <row r="5326" spans="1:9" ht="15.75" customHeight="1" x14ac:dyDescent="0.25">
      <c r="A5326" s="23">
        <v>5325</v>
      </c>
      <c r="B5326" s="24">
        <v>0.20850877000000001</v>
      </c>
      <c r="C5326" s="24">
        <v>0.21476529</v>
      </c>
      <c r="D5326" s="24">
        <v>0.24059410000000001</v>
      </c>
      <c r="E5326" s="24">
        <v>0.28541199</v>
      </c>
      <c r="F5326" s="24">
        <v>0.36403563</v>
      </c>
      <c r="G5326" s="24">
        <v>0.80907683000000008</v>
      </c>
      <c r="H5326" s="24">
        <v>2.3404213</v>
      </c>
      <c r="I5326" s="24">
        <v>9.0491299999999997E-2</v>
      </c>
    </row>
    <row r="5327" spans="1:9" ht="15.75" customHeight="1" x14ac:dyDescent="0.25">
      <c r="A5327" s="25">
        <v>5326</v>
      </c>
      <c r="B5327" s="26">
        <v>0.20855109999999999</v>
      </c>
      <c r="C5327" s="26">
        <v>0.21479746999999999</v>
      </c>
      <c r="D5327" s="26">
        <v>0.24062955</v>
      </c>
      <c r="E5327" s="26">
        <v>0.28546061</v>
      </c>
      <c r="F5327" s="26">
        <v>0.36410429999999999</v>
      </c>
      <c r="G5327" s="26">
        <v>0.80924929000000001</v>
      </c>
      <c r="H5327" s="26">
        <v>2.3410734500000001</v>
      </c>
      <c r="I5327" s="26">
        <v>9.0491420000000003E-2</v>
      </c>
    </row>
    <row r="5328" spans="1:9" ht="15.75" customHeight="1" x14ac:dyDescent="0.25">
      <c r="A5328" s="23">
        <v>5327</v>
      </c>
      <c r="B5328" s="24">
        <v>0.20859343</v>
      </c>
      <c r="C5328" s="24">
        <v>0.21482965000000001</v>
      </c>
      <c r="D5328" s="24">
        <v>0.24066500000000002</v>
      </c>
      <c r="E5328" s="24">
        <v>0.28550922000000001</v>
      </c>
      <c r="F5328" s="24">
        <v>0.36417298999999997</v>
      </c>
      <c r="G5328" s="24">
        <v>0.80942183000000001</v>
      </c>
      <c r="H5328" s="24">
        <v>2.3417260099999999</v>
      </c>
      <c r="I5328" s="24">
        <v>9.0491550000000004E-2</v>
      </c>
    </row>
    <row r="5329" spans="1:9" ht="15.75" customHeight="1" x14ac:dyDescent="0.25">
      <c r="A5329" s="25">
        <v>5328</v>
      </c>
      <c r="B5329" s="26">
        <v>0.20863575999999998</v>
      </c>
      <c r="C5329" s="26">
        <v>0.21486184000000003</v>
      </c>
      <c r="D5329" s="26">
        <v>0.24070043999999999</v>
      </c>
      <c r="E5329" s="26">
        <v>0.28555784000000001</v>
      </c>
      <c r="F5329" s="26">
        <v>0.36424171999999999</v>
      </c>
      <c r="G5329" s="26">
        <v>0.80959445000000008</v>
      </c>
      <c r="H5329" s="26">
        <v>2.3423789799999999</v>
      </c>
      <c r="I5329" s="26">
        <v>9.049167000000001E-2</v>
      </c>
    </row>
    <row r="5330" spans="1:9" ht="15.75" customHeight="1" x14ac:dyDescent="0.25">
      <c r="A5330" s="23">
        <v>5329</v>
      </c>
      <c r="B5330" s="24">
        <v>0.20867807999999999</v>
      </c>
      <c r="C5330" s="24">
        <v>0.21489401999999999</v>
      </c>
      <c r="D5330" s="24">
        <v>0.24073588999999998</v>
      </c>
      <c r="E5330" s="24">
        <v>0.28560647</v>
      </c>
      <c r="F5330" s="24">
        <v>0.36431047999999999</v>
      </c>
      <c r="G5330" s="24">
        <v>0.80976715999999993</v>
      </c>
      <c r="H5330" s="24">
        <v>2.3430323899999999</v>
      </c>
      <c r="I5330" s="24">
        <v>9.0491799999999997E-2</v>
      </c>
    </row>
    <row r="5331" spans="1:9" ht="15.75" customHeight="1" x14ac:dyDescent="0.25">
      <c r="A5331" s="25">
        <v>5330</v>
      </c>
      <c r="B5331" s="26">
        <v>0.20872041</v>
      </c>
      <c r="C5331" s="26">
        <v>0.21492619999999998</v>
      </c>
      <c r="D5331" s="26">
        <v>0.24077133000000001</v>
      </c>
      <c r="E5331" s="26">
        <v>0.28565509</v>
      </c>
      <c r="F5331" s="26">
        <v>0.36437927999999997</v>
      </c>
      <c r="G5331" s="26">
        <v>0.8099399599999999</v>
      </c>
      <c r="H5331" s="26">
        <v>2.34368621</v>
      </c>
      <c r="I5331" s="26">
        <v>9.0491920000000003E-2</v>
      </c>
    </row>
    <row r="5332" spans="1:9" ht="15.75" customHeight="1" x14ac:dyDescent="0.25">
      <c r="A5332" s="23">
        <v>5331</v>
      </c>
      <c r="B5332" s="24">
        <v>0.20876273999999997</v>
      </c>
      <c r="C5332" s="24">
        <v>0.21495838</v>
      </c>
      <c r="D5332" s="24">
        <v>0.24080678</v>
      </c>
      <c r="E5332" s="24">
        <v>0.28570371</v>
      </c>
      <c r="F5332" s="24">
        <v>0.36444810999999999</v>
      </c>
      <c r="G5332" s="24">
        <v>0.81011284000000006</v>
      </c>
      <c r="H5332" s="24">
        <v>2.3443404700000001</v>
      </c>
      <c r="I5332" s="24">
        <v>9.0492039999999996E-2</v>
      </c>
    </row>
    <row r="5333" spans="1:9" ht="15.75" customHeight="1" x14ac:dyDescent="0.25">
      <c r="A5333" s="25">
        <v>5332</v>
      </c>
      <c r="B5333" s="26">
        <v>0.20880507000000001</v>
      </c>
      <c r="C5333" s="26">
        <v>0.21499056999999999</v>
      </c>
      <c r="D5333" s="26">
        <v>0.24084222</v>
      </c>
      <c r="E5333" s="26">
        <v>0.28575233999999999</v>
      </c>
      <c r="F5333" s="26">
        <v>0.36451697000000005</v>
      </c>
      <c r="G5333" s="26">
        <v>0.81028581</v>
      </c>
      <c r="H5333" s="26">
        <v>2.3449951599999999</v>
      </c>
      <c r="I5333" s="26">
        <v>9.0492159999999988E-2</v>
      </c>
    </row>
    <row r="5334" spans="1:9" ht="15.75" customHeight="1" x14ac:dyDescent="0.25">
      <c r="A5334" s="23">
        <v>5333</v>
      </c>
      <c r="B5334" s="24">
        <v>0.20884740000000002</v>
      </c>
      <c r="C5334" s="24">
        <v>0.21502275000000001</v>
      </c>
      <c r="D5334" s="24">
        <v>0.24087766999999999</v>
      </c>
      <c r="E5334" s="24">
        <v>0.28580096999999999</v>
      </c>
      <c r="F5334" s="24">
        <v>0.36458587000000003</v>
      </c>
      <c r="G5334" s="24">
        <v>0.81045886999999994</v>
      </c>
      <c r="H5334" s="24">
        <v>2.34565029</v>
      </c>
      <c r="I5334" s="24">
        <v>9.0492279999999994E-2</v>
      </c>
    </row>
    <row r="5335" spans="1:9" ht="15.75" customHeight="1" x14ac:dyDescent="0.25">
      <c r="A5335" s="25">
        <v>5334</v>
      </c>
      <c r="B5335" s="26">
        <v>0.20888972</v>
      </c>
      <c r="C5335" s="26">
        <v>0.21505494</v>
      </c>
      <c r="D5335" s="26">
        <v>0.24091311000000001</v>
      </c>
      <c r="E5335" s="26">
        <v>0.28584959999999998</v>
      </c>
      <c r="F5335" s="26">
        <v>0.36465481</v>
      </c>
      <c r="G5335" s="26">
        <v>0.81063201000000007</v>
      </c>
      <c r="H5335" s="26">
        <v>2.3463058599999997</v>
      </c>
      <c r="I5335" s="26">
        <v>9.0492399999999987E-2</v>
      </c>
    </row>
    <row r="5336" spans="1:9" ht="15.75" customHeight="1" x14ac:dyDescent="0.25">
      <c r="A5336" s="23">
        <v>5335</v>
      </c>
      <c r="B5336" s="24">
        <v>0.20893204999999998</v>
      </c>
      <c r="C5336" s="24">
        <v>0.21508711999999999</v>
      </c>
      <c r="D5336" s="24">
        <v>0.24094856000000001</v>
      </c>
      <c r="E5336" s="24">
        <v>0.28589824000000003</v>
      </c>
      <c r="F5336" s="24">
        <v>0.36472378</v>
      </c>
      <c r="G5336" s="24">
        <v>0.81080524999999992</v>
      </c>
      <c r="H5336" s="24">
        <v>2.3469618800000003</v>
      </c>
      <c r="I5336" s="24">
        <v>9.0492519999999993E-2</v>
      </c>
    </row>
    <row r="5337" spans="1:9" ht="15.75" customHeight="1" x14ac:dyDescent="0.25">
      <c r="A5337" s="25">
        <v>5336</v>
      </c>
      <c r="B5337" s="26">
        <v>0.20897438000000002</v>
      </c>
      <c r="C5337" s="26">
        <v>0.21511929999999999</v>
      </c>
      <c r="D5337" s="26">
        <v>0.240984</v>
      </c>
      <c r="E5337" s="26">
        <v>0.28594687000000002</v>
      </c>
      <c r="F5337" s="26">
        <v>0.36479278999999998</v>
      </c>
      <c r="G5337" s="26">
        <v>0.81097858</v>
      </c>
      <c r="H5337" s="26">
        <v>2.3476183499999999</v>
      </c>
      <c r="I5337" s="26">
        <v>9.0492630000000004E-2</v>
      </c>
    </row>
    <row r="5338" spans="1:9" ht="15.75" customHeight="1" x14ac:dyDescent="0.25">
      <c r="A5338" s="23">
        <v>5337</v>
      </c>
      <c r="B5338" s="24">
        <v>0.20901670999999999</v>
      </c>
      <c r="C5338" s="24">
        <v>0.21515149</v>
      </c>
      <c r="D5338" s="24">
        <v>0.24101944</v>
      </c>
      <c r="E5338" s="24">
        <v>0.28599551000000001</v>
      </c>
      <c r="F5338" s="24">
        <v>0.36486182999999994</v>
      </c>
      <c r="G5338" s="24">
        <v>0.81115199999999998</v>
      </c>
      <c r="H5338" s="24">
        <v>2.3482752700000002</v>
      </c>
      <c r="I5338" s="24">
        <v>9.0492749999999997E-2</v>
      </c>
    </row>
    <row r="5339" spans="1:9" ht="15.75" customHeight="1" x14ac:dyDescent="0.25">
      <c r="A5339" s="25">
        <v>5338</v>
      </c>
      <c r="B5339" s="26">
        <v>0.20905904</v>
      </c>
      <c r="C5339" s="26">
        <v>0.21518367000000002</v>
      </c>
      <c r="D5339" s="26">
        <v>0.24105488999999999</v>
      </c>
      <c r="E5339" s="26">
        <v>0.28604415</v>
      </c>
      <c r="F5339" s="26">
        <v>0.36493091</v>
      </c>
      <c r="G5339" s="26">
        <v>0.81132551000000008</v>
      </c>
      <c r="H5339" s="26">
        <v>2.3489326500000001</v>
      </c>
      <c r="I5339" s="26">
        <v>9.0492870000000003E-2</v>
      </c>
    </row>
    <row r="5340" spans="1:9" ht="15.75" customHeight="1" x14ac:dyDescent="0.25">
      <c r="A5340" s="23">
        <v>5339</v>
      </c>
      <c r="B5340" s="24">
        <v>0.20910136000000001</v>
      </c>
      <c r="C5340" s="24">
        <v>0.21521585000000001</v>
      </c>
      <c r="D5340" s="24">
        <v>0.24109032999999999</v>
      </c>
      <c r="E5340" s="24">
        <v>0.28609278999999999</v>
      </c>
      <c r="F5340" s="24">
        <v>0.36500002999999998</v>
      </c>
      <c r="G5340" s="24">
        <v>0.81149912000000002</v>
      </c>
      <c r="H5340" s="24">
        <v>2.3495904899999998</v>
      </c>
      <c r="I5340" s="24">
        <v>9.0492980000000001E-2</v>
      </c>
    </row>
    <row r="5341" spans="1:9" ht="15.75" customHeight="1" x14ac:dyDescent="0.25">
      <c r="A5341" s="25">
        <v>5340</v>
      </c>
      <c r="B5341" s="26">
        <v>0.20914368999999999</v>
      </c>
      <c r="C5341" s="26">
        <v>0.21524804</v>
      </c>
      <c r="D5341" s="26">
        <v>0.24112577000000002</v>
      </c>
      <c r="E5341" s="26">
        <v>0.28614143999999997</v>
      </c>
      <c r="F5341" s="26">
        <v>0.36506917999999999</v>
      </c>
      <c r="G5341" s="26">
        <v>0.81167281999999996</v>
      </c>
      <c r="H5341" s="26">
        <v>2.3502487900000002</v>
      </c>
      <c r="I5341" s="26">
        <v>9.0493089999999998E-2</v>
      </c>
    </row>
    <row r="5342" spans="1:9" ht="15.75" customHeight="1" x14ac:dyDescent="0.25">
      <c r="A5342" s="23">
        <v>5341</v>
      </c>
      <c r="B5342" s="24">
        <v>0.20918602</v>
      </c>
      <c r="C5342" s="24">
        <v>0.21528021999999999</v>
      </c>
      <c r="D5342" s="24">
        <v>0.24116120999999999</v>
      </c>
      <c r="E5342" s="24">
        <v>0.28619008000000001</v>
      </c>
      <c r="F5342" s="24">
        <v>0.36513837000000005</v>
      </c>
      <c r="G5342" s="24">
        <v>0.81184662000000007</v>
      </c>
      <c r="H5342" s="24">
        <v>2.3509075699999999</v>
      </c>
      <c r="I5342" s="24">
        <v>9.0493210000000004E-2</v>
      </c>
    </row>
    <row r="5343" spans="1:9" ht="15.75" customHeight="1" x14ac:dyDescent="0.25">
      <c r="A5343" s="25">
        <v>5342</v>
      </c>
      <c r="B5343" s="26">
        <v>0.20922834999999998</v>
      </c>
      <c r="C5343" s="26">
        <v>0.21531240000000001</v>
      </c>
      <c r="D5343" s="26">
        <v>0.24119665000000001</v>
      </c>
      <c r="E5343" s="26">
        <v>0.28623873</v>
      </c>
      <c r="F5343" s="26">
        <v>0.36520760000000002</v>
      </c>
      <c r="G5343" s="26">
        <v>0.81202050999999997</v>
      </c>
      <c r="H5343" s="26">
        <v>2.3515668199999999</v>
      </c>
      <c r="I5343" s="26">
        <v>9.0493320000000002E-2</v>
      </c>
    </row>
    <row r="5344" spans="1:9" ht="15.75" customHeight="1" x14ac:dyDescent="0.25">
      <c r="A5344" s="23">
        <v>5343</v>
      </c>
      <c r="B5344" s="24">
        <v>0.20927067999999999</v>
      </c>
      <c r="C5344" s="24">
        <v>0.21534458000000001</v>
      </c>
      <c r="D5344" s="24">
        <v>0.24123208999999998</v>
      </c>
      <c r="E5344" s="24">
        <v>0.28628737999999998</v>
      </c>
      <c r="F5344" s="24">
        <v>0.36527687999999997</v>
      </c>
      <c r="G5344" s="24">
        <v>0.81219451000000009</v>
      </c>
      <c r="H5344" s="24">
        <v>2.3522265400000002</v>
      </c>
      <c r="I5344" s="24">
        <v>9.049343E-2</v>
      </c>
    </row>
    <row r="5345" spans="1:9" ht="15.75" customHeight="1" x14ac:dyDescent="0.25">
      <c r="A5345" s="25">
        <v>5344</v>
      </c>
      <c r="B5345" s="26">
        <v>0.209313</v>
      </c>
      <c r="C5345" s="26">
        <v>0.21537676</v>
      </c>
      <c r="D5345" s="26">
        <v>0.24126753000000001</v>
      </c>
      <c r="E5345" s="26">
        <v>0.28633603999999996</v>
      </c>
      <c r="F5345" s="26">
        <v>0.36534618000000002</v>
      </c>
      <c r="G5345" s="26">
        <v>0.81236859999999989</v>
      </c>
      <c r="H5345" s="26">
        <v>2.3528867500000001</v>
      </c>
      <c r="I5345" s="26">
        <v>9.0493539999999997E-2</v>
      </c>
    </row>
    <row r="5346" spans="1:9" ht="15.75" customHeight="1" x14ac:dyDescent="0.25">
      <c r="A5346" s="23">
        <v>5345</v>
      </c>
      <c r="B5346" s="24">
        <v>0.20935533000000001</v>
      </c>
      <c r="C5346" s="24">
        <v>0.21540894000000002</v>
      </c>
      <c r="D5346" s="24">
        <v>0.24130296999999998</v>
      </c>
      <c r="E5346" s="24">
        <v>0.28638469</v>
      </c>
      <c r="F5346" s="24">
        <v>0.36541552999999999</v>
      </c>
      <c r="G5346" s="24">
        <v>0.81254278999999996</v>
      </c>
      <c r="H5346" s="24">
        <v>2.3535474400000003</v>
      </c>
      <c r="I5346" s="24">
        <v>9.0493649999999995E-2</v>
      </c>
    </row>
    <row r="5347" spans="1:9" ht="15.75" customHeight="1" x14ac:dyDescent="0.25">
      <c r="A5347" s="25">
        <v>5346</v>
      </c>
      <c r="B5347" s="26">
        <v>0.20939765999999999</v>
      </c>
      <c r="C5347" s="26">
        <v>0.21544111999999999</v>
      </c>
      <c r="D5347" s="26">
        <v>0.24133841</v>
      </c>
      <c r="E5347" s="26">
        <v>0.28643335000000003</v>
      </c>
      <c r="F5347" s="26">
        <v>0.36548492000000005</v>
      </c>
      <c r="G5347" s="26">
        <v>0.81271709000000003</v>
      </c>
      <c r="H5347" s="26">
        <v>2.3542086200000001</v>
      </c>
      <c r="I5347" s="26">
        <v>9.0493760000000006E-2</v>
      </c>
    </row>
    <row r="5348" spans="1:9" ht="15.75" customHeight="1" x14ac:dyDescent="0.25">
      <c r="A5348" s="23">
        <v>5347</v>
      </c>
      <c r="B5348" s="24">
        <v>0.20943999000000002</v>
      </c>
      <c r="C5348" s="24">
        <v>0.21547329999999998</v>
      </c>
      <c r="D5348" s="24">
        <v>0.24137384999999997</v>
      </c>
      <c r="E5348" s="24">
        <v>0.28648201000000001</v>
      </c>
      <c r="F5348" s="24">
        <v>0.36555435000000003</v>
      </c>
      <c r="G5348" s="24">
        <v>0.81289148</v>
      </c>
      <c r="H5348" s="24">
        <v>2.35487029</v>
      </c>
      <c r="I5348" s="24">
        <v>9.0493859999999995E-2</v>
      </c>
    </row>
    <row r="5349" spans="1:9" ht="15.75" customHeight="1" x14ac:dyDescent="0.25">
      <c r="A5349" s="25">
        <v>5348</v>
      </c>
      <c r="B5349" s="26">
        <v>0.20948232</v>
      </c>
      <c r="C5349" s="26">
        <v>0.21550548</v>
      </c>
      <c r="D5349" s="26">
        <v>0.24140929</v>
      </c>
      <c r="E5349" s="26">
        <v>0.28653066999999999</v>
      </c>
      <c r="F5349" s="26">
        <v>0.36562381999999999</v>
      </c>
      <c r="G5349" s="26">
        <v>0.81306597999999997</v>
      </c>
      <c r="H5349" s="26">
        <v>2.3555324600000001</v>
      </c>
      <c r="I5349" s="26">
        <v>9.0493970000000007E-2</v>
      </c>
    </row>
    <row r="5350" spans="1:9" ht="15.75" customHeight="1" x14ac:dyDescent="0.25">
      <c r="A5350" s="23">
        <v>5349</v>
      </c>
      <c r="B5350" s="24">
        <v>0.20952463999999998</v>
      </c>
      <c r="C5350" s="24">
        <v>0.21553765</v>
      </c>
      <c r="D5350" s="24">
        <v>0.24144473000000002</v>
      </c>
      <c r="E5350" s="24">
        <v>0.28657934000000002</v>
      </c>
      <c r="F5350" s="24">
        <v>0.36569333999999998</v>
      </c>
      <c r="G5350" s="24">
        <v>0.81324057999999999</v>
      </c>
      <c r="H5350" s="24">
        <v>2.3561951300000001</v>
      </c>
      <c r="I5350" s="24">
        <v>9.049407000000001E-2</v>
      </c>
    </row>
    <row r="5351" spans="1:9" ht="15.75" customHeight="1" x14ac:dyDescent="0.25">
      <c r="A5351" s="25">
        <v>5350</v>
      </c>
      <c r="B5351" s="26">
        <v>0.20956696999999999</v>
      </c>
      <c r="C5351" s="26">
        <v>0.21556982999999999</v>
      </c>
      <c r="D5351" s="26">
        <v>0.24148016999999999</v>
      </c>
      <c r="E5351" s="26">
        <v>0.28662801000000004</v>
      </c>
      <c r="F5351" s="26">
        <v>0.36576289000000001</v>
      </c>
      <c r="G5351" s="26">
        <v>0.81341527999999996</v>
      </c>
      <c r="H5351" s="26">
        <v>2.3568583100000002</v>
      </c>
      <c r="I5351" s="26">
        <v>9.0494179999999994E-2</v>
      </c>
    </row>
    <row r="5352" spans="1:9" ht="15.75" customHeight="1" x14ac:dyDescent="0.25">
      <c r="A5352" s="23">
        <v>5351</v>
      </c>
      <c r="B5352" s="24">
        <v>0.2096093</v>
      </c>
      <c r="C5352" s="24">
        <v>0.21560199999999999</v>
      </c>
      <c r="D5352" s="24">
        <v>0.24151561000000002</v>
      </c>
      <c r="E5352" s="24">
        <v>0.28667668000000002</v>
      </c>
      <c r="F5352" s="24">
        <v>0.36583249000000001</v>
      </c>
      <c r="G5352" s="24">
        <v>0.81359009000000004</v>
      </c>
      <c r="H5352" s="24">
        <v>2.35752199</v>
      </c>
      <c r="I5352" s="24">
        <v>9.049428000000001E-2</v>
      </c>
    </row>
    <row r="5353" spans="1:9" ht="15.75" customHeight="1" x14ac:dyDescent="0.25">
      <c r="A5353" s="25">
        <v>5352</v>
      </c>
      <c r="B5353" s="26">
        <v>0.20965163000000001</v>
      </c>
      <c r="C5353" s="26">
        <v>0.21563417999999998</v>
      </c>
      <c r="D5353" s="26">
        <v>0.24155104999999999</v>
      </c>
      <c r="E5353" s="26">
        <v>0.28672534999999999</v>
      </c>
      <c r="F5353" s="26">
        <v>0.36590212999999999</v>
      </c>
      <c r="G5353" s="26">
        <v>0.81376501000000001</v>
      </c>
      <c r="H5353" s="26">
        <v>2.3581861900000001</v>
      </c>
      <c r="I5353" s="26">
        <v>9.0494389999999994E-2</v>
      </c>
    </row>
    <row r="5354" spans="1:9" ht="15.75" customHeight="1" x14ac:dyDescent="0.25">
      <c r="A5354" s="23">
        <v>5353</v>
      </c>
      <c r="B5354" s="24">
        <v>0.20969395999999998</v>
      </c>
      <c r="C5354" s="24">
        <v>0.21566635000000001</v>
      </c>
      <c r="D5354" s="24">
        <v>0.24158647999999999</v>
      </c>
      <c r="E5354" s="24">
        <v>0.28677402000000002</v>
      </c>
      <c r="F5354" s="24">
        <v>0.36597181000000001</v>
      </c>
      <c r="G5354" s="24">
        <v>0.81394002999999993</v>
      </c>
      <c r="H5354" s="24">
        <v>2.3588508999999998</v>
      </c>
      <c r="I5354" s="24">
        <v>9.0494489999999997E-2</v>
      </c>
    </row>
    <row r="5355" spans="1:9" ht="15.75" customHeight="1" x14ac:dyDescent="0.25">
      <c r="A5355" s="25">
        <v>5354</v>
      </c>
      <c r="B5355" s="26">
        <v>0.20973628000000002</v>
      </c>
      <c r="C5355" s="26">
        <v>0.21569852</v>
      </c>
      <c r="D5355" s="26">
        <v>0.24162192000000002</v>
      </c>
      <c r="E5355" s="26">
        <v>0.28682269999999999</v>
      </c>
      <c r="F5355" s="26">
        <v>0.36604152999999995</v>
      </c>
      <c r="G5355" s="26">
        <v>0.81411517</v>
      </c>
      <c r="H5355" s="26">
        <v>2.3595161300000003</v>
      </c>
      <c r="I5355" s="26">
        <v>9.049459E-2</v>
      </c>
    </row>
    <row r="5356" spans="1:9" ht="15.75" customHeight="1" x14ac:dyDescent="0.25">
      <c r="A5356" s="23">
        <v>5355</v>
      </c>
      <c r="B5356" s="24">
        <v>0.20977861</v>
      </c>
      <c r="C5356" s="24">
        <v>0.21573069</v>
      </c>
      <c r="D5356" s="24">
        <v>0.24165735999999999</v>
      </c>
      <c r="E5356" s="24">
        <v>0.28687138000000001</v>
      </c>
      <c r="F5356" s="24">
        <v>0.36611130000000003</v>
      </c>
      <c r="G5356" s="24">
        <v>0.81429041000000002</v>
      </c>
      <c r="H5356" s="24">
        <v>2.3601818900000002</v>
      </c>
      <c r="I5356" s="24">
        <v>9.0494690000000003E-2</v>
      </c>
    </row>
    <row r="5357" spans="1:9" ht="15.75" customHeight="1" x14ac:dyDescent="0.25">
      <c r="A5357" s="25">
        <v>5356</v>
      </c>
      <c r="B5357" s="26">
        <v>0.20982094000000001</v>
      </c>
      <c r="C5357" s="26">
        <v>0.21576286</v>
      </c>
      <c r="D5357" s="26">
        <v>0.24169280000000001</v>
      </c>
      <c r="E5357" s="26">
        <v>0.28692005999999998</v>
      </c>
      <c r="F5357" s="26">
        <v>0.36618110999999998</v>
      </c>
      <c r="G5357" s="26">
        <v>0.81446575999999993</v>
      </c>
      <c r="H5357" s="26">
        <v>2.3608481800000001</v>
      </c>
      <c r="I5357" s="26">
        <v>9.0494789999999992E-2</v>
      </c>
    </row>
    <row r="5358" spans="1:9" ht="15.75" customHeight="1" x14ac:dyDescent="0.25">
      <c r="A5358" s="23">
        <v>5357</v>
      </c>
      <c r="B5358" s="24">
        <v>0.20986326999999999</v>
      </c>
      <c r="C5358" s="24">
        <v>0.21579503</v>
      </c>
      <c r="D5358" s="24">
        <v>0.24172823000000002</v>
      </c>
      <c r="E5358" s="24">
        <v>0.28696874999999999</v>
      </c>
      <c r="F5358" s="24">
        <v>0.36625096999999995</v>
      </c>
      <c r="G5358" s="24">
        <v>0.81464122000000005</v>
      </c>
      <c r="H5358" s="24">
        <v>2.3615149899999999</v>
      </c>
      <c r="I5358" s="24">
        <v>9.0494889999999995E-2</v>
      </c>
    </row>
    <row r="5359" spans="1:9" ht="15.75" customHeight="1" x14ac:dyDescent="0.25">
      <c r="A5359" s="25">
        <v>5358</v>
      </c>
      <c r="B5359" s="26">
        <v>0.2099056</v>
      </c>
      <c r="C5359" s="26">
        <v>0.21582719</v>
      </c>
      <c r="D5359" s="26">
        <v>0.24176366999999999</v>
      </c>
      <c r="E5359" s="26">
        <v>0.28701743000000002</v>
      </c>
      <c r="F5359" s="26">
        <v>0.36632086999999997</v>
      </c>
      <c r="G5359" s="26">
        <v>0.81481680000000001</v>
      </c>
      <c r="H5359" s="26">
        <v>2.3621823399999999</v>
      </c>
      <c r="I5359" s="26">
        <v>9.0494980000000003E-2</v>
      </c>
    </row>
    <row r="5360" spans="1:9" ht="15.75" customHeight="1" x14ac:dyDescent="0.25">
      <c r="A5360" s="23">
        <v>5359</v>
      </c>
      <c r="B5360" s="24">
        <v>0.20994792000000001</v>
      </c>
      <c r="C5360" s="24">
        <v>0.21585936</v>
      </c>
      <c r="D5360" s="24">
        <v>0.24179911000000001</v>
      </c>
      <c r="E5360" s="24">
        <v>0.28706611999999998</v>
      </c>
      <c r="F5360" s="24">
        <v>0.36639082000000001</v>
      </c>
      <c r="G5360" s="24">
        <v>0.81499249000000007</v>
      </c>
      <c r="H5360" s="24">
        <v>2.3628502399999998</v>
      </c>
      <c r="I5360" s="24">
        <v>9.0495079999999992E-2</v>
      </c>
    </row>
    <row r="5361" spans="1:9" ht="15.75" customHeight="1" x14ac:dyDescent="0.25">
      <c r="A5361" s="25">
        <v>5360</v>
      </c>
      <c r="B5361" s="26">
        <v>0.20999024999999999</v>
      </c>
      <c r="C5361" s="26">
        <v>0.21589151999999998</v>
      </c>
      <c r="D5361" s="26">
        <v>0.24183454000000001</v>
      </c>
      <c r="E5361" s="26">
        <v>0.28711481</v>
      </c>
      <c r="F5361" s="26">
        <v>0.36646081000000003</v>
      </c>
      <c r="G5361" s="26">
        <v>0.81516829000000002</v>
      </c>
      <c r="H5361" s="26">
        <v>2.3635186699999999</v>
      </c>
      <c r="I5361" s="26">
        <v>9.0495180000000008E-2</v>
      </c>
    </row>
    <row r="5362" spans="1:9" ht="15.75" customHeight="1" x14ac:dyDescent="0.25">
      <c r="A5362" s="23">
        <v>5361</v>
      </c>
      <c r="B5362" s="24">
        <v>0.21003258</v>
      </c>
      <c r="C5362" s="24">
        <v>0.21592368000000001</v>
      </c>
      <c r="D5362" s="24">
        <v>0.24186997999999998</v>
      </c>
      <c r="E5362" s="24">
        <v>0.28716351000000001</v>
      </c>
      <c r="F5362" s="24">
        <v>0.36653084999999996</v>
      </c>
      <c r="G5362" s="24">
        <v>0.8153442099999999</v>
      </c>
      <c r="H5362" s="24">
        <v>2.3641876600000002</v>
      </c>
      <c r="I5362" s="24">
        <v>9.0495269999999989E-2</v>
      </c>
    </row>
    <row r="5363" spans="1:9" ht="15.75" customHeight="1" x14ac:dyDescent="0.25">
      <c r="A5363" s="25">
        <v>5362</v>
      </c>
      <c r="B5363" s="26">
        <v>0.21007491</v>
      </c>
      <c r="C5363" s="26">
        <v>0.21595583999999998</v>
      </c>
      <c r="D5363" s="26">
        <v>0.24190542000000001</v>
      </c>
      <c r="E5363" s="26">
        <v>0.28721221000000002</v>
      </c>
      <c r="F5363" s="26">
        <v>0.36660093999999999</v>
      </c>
      <c r="G5363" s="26">
        <v>0.81552024000000001</v>
      </c>
      <c r="H5363" s="26">
        <v>2.3648571899999999</v>
      </c>
      <c r="I5363" s="26">
        <v>9.0495359999999997E-2</v>
      </c>
    </row>
    <row r="5364" spans="1:9" ht="15.75" customHeight="1" x14ac:dyDescent="0.25">
      <c r="A5364" s="23">
        <v>5363</v>
      </c>
      <c r="B5364" s="24">
        <v>0.21011724000000001</v>
      </c>
      <c r="C5364" s="24">
        <v>0.21598798999999999</v>
      </c>
      <c r="D5364" s="24">
        <v>0.24194085000000001</v>
      </c>
      <c r="E5364" s="24">
        <v>0.28726090999999998</v>
      </c>
      <c r="F5364" s="24">
        <v>0.36667106999999999</v>
      </c>
      <c r="G5364" s="24">
        <v>0.81569638999999994</v>
      </c>
      <c r="H5364" s="24">
        <v>2.3655272800000002</v>
      </c>
      <c r="I5364" s="24">
        <v>9.049546E-2</v>
      </c>
    </row>
    <row r="5365" spans="1:9" ht="15.75" customHeight="1" x14ac:dyDescent="0.25">
      <c r="A5365" s="25">
        <v>5364</v>
      </c>
      <c r="B5365" s="26">
        <v>0.21015956</v>
      </c>
      <c r="C5365" s="26">
        <v>0.21602015000000002</v>
      </c>
      <c r="D5365" s="26">
        <v>0.24197628999999998</v>
      </c>
      <c r="E5365" s="26">
        <v>0.28730960999999999</v>
      </c>
      <c r="F5365" s="26">
        <v>0.36674124999999996</v>
      </c>
      <c r="G5365" s="26">
        <v>0.81587266000000003</v>
      </c>
      <c r="H5365" s="26">
        <v>2.3661979299999998</v>
      </c>
      <c r="I5365" s="26">
        <v>9.0495549999999994E-2</v>
      </c>
    </row>
    <row r="5366" spans="1:9" ht="15.75" customHeight="1" x14ac:dyDescent="0.25">
      <c r="A5366" s="23">
        <v>5365</v>
      </c>
      <c r="B5366" s="24">
        <v>0.21020188999999997</v>
      </c>
      <c r="C5366" s="24">
        <v>0.21605229999999997</v>
      </c>
      <c r="D5366" s="24">
        <v>0.24201171999999999</v>
      </c>
      <c r="E5366" s="24">
        <v>0.28735832</v>
      </c>
      <c r="F5366" s="24">
        <v>0.36681148000000002</v>
      </c>
      <c r="G5366" s="24">
        <v>0.81604904</v>
      </c>
      <c r="H5366" s="24">
        <v>2.3668691499999999</v>
      </c>
      <c r="I5366" s="24">
        <v>9.0495640000000002E-2</v>
      </c>
    </row>
    <row r="5367" spans="1:9" ht="15.75" customHeight="1" x14ac:dyDescent="0.25">
      <c r="A5367" s="25">
        <v>5366</v>
      </c>
      <c r="B5367" s="26">
        <v>0.21024422000000001</v>
      </c>
      <c r="C5367" s="26">
        <v>0.21608444999999998</v>
      </c>
      <c r="D5367" s="26">
        <v>0.24204716000000001</v>
      </c>
      <c r="E5367" s="26">
        <v>0.28740702000000001</v>
      </c>
      <c r="F5367" s="26">
        <v>0.36688176</v>
      </c>
      <c r="G5367" s="26">
        <v>0.81622555000000008</v>
      </c>
      <c r="H5367" s="26">
        <v>2.3675409300000001</v>
      </c>
      <c r="I5367" s="26">
        <v>9.049573000000001E-2</v>
      </c>
    </row>
    <row r="5368" spans="1:9" ht="15.75" customHeight="1" x14ac:dyDescent="0.25">
      <c r="A5368" s="23">
        <v>5367</v>
      </c>
      <c r="B5368" s="24">
        <v>0.21028655000000002</v>
      </c>
      <c r="C5368" s="24">
        <v>0.21611659999999999</v>
      </c>
      <c r="D5368" s="24">
        <v>0.24208259000000001</v>
      </c>
      <c r="E5368" s="24">
        <v>0.28745573000000002</v>
      </c>
      <c r="F5368" s="24">
        <v>0.36695208000000001</v>
      </c>
      <c r="G5368" s="24">
        <v>0.81640217000000004</v>
      </c>
      <c r="H5368" s="24">
        <v>2.36821328</v>
      </c>
      <c r="I5368" s="24">
        <v>9.0495819999999991E-2</v>
      </c>
    </row>
    <row r="5369" spans="1:9" ht="15.75" customHeight="1" x14ac:dyDescent="0.25">
      <c r="A5369" s="25">
        <v>5368</v>
      </c>
      <c r="B5369" s="26">
        <v>0.21032888</v>
      </c>
      <c r="C5369" s="26">
        <v>0.21614875</v>
      </c>
      <c r="D5369" s="26">
        <v>0.24211802999999998</v>
      </c>
      <c r="E5369" s="26">
        <v>0.28750444999999997</v>
      </c>
      <c r="F5369" s="26">
        <v>0.36702246000000005</v>
      </c>
      <c r="G5369" s="26">
        <v>0.81657891999999999</v>
      </c>
      <c r="H5369" s="26">
        <v>2.3688862099999999</v>
      </c>
      <c r="I5369" s="26">
        <v>9.0495909999999999E-2</v>
      </c>
    </row>
    <row r="5370" spans="1:9" ht="15.75" customHeight="1" x14ac:dyDescent="0.25">
      <c r="A5370" s="23">
        <v>5369</v>
      </c>
      <c r="B5370" s="24">
        <v>0.21037120000000001</v>
      </c>
      <c r="C5370" s="24">
        <v>0.21618089000000001</v>
      </c>
      <c r="D5370" s="24">
        <v>0.24215346000000001</v>
      </c>
      <c r="E5370" s="24">
        <v>0.28755316000000003</v>
      </c>
      <c r="F5370" s="24">
        <v>0.36709288000000001</v>
      </c>
      <c r="G5370" s="24">
        <v>0.81675578999999998</v>
      </c>
      <c r="H5370" s="24">
        <v>2.3695597099999999</v>
      </c>
      <c r="I5370" s="24">
        <v>9.0495990000000012E-2</v>
      </c>
    </row>
    <row r="5371" spans="1:9" ht="15.75" customHeight="1" x14ac:dyDescent="0.25">
      <c r="A5371" s="25">
        <v>5370</v>
      </c>
      <c r="B5371" s="26">
        <v>0.21041353000000002</v>
      </c>
      <c r="C5371" s="26">
        <v>0.21621303</v>
      </c>
      <c r="D5371" s="26">
        <v>0.24218889999999998</v>
      </c>
      <c r="E5371" s="26">
        <v>0.28760187999999998</v>
      </c>
      <c r="F5371" s="26">
        <v>0.36716335999999999</v>
      </c>
      <c r="G5371" s="26">
        <v>0.81693279000000008</v>
      </c>
      <c r="H5371" s="26">
        <v>2.3702337999999998</v>
      </c>
      <c r="I5371" s="26">
        <v>9.0496079999999993E-2</v>
      </c>
    </row>
    <row r="5372" spans="1:9" ht="15.75" customHeight="1" x14ac:dyDescent="0.25">
      <c r="A5372" s="23">
        <v>5371</v>
      </c>
      <c r="B5372" s="24">
        <v>0.21045585999999999</v>
      </c>
      <c r="C5372" s="24">
        <v>0.21624517000000001</v>
      </c>
      <c r="D5372" s="24">
        <v>0.24222432999999999</v>
      </c>
      <c r="E5372" s="24">
        <v>0.28765060999999997</v>
      </c>
      <c r="F5372" s="24">
        <v>0.36723388000000001</v>
      </c>
      <c r="G5372" s="24">
        <v>0.81710989999999994</v>
      </c>
      <c r="H5372" s="24">
        <v>2.3709084799999998</v>
      </c>
      <c r="I5372" s="24">
        <v>9.0496170000000001E-2</v>
      </c>
    </row>
    <row r="5373" spans="1:9" ht="15.75" customHeight="1" x14ac:dyDescent="0.25">
      <c r="A5373" s="25">
        <v>5372</v>
      </c>
      <c r="B5373" s="26">
        <v>0.21049819</v>
      </c>
      <c r="C5373" s="26">
        <v>0.21627731</v>
      </c>
      <c r="D5373" s="26">
        <v>0.24225977000000001</v>
      </c>
      <c r="E5373" s="26">
        <v>0.28769933000000003</v>
      </c>
      <c r="F5373" s="26">
        <v>0.36730445</v>
      </c>
      <c r="G5373" s="26">
        <v>0.81728714999999996</v>
      </c>
      <c r="H5373" s="26">
        <v>2.3715837500000001</v>
      </c>
      <c r="I5373" s="26">
        <v>9.049625E-2</v>
      </c>
    </row>
    <row r="5374" spans="1:9" ht="15.75" customHeight="1" x14ac:dyDescent="0.25">
      <c r="A5374" s="23">
        <v>5373</v>
      </c>
      <c r="B5374" s="24">
        <v>0.21054051999999998</v>
      </c>
      <c r="C5374" s="24">
        <v>0.21630943999999999</v>
      </c>
      <c r="D5374" s="24">
        <v>0.24229520000000002</v>
      </c>
      <c r="E5374" s="24">
        <v>0.28774806000000003</v>
      </c>
      <c r="F5374" s="24">
        <v>0.36737507999999996</v>
      </c>
      <c r="G5374" s="24">
        <v>0.81746452000000003</v>
      </c>
      <c r="H5374" s="24">
        <v>2.37225961</v>
      </c>
      <c r="I5374" s="24">
        <v>9.049633E-2</v>
      </c>
    </row>
    <row r="5375" spans="1:9" ht="15.75" customHeight="1" x14ac:dyDescent="0.25">
      <c r="A5375" s="25">
        <v>5374</v>
      </c>
      <c r="B5375" s="26">
        <v>0.21058283999999999</v>
      </c>
      <c r="C5375" s="26">
        <v>0.21634158000000001</v>
      </c>
      <c r="D5375" s="26">
        <v>0.24233063999999999</v>
      </c>
      <c r="E5375" s="26">
        <v>0.28779679000000002</v>
      </c>
      <c r="F5375" s="26">
        <v>0.36744576000000001</v>
      </c>
      <c r="G5375" s="26">
        <v>0.81764201000000003</v>
      </c>
      <c r="H5375" s="26">
        <v>2.3729360700000002</v>
      </c>
      <c r="I5375" s="26">
        <v>9.0496420000000008E-2</v>
      </c>
    </row>
    <row r="5376" spans="1:9" ht="15.75" customHeight="1" x14ac:dyDescent="0.25">
      <c r="A5376" s="23">
        <v>5375</v>
      </c>
      <c r="B5376" s="24">
        <v>0.21062517</v>
      </c>
      <c r="C5376" s="24">
        <v>0.2163737</v>
      </c>
      <c r="D5376" s="24">
        <v>0.24236606999999999</v>
      </c>
      <c r="E5376" s="24">
        <v>0.28784552000000002</v>
      </c>
      <c r="F5376" s="24">
        <v>0.36751648000000003</v>
      </c>
      <c r="G5376" s="24">
        <v>0.81781964000000007</v>
      </c>
      <c r="H5376" s="24">
        <v>2.3736131299999998</v>
      </c>
      <c r="I5376" s="24">
        <v>9.0496499999999994E-2</v>
      </c>
    </row>
    <row r="5377" spans="1:9" ht="15.75" customHeight="1" x14ac:dyDescent="0.25">
      <c r="A5377" s="25">
        <v>5376</v>
      </c>
      <c r="B5377" s="26">
        <v>0.21066749999999998</v>
      </c>
      <c r="C5377" s="26">
        <v>0.21640582999999999</v>
      </c>
      <c r="D5377" s="26">
        <v>0.24240151000000001</v>
      </c>
      <c r="E5377" s="26">
        <v>0.28789426000000001</v>
      </c>
      <c r="F5377" s="26">
        <v>0.36758727000000002</v>
      </c>
      <c r="G5377" s="26">
        <v>0.81799739000000005</v>
      </c>
      <c r="H5377" s="26">
        <v>2.3742907999999998</v>
      </c>
      <c r="I5377" s="26">
        <v>9.0496580000000007E-2</v>
      </c>
    </row>
    <row r="5378" spans="1:9" ht="15.75" customHeight="1" x14ac:dyDescent="0.25">
      <c r="A5378" s="23">
        <v>5377</v>
      </c>
      <c r="B5378" s="24">
        <v>0.21070982999999999</v>
      </c>
      <c r="C5378" s="24">
        <v>0.21643795999999998</v>
      </c>
      <c r="D5378" s="24">
        <v>0.24243694000000002</v>
      </c>
      <c r="E5378" s="24">
        <v>0.287943</v>
      </c>
      <c r="F5378" s="24">
        <v>0.36765810000000004</v>
      </c>
      <c r="G5378" s="24">
        <v>0.81817527999999995</v>
      </c>
      <c r="H5378" s="24">
        <v>2.3749690800000001</v>
      </c>
      <c r="I5378" s="24">
        <v>9.0496660000000007E-2</v>
      </c>
    </row>
    <row r="5379" spans="1:9" ht="15.75" customHeight="1" x14ac:dyDescent="0.25">
      <c r="A5379" s="25">
        <v>5378</v>
      </c>
      <c r="B5379" s="26">
        <v>0.21075216000000002</v>
      </c>
      <c r="C5379" s="26">
        <v>0.21647008000000001</v>
      </c>
      <c r="D5379" s="26">
        <v>0.24247236999999999</v>
      </c>
      <c r="E5379" s="26">
        <v>0.28799174</v>
      </c>
      <c r="F5379" s="26">
        <v>0.36772899000000003</v>
      </c>
      <c r="G5379" s="26">
        <v>0.81835329000000001</v>
      </c>
      <c r="H5379" s="26">
        <v>2.3756479700000002</v>
      </c>
      <c r="I5379" s="26">
        <v>9.0496739999999992E-2</v>
      </c>
    </row>
    <row r="5380" spans="1:9" ht="15.75" customHeight="1" x14ac:dyDescent="0.25">
      <c r="A5380" s="23">
        <v>5379</v>
      </c>
      <c r="B5380" s="24">
        <v>0.21079449</v>
      </c>
      <c r="C5380" s="24">
        <v>0.21650219000000001</v>
      </c>
      <c r="D5380" s="24">
        <v>0.24250780999999999</v>
      </c>
      <c r="E5380" s="24">
        <v>0.28804048999999998</v>
      </c>
      <c r="F5380" s="24">
        <v>0.36779993</v>
      </c>
      <c r="G5380" s="24">
        <v>0.81853144</v>
      </c>
      <c r="H5380" s="24">
        <v>2.37632748</v>
      </c>
      <c r="I5380" s="24">
        <v>9.0496820000000006E-2</v>
      </c>
    </row>
    <row r="5381" spans="1:9" ht="15.75" customHeight="1" x14ac:dyDescent="0.25">
      <c r="A5381" s="25">
        <v>5380</v>
      </c>
      <c r="B5381" s="26">
        <v>0.21083680999999999</v>
      </c>
      <c r="C5381" s="26">
        <v>0.21653431000000001</v>
      </c>
      <c r="D5381" s="26">
        <v>0.24254323999999999</v>
      </c>
      <c r="E5381" s="26">
        <v>0.28808922999999997</v>
      </c>
      <c r="F5381" s="26">
        <v>0.36787091999999999</v>
      </c>
      <c r="G5381" s="26">
        <v>0.81870971999999997</v>
      </c>
      <c r="H5381" s="26">
        <v>2.3770076200000001</v>
      </c>
      <c r="I5381" s="26">
        <v>9.049689000000001E-2</v>
      </c>
    </row>
    <row r="5382" spans="1:9" ht="15.75" customHeight="1" x14ac:dyDescent="0.25">
      <c r="A5382" s="23">
        <v>5381</v>
      </c>
      <c r="B5382" s="24">
        <v>0.21087914000000002</v>
      </c>
      <c r="C5382" s="24">
        <v>0.21656642000000001</v>
      </c>
      <c r="D5382" s="24">
        <v>0.24257867999999999</v>
      </c>
      <c r="E5382" s="24">
        <v>0.28813797999999996</v>
      </c>
      <c r="F5382" s="24">
        <v>0.36794196999999995</v>
      </c>
      <c r="G5382" s="24">
        <v>0.81888812999999994</v>
      </c>
      <c r="H5382" s="24">
        <v>2.37768837</v>
      </c>
      <c r="I5382" s="24">
        <v>9.0496969999999996E-2</v>
      </c>
    </row>
    <row r="5383" spans="1:9" ht="15.75" customHeight="1" x14ac:dyDescent="0.25">
      <c r="A5383" s="25">
        <v>5382</v>
      </c>
      <c r="B5383" s="26">
        <v>0.21092147</v>
      </c>
      <c r="C5383" s="26">
        <v>0.21659852999999998</v>
      </c>
      <c r="D5383" s="26">
        <v>0.24261410999999999</v>
      </c>
      <c r="E5383" s="26">
        <v>0.28818674</v>
      </c>
      <c r="F5383" s="26">
        <v>0.36801307</v>
      </c>
      <c r="G5383" s="26">
        <v>0.81906667999999994</v>
      </c>
      <c r="H5383" s="26">
        <v>2.37836976</v>
      </c>
      <c r="I5383" s="26">
        <v>9.0497049999999996E-2</v>
      </c>
    </row>
    <row r="5384" spans="1:9" ht="15.75" customHeight="1" x14ac:dyDescent="0.25">
      <c r="A5384" s="23">
        <v>5383</v>
      </c>
      <c r="B5384" s="24">
        <v>0.21096380000000001</v>
      </c>
      <c r="C5384" s="24">
        <v>0.21663063999999999</v>
      </c>
      <c r="D5384" s="24">
        <v>0.24264954999999999</v>
      </c>
      <c r="E5384" s="24">
        <v>0.28823550000000003</v>
      </c>
      <c r="F5384" s="24">
        <v>0.36808422999999996</v>
      </c>
      <c r="G5384" s="24">
        <v>0.81924536999999997</v>
      </c>
      <c r="H5384" s="24">
        <v>2.3790517900000001</v>
      </c>
      <c r="I5384" s="24">
        <v>9.049712E-2</v>
      </c>
    </row>
    <row r="5385" spans="1:9" ht="15.75" customHeight="1" x14ac:dyDescent="0.25">
      <c r="A5385" s="25">
        <v>5384</v>
      </c>
      <c r="B5385" s="26">
        <v>0.21100612999999999</v>
      </c>
      <c r="C5385" s="26">
        <v>0.21666274000000002</v>
      </c>
      <c r="D5385" s="26">
        <v>0.24268498000000002</v>
      </c>
      <c r="E5385" s="26">
        <v>0.28828426000000001</v>
      </c>
      <c r="F5385" s="26">
        <v>0.36815544</v>
      </c>
      <c r="G5385" s="26">
        <v>0.81942419</v>
      </c>
      <c r="H5385" s="26">
        <v>2.3797344499999999</v>
      </c>
      <c r="I5385" s="26">
        <v>9.0497189999999991E-2</v>
      </c>
    </row>
    <row r="5386" spans="1:9" ht="15.75" customHeight="1" x14ac:dyDescent="0.25">
      <c r="A5386" s="23">
        <v>5385</v>
      </c>
      <c r="B5386" s="24">
        <v>0.21104845</v>
      </c>
      <c r="C5386" s="24">
        <v>0.21669484</v>
      </c>
      <c r="D5386" s="24">
        <v>0.24272041000000003</v>
      </c>
      <c r="E5386" s="24">
        <v>0.28833302</v>
      </c>
      <c r="F5386" s="24">
        <v>0.36822671000000001</v>
      </c>
      <c r="G5386" s="24">
        <v>0.81960314999999995</v>
      </c>
      <c r="H5386" s="24">
        <v>2.3804177499999999</v>
      </c>
      <c r="I5386" s="24">
        <v>9.0497270000000005E-2</v>
      </c>
    </row>
    <row r="5387" spans="1:9" ht="15.75" customHeight="1" x14ac:dyDescent="0.25">
      <c r="A5387" s="25">
        <v>5386</v>
      </c>
      <c r="B5387" s="26">
        <v>0.21109078000000001</v>
      </c>
      <c r="C5387" s="26">
        <v>0.21672692999999998</v>
      </c>
      <c r="D5387" s="26">
        <v>0.24275585</v>
      </c>
      <c r="E5387" s="26">
        <v>0.28838179000000003</v>
      </c>
      <c r="F5387" s="26">
        <v>0.36829804000000005</v>
      </c>
      <c r="G5387" s="26">
        <v>0.81978224</v>
      </c>
      <c r="H5387" s="26">
        <v>2.3811017000000003</v>
      </c>
      <c r="I5387" s="26">
        <v>9.0497340000000009E-2</v>
      </c>
    </row>
    <row r="5388" spans="1:9" ht="15.75" customHeight="1" x14ac:dyDescent="0.25">
      <c r="A5388" s="23">
        <v>5387</v>
      </c>
      <c r="B5388" s="24">
        <v>0.21113310999999998</v>
      </c>
      <c r="C5388" s="24">
        <v>0.21675903000000002</v>
      </c>
      <c r="D5388" s="24">
        <v>0.24279128</v>
      </c>
      <c r="E5388" s="24">
        <v>0.28843056</v>
      </c>
      <c r="F5388" s="24">
        <v>0.36836942</v>
      </c>
      <c r="G5388" s="24">
        <v>0.81996148000000002</v>
      </c>
      <c r="H5388" s="24">
        <v>2.3817862999999999</v>
      </c>
      <c r="I5388" s="24">
        <v>9.0497409999999986E-2</v>
      </c>
    </row>
    <row r="5389" spans="1:9" ht="15.75" customHeight="1" x14ac:dyDescent="0.25">
      <c r="A5389" s="25">
        <v>5388</v>
      </c>
      <c r="B5389" s="26">
        <v>0.21117543999999999</v>
      </c>
      <c r="C5389" s="26">
        <v>0.21679112</v>
      </c>
      <c r="D5389" s="26">
        <v>0.24282672000000002</v>
      </c>
      <c r="E5389" s="26">
        <v>0.28847933000000003</v>
      </c>
      <c r="F5389" s="26">
        <v>0.36844085999999998</v>
      </c>
      <c r="G5389" s="26">
        <v>0.82014086000000008</v>
      </c>
      <c r="H5389" s="26">
        <v>2.38247155</v>
      </c>
      <c r="I5389" s="26">
        <v>9.0497479999999991E-2</v>
      </c>
    </row>
    <row r="5390" spans="1:9" ht="15.75" customHeight="1" x14ac:dyDescent="0.25">
      <c r="A5390" s="23">
        <v>5389</v>
      </c>
      <c r="B5390" s="24">
        <v>0.21121777000000003</v>
      </c>
      <c r="C5390" s="24">
        <v>0.21682319999999999</v>
      </c>
      <c r="D5390" s="24">
        <v>0.24286215</v>
      </c>
      <c r="E5390" s="24">
        <v>0.28852811</v>
      </c>
      <c r="F5390" s="24">
        <v>0.36851235999999998</v>
      </c>
      <c r="G5390" s="24">
        <v>0.82032037999999996</v>
      </c>
      <c r="H5390" s="24">
        <v>2.3831574500000001</v>
      </c>
      <c r="I5390" s="24">
        <v>9.0497549999999996E-2</v>
      </c>
    </row>
    <row r="5391" spans="1:9" ht="15.75" customHeight="1" x14ac:dyDescent="0.25">
      <c r="A5391" s="25">
        <v>5390</v>
      </c>
      <c r="B5391" s="26">
        <v>0.21126009000000001</v>
      </c>
      <c r="C5391" s="26">
        <v>0.21685528000000001</v>
      </c>
      <c r="D5391" s="26">
        <v>0.24289759</v>
      </c>
      <c r="E5391" s="26">
        <v>0.28857687999999998</v>
      </c>
      <c r="F5391" s="26">
        <v>0.36858390999999996</v>
      </c>
      <c r="G5391" s="26">
        <v>0.82050003999999999</v>
      </c>
      <c r="H5391" s="26">
        <v>2.3838440199999997</v>
      </c>
      <c r="I5391" s="26">
        <v>9.0497620000000001E-2</v>
      </c>
    </row>
    <row r="5392" spans="1:9" ht="15.75" customHeight="1" x14ac:dyDescent="0.25">
      <c r="A5392" s="23">
        <v>5391</v>
      </c>
      <c r="B5392" s="24">
        <v>0.21130241999999999</v>
      </c>
      <c r="C5392" s="24">
        <v>0.21688735999999997</v>
      </c>
      <c r="D5392" s="24">
        <v>0.24293302</v>
      </c>
      <c r="E5392" s="24">
        <v>0.28862567</v>
      </c>
      <c r="F5392" s="24">
        <v>0.36865552000000001</v>
      </c>
      <c r="G5392" s="24">
        <v>0.82067983999999994</v>
      </c>
      <c r="H5392" s="24">
        <v>2.3845312600000002</v>
      </c>
      <c r="I5392" s="24">
        <v>9.0497679999999997E-2</v>
      </c>
    </row>
    <row r="5393" spans="1:9" ht="15.75" customHeight="1" x14ac:dyDescent="0.25">
      <c r="A5393" s="25">
        <v>5392</v>
      </c>
      <c r="B5393" s="26">
        <v>0.21134474999999997</v>
      </c>
      <c r="C5393" s="26">
        <v>0.21691943999999999</v>
      </c>
      <c r="D5393" s="26">
        <v>0.24296846</v>
      </c>
      <c r="E5393" s="26">
        <v>0.28867445000000003</v>
      </c>
      <c r="F5393" s="26">
        <v>0.36872718999999998</v>
      </c>
      <c r="G5393" s="26">
        <v>0.82085978999999998</v>
      </c>
      <c r="H5393" s="26">
        <v>2.3852191600000001</v>
      </c>
      <c r="I5393" s="26">
        <v>9.0497750000000002E-2</v>
      </c>
    </row>
    <row r="5394" spans="1:9" ht="15.75" customHeight="1" x14ac:dyDescent="0.25">
      <c r="A5394" s="23">
        <v>5393</v>
      </c>
      <c r="B5394" s="24">
        <v>0.21138708</v>
      </c>
      <c r="C5394" s="24">
        <v>0.21695150999999999</v>
      </c>
      <c r="D5394" s="24">
        <v>0.24300389</v>
      </c>
      <c r="E5394" s="24">
        <v>0.28872323999999999</v>
      </c>
      <c r="F5394" s="24">
        <v>0.36879893000000002</v>
      </c>
      <c r="G5394" s="24">
        <v>0.82103988000000006</v>
      </c>
      <c r="H5394" s="24">
        <v>2.3859077399999999</v>
      </c>
      <c r="I5394" s="24">
        <v>9.0497809999999998E-2</v>
      </c>
    </row>
    <row r="5395" spans="1:9" ht="15.75" customHeight="1" x14ac:dyDescent="0.25">
      <c r="A5395" s="25">
        <v>5394</v>
      </c>
      <c r="B5395" s="26">
        <v>0.21142941000000001</v>
      </c>
      <c r="C5395" s="26">
        <v>0.21698357000000001</v>
      </c>
      <c r="D5395" s="26">
        <v>0.24303933</v>
      </c>
      <c r="E5395" s="26">
        <v>0.28877203000000001</v>
      </c>
      <c r="F5395" s="26">
        <v>0.36887072000000004</v>
      </c>
      <c r="G5395" s="26">
        <v>0.82122012</v>
      </c>
      <c r="H5395" s="26">
        <v>2.3865969899999997</v>
      </c>
      <c r="I5395" s="26">
        <v>9.0497879999999989E-2</v>
      </c>
    </row>
    <row r="5396" spans="1:9" ht="15.75" customHeight="1" x14ac:dyDescent="0.25">
      <c r="A5396" s="23">
        <v>5395</v>
      </c>
      <c r="B5396" s="24">
        <v>0.21147173</v>
      </c>
      <c r="C5396" s="24">
        <v>0.21701563000000001</v>
      </c>
      <c r="D5396" s="24">
        <v>0.24307476</v>
      </c>
      <c r="E5396" s="24">
        <v>0.28882083000000003</v>
      </c>
      <c r="F5396" s="24">
        <v>0.36894257000000003</v>
      </c>
      <c r="G5396" s="24">
        <v>0.82140051000000003</v>
      </c>
      <c r="H5396" s="24">
        <v>2.3872869300000001</v>
      </c>
      <c r="I5396" s="24">
        <v>9.0497939999999999E-2</v>
      </c>
    </row>
    <row r="5397" spans="1:9" ht="15.75" customHeight="1" x14ac:dyDescent="0.25">
      <c r="A5397" s="25">
        <v>5396</v>
      </c>
      <c r="B5397" s="26">
        <v>0.21151406</v>
      </c>
      <c r="C5397" s="26">
        <v>0.21704768999999999</v>
      </c>
      <c r="D5397" s="26">
        <v>0.2431102</v>
      </c>
      <c r="E5397" s="26">
        <v>0.28886962999999999</v>
      </c>
      <c r="F5397" s="26">
        <v>0.36901448000000003</v>
      </c>
      <c r="G5397" s="26">
        <v>0.82158105000000003</v>
      </c>
      <c r="H5397" s="26">
        <v>2.38797755</v>
      </c>
      <c r="I5397" s="26">
        <v>9.0497999999999995E-2</v>
      </c>
    </row>
    <row r="5398" spans="1:9" ht="15.75" customHeight="1" x14ac:dyDescent="0.25">
      <c r="A5398" s="23">
        <v>5397</v>
      </c>
      <c r="B5398" s="24">
        <v>0.21155639000000001</v>
      </c>
      <c r="C5398" s="24">
        <v>0.21707975000000002</v>
      </c>
      <c r="D5398" s="24">
        <v>0.24314563</v>
      </c>
      <c r="E5398" s="24">
        <v>0.28891843</v>
      </c>
      <c r="F5398" s="24">
        <v>0.36908645000000001</v>
      </c>
      <c r="G5398" s="24">
        <v>0.82176173000000008</v>
      </c>
      <c r="H5398" s="24">
        <v>2.3886688500000002</v>
      </c>
      <c r="I5398" s="24">
        <v>9.0498060000000005E-2</v>
      </c>
    </row>
    <row r="5399" spans="1:9" ht="15.75" customHeight="1" x14ac:dyDescent="0.25">
      <c r="A5399" s="25">
        <v>5398</v>
      </c>
      <c r="B5399" s="26">
        <v>0.21159871999999999</v>
      </c>
      <c r="C5399" s="26">
        <v>0.21711179999999999</v>
      </c>
      <c r="D5399" s="26">
        <v>0.24318107</v>
      </c>
      <c r="E5399" s="26">
        <v>0.28896724000000001</v>
      </c>
      <c r="F5399" s="26">
        <v>0.36915847999999996</v>
      </c>
      <c r="G5399" s="26">
        <v>0.82194255999999999</v>
      </c>
      <c r="H5399" s="26">
        <v>2.3893608500000001</v>
      </c>
      <c r="I5399" s="26">
        <v>9.049813000000001E-2</v>
      </c>
    </row>
    <row r="5400" spans="1:9" ht="15.75" customHeight="1" x14ac:dyDescent="0.25">
      <c r="A5400" s="23">
        <v>5399</v>
      </c>
      <c r="B5400" s="24">
        <v>0.21164105</v>
      </c>
      <c r="C5400" s="24">
        <v>0.21714383999999998</v>
      </c>
      <c r="D5400" s="24">
        <v>0.24321650000000003</v>
      </c>
      <c r="E5400" s="24">
        <v>0.28901605000000002</v>
      </c>
      <c r="F5400" s="24">
        <v>0.36923057999999997</v>
      </c>
      <c r="G5400" s="24">
        <v>0.82212355000000004</v>
      </c>
      <c r="H5400" s="24">
        <v>2.3900535500000002</v>
      </c>
      <c r="I5400" s="24">
        <v>9.0498179999999998E-2</v>
      </c>
    </row>
    <row r="5401" spans="1:9" ht="15.75" customHeight="1" x14ac:dyDescent="0.25">
      <c r="A5401" s="25">
        <v>5400</v>
      </c>
      <c r="B5401" s="26">
        <v>0.21168337000000001</v>
      </c>
      <c r="C5401" s="26">
        <v>0.21717589000000001</v>
      </c>
      <c r="D5401" s="26">
        <v>0.24325194</v>
      </c>
      <c r="E5401" s="26">
        <v>0.28906486000000003</v>
      </c>
      <c r="F5401" s="26">
        <v>0.36930273000000002</v>
      </c>
      <c r="G5401" s="26">
        <v>0.82230468999999995</v>
      </c>
      <c r="H5401" s="26">
        <v>2.39074695</v>
      </c>
      <c r="I5401" s="26">
        <v>9.0498239999999994E-2</v>
      </c>
    </row>
    <row r="5402" spans="1:9" ht="15.75" customHeight="1" x14ac:dyDescent="0.25">
      <c r="A5402" s="23">
        <v>5401</v>
      </c>
      <c r="B5402" s="24">
        <v>0.21172570000000002</v>
      </c>
      <c r="C5402" s="24">
        <v>0.21720792</v>
      </c>
      <c r="D5402" s="24">
        <v>0.24328737</v>
      </c>
      <c r="E5402" s="24">
        <v>0.28911366999999999</v>
      </c>
      <c r="F5402" s="24">
        <v>0.36937494999999998</v>
      </c>
      <c r="G5402" s="24">
        <v>0.82248598000000006</v>
      </c>
      <c r="H5402" s="24">
        <v>2.3914410500000001</v>
      </c>
      <c r="I5402" s="24">
        <v>9.0498300000000004E-2</v>
      </c>
    </row>
    <row r="5403" spans="1:9" ht="15.75" customHeight="1" x14ac:dyDescent="0.25">
      <c r="A5403" s="25">
        <v>5402</v>
      </c>
      <c r="B5403" s="26">
        <v>0.21176803</v>
      </c>
      <c r="C5403" s="26">
        <v>0.21723996000000001</v>
      </c>
      <c r="D5403" s="26">
        <v>0.24332280999999997</v>
      </c>
      <c r="E5403" s="26">
        <v>0.28916248999999999</v>
      </c>
      <c r="F5403" s="26">
        <v>0.36944723000000002</v>
      </c>
      <c r="G5403" s="26">
        <v>0.82266741999999993</v>
      </c>
      <c r="H5403" s="26">
        <v>2.3921358599999998</v>
      </c>
      <c r="I5403" s="26">
        <v>9.0498360000000014E-2</v>
      </c>
    </row>
    <row r="5404" spans="1:9" ht="15.75" customHeight="1" x14ac:dyDescent="0.25">
      <c r="A5404" s="23">
        <v>5403</v>
      </c>
      <c r="B5404" s="24">
        <v>0.21181035999999998</v>
      </c>
      <c r="C5404" s="24">
        <v>0.21727199</v>
      </c>
      <c r="D5404" s="24">
        <v>0.24335825</v>
      </c>
      <c r="E5404" s="24">
        <v>0.28921131999999999</v>
      </c>
      <c r="F5404" s="24">
        <v>0.36951957999999996</v>
      </c>
      <c r="G5404" s="24">
        <v>0.82284902000000004</v>
      </c>
      <c r="H5404" s="24">
        <v>2.3928313800000001</v>
      </c>
      <c r="I5404" s="24">
        <v>9.0498410000000001E-2</v>
      </c>
    </row>
    <row r="5405" spans="1:9" ht="15.75" customHeight="1" x14ac:dyDescent="0.25">
      <c r="A5405" s="25">
        <v>5404</v>
      </c>
      <c r="B5405" s="26">
        <v>0.21185269000000001</v>
      </c>
      <c r="C5405" s="26">
        <v>0.21730400999999999</v>
      </c>
      <c r="D5405" s="26">
        <v>0.24339368</v>
      </c>
      <c r="E5405" s="26">
        <v>0.28926014</v>
      </c>
      <c r="F5405" s="26">
        <v>0.36959197999999999</v>
      </c>
      <c r="G5405" s="26">
        <v>0.82303077000000002</v>
      </c>
      <c r="H5405" s="26">
        <v>2.39352762</v>
      </c>
      <c r="I5405" s="26">
        <v>9.0498469999999998E-2</v>
      </c>
    </row>
    <row r="5406" spans="1:9" ht="15.75" customHeight="1" x14ac:dyDescent="0.25">
      <c r="A5406" s="23">
        <v>5405</v>
      </c>
      <c r="B5406" s="24">
        <v>0.21189500999999999</v>
      </c>
      <c r="C5406" s="24">
        <v>0.21733602999999999</v>
      </c>
      <c r="D5406" s="24">
        <v>0.24342911999999997</v>
      </c>
      <c r="E5406" s="24">
        <v>0.28930897</v>
      </c>
      <c r="F5406" s="24">
        <v>0.36966445999999997</v>
      </c>
      <c r="G5406" s="24">
        <v>0.82321268000000003</v>
      </c>
      <c r="H5406" s="24">
        <v>2.39422457</v>
      </c>
      <c r="I5406" s="24">
        <v>9.0498519999999999E-2</v>
      </c>
    </row>
    <row r="5407" spans="1:9" ht="15.75" customHeight="1" x14ac:dyDescent="0.25">
      <c r="A5407" s="25">
        <v>5406</v>
      </c>
      <c r="B5407" s="26">
        <v>0.21193734</v>
      </c>
      <c r="C5407" s="26">
        <v>0.21736803999999998</v>
      </c>
      <c r="D5407" s="26">
        <v>0.24346455</v>
      </c>
      <c r="E5407" s="26">
        <v>0.2893578</v>
      </c>
      <c r="F5407" s="26">
        <v>0.36973699000000004</v>
      </c>
      <c r="G5407" s="26">
        <v>0.82339474999999995</v>
      </c>
      <c r="H5407" s="26">
        <v>2.39492226</v>
      </c>
      <c r="I5407" s="26">
        <v>9.049857E-2</v>
      </c>
    </row>
    <row r="5408" spans="1:9" ht="15.75" customHeight="1" x14ac:dyDescent="0.25">
      <c r="A5408" s="23">
        <v>5407</v>
      </c>
      <c r="B5408" s="24">
        <v>0.21197966999999998</v>
      </c>
      <c r="C5408" s="24">
        <v>0.21740005000000001</v>
      </c>
      <c r="D5408" s="24">
        <v>0.24349999</v>
      </c>
      <c r="E5408" s="24">
        <v>0.28940663999999999</v>
      </c>
      <c r="F5408" s="24">
        <v>0.36980958999999997</v>
      </c>
      <c r="G5408" s="24">
        <v>0.82357696999999996</v>
      </c>
      <c r="H5408" s="24">
        <v>2.3956206600000001</v>
      </c>
      <c r="I5408" s="24">
        <v>9.0498629999999997E-2</v>
      </c>
    </row>
    <row r="5409" spans="1:9" ht="15.75" customHeight="1" x14ac:dyDescent="0.25">
      <c r="A5409" s="25">
        <v>5408</v>
      </c>
      <c r="B5409" s="26">
        <v>0.21202200000000002</v>
      </c>
      <c r="C5409" s="26">
        <v>0.21743206000000001</v>
      </c>
      <c r="D5409" s="26">
        <v>0.24353543</v>
      </c>
      <c r="E5409" s="26">
        <v>0.28945547999999999</v>
      </c>
      <c r="F5409" s="26">
        <v>0.36988225999999996</v>
      </c>
      <c r="G5409" s="26">
        <v>0.82375935999999994</v>
      </c>
      <c r="H5409" s="26">
        <v>2.3963198100000001</v>
      </c>
      <c r="I5409" s="26">
        <v>9.0498679999999998E-2</v>
      </c>
    </row>
    <row r="5410" spans="1:9" ht="15.75" customHeight="1" x14ac:dyDescent="0.25">
      <c r="A5410" s="23">
        <v>5409</v>
      </c>
      <c r="B5410" s="24">
        <v>0.21206433</v>
      </c>
      <c r="C5410" s="24">
        <v>0.21746406000000001</v>
      </c>
      <c r="D5410" s="24">
        <v>0.24357086999999999</v>
      </c>
      <c r="E5410" s="24">
        <v>0.28950432999999998</v>
      </c>
      <c r="F5410" s="24">
        <v>0.36995499000000004</v>
      </c>
      <c r="G5410" s="24">
        <v>0.82394189999999989</v>
      </c>
      <c r="H5410" s="24">
        <v>2.3970196800000001</v>
      </c>
      <c r="I5410" s="24">
        <v>9.0498729999999999E-2</v>
      </c>
    </row>
    <row r="5411" spans="1:9" ht="15.75" customHeight="1" x14ac:dyDescent="0.25">
      <c r="A5411" s="25">
        <v>5410</v>
      </c>
      <c r="B5411" s="26">
        <v>0.21210664999999998</v>
      </c>
      <c r="C5411" s="26">
        <v>0.21749605999999999</v>
      </c>
      <c r="D5411" s="26">
        <v>0.2436063</v>
      </c>
      <c r="E5411" s="26">
        <v>0.28955317000000003</v>
      </c>
      <c r="F5411" s="26">
        <v>0.37002778999999997</v>
      </c>
      <c r="G5411" s="26">
        <v>0.82412460999999992</v>
      </c>
      <c r="H5411" s="26">
        <v>2.3977203</v>
      </c>
      <c r="I5411" s="26">
        <v>9.0498780000000001E-2</v>
      </c>
    </row>
    <row r="5412" spans="1:9" ht="15.75" customHeight="1" x14ac:dyDescent="0.25">
      <c r="A5412" s="23">
        <v>5411</v>
      </c>
      <c r="B5412" s="24">
        <v>0.21214898000000001</v>
      </c>
      <c r="C5412" s="24">
        <v>0.21752804999999997</v>
      </c>
      <c r="D5412" s="24">
        <v>0.24364174</v>
      </c>
      <c r="E5412" s="24">
        <v>0.28960202000000002</v>
      </c>
      <c r="F5412" s="24">
        <v>0.37010064999999998</v>
      </c>
      <c r="G5412" s="24">
        <v>0.82430747999999998</v>
      </c>
      <c r="H5412" s="24">
        <v>2.3984216599999999</v>
      </c>
      <c r="I5412" s="24">
        <v>9.0498820000000008E-2</v>
      </c>
    </row>
    <row r="5413" spans="1:9" ht="15.75" customHeight="1" x14ac:dyDescent="0.25">
      <c r="A5413" s="25">
        <v>5412</v>
      </c>
      <c r="B5413" s="26">
        <v>0.21219131000000002</v>
      </c>
      <c r="C5413" s="26">
        <v>0.21756002999999999</v>
      </c>
      <c r="D5413" s="26">
        <v>0.24367717999999999</v>
      </c>
      <c r="E5413" s="26">
        <v>0.28965088</v>
      </c>
      <c r="F5413" s="26">
        <v>0.37017358</v>
      </c>
      <c r="G5413" s="26">
        <v>0.82449050999999995</v>
      </c>
      <c r="H5413" s="26">
        <v>2.3991237600000002</v>
      </c>
      <c r="I5413" s="26">
        <v>9.0498869999999995E-2</v>
      </c>
    </row>
    <row r="5414" spans="1:9" ht="15.75" customHeight="1" x14ac:dyDescent="0.25">
      <c r="A5414" s="23">
        <v>5413</v>
      </c>
      <c r="B5414" s="24">
        <v>0.21223364</v>
      </c>
      <c r="C5414" s="24">
        <v>0.21759201</v>
      </c>
      <c r="D5414" s="24">
        <v>0.24371262000000002</v>
      </c>
      <c r="E5414" s="24">
        <v>0.28969973999999998</v>
      </c>
      <c r="F5414" s="24">
        <v>0.37024658000000005</v>
      </c>
      <c r="G5414" s="24">
        <v>0.82467371</v>
      </c>
      <c r="H5414" s="24">
        <v>2.3998266200000002</v>
      </c>
      <c r="I5414" s="24">
        <v>9.0498919999999997E-2</v>
      </c>
    </row>
    <row r="5415" spans="1:9" ht="15.75" customHeight="1" x14ac:dyDescent="0.25">
      <c r="A5415" s="25">
        <v>5414</v>
      </c>
      <c r="B5415" s="26">
        <v>0.21227596999999998</v>
      </c>
      <c r="C5415" s="26">
        <v>0.21762398999999999</v>
      </c>
      <c r="D5415" s="26">
        <v>0.24374805999999999</v>
      </c>
      <c r="E5415" s="26">
        <v>0.28974860000000002</v>
      </c>
      <c r="F5415" s="26">
        <v>0.37031965</v>
      </c>
      <c r="G5415" s="26">
        <v>0.82485707000000008</v>
      </c>
      <c r="H5415" s="26">
        <v>2.4005302400000001</v>
      </c>
      <c r="I5415" s="26">
        <v>9.0498960000000003E-2</v>
      </c>
    </row>
    <row r="5416" spans="1:9" ht="15.75" customHeight="1" x14ac:dyDescent="0.25">
      <c r="A5416" s="23">
        <v>5415</v>
      </c>
      <c r="B5416" s="24">
        <v>0.21231829000000002</v>
      </c>
      <c r="C5416" s="24">
        <v>0.21765595999999998</v>
      </c>
      <c r="D5416" s="24">
        <v>0.24378348999999999</v>
      </c>
      <c r="E5416" s="24">
        <v>0.28979746000000001</v>
      </c>
      <c r="F5416" s="24">
        <v>0.37039278000000003</v>
      </c>
      <c r="G5416" s="24">
        <v>0.8250405999999999</v>
      </c>
      <c r="H5416" s="24">
        <v>2.4012346099999999</v>
      </c>
      <c r="I5416" s="24">
        <v>9.0499010000000005E-2</v>
      </c>
    </row>
    <row r="5417" spans="1:9" ht="15.75" customHeight="1" x14ac:dyDescent="0.25">
      <c r="A5417" s="25">
        <v>5416</v>
      </c>
      <c r="B5417" s="26">
        <v>0.21236062</v>
      </c>
      <c r="C5417" s="26">
        <v>0.21768792000000001</v>
      </c>
      <c r="D5417" s="26">
        <v>0.24381893000000002</v>
      </c>
      <c r="E5417" s="26">
        <v>0.28984632999999999</v>
      </c>
      <c r="F5417" s="26">
        <v>0.37046598000000003</v>
      </c>
      <c r="G5417" s="26">
        <v>0.82522428999999997</v>
      </c>
      <c r="H5417" s="26">
        <v>2.40193974</v>
      </c>
      <c r="I5417" s="26">
        <v>9.0499050000000011E-2</v>
      </c>
    </row>
    <row r="5418" spans="1:9" ht="15.75" customHeight="1" x14ac:dyDescent="0.25">
      <c r="A5418" s="23">
        <v>5417</v>
      </c>
      <c r="B5418" s="24">
        <v>0.21240295000000001</v>
      </c>
      <c r="C5418" s="24">
        <v>0.21771988</v>
      </c>
      <c r="D5418" s="24">
        <v>0.24385436999999999</v>
      </c>
      <c r="E5418" s="24">
        <v>0.28989521000000001</v>
      </c>
      <c r="F5418" s="24">
        <v>0.37053924999999999</v>
      </c>
      <c r="G5418" s="24">
        <v>0.8254081499999999</v>
      </c>
      <c r="H5418" s="24">
        <v>2.4026456500000002</v>
      </c>
      <c r="I5418" s="24">
        <v>9.049908999999999E-2</v>
      </c>
    </row>
    <row r="5419" spans="1:9" ht="15.75" customHeight="1" x14ac:dyDescent="0.25">
      <c r="A5419" s="25">
        <v>5418</v>
      </c>
      <c r="B5419" s="26">
        <v>0.21244527999999999</v>
      </c>
      <c r="C5419" s="26">
        <v>0.21775182999999998</v>
      </c>
      <c r="D5419" s="26">
        <v>0.24388981000000001</v>
      </c>
      <c r="E5419" s="26">
        <v>0.28994407999999999</v>
      </c>
      <c r="F5419" s="26">
        <v>0.37061259000000002</v>
      </c>
      <c r="G5419" s="26">
        <v>0.82559218999999995</v>
      </c>
      <c r="H5419" s="26">
        <v>2.4033523199999998</v>
      </c>
      <c r="I5419" s="26">
        <v>9.0499129999999997E-2</v>
      </c>
    </row>
    <row r="5420" spans="1:9" ht="15.75" customHeight="1" x14ac:dyDescent="0.25">
      <c r="A5420" s="23">
        <v>5419</v>
      </c>
      <c r="B5420" s="24">
        <v>0.21248760999999999</v>
      </c>
      <c r="C5420" s="24">
        <v>0.21778378000000001</v>
      </c>
      <c r="D5420" s="24">
        <v>0.24392524999999998</v>
      </c>
      <c r="E5420" s="24">
        <v>0.28999296999999996</v>
      </c>
      <c r="F5420" s="24">
        <v>0.37068600000000002</v>
      </c>
      <c r="G5420" s="24">
        <v>0.82577639000000003</v>
      </c>
      <c r="H5420" s="24">
        <v>2.4040597699999999</v>
      </c>
      <c r="I5420" s="24">
        <v>9.0499179999999999E-2</v>
      </c>
    </row>
    <row r="5421" spans="1:9" ht="15.75" customHeight="1" x14ac:dyDescent="0.25">
      <c r="A5421" s="25">
        <v>5420</v>
      </c>
      <c r="B5421" s="26">
        <v>0.21252993000000001</v>
      </c>
      <c r="C5421" s="26">
        <v>0.21781572000000002</v>
      </c>
      <c r="D5421" s="26">
        <v>0.24396069000000001</v>
      </c>
      <c r="E5421" s="26">
        <v>0.29004184999999999</v>
      </c>
      <c r="F5421" s="26">
        <v>0.37075947999999997</v>
      </c>
      <c r="G5421" s="26">
        <v>0.82596075999999996</v>
      </c>
      <c r="H5421" s="26">
        <v>2.4047679899999999</v>
      </c>
      <c r="I5421" s="26">
        <v>9.0499209999999997E-2</v>
      </c>
    </row>
    <row r="5422" spans="1:9" ht="15.75" customHeight="1" x14ac:dyDescent="0.25">
      <c r="A5422" s="23">
        <v>5421</v>
      </c>
      <c r="B5422" s="24">
        <v>0.21257225999999999</v>
      </c>
      <c r="C5422" s="24">
        <v>0.21784766</v>
      </c>
      <c r="D5422" s="24">
        <v>0.24399612999999998</v>
      </c>
      <c r="E5422" s="24">
        <v>0.29009073999999996</v>
      </c>
      <c r="F5422" s="24">
        <v>0.37083304</v>
      </c>
      <c r="G5422" s="24">
        <v>0.82614529999999997</v>
      </c>
      <c r="H5422" s="24">
        <v>2.4054769999999999</v>
      </c>
      <c r="I5422" s="24">
        <v>9.0499250000000003E-2</v>
      </c>
    </row>
    <row r="5423" spans="1:9" ht="15.75" customHeight="1" x14ac:dyDescent="0.25">
      <c r="A5423" s="25">
        <v>5422</v>
      </c>
      <c r="B5423" s="26">
        <v>0.21261458999999999</v>
      </c>
      <c r="C5423" s="26">
        <v>0.21787959000000001</v>
      </c>
      <c r="D5423" s="26">
        <v>0.24403157</v>
      </c>
      <c r="E5423" s="26">
        <v>0.29013962999999998</v>
      </c>
      <c r="F5423" s="26">
        <v>0.37090666</v>
      </c>
      <c r="G5423" s="26">
        <v>0.82633002</v>
      </c>
      <c r="H5423" s="26">
        <v>2.4061868</v>
      </c>
      <c r="I5423" s="26">
        <v>9.049929000000001E-2</v>
      </c>
    </row>
    <row r="5424" spans="1:9" ht="15.75" customHeight="1" x14ac:dyDescent="0.25">
      <c r="A5424" s="23">
        <v>5423</v>
      </c>
      <c r="B5424" s="24">
        <v>0.21265692000000003</v>
      </c>
      <c r="C5424" s="24">
        <v>0.21791152</v>
      </c>
      <c r="D5424" s="24">
        <v>0.24406701000000003</v>
      </c>
      <c r="E5424" s="24">
        <v>0.29018853</v>
      </c>
      <c r="F5424" s="24">
        <v>0.37098035000000001</v>
      </c>
      <c r="G5424" s="24">
        <v>0.82651490999999988</v>
      </c>
      <c r="H5424" s="24">
        <v>2.4068973900000001</v>
      </c>
      <c r="I5424" s="24">
        <v>9.0499329999999989E-2</v>
      </c>
    </row>
    <row r="5425" spans="1:9" ht="15.75" customHeight="1" x14ac:dyDescent="0.25">
      <c r="A5425" s="25">
        <v>5424</v>
      </c>
      <c r="B5425" s="26">
        <v>0.21269925000000001</v>
      </c>
      <c r="C5425" s="26">
        <v>0.21794343999999999</v>
      </c>
      <c r="D5425" s="26">
        <v>0.24410246000000002</v>
      </c>
      <c r="E5425" s="26">
        <v>0.29023743000000002</v>
      </c>
      <c r="F5425" s="26">
        <v>0.37105410999999999</v>
      </c>
      <c r="G5425" s="26">
        <v>0.82669996999999995</v>
      </c>
      <c r="H5425" s="26">
        <v>2.40760877</v>
      </c>
      <c r="I5425" s="26">
        <v>9.0499360000000001E-2</v>
      </c>
    </row>
    <row r="5426" spans="1:9" ht="15.75" customHeight="1" x14ac:dyDescent="0.25">
      <c r="A5426" s="23">
        <v>5425</v>
      </c>
      <c r="B5426" s="24">
        <v>0.21274156999999999</v>
      </c>
      <c r="C5426" s="24">
        <v>0.21797535000000001</v>
      </c>
      <c r="D5426" s="24">
        <v>0.24413789999999999</v>
      </c>
      <c r="E5426" s="24">
        <v>0.29028632999999998</v>
      </c>
      <c r="F5426" s="24">
        <v>0.37112794999999998</v>
      </c>
      <c r="G5426" s="24">
        <v>0.82688520999999993</v>
      </c>
      <c r="H5426" s="24">
        <v>2.4083209500000002</v>
      </c>
      <c r="I5426" s="24">
        <v>9.0499399999999994E-2</v>
      </c>
    </row>
    <row r="5427" spans="1:9" ht="15.75" customHeight="1" x14ac:dyDescent="0.25">
      <c r="A5427" s="25">
        <v>5426</v>
      </c>
      <c r="B5427" s="26">
        <v>0.21278390000000003</v>
      </c>
      <c r="C5427" s="26">
        <v>0.21800726000000001</v>
      </c>
      <c r="D5427" s="26">
        <v>0.24417334000000002</v>
      </c>
      <c r="E5427" s="26">
        <v>0.29033523999999999</v>
      </c>
      <c r="F5427" s="26">
        <v>0.37120185999999999</v>
      </c>
      <c r="G5427" s="26">
        <v>0.82707063000000003</v>
      </c>
      <c r="H5427" s="26">
        <v>2.4090339300000001</v>
      </c>
      <c r="I5427" s="26">
        <v>9.0499430000000006E-2</v>
      </c>
    </row>
    <row r="5428" spans="1:9" ht="15.75" customHeight="1" x14ac:dyDescent="0.25">
      <c r="A5428" s="23">
        <v>5427</v>
      </c>
      <c r="B5428" s="24">
        <v>0.21282623000000001</v>
      </c>
      <c r="C5428" s="24">
        <v>0.21803916000000001</v>
      </c>
      <c r="D5428" s="24">
        <v>0.24420877999999999</v>
      </c>
      <c r="E5428" s="24">
        <v>0.29038415000000001</v>
      </c>
      <c r="F5428" s="24">
        <v>0.37127583999999997</v>
      </c>
      <c r="G5428" s="24">
        <v>0.82725621999999999</v>
      </c>
      <c r="H5428" s="24">
        <v>2.40974771</v>
      </c>
      <c r="I5428" s="24">
        <v>9.0499460000000004E-2</v>
      </c>
    </row>
    <row r="5429" spans="1:9" ht="15.75" customHeight="1" x14ac:dyDescent="0.25">
      <c r="A5429" s="25">
        <v>5428</v>
      </c>
      <c r="B5429" s="26">
        <v>0.21286856000000001</v>
      </c>
      <c r="C5429" s="26">
        <v>0.21807104999999999</v>
      </c>
      <c r="D5429" s="26">
        <v>0.24424423000000001</v>
      </c>
      <c r="E5429" s="26">
        <v>0.29043306999999996</v>
      </c>
      <c r="F5429" s="26">
        <v>0.37134988999999996</v>
      </c>
      <c r="G5429" s="26">
        <v>0.82744198999999996</v>
      </c>
      <c r="H5429" s="26">
        <v>2.4104623100000002</v>
      </c>
      <c r="I5429" s="26">
        <v>9.049950000000001E-2</v>
      </c>
    </row>
    <row r="5430" spans="1:9" ht="15.75" customHeight="1" x14ac:dyDescent="0.25">
      <c r="A5430" s="23">
        <v>5429</v>
      </c>
      <c r="B5430" s="24">
        <v>0.21291088999999999</v>
      </c>
      <c r="C5430" s="24">
        <v>0.21810294</v>
      </c>
      <c r="D5430" s="24">
        <v>0.24427966999999998</v>
      </c>
      <c r="E5430" s="24">
        <v>0.29048199000000002</v>
      </c>
      <c r="F5430" s="24">
        <v>0.37142401999999997</v>
      </c>
      <c r="G5430" s="24">
        <v>0.82762793999999995</v>
      </c>
      <c r="H5430" s="24">
        <v>2.41117772</v>
      </c>
      <c r="I5430" s="24">
        <v>9.0499530000000009E-2</v>
      </c>
    </row>
    <row r="5431" spans="1:9" ht="15.75" customHeight="1" x14ac:dyDescent="0.25">
      <c r="A5431" s="25">
        <v>5430</v>
      </c>
      <c r="B5431" s="26">
        <v>0.21295321</v>
      </c>
      <c r="C5431" s="26">
        <v>0.21813483</v>
      </c>
      <c r="D5431" s="26">
        <v>0.24431511</v>
      </c>
      <c r="E5431" s="26">
        <v>0.29053090999999998</v>
      </c>
      <c r="F5431" s="26">
        <v>0.37149822999999998</v>
      </c>
      <c r="G5431" s="26">
        <v>0.82781407000000007</v>
      </c>
      <c r="H5431" s="26">
        <v>2.4118939500000001</v>
      </c>
      <c r="I5431" s="26">
        <v>9.0499559999999993E-2</v>
      </c>
    </row>
    <row r="5432" spans="1:9" ht="15.75" customHeight="1" x14ac:dyDescent="0.25">
      <c r="A5432" s="23">
        <v>5431</v>
      </c>
      <c r="B5432" s="24">
        <v>0.21299554000000001</v>
      </c>
      <c r="C5432" s="24">
        <v>0.21816669999999999</v>
      </c>
      <c r="D5432" s="24">
        <v>0.24435055999999999</v>
      </c>
      <c r="E5432" s="24">
        <v>0.29057984000000003</v>
      </c>
      <c r="F5432" s="24">
        <v>0.37157249999999997</v>
      </c>
      <c r="G5432" s="24">
        <v>0.82800039000000003</v>
      </c>
      <c r="H5432" s="24">
        <v>2.4126110000000001</v>
      </c>
      <c r="I5432" s="24">
        <v>9.0499589999999991E-2</v>
      </c>
    </row>
    <row r="5433" spans="1:9" ht="15.75" customHeight="1" x14ac:dyDescent="0.25">
      <c r="A5433" s="25">
        <v>5432</v>
      </c>
      <c r="B5433" s="26">
        <v>0.21303786999999999</v>
      </c>
      <c r="C5433" s="26">
        <v>0.21819856999999998</v>
      </c>
      <c r="D5433" s="26">
        <v>0.24438600000000002</v>
      </c>
      <c r="E5433" s="26">
        <v>0.29062876999999998</v>
      </c>
      <c r="F5433" s="26">
        <v>0.37164684999999997</v>
      </c>
      <c r="G5433" s="26">
        <v>0.82818687999999996</v>
      </c>
      <c r="H5433" s="26">
        <v>2.4133288799999999</v>
      </c>
      <c r="I5433" s="26">
        <v>9.0499609999999994E-2</v>
      </c>
    </row>
    <row r="5434" spans="1:9" ht="15.75" customHeight="1" x14ac:dyDescent="0.25">
      <c r="A5434" s="23">
        <v>5433</v>
      </c>
      <c r="B5434" s="24">
        <v>0.2130802</v>
      </c>
      <c r="C5434" s="24">
        <v>0.21823044</v>
      </c>
      <c r="D5434" s="24">
        <v>0.24442145000000001</v>
      </c>
      <c r="E5434" s="24">
        <v>0.29067770999999998</v>
      </c>
      <c r="F5434" s="24">
        <v>0.37172127999999999</v>
      </c>
      <c r="G5434" s="24">
        <v>0.82837355999999995</v>
      </c>
      <c r="H5434" s="24">
        <v>2.41404759</v>
      </c>
      <c r="I5434" s="24">
        <v>9.0499639999999992E-2</v>
      </c>
    </row>
    <row r="5435" spans="1:9" ht="15.75" customHeight="1" x14ac:dyDescent="0.25">
      <c r="A5435" s="25">
        <v>5434</v>
      </c>
      <c r="B5435" s="26">
        <v>0.21312252999999998</v>
      </c>
      <c r="C5435" s="26">
        <v>0.21826229000000003</v>
      </c>
      <c r="D5435" s="26">
        <v>0.24445689000000001</v>
      </c>
      <c r="E5435" s="26">
        <v>0.29072665000000003</v>
      </c>
      <c r="F5435" s="26">
        <v>0.37179578000000002</v>
      </c>
      <c r="G5435" s="26">
        <v>0.82856042000000008</v>
      </c>
      <c r="H5435" s="26">
        <v>2.41476713</v>
      </c>
      <c r="I5435" s="26">
        <v>9.0499670000000004E-2</v>
      </c>
    </row>
    <row r="5436" spans="1:9" ht="15.75" customHeight="1" x14ac:dyDescent="0.25">
      <c r="A5436" s="23">
        <v>5435</v>
      </c>
      <c r="B5436" s="24">
        <v>0.21316484999999999</v>
      </c>
      <c r="C5436" s="24">
        <v>0.21829414</v>
      </c>
      <c r="D5436" s="24">
        <v>0.24449234</v>
      </c>
      <c r="E5436" s="24">
        <v>0.29077559000000003</v>
      </c>
      <c r="F5436" s="24">
        <v>0.37187036000000001</v>
      </c>
      <c r="G5436" s="24">
        <v>0.82874747000000004</v>
      </c>
      <c r="H5436" s="24">
        <v>2.4154875000000002</v>
      </c>
      <c r="I5436" s="24">
        <v>9.0499690000000008E-2</v>
      </c>
    </row>
    <row r="5437" spans="1:9" ht="15.75" customHeight="1" x14ac:dyDescent="0.25">
      <c r="A5437" s="25">
        <v>5436</v>
      </c>
      <c r="B5437" s="26">
        <v>0.21320718</v>
      </c>
      <c r="C5437" s="26">
        <v>0.21832598999999997</v>
      </c>
      <c r="D5437" s="26">
        <v>0.24452777999999997</v>
      </c>
      <c r="E5437" s="26">
        <v>0.29082453999999996</v>
      </c>
      <c r="F5437" s="26">
        <v>0.37194502000000002</v>
      </c>
      <c r="G5437" s="26">
        <v>0.82893469999999991</v>
      </c>
      <c r="H5437" s="26">
        <v>2.4162087199999998</v>
      </c>
      <c r="I5437" s="26">
        <v>9.0499720000000006E-2</v>
      </c>
    </row>
    <row r="5438" spans="1:9" ht="15.75" customHeight="1" x14ac:dyDescent="0.25">
      <c r="A5438" s="23">
        <v>5437</v>
      </c>
      <c r="B5438" s="24">
        <v>0.21324950999999998</v>
      </c>
      <c r="C5438" s="24">
        <v>0.21835781999999998</v>
      </c>
      <c r="D5438" s="24">
        <v>0.24456323000000002</v>
      </c>
      <c r="E5438" s="24">
        <v>0.29087349000000001</v>
      </c>
      <c r="F5438" s="24">
        <v>0.37201974999999998</v>
      </c>
      <c r="G5438" s="24">
        <v>0.82912211999999996</v>
      </c>
      <c r="H5438" s="24">
        <v>2.4169307799999999</v>
      </c>
      <c r="I5438" s="24">
        <v>9.0499740000000009E-2</v>
      </c>
    </row>
    <row r="5439" spans="1:9" ht="15.75" customHeight="1" x14ac:dyDescent="0.25">
      <c r="A5439" s="25">
        <v>5438</v>
      </c>
      <c r="B5439" s="26">
        <v>0.21329184000000001</v>
      </c>
      <c r="C5439" s="26">
        <v>0.21838965999999999</v>
      </c>
      <c r="D5439" s="26">
        <v>0.24459868000000001</v>
      </c>
      <c r="E5439" s="26">
        <v>0.29092245</v>
      </c>
      <c r="F5439" s="26">
        <v>0.37209456000000002</v>
      </c>
      <c r="G5439" s="26">
        <v>0.82930971999999992</v>
      </c>
      <c r="H5439" s="26">
        <v>2.4176536999999998</v>
      </c>
      <c r="I5439" s="26">
        <v>9.0499759999999985E-2</v>
      </c>
    </row>
    <row r="5440" spans="1:9" ht="15.75" customHeight="1" x14ac:dyDescent="0.25">
      <c r="A5440" s="23">
        <v>5439</v>
      </c>
      <c r="B5440" s="24">
        <v>0.21333417000000002</v>
      </c>
      <c r="C5440" s="24">
        <v>0.21842148000000003</v>
      </c>
      <c r="D5440" s="24">
        <v>0.24463413000000001</v>
      </c>
      <c r="E5440" s="24">
        <v>0.29097140999999999</v>
      </c>
      <c r="F5440" s="24">
        <v>0.37216945000000001</v>
      </c>
      <c r="G5440" s="24">
        <v>0.82949751999999999</v>
      </c>
      <c r="H5440" s="24">
        <v>2.4183774600000003</v>
      </c>
      <c r="I5440" s="24">
        <v>9.0499779999999988E-2</v>
      </c>
    </row>
    <row r="5441" spans="1:9" ht="15.75" customHeight="1" x14ac:dyDescent="0.25">
      <c r="A5441" s="25">
        <v>5440</v>
      </c>
      <c r="B5441" s="26">
        <v>0.2133765</v>
      </c>
      <c r="C5441" s="26">
        <v>0.21845330000000002</v>
      </c>
      <c r="D5441" s="26">
        <v>0.24466957</v>
      </c>
      <c r="E5441" s="26">
        <v>0.29102036999999997</v>
      </c>
      <c r="F5441" s="26">
        <v>0.37224440999999997</v>
      </c>
      <c r="G5441" s="26">
        <v>0.82968549999999996</v>
      </c>
      <c r="H5441" s="26">
        <v>2.41910209</v>
      </c>
      <c r="I5441" s="26">
        <v>9.0499799999999991E-2</v>
      </c>
    </row>
    <row r="5442" spans="1:9" ht="15.75" customHeight="1" x14ac:dyDescent="0.25">
      <c r="A5442" s="23">
        <v>5441</v>
      </c>
      <c r="B5442" s="24">
        <v>0.21341881999999998</v>
      </c>
      <c r="C5442" s="24">
        <v>0.21848510999999998</v>
      </c>
      <c r="D5442" s="24">
        <v>0.24470502</v>
      </c>
      <c r="E5442" s="24">
        <v>0.29106934000000001</v>
      </c>
      <c r="F5442" s="24">
        <v>0.37231945999999999</v>
      </c>
      <c r="G5442" s="24">
        <v>0.82987368000000006</v>
      </c>
      <c r="H5442" s="24">
        <v>2.4198275699999998</v>
      </c>
      <c r="I5442" s="24">
        <v>9.0499819999999995E-2</v>
      </c>
    </row>
    <row r="5443" spans="1:9" ht="15.75" customHeight="1" x14ac:dyDescent="0.25">
      <c r="A5443" s="25">
        <v>5442</v>
      </c>
      <c r="B5443" s="26">
        <v>0.21346115000000002</v>
      </c>
      <c r="C5443" s="26">
        <v>0.21851690999999998</v>
      </c>
      <c r="D5443" s="26">
        <v>0.24474046999999999</v>
      </c>
      <c r="E5443" s="26">
        <v>0.29111831999999999</v>
      </c>
      <c r="F5443" s="26">
        <v>0.37239457999999998</v>
      </c>
      <c r="G5443" s="26">
        <v>0.83006205</v>
      </c>
      <c r="H5443" s="26">
        <v>2.4205539200000001</v>
      </c>
      <c r="I5443" s="26">
        <v>9.0499839999999998E-2</v>
      </c>
    </row>
    <row r="5444" spans="1:9" ht="15.75" customHeight="1" x14ac:dyDescent="0.25">
      <c r="A5444" s="23">
        <v>5443</v>
      </c>
      <c r="B5444" s="24">
        <v>0.21350348</v>
      </c>
      <c r="C5444" s="24">
        <v>0.21854869999999998</v>
      </c>
      <c r="D5444" s="24">
        <v>0.24477592000000001</v>
      </c>
      <c r="E5444" s="24">
        <v>0.29116730000000002</v>
      </c>
      <c r="F5444" s="24">
        <v>0.37246977999999997</v>
      </c>
      <c r="G5444" s="24">
        <v>0.83025060999999989</v>
      </c>
      <c r="H5444" s="24">
        <v>2.4212811400000001</v>
      </c>
      <c r="I5444" s="24">
        <v>9.0499860000000001E-2</v>
      </c>
    </row>
    <row r="5445" spans="1:9" ht="15.75" customHeight="1" x14ac:dyDescent="0.25">
      <c r="A5445" s="25">
        <v>5444</v>
      </c>
      <c r="B5445" s="26">
        <v>0.21354581</v>
      </c>
      <c r="C5445" s="26">
        <v>0.21858049000000002</v>
      </c>
      <c r="D5445" s="26">
        <v>0.24481137</v>
      </c>
      <c r="E5445" s="26">
        <v>0.29121627999999999</v>
      </c>
      <c r="F5445" s="26">
        <v>0.37254506999999998</v>
      </c>
      <c r="G5445" s="26">
        <v>0.83043936000000007</v>
      </c>
      <c r="H5445" s="26">
        <v>2.42200923</v>
      </c>
      <c r="I5445" s="26">
        <v>9.0499869999999996E-2</v>
      </c>
    </row>
    <row r="5446" spans="1:9" ht="15.75" customHeight="1" x14ac:dyDescent="0.25">
      <c r="A5446" s="23">
        <v>5445</v>
      </c>
      <c r="B5446" s="24">
        <v>0.21358813999999998</v>
      </c>
      <c r="C5446" s="24">
        <v>0.21861227</v>
      </c>
      <c r="D5446" s="24">
        <v>0.24484681999999999</v>
      </c>
      <c r="E5446" s="24">
        <v>0.29126525999999997</v>
      </c>
      <c r="F5446" s="24">
        <v>0.37262043</v>
      </c>
      <c r="G5446" s="24">
        <v>0.83062831000000004</v>
      </c>
      <c r="H5446" s="24">
        <v>2.42273819</v>
      </c>
      <c r="I5446" s="24">
        <v>9.049989E-2</v>
      </c>
    </row>
    <row r="5447" spans="1:9" ht="15.75" customHeight="1" x14ac:dyDescent="0.25">
      <c r="A5447" s="25">
        <v>5446</v>
      </c>
      <c r="B5447" s="26">
        <v>0.21363045999999999</v>
      </c>
      <c r="C5447" s="26">
        <v>0.21864405000000001</v>
      </c>
      <c r="D5447" s="26">
        <v>0.24488226999999999</v>
      </c>
      <c r="E5447" s="26">
        <v>0.29131425</v>
      </c>
      <c r="F5447" s="26">
        <v>0.37269587000000004</v>
      </c>
      <c r="G5447" s="26">
        <v>0.83081744999999996</v>
      </c>
      <c r="H5447" s="26">
        <v>2.4234680399999999</v>
      </c>
      <c r="I5447" s="26">
        <v>9.0499899999999994E-2</v>
      </c>
    </row>
    <row r="5448" spans="1:9" ht="15.75" customHeight="1" x14ac:dyDescent="0.25">
      <c r="A5448" s="23">
        <v>5447</v>
      </c>
      <c r="B5448" s="24">
        <v>0.21367279</v>
      </c>
      <c r="C5448" s="24">
        <v>0.21867581000000003</v>
      </c>
      <c r="D5448" s="24">
        <v>0.24491772000000001</v>
      </c>
      <c r="E5448" s="24">
        <v>0.29136325000000002</v>
      </c>
      <c r="F5448" s="24">
        <v>0.37277140000000003</v>
      </c>
      <c r="G5448" s="24">
        <v>0.83100679</v>
      </c>
      <c r="H5448" s="24">
        <v>2.4241987700000003</v>
      </c>
      <c r="I5448" s="24">
        <v>9.0499919999999998E-2</v>
      </c>
    </row>
    <row r="5449" spans="1:9" ht="15.75" customHeight="1" x14ac:dyDescent="0.25">
      <c r="A5449" s="25">
        <v>5448</v>
      </c>
      <c r="B5449" s="26">
        <v>0.21371511999999998</v>
      </c>
      <c r="C5449" s="26">
        <v>0.21870757000000002</v>
      </c>
      <c r="D5449" s="26">
        <v>0.24495318000000002</v>
      </c>
      <c r="E5449" s="26">
        <v>0.29141224999999998</v>
      </c>
      <c r="F5449" s="26">
        <v>0.37284699999999998</v>
      </c>
      <c r="G5449" s="26">
        <v>0.83119632999999993</v>
      </c>
      <c r="H5449" s="26">
        <v>2.4249303900000001</v>
      </c>
      <c r="I5449" s="26">
        <v>9.0499930000000006E-2</v>
      </c>
    </row>
    <row r="5450" spans="1:9" ht="15.75" customHeight="1" x14ac:dyDescent="0.25">
      <c r="A5450" s="23">
        <v>5449</v>
      </c>
      <c r="B5450" s="24">
        <v>0.21375744999999999</v>
      </c>
      <c r="C5450" s="24">
        <v>0.21873931999999999</v>
      </c>
      <c r="D5450" s="24">
        <v>0.24498863000000001</v>
      </c>
      <c r="E5450" s="24">
        <v>0.29146125000000001</v>
      </c>
      <c r="F5450" s="24">
        <v>0.37292269</v>
      </c>
      <c r="G5450" s="24">
        <v>0.83138605999999993</v>
      </c>
      <c r="H5450" s="24">
        <v>2.4256629100000002</v>
      </c>
      <c r="I5450" s="24">
        <v>9.0499940000000001E-2</v>
      </c>
    </row>
    <row r="5451" spans="1:9" ht="15.75" customHeight="1" x14ac:dyDescent="0.25">
      <c r="A5451" s="25">
        <v>5450</v>
      </c>
      <c r="B5451" s="26">
        <v>0.21379978000000002</v>
      </c>
      <c r="C5451" s="26">
        <v>0.21877106999999998</v>
      </c>
      <c r="D5451" s="26">
        <v>0.24502407999999998</v>
      </c>
      <c r="E5451" s="26">
        <v>0.29151026000000002</v>
      </c>
      <c r="F5451" s="26">
        <v>0.37299846000000003</v>
      </c>
      <c r="G5451" s="26">
        <v>0.83157599999999998</v>
      </c>
      <c r="H5451" s="26">
        <v>2.4263963099999999</v>
      </c>
      <c r="I5451" s="26">
        <v>9.0499949999999996E-2</v>
      </c>
    </row>
    <row r="5452" spans="1:9" ht="15.75" customHeight="1" x14ac:dyDescent="0.25">
      <c r="A5452" s="23">
        <v>5451</v>
      </c>
      <c r="B5452" s="24">
        <v>0.21384210000000001</v>
      </c>
      <c r="C5452" s="24">
        <v>0.21880279999999999</v>
      </c>
      <c r="D5452" s="24">
        <v>0.24505953999999999</v>
      </c>
      <c r="E5452" s="24">
        <v>0.29155926999999998</v>
      </c>
      <c r="F5452" s="24">
        <v>0.37307431000000002</v>
      </c>
      <c r="G5452" s="24">
        <v>0.83176612999999999</v>
      </c>
      <c r="H5452" s="24">
        <v>2.4271306200000002</v>
      </c>
      <c r="I5452" s="24">
        <v>9.0499960000000004E-2</v>
      </c>
    </row>
    <row r="5453" spans="1:9" ht="15.75" customHeight="1" x14ac:dyDescent="0.25">
      <c r="A5453" s="25">
        <v>5452</v>
      </c>
      <c r="B5453" s="26">
        <v>0.21388442999999999</v>
      </c>
      <c r="C5453" s="26">
        <v>0.21883453</v>
      </c>
      <c r="D5453" s="26">
        <v>0.24509499000000001</v>
      </c>
      <c r="E5453" s="26">
        <v>0.29160828999999999</v>
      </c>
      <c r="F5453" s="26">
        <v>0.37315024000000002</v>
      </c>
      <c r="G5453" s="26">
        <v>0.83195646000000001</v>
      </c>
      <c r="H5453" s="26">
        <v>2.4278658399999999</v>
      </c>
      <c r="I5453" s="26">
        <v>9.0499969999999999E-2</v>
      </c>
    </row>
    <row r="5454" spans="1:9" ht="15.75" customHeight="1" x14ac:dyDescent="0.25">
      <c r="A5454" s="23">
        <v>5453</v>
      </c>
      <c r="B5454" s="24">
        <v>0.21392676000000002</v>
      </c>
      <c r="C5454" s="24">
        <v>0.21886624999999998</v>
      </c>
      <c r="D5454" s="24">
        <v>0.24513045000000003</v>
      </c>
      <c r="E5454" s="24">
        <v>0.29165731</v>
      </c>
      <c r="F5454" s="24">
        <v>0.37322625999999998</v>
      </c>
      <c r="G5454" s="24">
        <v>0.83214699999999997</v>
      </c>
      <c r="H5454" s="24">
        <v>2.4286019599999999</v>
      </c>
      <c r="I5454" s="24">
        <v>9.0499980000000008E-2</v>
      </c>
    </row>
    <row r="5455" spans="1:9" ht="15.75" customHeight="1" x14ac:dyDescent="0.25">
      <c r="A5455" s="25">
        <v>5454</v>
      </c>
      <c r="B5455" s="26">
        <v>0.21396909</v>
      </c>
      <c r="C5455" s="26">
        <v>0.21889797000000003</v>
      </c>
      <c r="D5455" s="26">
        <v>0.24516590000000002</v>
      </c>
      <c r="E5455" s="26">
        <v>0.29170634000000001</v>
      </c>
      <c r="F5455" s="26">
        <v>0.37330236</v>
      </c>
      <c r="G5455" s="26">
        <v>0.83233773999999994</v>
      </c>
      <c r="H5455" s="26">
        <v>2.4293389899999998</v>
      </c>
      <c r="I5455" s="26">
        <v>9.0499980000000008E-2</v>
      </c>
    </row>
    <row r="5456" spans="1:9" ht="15.75" customHeight="1" x14ac:dyDescent="0.25">
      <c r="A5456" s="23">
        <v>5455</v>
      </c>
      <c r="B5456" s="24">
        <v>0.21401142000000001</v>
      </c>
      <c r="C5456" s="24">
        <v>0.21892966999999999</v>
      </c>
      <c r="D5456" s="24">
        <v>0.24520136000000001</v>
      </c>
      <c r="E5456" s="24">
        <v>0.29175536999999996</v>
      </c>
      <c r="F5456" s="24">
        <v>0.37337854999999998</v>
      </c>
      <c r="G5456" s="24">
        <v>0.83252869000000007</v>
      </c>
      <c r="H5456" s="24">
        <v>2.4300769399999997</v>
      </c>
      <c r="I5456" s="24">
        <v>9.0499990000000002E-2</v>
      </c>
    </row>
    <row r="5457" spans="1:9" ht="15.75" customHeight="1" x14ac:dyDescent="0.25">
      <c r="A5457" s="25">
        <v>5456</v>
      </c>
      <c r="B5457" s="26">
        <v>0.21405373999999999</v>
      </c>
      <c r="C5457" s="26">
        <v>0.21896136999999999</v>
      </c>
      <c r="D5457" s="26">
        <v>0.24523682000000002</v>
      </c>
      <c r="E5457" s="26">
        <v>0.29180440999999996</v>
      </c>
      <c r="F5457" s="26">
        <v>0.37345481999999997</v>
      </c>
      <c r="G5457" s="26">
        <v>0.83271983000000005</v>
      </c>
      <c r="H5457" s="26">
        <v>2.4308158</v>
      </c>
      <c r="I5457" s="26">
        <v>9.0499990000000002E-2</v>
      </c>
    </row>
    <row r="5458" spans="1:9" ht="15.75" customHeight="1" x14ac:dyDescent="0.25">
      <c r="A5458" s="23">
        <v>5457</v>
      </c>
      <c r="B5458" s="24">
        <v>0.21409607</v>
      </c>
      <c r="C5458" s="24">
        <v>0.21899305999999999</v>
      </c>
      <c r="D5458" s="24">
        <v>0.24527226999999999</v>
      </c>
      <c r="E5458" s="24">
        <v>0.29185345000000001</v>
      </c>
      <c r="F5458" s="24">
        <v>0.37353116999999997</v>
      </c>
      <c r="G5458" s="24">
        <v>0.83291118999999991</v>
      </c>
      <c r="H5458" s="24">
        <v>2.4315556000000003</v>
      </c>
      <c r="I5458" s="24">
        <v>9.0500000000000011E-2</v>
      </c>
    </row>
    <row r="5459" spans="1:9" ht="15.75" customHeight="1" x14ac:dyDescent="0.25">
      <c r="A5459" s="25">
        <v>5458</v>
      </c>
      <c r="B5459" s="26">
        <v>0.21413840000000001</v>
      </c>
      <c r="C5459" s="26">
        <v>0.21902474000000002</v>
      </c>
      <c r="D5459" s="26">
        <v>0.24530773</v>
      </c>
      <c r="E5459" s="26">
        <v>0.29190249000000001</v>
      </c>
      <c r="F5459" s="26">
        <v>0.37360762000000003</v>
      </c>
      <c r="G5459" s="26">
        <v>0.83310275</v>
      </c>
      <c r="H5459" s="26">
        <v>2.4322963099999999</v>
      </c>
      <c r="I5459" s="26">
        <v>9.0500000000000011E-2</v>
      </c>
    </row>
    <row r="5460" spans="1:9" ht="15.75" customHeight="1" x14ac:dyDescent="0.25">
      <c r="A5460" s="23">
        <v>5459</v>
      </c>
      <c r="B5460" s="24">
        <v>0.21418072999999999</v>
      </c>
      <c r="C5460" s="24">
        <v>0.21905640999999998</v>
      </c>
      <c r="D5460" s="24">
        <v>0.24534318999999999</v>
      </c>
      <c r="E5460" s="24">
        <v>0.29195154000000001</v>
      </c>
      <c r="F5460" s="24">
        <v>0.37368414</v>
      </c>
      <c r="G5460" s="24">
        <v>0.83329452000000004</v>
      </c>
      <c r="H5460" s="24">
        <v>2.43303797</v>
      </c>
      <c r="I5460" s="24">
        <v>9.0500000000000011E-2</v>
      </c>
    </row>
    <row r="5461" spans="1:9" ht="15.75" customHeight="1" x14ac:dyDescent="0.25">
      <c r="A5461" s="25">
        <v>5460</v>
      </c>
      <c r="B5461" s="26">
        <v>0.21422305999999999</v>
      </c>
      <c r="C5461" s="26">
        <v>0.21908808000000002</v>
      </c>
      <c r="D5461" s="26">
        <v>0.24537865</v>
      </c>
      <c r="E5461" s="26">
        <v>0.29200059</v>
      </c>
      <c r="F5461" s="26">
        <v>0.37376075999999997</v>
      </c>
      <c r="G5461" s="26">
        <v>0.83348648999999997</v>
      </c>
      <c r="H5461" s="26">
        <v>2.4337805499999998</v>
      </c>
      <c r="I5461" s="26">
        <v>9.0500000000000011E-2</v>
      </c>
    </row>
    <row r="5462" spans="1:9" ht="15.75" customHeight="1" x14ac:dyDescent="0.25">
      <c r="A5462" s="23">
        <v>5461</v>
      </c>
      <c r="B5462" s="24">
        <v>0.21426538000000001</v>
      </c>
      <c r="C5462" s="24">
        <v>0.21911972999999998</v>
      </c>
      <c r="D5462" s="24">
        <v>0.24541410999999999</v>
      </c>
      <c r="E5462" s="24">
        <v>0.29204965999999999</v>
      </c>
      <c r="F5462" s="24">
        <v>0.37383746000000001</v>
      </c>
      <c r="G5462" s="24">
        <v>0.83367869999999999</v>
      </c>
      <c r="H5462" s="24">
        <v>2.4345240599999998</v>
      </c>
      <c r="I5462" s="24">
        <v>9.0500000000000011E-2</v>
      </c>
    </row>
    <row r="5463" spans="1:9" ht="15.75" customHeight="1" x14ac:dyDescent="0.25">
      <c r="A5463" s="25">
        <v>5462</v>
      </c>
      <c r="B5463" s="26">
        <v>0.21430771000000001</v>
      </c>
      <c r="C5463" s="26">
        <v>0.21915139</v>
      </c>
      <c r="D5463" s="26">
        <v>0.24544955999999998</v>
      </c>
      <c r="E5463" s="26">
        <v>0.29209875000000002</v>
      </c>
      <c r="F5463" s="26">
        <v>0.37391425</v>
      </c>
      <c r="G5463" s="26">
        <v>0.83387114999999989</v>
      </c>
      <c r="H5463" s="26">
        <v>2.43526847</v>
      </c>
      <c r="I5463" s="26">
        <v>9.0500000000000011E-2</v>
      </c>
    </row>
    <row r="5464" spans="1:9" ht="15.75" customHeight="1" x14ac:dyDescent="0.25">
      <c r="A5464" s="23">
        <v>5463</v>
      </c>
      <c r="B5464" s="24">
        <v>0.21435003999999999</v>
      </c>
      <c r="C5464" s="24">
        <v>0.21918304</v>
      </c>
      <c r="D5464" s="24">
        <v>0.24548501</v>
      </c>
      <c r="E5464" s="24">
        <v>0.29214785999999998</v>
      </c>
      <c r="F5464" s="24">
        <v>0.37399113</v>
      </c>
      <c r="G5464" s="24">
        <v>0.83406384</v>
      </c>
      <c r="H5464" s="24">
        <v>2.4360137800000001</v>
      </c>
      <c r="I5464" s="24">
        <v>9.0500000000000011E-2</v>
      </c>
    </row>
    <row r="5465" spans="1:9" ht="15.75" customHeight="1" x14ac:dyDescent="0.25">
      <c r="A5465" s="25">
        <v>5464</v>
      </c>
      <c r="B5465" s="26">
        <v>0.21439237</v>
      </c>
      <c r="C5465" s="26">
        <v>0.21921468999999999</v>
      </c>
      <c r="D5465" s="26">
        <v>0.24552046</v>
      </c>
      <c r="E5465" s="26">
        <v>0.29219699999999998</v>
      </c>
      <c r="F5465" s="26">
        <v>0.37406810000000001</v>
      </c>
      <c r="G5465" s="26">
        <v>0.83425676999999998</v>
      </c>
      <c r="H5465" s="26">
        <v>2.4367599900000001</v>
      </c>
      <c r="I5465" s="26">
        <v>9.0500000000000011E-2</v>
      </c>
    </row>
    <row r="5466" spans="1:9" ht="15.75" customHeight="1" x14ac:dyDescent="0.25">
      <c r="A5466" s="23">
        <v>5465</v>
      </c>
      <c r="B5466" s="24">
        <v>0.21443470000000001</v>
      </c>
      <c r="C5466" s="24">
        <v>0.21924634000000001</v>
      </c>
      <c r="D5466" s="24">
        <v>0.24555589999999999</v>
      </c>
      <c r="E5466" s="24">
        <v>0.29224616000000003</v>
      </c>
      <c r="F5466" s="24">
        <v>0.37414515999999998</v>
      </c>
      <c r="G5466" s="24">
        <v>0.83444995000000011</v>
      </c>
      <c r="H5466" s="24">
        <v>2.43750708</v>
      </c>
      <c r="I5466" s="24">
        <v>9.0500000000000011E-2</v>
      </c>
    </row>
    <row r="5467" spans="1:9" ht="15.75" customHeight="1" x14ac:dyDescent="0.25">
      <c r="A5467" s="25">
        <v>5466</v>
      </c>
      <c r="B5467" s="26">
        <v>0.21447701999999999</v>
      </c>
      <c r="C5467" s="26">
        <v>0.21927797999999998</v>
      </c>
      <c r="D5467" s="26">
        <v>0.24559133999999999</v>
      </c>
      <c r="E5467" s="26">
        <v>0.29229534000000001</v>
      </c>
      <c r="F5467" s="26">
        <v>0.37422230000000001</v>
      </c>
      <c r="G5467" s="26">
        <v>0.83464336000000006</v>
      </c>
      <c r="H5467" s="26">
        <v>2.43825505</v>
      </c>
      <c r="I5467" s="26">
        <v>9.0500000000000011E-2</v>
      </c>
    </row>
    <row r="5468" spans="1:9" ht="15.75" customHeight="1" x14ac:dyDescent="0.25">
      <c r="A5468" s="23">
        <v>5467</v>
      </c>
      <c r="B5468" s="24">
        <v>0.21451935</v>
      </c>
      <c r="C5468" s="24">
        <v>0.21930962000000001</v>
      </c>
      <c r="D5468" s="24">
        <v>0.24562677999999999</v>
      </c>
      <c r="E5468" s="24">
        <v>0.29234453999999999</v>
      </c>
      <c r="F5468" s="24">
        <v>0.37429952999999999</v>
      </c>
      <c r="G5468" s="24">
        <v>0.83483699999999994</v>
      </c>
      <c r="H5468" s="24">
        <v>2.4390038999999999</v>
      </c>
      <c r="I5468" s="24">
        <v>9.0499990000000002E-2</v>
      </c>
    </row>
    <row r="5469" spans="1:9" ht="15.75" customHeight="1" x14ac:dyDescent="0.25">
      <c r="A5469" s="25">
        <v>5468</v>
      </c>
      <c r="B5469" s="26">
        <v>0.21456168</v>
      </c>
      <c r="C5469" s="26">
        <v>0.21934125999999998</v>
      </c>
      <c r="D5469" s="26">
        <v>0.24566220999999999</v>
      </c>
      <c r="E5469" s="26">
        <v>0.29239376</v>
      </c>
      <c r="F5469" s="26">
        <v>0.37437685000000004</v>
      </c>
      <c r="G5469" s="26">
        <v>0.83503088000000003</v>
      </c>
      <c r="H5469" s="26">
        <v>2.4397536199999998</v>
      </c>
      <c r="I5469" s="26">
        <v>9.0499990000000002E-2</v>
      </c>
    </row>
    <row r="5470" spans="1:9" ht="15.75" customHeight="1" x14ac:dyDescent="0.25">
      <c r="A5470" s="23">
        <v>5469</v>
      </c>
      <c r="B5470" s="24">
        <v>0.21460401000000001</v>
      </c>
      <c r="C5470" s="24">
        <v>0.21937288999999999</v>
      </c>
      <c r="D5470" s="24">
        <v>0.24569763999999999</v>
      </c>
      <c r="E5470" s="24">
        <v>0.29244300000000001</v>
      </c>
      <c r="F5470" s="24">
        <v>0.37445424999999999</v>
      </c>
      <c r="G5470" s="24">
        <v>0.83522499999999988</v>
      </c>
      <c r="H5470" s="24">
        <v>2.4405042099999998</v>
      </c>
      <c r="I5470" s="24">
        <v>9.0499990000000002E-2</v>
      </c>
    </row>
    <row r="5471" spans="1:9" ht="15.75" customHeight="1" x14ac:dyDescent="0.25">
      <c r="A5471" s="25">
        <v>5470</v>
      </c>
      <c r="B5471" s="26">
        <v>0.21464633999999999</v>
      </c>
      <c r="C5471" s="26">
        <v>0.21940451999999999</v>
      </c>
      <c r="D5471" s="26">
        <v>0.24573307</v>
      </c>
      <c r="E5471" s="26">
        <v>0.29249227</v>
      </c>
      <c r="F5471" s="26">
        <v>0.37453173999999995</v>
      </c>
      <c r="G5471" s="26">
        <v>0.83541935</v>
      </c>
      <c r="H5471" s="26">
        <v>2.4412556599999999</v>
      </c>
      <c r="I5471" s="26">
        <v>9.0499990000000002E-2</v>
      </c>
    </row>
    <row r="5472" spans="1:9" ht="15.75" customHeight="1" x14ac:dyDescent="0.25">
      <c r="A5472" s="23">
        <v>5471</v>
      </c>
      <c r="B5472" s="24">
        <v>0.21468788</v>
      </c>
      <c r="C5472" s="24">
        <v>0.21943615000000002</v>
      </c>
      <c r="D5472" s="24">
        <v>0.24576849000000001</v>
      </c>
      <c r="E5472" s="24">
        <v>0.29254155999999998</v>
      </c>
      <c r="F5472" s="24">
        <v>0.37460932000000002</v>
      </c>
      <c r="G5472" s="24">
        <v>0.83561392000000001</v>
      </c>
      <c r="H5472" s="24">
        <v>2.4420079499999998</v>
      </c>
      <c r="I5472" s="24">
        <v>9.0499990000000002E-2</v>
      </c>
    </row>
    <row r="5473" spans="1:9" ht="15.75" customHeight="1" x14ac:dyDescent="0.25">
      <c r="A5473" s="25">
        <v>5472</v>
      </c>
      <c r="B5473" s="26">
        <v>0.21472942</v>
      </c>
      <c r="C5473" s="26">
        <v>0.21946777000000001</v>
      </c>
      <c r="D5473" s="26">
        <v>0.24580390999999999</v>
      </c>
      <c r="E5473" s="26">
        <v>0.29259086000000001</v>
      </c>
      <c r="F5473" s="26">
        <v>0.37468697000000001</v>
      </c>
      <c r="G5473" s="26">
        <v>0.83580871999999995</v>
      </c>
      <c r="H5473" s="26">
        <v>2.4427610999999998</v>
      </c>
      <c r="I5473" s="26">
        <v>9.0499980000000008E-2</v>
      </c>
    </row>
    <row r="5474" spans="1:9" ht="15.75" customHeight="1" x14ac:dyDescent="0.25">
      <c r="A5474" s="23">
        <v>5473</v>
      </c>
      <c r="B5474" s="24">
        <v>0.21477094999999999</v>
      </c>
      <c r="C5474" s="24">
        <v>0.21949940000000001</v>
      </c>
      <c r="D5474" s="24">
        <v>0.24583932999999999</v>
      </c>
      <c r="E5474" s="24">
        <v>0.29264019000000002</v>
      </c>
      <c r="F5474" s="24">
        <v>0.37476472</v>
      </c>
      <c r="G5474" s="24">
        <v>0.83600375000000005</v>
      </c>
      <c r="H5474" s="24">
        <v>2.44351509</v>
      </c>
      <c r="I5474" s="24">
        <v>9.0499980000000008E-2</v>
      </c>
    </row>
    <row r="5475" spans="1:9" ht="15.75" customHeight="1" x14ac:dyDescent="0.25">
      <c r="A5475" s="25">
        <v>5474</v>
      </c>
      <c r="B5475" s="26">
        <v>0.21481247000000001</v>
      </c>
      <c r="C5475" s="26">
        <v>0.21953101</v>
      </c>
      <c r="D5475" s="26">
        <v>0.24587474000000001</v>
      </c>
      <c r="E5475" s="26">
        <v>0.29268954000000003</v>
      </c>
      <c r="F5475" s="26">
        <v>0.37484254</v>
      </c>
      <c r="G5475" s="26">
        <v>0.83619900999999996</v>
      </c>
      <c r="H5475" s="26">
        <v>2.44426992</v>
      </c>
      <c r="I5475" s="26">
        <v>9.0499980000000008E-2</v>
      </c>
    </row>
    <row r="5476" spans="1:9" ht="15.75" customHeight="1" x14ac:dyDescent="0.25">
      <c r="A5476" s="23">
        <v>5475</v>
      </c>
      <c r="B5476" s="24">
        <v>0.21485398</v>
      </c>
      <c r="C5476" s="24">
        <v>0.21956263000000001</v>
      </c>
      <c r="D5476" s="24">
        <v>0.24591014999999999</v>
      </c>
      <c r="E5476" s="24">
        <v>0.29273890999999996</v>
      </c>
      <c r="F5476" s="24">
        <v>0.37492044999999996</v>
      </c>
      <c r="G5476" s="24">
        <v>0.83639448999999999</v>
      </c>
      <c r="H5476" s="24">
        <v>2.4450255799999998</v>
      </c>
      <c r="I5476" s="24">
        <v>9.0499980000000008E-2</v>
      </c>
    </row>
    <row r="5477" spans="1:9" ht="15.75" customHeight="1" x14ac:dyDescent="0.25">
      <c r="A5477" s="25">
        <v>5476</v>
      </c>
      <c r="B5477" s="26">
        <v>0.21489548</v>
      </c>
      <c r="C5477" s="26">
        <v>0.21959424</v>
      </c>
      <c r="D5477" s="26">
        <v>0.24594556000000001</v>
      </c>
      <c r="E5477" s="26">
        <v>0.2927883</v>
      </c>
      <c r="F5477" s="26">
        <v>0.37499842999999999</v>
      </c>
      <c r="G5477" s="26">
        <v>0.83659019000000001</v>
      </c>
      <c r="H5477" s="26">
        <v>2.44578206</v>
      </c>
      <c r="I5477" s="26">
        <v>9.0499969999999999E-2</v>
      </c>
    </row>
    <row r="5478" spans="1:9" ht="15.75" customHeight="1" x14ac:dyDescent="0.25">
      <c r="A5478" s="23">
        <v>5477</v>
      </c>
      <c r="B5478" s="24">
        <v>0.21493697999999997</v>
      </c>
      <c r="C5478" s="24">
        <v>0.21962585000000001</v>
      </c>
      <c r="D5478" s="24">
        <v>0.24598096000000003</v>
      </c>
      <c r="E5478" s="24">
        <v>0.29283771000000003</v>
      </c>
      <c r="F5478" s="24">
        <v>0.37507649999999998</v>
      </c>
      <c r="G5478" s="24">
        <v>0.83678611000000003</v>
      </c>
      <c r="H5478" s="24">
        <v>2.44653937</v>
      </c>
      <c r="I5478" s="24">
        <v>9.0499969999999999E-2</v>
      </c>
    </row>
    <row r="5479" spans="1:9" ht="15.75" customHeight="1" x14ac:dyDescent="0.25">
      <c r="A5479" s="25">
        <v>5478</v>
      </c>
      <c r="B5479" s="26">
        <v>0.21497847</v>
      </c>
      <c r="C5479" s="26">
        <v>0.21965746</v>
      </c>
      <c r="D5479" s="26">
        <v>0.24601635999999999</v>
      </c>
      <c r="E5479" s="26">
        <v>0.29288713999999999</v>
      </c>
      <c r="F5479" s="26">
        <v>0.37515464999999998</v>
      </c>
      <c r="G5479" s="26">
        <v>0.83698223999999999</v>
      </c>
      <c r="H5479" s="26">
        <v>2.44729749</v>
      </c>
      <c r="I5479" s="26">
        <v>9.0499960000000004E-2</v>
      </c>
    </row>
    <row r="5480" spans="1:9" ht="15.75" customHeight="1" x14ac:dyDescent="0.25">
      <c r="A5480" s="23">
        <v>5479</v>
      </c>
      <c r="B5480" s="24">
        <v>0.21501995000000002</v>
      </c>
      <c r="C5480" s="24">
        <v>0.21968905999999999</v>
      </c>
      <c r="D5480" s="24">
        <v>0.24605176000000001</v>
      </c>
      <c r="E5480" s="24">
        <v>0.29293659</v>
      </c>
      <c r="F5480" s="24">
        <v>0.37523287999999999</v>
      </c>
      <c r="G5480" s="24">
        <v>0.83717859999999999</v>
      </c>
      <c r="H5480" s="24">
        <v>2.4480564199999999</v>
      </c>
      <c r="I5480" s="24">
        <v>9.0499960000000004E-2</v>
      </c>
    </row>
    <row r="5481" spans="1:9" ht="15.75" customHeight="1" x14ac:dyDescent="0.25">
      <c r="A5481" s="25">
        <v>5480</v>
      </c>
      <c r="B5481" s="26">
        <v>0.21506142</v>
      </c>
      <c r="C5481" s="26">
        <v>0.21972066999999998</v>
      </c>
      <c r="D5481" s="26">
        <v>0.24608715</v>
      </c>
      <c r="E5481" s="26">
        <v>0.29298605</v>
      </c>
      <c r="F5481" s="26">
        <v>0.37531118999999996</v>
      </c>
      <c r="G5481" s="26">
        <v>0.83737516999999995</v>
      </c>
      <c r="H5481" s="26">
        <v>2.4488161500000003</v>
      </c>
      <c r="I5481" s="26">
        <v>9.0499960000000004E-2</v>
      </c>
    </row>
    <row r="5482" spans="1:9" ht="15.75" customHeight="1" x14ac:dyDescent="0.25">
      <c r="A5482" s="23">
        <v>5481</v>
      </c>
      <c r="B5482" s="24">
        <v>0.21510288</v>
      </c>
      <c r="C5482" s="24">
        <v>0.21975226</v>
      </c>
      <c r="D5482" s="24">
        <v>0.24612254</v>
      </c>
      <c r="E5482" s="24">
        <v>0.29303553999999998</v>
      </c>
      <c r="F5482" s="24">
        <v>0.37538958</v>
      </c>
      <c r="G5482" s="24">
        <v>0.83757194999999995</v>
      </c>
      <c r="H5482" s="24">
        <v>2.4495766800000003</v>
      </c>
      <c r="I5482" s="24">
        <v>9.0499949999999996E-2</v>
      </c>
    </row>
    <row r="5483" spans="1:9" ht="15.75" customHeight="1" x14ac:dyDescent="0.25">
      <c r="A5483" s="25">
        <v>5482</v>
      </c>
      <c r="B5483" s="26">
        <v>0.21514434000000002</v>
      </c>
      <c r="C5483" s="26">
        <v>0.21978386</v>
      </c>
      <c r="D5483" s="26">
        <v>0.24615793</v>
      </c>
      <c r="E5483" s="26">
        <v>0.29308505000000001</v>
      </c>
      <c r="F5483" s="26">
        <v>0.37546804</v>
      </c>
      <c r="G5483" s="26">
        <v>0.83776894000000002</v>
      </c>
      <c r="H5483" s="26">
        <v>2.4503380100000003</v>
      </c>
      <c r="I5483" s="26">
        <v>9.0499949999999996E-2</v>
      </c>
    </row>
    <row r="5484" spans="1:9" ht="15.75" customHeight="1" x14ac:dyDescent="0.25">
      <c r="A5484" s="23">
        <v>5483</v>
      </c>
      <c r="B5484" s="24">
        <v>0.21518578999999999</v>
      </c>
      <c r="C5484" s="24">
        <v>0.21981545</v>
      </c>
      <c r="D5484" s="24">
        <v>0.24619331</v>
      </c>
      <c r="E5484" s="24">
        <v>0.29313456999999998</v>
      </c>
      <c r="F5484" s="24">
        <v>0.37554658000000002</v>
      </c>
      <c r="G5484" s="24">
        <v>0.83796615000000008</v>
      </c>
      <c r="H5484" s="24">
        <v>2.45110012</v>
      </c>
      <c r="I5484" s="24">
        <v>9.0499940000000001E-2</v>
      </c>
    </row>
    <row r="5485" spans="1:9" ht="15.75" customHeight="1" x14ac:dyDescent="0.25">
      <c r="A5485" s="25">
        <v>5484</v>
      </c>
      <c r="B5485" s="26">
        <v>0.21522722999999999</v>
      </c>
      <c r="C5485" s="26">
        <v>0.21984705000000002</v>
      </c>
      <c r="D5485" s="26">
        <v>0.24622869000000003</v>
      </c>
      <c r="E5485" s="26">
        <v>0.29318411999999999</v>
      </c>
      <c r="F5485" s="26">
        <v>0.37562519999999999</v>
      </c>
      <c r="G5485" s="26">
        <v>0.83816356000000003</v>
      </c>
      <c r="H5485" s="26">
        <v>2.4518630099999998</v>
      </c>
      <c r="I5485" s="26">
        <v>9.0499940000000001E-2</v>
      </c>
    </row>
    <row r="5486" spans="1:9" ht="15.75" customHeight="1" x14ac:dyDescent="0.25">
      <c r="A5486" s="23">
        <v>5485</v>
      </c>
      <c r="B5486" s="24">
        <v>0.21526865999999997</v>
      </c>
      <c r="C5486" s="24">
        <v>0.21987863000000002</v>
      </c>
      <c r="D5486" s="24">
        <v>0.24626407</v>
      </c>
      <c r="E5486" s="24">
        <v>0.29323368</v>
      </c>
      <c r="F5486" s="24">
        <v>0.37570390000000004</v>
      </c>
      <c r="G5486" s="24">
        <v>0.83836118000000004</v>
      </c>
      <c r="H5486" s="24">
        <v>2.4526266799999998</v>
      </c>
      <c r="I5486" s="24">
        <v>9.0499930000000006E-2</v>
      </c>
    </row>
    <row r="5487" spans="1:9" ht="15.75" customHeight="1" x14ac:dyDescent="0.25">
      <c r="A5487" s="25">
        <v>5486</v>
      </c>
      <c r="B5487" s="26">
        <v>0.21531009000000001</v>
      </c>
      <c r="C5487" s="26">
        <v>0.21991022000000002</v>
      </c>
      <c r="D5487" s="26">
        <v>0.24629945</v>
      </c>
      <c r="E5487" s="26">
        <v>0.29328325999999999</v>
      </c>
      <c r="F5487" s="26">
        <v>0.37578266999999999</v>
      </c>
      <c r="G5487" s="26">
        <v>0.83855900999999999</v>
      </c>
      <c r="H5487" s="26">
        <v>2.45339112</v>
      </c>
      <c r="I5487" s="26">
        <v>9.0499930000000006E-2</v>
      </c>
    </row>
    <row r="5488" spans="1:9" ht="15.75" customHeight="1" x14ac:dyDescent="0.25">
      <c r="A5488" s="23">
        <v>5487</v>
      </c>
      <c r="B5488" s="24">
        <v>0.21535151</v>
      </c>
      <c r="C5488" s="24">
        <v>0.21994179999999999</v>
      </c>
      <c r="D5488" s="24">
        <v>0.24633482000000001</v>
      </c>
      <c r="E5488" s="24">
        <v>0.29333286000000003</v>
      </c>
      <c r="F5488" s="24">
        <v>0.37586152</v>
      </c>
      <c r="G5488" s="24">
        <v>0.83875703000000001</v>
      </c>
      <c r="H5488" s="24">
        <v>2.4541563200000001</v>
      </c>
      <c r="I5488" s="24">
        <v>9.0499919999999998E-2</v>
      </c>
    </row>
    <row r="5489" spans="1:9" ht="15.75" customHeight="1" x14ac:dyDescent="0.25">
      <c r="A5489" s="25">
        <v>5488</v>
      </c>
      <c r="B5489" s="26">
        <v>0.21539291999999999</v>
      </c>
      <c r="C5489" s="26">
        <v>0.21997338</v>
      </c>
      <c r="D5489" s="26">
        <v>0.24637018999999999</v>
      </c>
      <c r="E5489" s="26">
        <v>0.29338248</v>
      </c>
      <c r="F5489" s="26">
        <v>0.37594043999999999</v>
      </c>
      <c r="G5489" s="26">
        <v>0.83895526000000009</v>
      </c>
      <c r="H5489" s="26">
        <v>2.4549222799999999</v>
      </c>
      <c r="I5489" s="26">
        <v>9.0499910000000003E-2</v>
      </c>
    </row>
    <row r="5490" spans="1:9" ht="15.75" customHeight="1" x14ac:dyDescent="0.25">
      <c r="A5490" s="23">
        <v>5489</v>
      </c>
      <c r="B5490" s="24">
        <v>0.21543431999999998</v>
      </c>
      <c r="C5490" s="24">
        <v>0.22000495999999997</v>
      </c>
      <c r="D5490" s="24">
        <v>0.24640556</v>
      </c>
      <c r="E5490" s="24">
        <v>0.29343212000000002</v>
      </c>
      <c r="F5490" s="24">
        <v>0.37601942999999999</v>
      </c>
      <c r="G5490" s="24">
        <v>0.83915368999999995</v>
      </c>
      <c r="H5490" s="24">
        <v>2.455689</v>
      </c>
      <c r="I5490" s="24">
        <v>9.0499910000000003E-2</v>
      </c>
    </row>
    <row r="5491" spans="1:9" ht="15.75" customHeight="1" x14ac:dyDescent="0.25">
      <c r="A5491" s="25">
        <v>5490</v>
      </c>
      <c r="B5491" s="26">
        <v>0.21547571999999998</v>
      </c>
      <c r="C5491" s="26">
        <v>0.22003653000000001</v>
      </c>
      <c r="D5491" s="26">
        <v>0.24644092000000001</v>
      </c>
      <c r="E5491" s="26">
        <v>0.29348176999999998</v>
      </c>
      <c r="F5491" s="26">
        <v>0.3760985</v>
      </c>
      <c r="G5491" s="26">
        <v>0.83935232000000004</v>
      </c>
      <c r="H5491" s="26">
        <v>2.4564564600000001</v>
      </c>
      <c r="I5491" s="26">
        <v>9.0499899999999994E-2</v>
      </c>
    </row>
    <row r="5492" spans="1:9" ht="15.75" customHeight="1" x14ac:dyDescent="0.25">
      <c r="A5492" s="23">
        <v>5491</v>
      </c>
      <c r="B5492" s="24">
        <v>0.21551711000000001</v>
      </c>
      <c r="C5492" s="24">
        <v>0.22006810999999998</v>
      </c>
      <c r="D5492" s="24">
        <v>0.24647628000000002</v>
      </c>
      <c r="E5492" s="24">
        <v>0.29353143999999998</v>
      </c>
      <c r="F5492" s="24">
        <v>0.37617764000000004</v>
      </c>
      <c r="G5492" s="24">
        <v>0.83955115000000002</v>
      </c>
      <c r="H5492" s="24">
        <v>2.4572246600000001</v>
      </c>
      <c r="I5492" s="24">
        <v>9.049989E-2</v>
      </c>
    </row>
    <row r="5493" spans="1:9" ht="15.75" customHeight="1" x14ac:dyDescent="0.25">
      <c r="A5493" s="25">
        <v>5492</v>
      </c>
      <c r="B5493" s="26">
        <v>0.21555848999999999</v>
      </c>
      <c r="C5493" s="26">
        <v>0.22009968000000002</v>
      </c>
      <c r="D5493" s="26">
        <v>0.24651164</v>
      </c>
      <c r="E5493" s="26">
        <v>0.29358112999999997</v>
      </c>
      <c r="F5493" s="26">
        <v>0.37625686000000003</v>
      </c>
      <c r="G5493" s="26">
        <v>0.83975016999999996</v>
      </c>
      <c r="H5493" s="26">
        <v>2.4579936</v>
      </c>
      <c r="I5493" s="26">
        <v>9.049989E-2</v>
      </c>
    </row>
    <row r="5494" spans="1:9" ht="15.75" customHeight="1" x14ac:dyDescent="0.25">
      <c r="A5494" s="23">
        <v>5493</v>
      </c>
      <c r="B5494" s="24">
        <v>0.21559985999999998</v>
      </c>
      <c r="C5494" s="24">
        <v>0.22013125</v>
      </c>
      <c r="D5494" s="24">
        <v>0.24654699999999999</v>
      </c>
      <c r="E5494" s="24">
        <v>0.29363084</v>
      </c>
      <c r="F5494" s="24">
        <v>0.37633614000000004</v>
      </c>
      <c r="G5494" s="24">
        <v>0.83994939000000002</v>
      </c>
      <c r="H5494" s="24">
        <v>2.4587632799999999</v>
      </c>
      <c r="I5494" s="24">
        <v>9.0499880000000005E-2</v>
      </c>
    </row>
    <row r="5495" spans="1:9" ht="15.75" customHeight="1" x14ac:dyDescent="0.25">
      <c r="A5495" s="25">
        <v>5494</v>
      </c>
      <c r="B5495" s="26">
        <v>0.21564122999999999</v>
      </c>
      <c r="C5495" s="26">
        <v>0.22016280999999999</v>
      </c>
      <c r="D5495" s="26">
        <v>0.24658235000000001</v>
      </c>
      <c r="E5495" s="26">
        <v>0.29368055999999998</v>
      </c>
      <c r="F5495" s="26">
        <v>0.37641550000000001</v>
      </c>
      <c r="G5495" s="26">
        <v>0.84014878999999998</v>
      </c>
      <c r="H5495" s="26">
        <v>2.4595336699999999</v>
      </c>
      <c r="I5495" s="26">
        <v>9.0499869999999996E-2</v>
      </c>
    </row>
    <row r="5496" spans="1:9" ht="15.75" customHeight="1" x14ac:dyDescent="0.25">
      <c r="A5496" s="23">
        <v>5495</v>
      </c>
      <c r="B5496" s="24">
        <v>0.21568259000000001</v>
      </c>
      <c r="C5496" s="24">
        <v>0.22019437</v>
      </c>
      <c r="D5496" s="24">
        <v>0.2466177</v>
      </c>
      <c r="E5496" s="24">
        <v>0.2937303</v>
      </c>
      <c r="F5496" s="24">
        <v>0.37649492000000001</v>
      </c>
      <c r="G5496" s="24">
        <v>0.84034839000000006</v>
      </c>
      <c r="H5496" s="24">
        <v>2.4603047900000004</v>
      </c>
      <c r="I5496" s="24">
        <v>9.0499869999999996E-2</v>
      </c>
    </row>
    <row r="5497" spans="1:9" ht="15.75" customHeight="1" x14ac:dyDescent="0.25">
      <c r="A5497" s="25">
        <v>5496</v>
      </c>
      <c r="B5497" s="26">
        <v>0.21572395</v>
      </c>
      <c r="C5497" s="26">
        <v>0.22022593000000001</v>
      </c>
      <c r="D5497" s="26">
        <v>0.24665305000000001</v>
      </c>
      <c r="E5497" s="26">
        <v>0.29378005000000001</v>
      </c>
      <c r="F5497" s="26">
        <v>0.37657442000000002</v>
      </c>
      <c r="G5497" s="26">
        <v>0.84054817999999998</v>
      </c>
      <c r="H5497" s="26">
        <v>2.46107662</v>
      </c>
      <c r="I5497" s="26">
        <v>9.0499860000000001E-2</v>
      </c>
    </row>
    <row r="5498" spans="1:9" ht="15.75" customHeight="1" x14ac:dyDescent="0.25">
      <c r="A5498" s="23">
        <v>5497</v>
      </c>
      <c r="B5498" s="24">
        <v>0.21576530000000002</v>
      </c>
      <c r="C5498" s="24">
        <v>0.22025749</v>
      </c>
      <c r="D5498" s="24">
        <v>0.2466884</v>
      </c>
      <c r="E5498" s="24">
        <v>0.29382981999999996</v>
      </c>
      <c r="F5498" s="24">
        <v>0.37665398000000005</v>
      </c>
      <c r="G5498" s="24">
        <v>0.84074815000000003</v>
      </c>
      <c r="H5498" s="24">
        <v>2.4618491700000003</v>
      </c>
      <c r="I5498" s="24">
        <v>9.0499849999999993E-2</v>
      </c>
    </row>
    <row r="5499" spans="1:9" ht="15.75" customHeight="1" x14ac:dyDescent="0.25">
      <c r="A5499" s="25">
        <v>5498</v>
      </c>
      <c r="B5499" s="26">
        <v>0.21580663999999999</v>
      </c>
      <c r="C5499" s="26">
        <v>0.22028905000000001</v>
      </c>
      <c r="D5499" s="26">
        <v>0.24672374000000002</v>
      </c>
      <c r="E5499" s="26">
        <v>0.29387961000000001</v>
      </c>
      <c r="F5499" s="26">
        <v>0.37673361999999999</v>
      </c>
      <c r="G5499" s="26">
        <v>0.84094831000000003</v>
      </c>
      <c r="H5499" s="26">
        <v>2.4626224099999998</v>
      </c>
      <c r="I5499" s="26">
        <v>9.0499839999999998E-2</v>
      </c>
    </row>
    <row r="5500" spans="1:9" ht="15.75" customHeight="1" x14ac:dyDescent="0.25">
      <c r="A5500" s="23">
        <v>5499</v>
      </c>
      <c r="B5500" s="24">
        <v>0.21584796999999997</v>
      </c>
      <c r="C5500" s="24">
        <v>0.22032060000000001</v>
      </c>
      <c r="D5500" s="24">
        <v>0.24675907999999999</v>
      </c>
      <c r="E5500" s="24">
        <v>0.29392942</v>
      </c>
      <c r="F5500" s="24">
        <v>0.37681331999999995</v>
      </c>
      <c r="G5500" s="24">
        <v>0.84114864999999994</v>
      </c>
      <c r="H5500" s="24">
        <v>2.46339635</v>
      </c>
      <c r="I5500" s="24">
        <v>9.0499829999999989E-2</v>
      </c>
    </row>
    <row r="5501" spans="1:9" ht="15.75" customHeight="1" x14ac:dyDescent="0.25">
      <c r="A5501" s="25">
        <v>5500</v>
      </c>
      <c r="B5501" s="26">
        <v>0.21588930000000001</v>
      </c>
      <c r="C5501" s="26">
        <v>0.22035215</v>
      </c>
      <c r="D5501" s="26">
        <v>0.24679442000000001</v>
      </c>
      <c r="E5501" s="26">
        <v>0.29397923999999998</v>
      </c>
      <c r="F5501" s="26">
        <v>0.37689309000000004</v>
      </c>
      <c r="G5501" s="26">
        <v>0.84134918000000003</v>
      </c>
      <c r="H5501" s="26">
        <v>2.46417098</v>
      </c>
      <c r="I5501" s="26">
        <v>9.0499829999999989E-2</v>
      </c>
    </row>
    <row r="5502" spans="1:9" ht="15.75" customHeight="1" x14ac:dyDescent="0.25">
      <c r="A5502" s="23">
        <v>5501</v>
      </c>
      <c r="B5502" s="24">
        <v>0.21593061999999999</v>
      </c>
      <c r="C5502" s="24">
        <v>0.22038370000000002</v>
      </c>
      <c r="D5502" s="24">
        <v>0.24682974999999999</v>
      </c>
      <c r="E5502" s="24">
        <v>0.29402907</v>
      </c>
      <c r="F5502" s="24">
        <v>0.37697293000000004</v>
      </c>
      <c r="G5502" s="24">
        <v>0.84154988000000008</v>
      </c>
      <c r="H5502" s="24">
        <v>2.4649462999999998</v>
      </c>
      <c r="I5502" s="24">
        <v>9.0499819999999995E-2</v>
      </c>
    </row>
    <row r="5503" spans="1:9" ht="15.75" customHeight="1" x14ac:dyDescent="0.25">
      <c r="A5503" s="25">
        <v>5502</v>
      </c>
      <c r="B5503" s="26">
        <v>0.21597194000000003</v>
      </c>
      <c r="C5503" s="26">
        <v>0.22041525000000001</v>
      </c>
      <c r="D5503" s="26">
        <v>0.24686507999999999</v>
      </c>
      <c r="E5503" s="26">
        <v>0.29407893000000002</v>
      </c>
      <c r="F5503" s="26">
        <v>0.37705283000000001</v>
      </c>
      <c r="G5503" s="26">
        <v>0.84175076999999998</v>
      </c>
      <c r="H5503" s="26">
        <v>2.4657223099999999</v>
      </c>
      <c r="I5503" s="26">
        <v>9.0499810000000014E-2</v>
      </c>
    </row>
    <row r="5504" spans="1:9" ht="15.75" customHeight="1" x14ac:dyDescent="0.25">
      <c r="A5504" s="23">
        <v>5503</v>
      </c>
      <c r="B5504" s="24">
        <v>0.21601324999999999</v>
      </c>
      <c r="C5504" s="24">
        <v>0.22044678999999998</v>
      </c>
      <c r="D5504" s="24">
        <v>0.24690041000000001</v>
      </c>
      <c r="E5504" s="24">
        <v>0.29412879000000003</v>
      </c>
      <c r="F5504" s="24">
        <v>0.37713279999999999</v>
      </c>
      <c r="G5504" s="24">
        <v>0.84195182999999996</v>
      </c>
      <c r="H5504" s="24">
        <v>2.4664989799999999</v>
      </c>
      <c r="I5504" s="24">
        <v>9.0499799999999991E-2</v>
      </c>
    </row>
    <row r="5505" spans="1:9" ht="15.75" customHeight="1" x14ac:dyDescent="0.25">
      <c r="A5505" s="25">
        <v>5504</v>
      </c>
      <c r="B5505" s="26">
        <v>0.21605454999999998</v>
      </c>
      <c r="C5505" s="26">
        <v>0.22047834000000002</v>
      </c>
      <c r="D5505" s="26">
        <v>0.24693574000000001</v>
      </c>
      <c r="E5505" s="26">
        <v>0.29417867000000003</v>
      </c>
      <c r="F5505" s="26">
        <v>0.37721283</v>
      </c>
      <c r="G5505" s="26">
        <v>0.84215306999999995</v>
      </c>
      <c r="H5505" s="26">
        <v>2.4672763299999998</v>
      </c>
      <c r="I5505" s="26">
        <v>9.0499790000000011E-2</v>
      </c>
    </row>
    <row r="5506" spans="1:9" ht="15.75" customHeight="1" x14ac:dyDescent="0.25">
      <c r="A5506" s="23">
        <v>5505</v>
      </c>
      <c r="B5506" s="24">
        <v>0.21609584999999998</v>
      </c>
      <c r="C5506" s="24">
        <v>0.22050987999999999</v>
      </c>
      <c r="D5506" s="24">
        <v>0.24697106999999999</v>
      </c>
      <c r="E5506" s="24">
        <v>0.29422857000000002</v>
      </c>
      <c r="F5506" s="24">
        <v>0.37729292999999997</v>
      </c>
      <c r="G5506" s="24">
        <v>0.84235448000000002</v>
      </c>
      <c r="H5506" s="24">
        <v>2.4680543400000001</v>
      </c>
      <c r="I5506" s="24">
        <v>9.0499779999999988E-2</v>
      </c>
    </row>
    <row r="5507" spans="1:9" ht="15.75" customHeight="1" x14ac:dyDescent="0.25">
      <c r="A5507" s="25">
        <v>5506</v>
      </c>
      <c r="B5507" s="26">
        <v>0.21613714000000001</v>
      </c>
      <c r="C5507" s="26">
        <v>0.22054141000000002</v>
      </c>
      <c r="D5507" s="26">
        <v>0.24700638999999999</v>
      </c>
      <c r="E5507" s="26">
        <v>0.29427848000000001</v>
      </c>
      <c r="F5507" s="26">
        <v>0.37737309000000002</v>
      </c>
      <c r="G5507" s="26">
        <v>0.84255606000000005</v>
      </c>
      <c r="H5507" s="26">
        <v>2.4688330000000001</v>
      </c>
      <c r="I5507" s="26">
        <v>9.0499770000000007E-2</v>
      </c>
    </row>
    <row r="5508" spans="1:9" ht="15.75" customHeight="1" x14ac:dyDescent="0.25">
      <c r="A5508" s="23">
        <v>5507</v>
      </c>
      <c r="B5508" s="24">
        <v>0.21617841999999998</v>
      </c>
      <c r="C5508" s="24">
        <v>0.22057294999999999</v>
      </c>
      <c r="D5508" s="24">
        <v>0.24704171</v>
      </c>
      <c r="E5508" s="24">
        <v>0.29432840999999998</v>
      </c>
      <c r="F5508" s="24">
        <v>0.37745330999999999</v>
      </c>
      <c r="G5508" s="24">
        <v>0.8427578200000001</v>
      </c>
      <c r="H5508" s="24">
        <v>2.46961232</v>
      </c>
      <c r="I5508" s="24">
        <v>9.0499759999999985E-2</v>
      </c>
    </row>
    <row r="5509" spans="1:9" ht="15.75" customHeight="1" x14ac:dyDescent="0.25">
      <c r="A5509" s="25">
        <v>5508</v>
      </c>
      <c r="B5509" s="26">
        <v>0.21621970000000001</v>
      </c>
      <c r="C5509" s="26">
        <v>0.22060448999999999</v>
      </c>
      <c r="D5509" s="26">
        <v>0.24707702999999998</v>
      </c>
      <c r="E5509" s="26">
        <v>0.29437835000000001</v>
      </c>
      <c r="F5509" s="26">
        <v>0.37753360000000002</v>
      </c>
      <c r="G5509" s="26">
        <v>0.84295973999999996</v>
      </c>
      <c r="H5509" s="26">
        <v>2.4703922899999999</v>
      </c>
      <c r="I5509" s="26">
        <v>9.0499750000000004E-2</v>
      </c>
    </row>
    <row r="5510" spans="1:9" ht="15.75" customHeight="1" x14ac:dyDescent="0.25">
      <c r="A5510" s="23">
        <v>5509</v>
      </c>
      <c r="B5510" s="24">
        <v>0.21626097000000002</v>
      </c>
      <c r="C5510" s="24">
        <v>0.22063601999999999</v>
      </c>
      <c r="D5510" s="24">
        <v>0.24711234000000001</v>
      </c>
      <c r="E5510" s="24">
        <v>0.29442831000000003</v>
      </c>
      <c r="F5510" s="24">
        <v>0.37761394999999998</v>
      </c>
      <c r="G5510" s="24">
        <v>0.84316183</v>
      </c>
      <c r="H5510" s="24">
        <v>2.4711729</v>
      </c>
      <c r="I5510" s="24">
        <v>9.0499740000000009E-2</v>
      </c>
    </row>
    <row r="5511" spans="1:9" ht="15.75" customHeight="1" x14ac:dyDescent="0.25">
      <c r="A5511" s="25">
        <v>5510</v>
      </c>
      <c r="B5511" s="26">
        <v>0.21630223999999998</v>
      </c>
      <c r="C5511" s="26">
        <v>0.22066755000000002</v>
      </c>
      <c r="D5511" s="26">
        <v>0.24714766000000002</v>
      </c>
      <c r="E5511" s="26">
        <v>0.29447828000000004</v>
      </c>
      <c r="F5511" s="26">
        <v>0.37769436000000001</v>
      </c>
      <c r="G5511" s="26">
        <v>0.84336409000000001</v>
      </c>
      <c r="H5511" s="26">
        <v>2.4719541500000002</v>
      </c>
      <c r="I5511" s="26">
        <v>9.049973E-2</v>
      </c>
    </row>
    <row r="5512" spans="1:9" ht="15.75" customHeight="1" x14ac:dyDescent="0.25">
      <c r="A5512" s="23">
        <v>5511</v>
      </c>
      <c r="B5512" s="24">
        <v>0.21634350000000002</v>
      </c>
      <c r="C5512" s="24">
        <v>0.22069908000000002</v>
      </c>
      <c r="D5512" s="24">
        <v>0.24718297</v>
      </c>
      <c r="E5512" s="24">
        <v>0.29452826000000004</v>
      </c>
      <c r="F5512" s="24">
        <v>0.37777482999999995</v>
      </c>
      <c r="G5512" s="24">
        <v>0.84356651000000005</v>
      </c>
      <c r="H5512" s="24">
        <v>2.4727360200000001</v>
      </c>
      <c r="I5512" s="24">
        <v>9.0499720000000006E-2</v>
      </c>
    </row>
    <row r="5513" spans="1:9" ht="15.75" customHeight="1" x14ac:dyDescent="0.25">
      <c r="A5513" s="25">
        <v>5512</v>
      </c>
      <c r="B5513" s="26">
        <v>0.21638476000000001</v>
      </c>
      <c r="C5513" s="26">
        <v>0.22073060000000003</v>
      </c>
      <c r="D5513" s="26">
        <v>0.24721827999999998</v>
      </c>
      <c r="E5513" s="26">
        <v>0.29457825999999998</v>
      </c>
      <c r="F5513" s="26">
        <v>0.37785536999999997</v>
      </c>
      <c r="G5513" s="26">
        <v>0.84376909</v>
      </c>
      <c r="H5513" s="26">
        <v>2.4735185200000003</v>
      </c>
      <c r="I5513" s="26">
        <v>9.0499709999999997E-2</v>
      </c>
    </row>
    <row r="5514" spans="1:9" ht="15.75" customHeight="1" x14ac:dyDescent="0.25">
      <c r="A5514" s="23">
        <v>5513</v>
      </c>
      <c r="B5514" s="24">
        <v>0.21642601</v>
      </c>
      <c r="C5514" s="24">
        <v>0.22076213</v>
      </c>
      <c r="D5514" s="24">
        <v>0.24725358</v>
      </c>
      <c r="E5514" s="24">
        <v>0.29462827000000003</v>
      </c>
      <c r="F5514" s="24">
        <v>0.37793596000000002</v>
      </c>
      <c r="G5514" s="24">
        <v>0.84397183999999992</v>
      </c>
      <c r="H5514" s="24">
        <v>2.4743016499999997</v>
      </c>
      <c r="I5514" s="24">
        <v>9.0499690000000008E-2</v>
      </c>
    </row>
    <row r="5515" spans="1:9" ht="15.75" customHeight="1" x14ac:dyDescent="0.25">
      <c r="A5515" s="25">
        <v>5514</v>
      </c>
      <c r="B5515" s="26">
        <v>0.21646725</v>
      </c>
      <c r="C5515" s="26">
        <v>0.22079364999999998</v>
      </c>
      <c r="D5515" s="26">
        <v>0.24728888999999998</v>
      </c>
      <c r="E5515" s="26">
        <v>0.29467829000000001</v>
      </c>
      <c r="F5515" s="26">
        <v>0.37801661000000003</v>
      </c>
      <c r="G5515" s="26">
        <v>0.84417474000000003</v>
      </c>
      <c r="H5515" s="26">
        <v>2.4750853799999999</v>
      </c>
      <c r="I5515" s="26">
        <v>9.0499679999999999E-2</v>
      </c>
    </row>
    <row r="5516" spans="1:9" ht="15.75" customHeight="1" x14ac:dyDescent="0.25">
      <c r="A5516" s="23">
        <v>5515</v>
      </c>
      <c r="B5516" s="24">
        <v>0.21650849</v>
      </c>
      <c r="C5516" s="24">
        <v>0.22082516999999999</v>
      </c>
      <c r="D5516" s="24">
        <v>0.24732419</v>
      </c>
      <c r="E5516" s="24">
        <v>0.29472833000000004</v>
      </c>
      <c r="F5516" s="24">
        <v>0.37809731999999996</v>
      </c>
      <c r="G5516" s="24">
        <v>0.84437780000000007</v>
      </c>
      <c r="H5516" s="24">
        <v>2.4758697199999999</v>
      </c>
      <c r="I5516" s="24">
        <v>9.0499670000000004E-2</v>
      </c>
    </row>
    <row r="5517" spans="1:9" ht="15.75" customHeight="1" x14ac:dyDescent="0.25">
      <c r="A5517" s="25">
        <v>5516</v>
      </c>
      <c r="B5517" s="26">
        <v>0.21654972</v>
      </c>
      <c r="C5517" s="26">
        <v>0.22085668999999999</v>
      </c>
      <c r="D5517" s="26">
        <v>0.24735949000000002</v>
      </c>
      <c r="E5517" s="26">
        <v>0.29477838000000001</v>
      </c>
      <c r="F5517" s="26">
        <v>0.37817808999999997</v>
      </c>
      <c r="G5517" s="26">
        <v>0.84458102000000002</v>
      </c>
      <c r="H5517" s="26">
        <v>2.4766546700000003</v>
      </c>
      <c r="I5517" s="26">
        <v>9.0499659999999996E-2</v>
      </c>
    </row>
    <row r="5518" spans="1:9" ht="15.75" customHeight="1" x14ac:dyDescent="0.25">
      <c r="A5518" s="23">
        <v>5517</v>
      </c>
      <c r="B5518" s="24">
        <v>0.21659095</v>
      </c>
      <c r="C5518" s="24">
        <v>0.22088819999999998</v>
      </c>
      <c r="D5518" s="24">
        <v>0.24739479</v>
      </c>
      <c r="E5518" s="24">
        <v>0.29482844000000002</v>
      </c>
      <c r="F5518" s="24">
        <v>0.37825891</v>
      </c>
      <c r="G5518" s="24">
        <v>0.84478438999999994</v>
      </c>
      <c r="H5518" s="24">
        <v>2.4774402100000001</v>
      </c>
      <c r="I5518" s="24">
        <v>9.0499650000000001E-2</v>
      </c>
    </row>
    <row r="5519" spans="1:9" ht="15.75" customHeight="1" x14ac:dyDescent="0.25">
      <c r="A5519" s="25">
        <v>5518</v>
      </c>
      <c r="B5519" s="26">
        <v>0.21663218000000001</v>
      </c>
      <c r="C5519" s="26">
        <v>0.22091971999999999</v>
      </c>
      <c r="D5519" s="26">
        <v>0.24743009000000002</v>
      </c>
      <c r="E5519" s="26">
        <v>0.29487851999999998</v>
      </c>
      <c r="F5519" s="26">
        <v>0.37833979000000001</v>
      </c>
      <c r="G5519" s="26">
        <v>0.84498791999999989</v>
      </c>
      <c r="H5519" s="26">
        <v>2.47822634</v>
      </c>
      <c r="I5519" s="26">
        <v>9.0499629999999998E-2</v>
      </c>
    </row>
    <row r="5520" spans="1:9" ht="15.75" customHeight="1" x14ac:dyDescent="0.25">
      <c r="A5520" s="23">
        <v>5519</v>
      </c>
      <c r="B5520" s="24">
        <v>0.21667338999999999</v>
      </c>
      <c r="C5520" s="24">
        <v>0.22095123</v>
      </c>
      <c r="D5520" s="24">
        <v>0.24746538000000001</v>
      </c>
      <c r="E5520" s="24">
        <v>0.29492859999999999</v>
      </c>
      <c r="F5520" s="24">
        <v>0.37842072999999998</v>
      </c>
      <c r="G5520" s="24">
        <v>0.84519158999999999</v>
      </c>
      <c r="H5520" s="24">
        <v>2.4790130600000002</v>
      </c>
      <c r="I5520" s="24">
        <v>9.0499620000000003E-2</v>
      </c>
    </row>
    <row r="5521" spans="1:9" ht="15.75" customHeight="1" x14ac:dyDescent="0.25">
      <c r="A5521" s="25">
        <v>5520</v>
      </c>
      <c r="B5521" s="26">
        <v>0.21671461</v>
      </c>
      <c r="C5521" s="26">
        <v>0.22098274000000001</v>
      </c>
      <c r="D5521" s="26">
        <v>0.24750068</v>
      </c>
      <c r="E5521" s="26">
        <v>0.29497869999999998</v>
      </c>
      <c r="F5521" s="26">
        <v>0.37850172999999998</v>
      </c>
      <c r="G5521" s="26">
        <v>0.84539542000000001</v>
      </c>
      <c r="H5521" s="26">
        <v>2.47980036</v>
      </c>
      <c r="I5521" s="26">
        <v>9.0499609999999994E-2</v>
      </c>
    </row>
    <row r="5522" spans="1:9" ht="15.75" customHeight="1" x14ac:dyDescent="0.25">
      <c r="A5522" s="23">
        <v>5521</v>
      </c>
      <c r="B5522" s="24">
        <v>0.21675581000000002</v>
      </c>
      <c r="C5522" s="24">
        <v>0.22101425</v>
      </c>
      <c r="D5522" s="24">
        <v>0.24753596999999999</v>
      </c>
      <c r="E5522" s="24">
        <v>0.29502881999999997</v>
      </c>
      <c r="F5522" s="24">
        <v>0.37858278000000001</v>
      </c>
      <c r="G5522" s="24">
        <v>0.84559938999999995</v>
      </c>
      <c r="H5522" s="24">
        <v>2.4805882299999999</v>
      </c>
      <c r="I5522" s="24">
        <v>9.0499599999999999E-2</v>
      </c>
    </row>
    <row r="5523" spans="1:9" ht="15.75" customHeight="1" x14ac:dyDescent="0.25">
      <c r="A5523" s="25">
        <v>5522</v>
      </c>
      <c r="B5523" s="26">
        <v>0.21679701999999998</v>
      </c>
      <c r="C5523" s="26">
        <v>0.22104576000000001</v>
      </c>
      <c r="D5523" s="26">
        <v>0.24757124999999999</v>
      </c>
      <c r="E5523" s="26">
        <v>0.29507894000000001</v>
      </c>
      <c r="F5523" s="26">
        <v>0.37866388000000001</v>
      </c>
      <c r="G5523" s="26">
        <v>0.84580350999999998</v>
      </c>
      <c r="H5523" s="26">
        <v>2.4813766799999999</v>
      </c>
      <c r="I5523" s="26">
        <v>9.0499579999999996E-2</v>
      </c>
    </row>
    <row r="5524" spans="1:9" ht="15.75" customHeight="1" x14ac:dyDescent="0.25">
      <c r="A5524" s="23">
        <v>5523</v>
      </c>
      <c r="B5524" s="24">
        <v>0.21683820999999998</v>
      </c>
      <c r="C5524" s="24">
        <v>0.22107726999999999</v>
      </c>
      <c r="D5524" s="24">
        <v>0.24760653999999999</v>
      </c>
      <c r="E5524" s="24">
        <v>0.29512907999999999</v>
      </c>
      <c r="F5524" s="24">
        <v>0.37874504000000003</v>
      </c>
      <c r="G5524" s="24">
        <v>0.84600776999999994</v>
      </c>
      <c r="H5524" s="24">
        <v>2.48216568</v>
      </c>
      <c r="I5524" s="24">
        <v>9.0499569999999988E-2</v>
      </c>
    </row>
    <row r="5525" spans="1:9" ht="15.75" customHeight="1" x14ac:dyDescent="0.25">
      <c r="A5525" s="25">
        <v>5524</v>
      </c>
      <c r="B5525" s="26">
        <v>0.21687940999999999</v>
      </c>
      <c r="C5525" s="26">
        <v>0.22110876999999998</v>
      </c>
      <c r="D5525" s="26">
        <v>0.24764182999999998</v>
      </c>
      <c r="E5525" s="26">
        <v>0.29517921999999996</v>
      </c>
      <c r="F5525" s="26">
        <v>0.37882624999999998</v>
      </c>
      <c r="G5525" s="26">
        <v>0.84621217999999998</v>
      </c>
      <c r="H5525" s="26">
        <v>2.4829552499999998</v>
      </c>
      <c r="I5525" s="26">
        <v>9.0499559999999993E-2</v>
      </c>
    </row>
    <row r="5526" spans="1:9" ht="15.75" customHeight="1" x14ac:dyDescent="0.25">
      <c r="A5526" s="23">
        <v>5525</v>
      </c>
      <c r="B5526" s="24">
        <v>0.21692060000000002</v>
      </c>
      <c r="C5526" s="24">
        <v>0.22114027</v>
      </c>
      <c r="D5526" s="24">
        <v>0.24767710999999998</v>
      </c>
      <c r="E5526" s="24">
        <v>0.29522937999999999</v>
      </c>
      <c r="F5526" s="24">
        <v>0.37890751</v>
      </c>
      <c r="G5526" s="24">
        <v>0.84641672999999995</v>
      </c>
      <c r="H5526" s="24">
        <v>2.4837453699999998</v>
      </c>
      <c r="I5526" s="24">
        <v>9.0499539999999989E-2</v>
      </c>
    </row>
    <row r="5527" spans="1:9" ht="15.75" customHeight="1" x14ac:dyDescent="0.25">
      <c r="A5527" s="25">
        <v>5526</v>
      </c>
      <c r="B5527" s="26">
        <v>0.21696177999999999</v>
      </c>
      <c r="C5527" s="26">
        <v>0.22117177000000002</v>
      </c>
      <c r="D5527" s="26">
        <v>0.24771239</v>
      </c>
      <c r="E5527" s="26">
        <v>0.29527955</v>
      </c>
      <c r="F5527" s="26">
        <v>0.37898883</v>
      </c>
      <c r="G5527" s="26">
        <v>0.84662142000000007</v>
      </c>
      <c r="H5527" s="26">
        <v>2.4845360299999997</v>
      </c>
      <c r="I5527" s="26">
        <v>9.0499530000000009E-2</v>
      </c>
    </row>
    <row r="5528" spans="1:9" ht="15.75" customHeight="1" x14ac:dyDescent="0.25">
      <c r="A5528" s="23">
        <v>5527</v>
      </c>
      <c r="B5528" s="24">
        <v>0.21700296000000002</v>
      </c>
      <c r="C5528" s="24">
        <v>0.22120327000000001</v>
      </c>
      <c r="D5528" s="24">
        <v>0.24774767</v>
      </c>
      <c r="E5528" s="24">
        <v>0.29532974000000001</v>
      </c>
      <c r="F5528" s="24">
        <v>0.37907018999999997</v>
      </c>
      <c r="G5528" s="24">
        <v>0.84682624000000006</v>
      </c>
      <c r="H5528" s="24">
        <v>2.4853272300000002</v>
      </c>
      <c r="I5528" s="24">
        <v>9.0499510000000005E-2</v>
      </c>
    </row>
    <row r="5529" spans="1:9" ht="15.75" customHeight="1" x14ac:dyDescent="0.25">
      <c r="A5529" s="25">
        <v>5528</v>
      </c>
      <c r="B5529" s="26">
        <v>0.21704413</v>
      </c>
      <c r="C5529" s="26">
        <v>0.22123477000000003</v>
      </c>
      <c r="D5529" s="26">
        <v>0.24778295</v>
      </c>
      <c r="E5529" s="26">
        <v>0.29537993000000001</v>
      </c>
      <c r="F5529" s="26">
        <v>0.37915160999999997</v>
      </c>
      <c r="G5529" s="26">
        <v>0.84703119999999998</v>
      </c>
      <c r="H5529" s="26">
        <v>2.4861189700000002</v>
      </c>
      <c r="I5529" s="26">
        <v>9.049950000000001E-2</v>
      </c>
    </row>
    <row r="5530" spans="1:9" ht="15.75" customHeight="1" x14ac:dyDescent="0.25">
      <c r="A5530" s="23">
        <v>5529</v>
      </c>
      <c r="B5530" s="24">
        <v>0.21708530000000001</v>
      </c>
      <c r="C5530" s="24">
        <v>0.22126626999999999</v>
      </c>
      <c r="D5530" s="24">
        <v>0.24781823</v>
      </c>
      <c r="E5530" s="24">
        <v>0.29543012999999996</v>
      </c>
      <c r="F5530" s="24">
        <v>0.37923308</v>
      </c>
      <c r="G5530" s="24">
        <v>0.84723630000000005</v>
      </c>
      <c r="H5530" s="24">
        <v>2.48691124</v>
      </c>
      <c r="I5530" s="24">
        <v>9.0499480000000007E-2</v>
      </c>
    </row>
    <row r="5531" spans="1:9" ht="15.75" customHeight="1" x14ac:dyDescent="0.25">
      <c r="A5531" s="25">
        <v>5530</v>
      </c>
      <c r="B5531" s="26">
        <v>0.21712647000000002</v>
      </c>
      <c r="C5531" s="26">
        <v>0.22129776000000001</v>
      </c>
      <c r="D5531" s="26">
        <v>0.2478535</v>
      </c>
      <c r="E5531" s="26">
        <v>0.29548034000000001</v>
      </c>
      <c r="F5531" s="26">
        <v>0.3793146</v>
      </c>
      <c r="G5531" s="26">
        <v>0.84744153</v>
      </c>
      <c r="H5531" s="26">
        <v>2.4877040400000001</v>
      </c>
      <c r="I5531" s="26">
        <v>9.0499469999999999E-2</v>
      </c>
    </row>
    <row r="5532" spans="1:9" ht="15.75" customHeight="1" x14ac:dyDescent="0.25">
      <c r="A5532" s="23">
        <v>5531</v>
      </c>
      <c r="B5532" s="24">
        <v>0.21716763</v>
      </c>
      <c r="C5532" s="24">
        <v>0.22132926</v>
      </c>
      <c r="D5532" s="24">
        <v>0.24788876999999998</v>
      </c>
      <c r="E5532" s="24">
        <v>0.29553056999999999</v>
      </c>
      <c r="F5532" s="24">
        <v>0.37939615999999998</v>
      </c>
      <c r="G5532" s="24">
        <v>0.84764689000000004</v>
      </c>
      <c r="H5532" s="24">
        <v>2.4884973500000003</v>
      </c>
      <c r="I5532" s="24">
        <v>9.0499449999999995E-2</v>
      </c>
    </row>
    <row r="5533" spans="1:9" ht="15.75" customHeight="1" x14ac:dyDescent="0.25">
      <c r="A5533" s="25">
        <v>5532</v>
      </c>
      <c r="B5533" s="26">
        <v>0.21720879000000001</v>
      </c>
      <c r="C5533" s="26">
        <v>0.22136075000000002</v>
      </c>
      <c r="D5533" s="26">
        <v>0.24792404000000001</v>
      </c>
      <c r="E5533" s="26">
        <v>0.29558079999999998</v>
      </c>
      <c r="F5533" s="26">
        <v>0.37947777999999999</v>
      </c>
      <c r="G5533" s="26">
        <v>0.84785238000000007</v>
      </c>
      <c r="H5533" s="26">
        <v>2.4892911799999999</v>
      </c>
      <c r="I5533" s="26">
        <v>9.049944E-2</v>
      </c>
    </row>
    <row r="5534" spans="1:9" ht="15.75" customHeight="1" x14ac:dyDescent="0.25">
      <c r="A5534" s="23">
        <v>5533</v>
      </c>
      <c r="B5534" s="24">
        <v>0.21724993999999997</v>
      </c>
      <c r="C5534" s="24">
        <v>0.22139223999999999</v>
      </c>
      <c r="D5534" s="24">
        <v>0.24795930999999999</v>
      </c>
      <c r="E5534" s="24">
        <v>0.29563104000000001</v>
      </c>
      <c r="F5534" s="24">
        <v>0.37955944000000003</v>
      </c>
      <c r="G5534" s="24">
        <v>0.84805800000000009</v>
      </c>
      <c r="H5534" s="24">
        <v>2.4900855100000001</v>
      </c>
      <c r="I5534" s="24">
        <v>9.0499419999999997E-2</v>
      </c>
    </row>
    <row r="5535" spans="1:9" ht="15.75" customHeight="1" x14ac:dyDescent="0.25">
      <c r="A5535" s="25">
        <v>5534</v>
      </c>
      <c r="B5535" s="26">
        <v>0.21729109000000002</v>
      </c>
      <c r="C5535" s="26">
        <v>0.22142372999999999</v>
      </c>
      <c r="D5535" s="26">
        <v>0.24799458000000002</v>
      </c>
      <c r="E5535" s="26">
        <v>0.29568129999999998</v>
      </c>
      <c r="F5535" s="26">
        <v>0.37964114999999998</v>
      </c>
      <c r="G5535" s="26">
        <v>0.84826374999999998</v>
      </c>
      <c r="H5535" s="26">
        <v>2.4908803499999999</v>
      </c>
      <c r="I5535" s="26">
        <v>9.0499410000000002E-2</v>
      </c>
    </row>
    <row r="5536" spans="1:9" ht="15.75" customHeight="1" x14ac:dyDescent="0.25">
      <c r="A5536" s="23">
        <v>5535</v>
      </c>
      <c r="B5536" s="24">
        <v>0.21733224000000001</v>
      </c>
      <c r="C5536" s="24">
        <v>0.22145522000000001</v>
      </c>
      <c r="D5536" s="24">
        <v>0.24802985</v>
      </c>
      <c r="E5536" s="24">
        <v>0.29573156</v>
      </c>
      <c r="F5536" s="24">
        <v>0.37972290999999997</v>
      </c>
      <c r="G5536" s="24">
        <v>0.84846962000000004</v>
      </c>
      <c r="H5536" s="24">
        <v>2.4916756799999997</v>
      </c>
      <c r="I5536" s="24">
        <v>9.0499389999999999E-2</v>
      </c>
    </row>
    <row r="5537" spans="1:9" ht="15.75" customHeight="1" x14ac:dyDescent="0.25">
      <c r="A5537" s="25">
        <v>5536</v>
      </c>
      <c r="B5537" s="26">
        <v>0.21737338</v>
      </c>
      <c r="C5537" s="26">
        <v>0.22148669999999998</v>
      </c>
      <c r="D5537" s="26">
        <v>0.24806511000000001</v>
      </c>
      <c r="E5537" s="26">
        <v>0.29578182999999997</v>
      </c>
      <c r="F5537" s="26">
        <v>0.37980470999999999</v>
      </c>
      <c r="G5537" s="26">
        <v>0.84867560999999991</v>
      </c>
      <c r="H5537" s="26">
        <v>2.4924715000000002</v>
      </c>
      <c r="I5537" s="26">
        <v>9.049937999999999E-2</v>
      </c>
    </row>
    <row r="5538" spans="1:9" ht="15.75" customHeight="1" x14ac:dyDescent="0.25">
      <c r="A5538" s="23">
        <v>5537</v>
      </c>
      <c r="B5538" s="24">
        <v>0.21741451000000001</v>
      </c>
      <c r="C5538" s="24">
        <v>0.22151819</v>
      </c>
      <c r="D5538" s="24">
        <v>0.24810037999999998</v>
      </c>
      <c r="E5538" s="24">
        <v>0.29583211999999998</v>
      </c>
      <c r="F5538" s="24">
        <v>0.37988655999999998</v>
      </c>
      <c r="G5538" s="24">
        <v>0.84888173</v>
      </c>
      <c r="H5538" s="24">
        <v>2.4932678100000003</v>
      </c>
      <c r="I5538" s="24">
        <v>9.0499360000000001E-2</v>
      </c>
    </row>
    <row r="5539" spans="1:9" ht="15.75" customHeight="1" x14ac:dyDescent="0.25">
      <c r="A5539" s="25">
        <v>5538</v>
      </c>
      <c r="B5539" s="26">
        <v>0.21745565</v>
      </c>
      <c r="C5539" s="26">
        <v>0.22154967</v>
      </c>
      <c r="D5539" s="26">
        <v>0.24813563999999999</v>
      </c>
      <c r="E5539" s="26">
        <v>0.29588240999999998</v>
      </c>
      <c r="F5539" s="26">
        <v>0.37996845999999995</v>
      </c>
      <c r="G5539" s="26">
        <v>0.84908795999999997</v>
      </c>
      <c r="H5539" s="26">
        <v>2.4940646000000002</v>
      </c>
      <c r="I5539" s="26">
        <v>9.0499339999999998E-2</v>
      </c>
    </row>
    <row r="5540" spans="1:9" ht="15.75" customHeight="1" x14ac:dyDescent="0.25">
      <c r="A5540" s="23">
        <v>5539</v>
      </c>
      <c r="B5540" s="24">
        <v>0.21749678</v>
      </c>
      <c r="C5540" s="24">
        <v>0.22158116</v>
      </c>
      <c r="D5540" s="24">
        <v>0.2481709</v>
      </c>
      <c r="E5540" s="24">
        <v>0.29593270999999999</v>
      </c>
      <c r="F5540" s="24">
        <v>0.38005038999999996</v>
      </c>
      <c r="G5540" s="24">
        <v>0.84929432000000005</v>
      </c>
      <c r="H5540" s="24">
        <v>2.4948618599999999</v>
      </c>
      <c r="I5540" s="24">
        <v>9.0499329999999989E-2</v>
      </c>
    </row>
    <row r="5541" spans="1:9" ht="15.75" customHeight="1" x14ac:dyDescent="0.25">
      <c r="A5541" s="25">
        <v>5540</v>
      </c>
      <c r="B5541" s="26">
        <v>0.21753789999999998</v>
      </c>
      <c r="C5541" s="26">
        <v>0.22161264</v>
      </c>
      <c r="D5541" s="26">
        <v>0.24820616000000001</v>
      </c>
      <c r="E5541" s="26">
        <v>0.29598300999999999</v>
      </c>
      <c r="F5541" s="26">
        <v>0.38013237999999999</v>
      </c>
      <c r="G5541" s="26">
        <v>0.84950079000000001</v>
      </c>
      <c r="H5541" s="26">
        <v>2.4956595899999998</v>
      </c>
      <c r="I5541" s="26">
        <v>9.0499310000000013E-2</v>
      </c>
    </row>
    <row r="5542" spans="1:9" ht="15.75" customHeight="1" x14ac:dyDescent="0.25">
      <c r="A5542" s="23">
        <v>5541</v>
      </c>
      <c r="B5542" s="24">
        <v>0.21757902000000001</v>
      </c>
      <c r="C5542" s="24">
        <v>0.22164412</v>
      </c>
      <c r="D5542" s="24">
        <v>0.24824141999999999</v>
      </c>
      <c r="E5542" s="24">
        <v>0.29603332999999998</v>
      </c>
      <c r="F5542" s="24">
        <v>0.38021440000000001</v>
      </c>
      <c r="G5542" s="24">
        <v>0.84970736999999996</v>
      </c>
      <c r="H5542" s="24">
        <v>2.49645779</v>
      </c>
      <c r="I5542" s="24">
        <v>9.049929000000001E-2</v>
      </c>
    </row>
    <row r="5543" spans="1:9" ht="15.75" customHeight="1" x14ac:dyDescent="0.25">
      <c r="A5543" s="25">
        <v>5542</v>
      </c>
      <c r="B5543" s="26">
        <v>0.21762014000000002</v>
      </c>
      <c r="C5543" s="26">
        <v>0.22167560000000003</v>
      </c>
      <c r="D5543" s="26">
        <v>0.24827667</v>
      </c>
      <c r="E5543" s="26">
        <v>0.29608366000000003</v>
      </c>
      <c r="F5543" s="26">
        <v>0.38029647</v>
      </c>
      <c r="G5543" s="26">
        <v>0.84991406999999997</v>
      </c>
      <c r="H5543" s="26">
        <v>2.4972564399999997</v>
      </c>
      <c r="I5543" s="26">
        <v>9.0499280000000001E-2</v>
      </c>
    </row>
    <row r="5544" spans="1:9" ht="15.75" customHeight="1" x14ac:dyDescent="0.25">
      <c r="A5544" s="23">
        <v>5543</v>
      </c>
      <c r="B5544" s="24">
        <v>0.21766126</v>
      </c>
      <c r="C5544" s="24">
        <v>0.22170708</v>
      </c>
      <c r="D5544" s="24">
        <v>0.24831192999999999</v>
      </c>
      <c r="E5544" s="24">
        <v>0.29613399000000001</v>
      </c>
      <c r="F5544" s="24">
        <v>0.38037858000000002</v>
      </c>
      <c r="G5544" s="24">
        <v>0.85012088000000008</v>
      </c>
      <c r="H5544" s="24">
        <v>2.4980555400000002</v>
      </c>
      <c r="I5544" s="24">
        <v>9.0499259999999998E-2</v>
      </c>
    </row>
    <row r="5545" spans="1:9" ht="15.75" customHeight="1" x14ac:dyDescent="0.25">
      <c r="A5545" s="25">
        <v>5544</v>
      </c>
      <c r="B5545" s="26">
        <v>0.21770237000000001</v>
      </c>
      <c r="C5545" s="26">
        <v>0.22173855000000001</v>
      </c>
      <c r="D5545" s="26">
        <v>0.24834718</v>
      </c>
      <c r="E5545" s="26">
        <v>0.29618433</v>
      </c>
      <c r="F5545" s="26">
        <v>0.38046073000000002</v>
      </c>
      <c r="G5545" s="26">
        <v>0.85032780000000008</v>
      </c>
      <c r="H5545" s="26">
        <v>2.4988550900000002</v>
      </c>
      <c r="I5545" s="26">
        <v>9.0499240000000009E-2</v>
      </c>
    </row>
    <row r="5546" spans="1:9" ht="15.75" customHeight="1" x14ac:dyDescent="0.25">
      <c r="A5546" s="23">
        <v>5545</v>
      </c>
      <c r="B5546" s="24">
        <v>0.21774347999999999</v>
      </c>
      <c r="C5546" s="24">
        <v>0.22177002999999998</v>
      </c>
      <c r="D5546" s="24">
        <v>0.24838243999999998</v>
      </c>
      <c r="E5546" s="24">
        <v>0.29623467999999997</v>
      </c>
      <c r="F5546" s="24">
        <v>0.38054291999999995</v>
      </c>
      <c r="G5546" s="24">
        <v>0.85053482999999996</v>
      </c>
      <c r="H5546" s="24">
        <v>2.4996550800000001</v>
      </c>
      <c r="I5546" s="24">
        <v>9.0499220000000005E-2</v>
      </c>
    </row>
    <row r="5547" spans="1:9" ht="15.75" customHeight="1" x14ac:dyDescent="0.25">
      <c r="A5547" s="25">
        <v>5546</v>
      </c>
      <c r="B5547" s="26">
        <v>0.21778458000000001</v>
      </c>
      <c r="C5547" s="26">
        <v>0.22180150000000001</v>
      </c>
      <c r="D5547" s="26">
        <v>0.24841769</v>
      </c>
      <c r="E5547" s="26">
        <v>0.29628504</v>
      </c>
      <c r="F5547" s="26">
        <v>0.38062516000000002</v>
      </c>
      <c r="G5547" s="26">
        <v>0.85074196999999996</v>
      </c>
      <c r="H5547" s="26">
        <v>2.5004555100000001</v>
      </c>
      <c r="I5547" s="26">
        <v>9.0499200000000002E-2</v>
      </c>
    </row>
    <row r="5548" spans="1:9" ht="15.75" customHeight="1" x14ac:dyDescent="0.25">
      <c r="A5548" s="23">
        <v>5547</v>
      </c>
      <c r="B5548" s="24">
        <v>0.21782568000000002</v>
      </c>
      <c r="C5548" s="24">
        <v>0.22183298000000001</v>
      </c>
      <c r="D5548" s="24">
        <v>0.24845293999999998</v>
      </c>
      <c r="E5548" s="24">
        <v>0.29633540000000003</v>
      </c>
      <c r="F5548" s="24">
        <v>0.38070743000000001</v>
      </c>
      <c r="G5548" s="24">
        <v>0.85094921000000001</v>
      </c>
      <c r="H5548" s="24">
        <v>2.5012563599999997</v>
      </c>
      <c r="I5548" s="24">
        <v>9.0499189999999993E-2</v>
      </c>
    </row>
    <row r="5549" spans="1:9" ht="15.75" customHeight="1" x14ac:dyDescent="0.25">
      <c r="A5549" s="25">
        <v>5548</v>
      </c>
      <c r="B5549" s="26">
        <v>0.21786677999999998</v>
      </c>
      <c r="C5549" s="26">
        <v>0.22186444999999999</v>
      </c>
      <c r="D5549" s="26">
        <v>0.24848819</v>
      </c>
      <c r="E5549" s="26">
        <v>0.29638576999999999</v>
      </c>
      <c r="F5549" s="26">
        <v>0.38078974000000004</v>
      </c>
      <c r="G5549" s="26">
        <v>0.85115656000000006</v>
      </c>
      <c r="H5549" s="26">
        <v>2.5020576399999999</v>
      </c>
      <c r="I5549" s="26">
        <v>9.0499170000000004E-2</v>
      </c>
    </row>
    <row r="5550" spans="1:9" ht="15.75" customHeight="1" x14ac:dyDescent="0.25">
      <c r="A5550" s="23">
        <v>5549</v>
      </c>
      <c r="B5550" s="24">
        <v>0.21790788</v>
      </c>
      <c r="C5550" s="24">
        <v>0.22189592000000002</v>
      </c>
      <c r="D5550" s="24">
        <v>0.24852343000000002</v>
      </c>
      <c r="E5550" s="24">
        <v>0.29643615000000001</v>
      </c>
      <c r="F5550" s="24">
        <v>0.38087209</v>
      </c>
      <c r="G5550" s="24">
        <v>0.8513639999999999</v>
      </c>
      <c r="H5550" s="24">
        <v>2.5028593400000001</v>
      </c>
      <c r="I5550" s="24">
        <v>9.049915E-2</v>
      </c>
    </row>
    <row r="5551" spans="1:9" ht="15.75" customHeight="1" x14ac:dyDescent="0.25">
      <c r="A5551" s="25">
        <v>5550</v>
      </c>
      <c r="B5551" s="26">
        <v>0.21794896999999999</v>
      </c>
      <c r="C5551" s="26">
        <v>0.22192739</v>
      </c>
      <c r="D5551" s="26">
        <v>0.24855868</v>
      </c>
      <c r="E5551" s="26">
        <v>0.29648654000000002</v>
      </c>
      <c r="F5551" s="26">
        <v>0.38095447999999998</v>
      </c>
      <c r="G5551" s="26">
        <v>0.85157155000000007</v>
      </c>
      <c r="H5551" s="26">
        <v>2.5036614500000001</v>
      </c>
      <c r="I5551" s="26">
        <v>9.0499129999999997E-2</v>
      </c>
    </row>
    <row r="5552" spans="1:9" ht="15.75" customHeight="1" x14ac:dyDescent="0.25">
      <c r="A5552" s="23">
        <v>5551</v>
      </c>
      <c r="B5552" s="24">
        <v>0.21799005999999999</v>
      </c>
      <c r="C5552" s="24">
        <v>0.22195886000000001</v>
      </c>
      <c r="D5552" s="24">
        <v>0.24859393000000002</v>
      </c>
      <c r="E5552" s="24">
        <v>0.29653693000000003</v>
      </c>
      <c r="F5552" s="24">
        <v>0.38103690000000001</v>
      </c>
      <c r="G5552" s="24">
        <v>0.85177919999999996</v>
      </c>
      <c r="H5552" s="24">
        <v>2.5044639599999998</v>
      </c>
      <c r="I5552" s="24">
        <v>9.0499109999999994E-2</v>
      </c>
    </row>
    <row r="5553" spans="1:9" ht="15.75" customHeight="1" x14ac:dyDescent="0.25">
      <c r="A5553" s="25">
        <v>5552</v>
      </c>
      <c r="B5553" s="26">
        <v>0.21803114999999998</v>
      </c>
      <c r="C5553" s="26">
        <v>0.22199033000000001</v>
      </c>
      <c r="D5553" s="26">
        <v>0.24862916999999998</v>
      </c>
      <c r="E5553" s="26">
        <v>0.29658733000000004</v>
      </c>
      <c r="F5553" s="26">
        <v>0.38111936000000002</v>
      </c>
      <c r="G5553" s="26">
        <v>0.85198694000000008</v>
      </c>
      <c r="H5553" s="26">
        <v>2.5052668800000002</v>
      </c>
      <c r="I5553" s="26">
        <v>9.049908999999999E-2</v>
      </c>
    </row>
    <row r="5554" spans="1:9" ht="15.75" customHeight="1" x14ac:dyDescent="0.25">
      <c r="A5554" s="23">
        <v>5553</v>
      </c>
      <c r="B5554" s="24">
        <v>0.21807223000000001</v>
      </c>
      <c r="C5554" s="24">
        <v>0.22202179999999999</v>
      </c>
      <c r="D5554" s="24">
        <v>0.24866442</v>
      </c>
      <c r="E5554" s="24">
        <v>0.29663772999999999</v>
      </c>
      <c r="F5554" s="24">
        <v>0.38120185999999995</v>
      </c>
      <c r="G5554" s="24">
        <v>0.85219477999999993</v>
      </c>
      <c r="H5554" s="24">
        <v>2.50607019</v>
      </c>
      <c r="I5554" s="24">
        <v>9.0499069999999987E-2</v>
      </c>
    </row>
    <row r="5555" spans="1:9" ht="15.75" customHeight="1" x14ac:dyDescent="0.25">
      <c r="A5555" s="25">
        <v>5554</v>
      </c>
      <c r="B5555" s="26">
        <v>0.21811331</v>
      </c>
      <c r="C5555" s="26">
        <v>0.22205326</v>
      </c>
      <c r="D5555" s="26">
        <v>0.24869966000000002</v>
      </c>
      <c r="E5555" s="26">
        <v>0.29668814999999998</v>
      </c>
      <c r="F5555" s="26">
        <v>0.38128439000000003</v>
      </c>
      <c r="G5555" s="26">
        <v>0.85240271000000012</v>
      </c>
      <c r="H5555" s="26">
        <v>2.5068739</v>
      </c>
      <c r="I5555" s="26">
        <v>9.0499050000000011E-2</v>
      </c>
    </row>
    <row r="5556" spans="1:9" ht="15.75" customHeight="1" x14ac:dyDescent="0.25">
      <c r="A5556" s="23">
        <v>5555</v>
      </c>
      <c r="B5556" s="24">
        <v>0.21815439</v>
      </c>
      <c r="C5556" s="24">
        <v>0.22208473000000001</v>
      </c>
      <c r="D5556" s="24">
        <v>0.24873490000000001</v>
      </c>
      <c r="E5556" s="24">
        <v>0.29673855999999998</v>
      </c>
      <c r="F5556" s="24">
        <v>0.38136696000000003</v>
      </c>
      <c r="G5556" s="24">
        <v>0.85261073999999992</v>
      </c>
      <c r="H5556" s="24">
        <v>2.50767798</v>
      </c>
      <c r="I5556" s="24">
        <v>9.0499030000000008E-2</v>
      </c>
    </row>
    <row r="5557" spans="1:9" ht="15.75" customHeight="1" x14ac:dyDescent="0.25">
      <c r="A5557" s="25">
        <v>5556</v>
      </c>
      <c r="B5557" s="26">
        <v>0.21819547</v>
      </c>
      <c r="C5557" s="26">
        <v>0.22211618999999999</v>
      </c>
      <c r="D5557" s="26">
        <v>0.24877014</v>
      </c>
      <c r="E5557" s="26">
        <v>0.29678899000000003</v>
      </c>
      <c r="F5557" s="26">
        <v>0.38144956000000002</v>
      </c>
      <c r="G5557" s="26">
        <v>0.85281885000000002</v>
      </c>
      <c r="H5557" s="26">
        <v>2.5084824499999998</v>
      </c>
      <c r="I5557" s="26">
        <v>9.0499010000000005E-2</v>
      </c>
    </row>
    <row r="5558" spans="1:9" ht="15.75" customHeight="1" x14ac:dyDescent="0.25">
      <c r="A5558" s="23">
        <v>5557</v>
      </c>
      <c r="B5558" s="24">
        <v>0.21823654000000001</v>
      </c>
      <c r="C5558" s="24">
        <v>0.22214766</v>
      </c>
      <c r="D5558" s="24">
        <v>0.24880538000000002</v>
      </c>
      <c r="E5558" s="24">
        <v>0.29683941000000003</v>
      </c>
      <c r="F5558" s="24">
        <v>0.38153219999999999</v>
      </c>
      <c r="G5558" s="24">
        <v>0.85302706000000006</v>
      </c>
      <c r="H5558" s="24">
        <v>2.5092872900000001</v>
      </c>
      <c r="I5558" s="24">
        <v>9.0498990000000001E-2</v>
      </c>
    </row>
    <row r="5559" spans="1:9" ht="15.75" customHeight="1" x14ac:dyDescent="0.25">
      <c r="A5559" s="25">
        <v>5558</v>
      </c>
      <c r="B5559" s="26">
        <v>0.21827760999999998</v>
      </c>
      <c r="C5559" s="26">
        <v>0.22217911999999998</v>
      </c>
      <c r="D5559" s="26">
        <v>0.24884062000000001</v>
      </c>
      <c r="E5559" s="26">
        <v>0.29688985000000001</v>
      </c>
      <c r="F5559" s="26">
        <v>0.38161486999999999</v>
      </c>
      <c r="G5559" s="26">
        <v>0.85323535000000006</v>
      </c>
      <c r="H5559" s="26">
        <v>2.5100925000000003</v>
      </c>
      <c r="I5559" s="26">
        <v>9.0498969999999998E-2</v>
      </c>
    </row>
    <row r="5560" spans="1:9" ht="15.75" customHeight="1" x14ac:dyDescent="0.25">
      <c r="A5560" s="23">
        <v>5559</v>
      </c>
      <c r="B5560" s="24">
        <v>0.21831867999999999</v>
      </c>
      <c r="C5560" s="24">
        <v>0.22221057999999999</v>
      </c>
      <c r="D5560" s="24">
        <v>0.24887585999999998</v>
      </c>
      <c r="E5560" s="24">
        <v>0.29694029</v>
      </c>
      <c r="F5560" s="24">
        <v>0.38169756999999999</v>
      </c>
      <c r="G5560" s="24">
        <v>0.85344372000000002</v>
      </c>
      <c r="H5560" s="24">
        <v>2.5108980700000001</v>
      </c>
      <c r="I5560" s="24">
        <v>9.0498949999999995E-2</v>
      </c>
    </row>
    <row r="5561" spans="1:9" ht="15.75" customHeight="1" x14ac:dyDescent="0.25">
      <c r="A5561" s="25">
        <v>5560</v>
      </c>
      <c r="B5561" s="26">
        <v>0.21835975000000002</v>
      </c>
      <c r="C5561" s="26">
        <v>0.22224205000000002</v>
      </c>
      <c r="D5561" s="26">
        <v>0.24891110000000002</v>
      </c>
      <c r="E5561" s="26">
        <v>0.29699072999999998</v>
      </c>
      <c r="F5561" s="26">
        <v>0.38178030999999996</v>
      </c>
      <c r="G5561" s="26">
        <v>0.85365217999999998</v>
      </c>
      <c r="H5561" s="26">
        <v>2.5117039999999999</v>
      </c>
      <c r="I5561" s="26">
        <v>9.0498930000000005E-2</v>
      </c>
    </row>
    <row r="5562" spans="1:9" ht="15.75" customHeight="1" x14ac:dyDescent="0.25">
      <c r="A5562" s="23">
        <v>5561</v>
      </c>
      <c r="B5562" s="24">
        <v>0.21840081</v>
      </c>
      <c r="C5562" s="24">
        <v>0.22227350999999998</v>
      </c>
      <c r="D5562" s="24">
        <v>0.24894632999999999</v>
      </c>
      <c r="E5562" s="24">
        <v>0.29704118000000002</v>
      </c>
      <c r="F5562" s="24">
        <v>0.38186306999999997</v>
      </c>
      <c r="G5562" s="24">
        <v>0.85386072999999996</v>
      </c>
      <c r="H5562" s="24">
        <v>2.5125102799999999</v>
      </c>
      <c r="I5562" s="24">
        <v>9.0498910000000002E-2</v>
      </c>
    </row>
    <row r="5563" spans="1:9" ht="15.75" customHeight="1" x14ac:dyDescent="0.25">
      <c r="A5563" s="25">
        <v>5562</v>
      </c>
      <c r="B5563" s="26">
        <v>0.21844187999999998</v>
      </c>
      <c r="C5563" s="26">
        <v>0.22230496999999999</v>
      </c>
      <c r="D5563" s="26">
        <v>0.24898157000000001</v>
      </c>
      <c r="E5563" s="26">
        <v>0.29709163999999999</v>
      </c>
      <c r="F5563" s="26">
        <v>0.38194586999999997</v>
      </c>
      <c r="G5563" s="26">
        <v>0.85406935000000006</v>
      </c>
      <c r="H5563" s="26">
        <v>2.5133169099999999</v>
      </c>
      <c r="I5563" s="26">
        <v>9.0498889999999999E-2</v>
      </c>
    </row>
    <row r="5564" spans="1:9" ht="15.75" customHeight="1" x14ac:dyDescent="0.25">
      <c r="A5564" s="23">
        <v>5563</v>
      </c>
      <c r="B5564" s="24">
        <v>0.21848293999999999</v>
      </c>
      <c r="C5564" s="24">
        <v>0.22233643</v>
      </c>
      <c r="D5564" s="24">
        <v>0.24901679999999998</v>
      </c>
      <c r="E5564" s="24">
        <v>0.29714210000000002</v>
      </c>
      <c r="F5564" s="24">
        <v>0.38202869</v>
      </c>
      <c r="G5564" s="24">
        <v>0.85427805000000001</v>
      </c>
      <c r="H5564" s="24">
        <v>2.5141238700000001</v>
      </c>
      <c r="I5564" s="24">
        <v>9.0498860000000014E-2</v>
      </c>
    </row>
    <row r="5565" spans="1:9" ht="15.75" customHeight="1" x14ac:dyDescent="0.25">
      <c r="A5565" s="25">
        <v>5564</v>
      </c>
      <c r="B5565" s="26">
        <v>0.218524</v>
      </c>
      <c r="C5565" s="26">
        <v>0.22236789000000001</v>
      </c>
      <c r="D5565" s="26">
        <v>0.24905204</v>
      </c>
      <c r="E5565" s="26">
        <v>0.29719255999999999</v>
      </c>
      <c r="F5565" s="26">
        <v>0.38211154999999997</v>
      </c>
      <c r="G5565" s="26">
        <v>0.85448683000000003</v>
      </c>
      <c r="H5565" s="26">
        <v>2.5149311700000001</v>
      </c>
      <c r="I5565" s="26">
        <v>9.0498840000000011E-2</v>
      </c>
    </row>
    <row r="5566" spans="1:9" ht="15.75" customHeight="1" x14ac:dyDescent="0.25">
      <c r="A5566" s="23">
        <v>5565</v>
      </c>
      <c r="B5566" s="24">
        <v>0.21856504999999998</v>
      </c>
      <c r="C5566" s="24">
        <v>0.22239935</v>
      </c>
      <c r="D5566" s="24">
        <v>0.24908727</v>
      </c>
      <c r="E5566" s="24">
        <v>0.29724302999999996</v>
      </c>
      <c r="F5566" s="24">
        <v>0.38219442999999997</v>
      </c>
      <c r="G5566" s="24">
        <v>0.85469569000000012</v>
      </c>
      <c r="H5566" s="24">
        <v>2.5157387999999998</v>
      </c>
      <c r="I5566" s="24">
        <v>9.0498820000000008E-2</v>
      </c>
    </row>
    <row r="5567" spans="1:9" ht="15.75" customHeight="1" x14ac:dyDescent="0.25">
      <c r="A5567" s="25">
        <v>5566</v>
      </c>
      <c r="B5567" s="26">
        <v>0.21860610999999999</v>
      </c>
      <c r="C5567" s="26">
        <v>0.22243079999999998</v>
      </c>
      <c r="D5567" s="26">
        <v>0.2491225</v>
      </c>
      <c r="E5567" s="26">
        <v>0.29729349999999999</v>
      </c>
      <c r="F5567" s="26">
        <v>0.38227735000000002</v>
      </c>
      <c r="G5567" s="26">
        <v>0.85490461999999989</v>
      </c>
      <c r="H5567" s="26">
        <v>2.5165467499999998</v>
      </c>
      <c r="I5567" s="26">
        <v>9.0498800000000004E-2</v>
      </c>
    </row>
    <row r="5568" spans="1:9" ht="15.75" customHeight="1" x14ac:dyDescent="0.25">
      <c r="A5568" s="23">
        <v>5567</v>
      </c>
      <c r="B5568" s="24">
        <v>0.21864716000000001</v>
      </c>
      <c r="C5568" s="24">
        <v>0.22246226</v>
      </c>
      <c r="D5568" s="24">
        <v>0.24915773999999999</v>
      </c>
      <c r="E5568" s="24">
        <v>0.29734397000000001</v>
      </c>
      <c r="F5568" s="24">
        <v>0.38236029000000005</v>
      </c>
      <c r="G5568" s="24">
        <v>0.85511362000000002</v>
      </c>
      <c r="H5568" s="24">
        <v>2.5173550200000001</v>
      </c>
      <c r="I5568" s="24">
        <v>9.0498780000000001E-2</v>
      </c>
    </row>
    <row r="5569" spans="1:9" ht="15.75" customHeight="1" x14ac:dyDescent="0.25">
      <c r="A5569" s="25">
        <v>5568</v>
      </c>
      <c r="B5569" s="26">
        <v>0.21868820999999999</v>
      </c>
      <c r="C5569" s="26">
        <v>0.22249372000000001</v>
      </c>
      <c r="D5569" s="26">
        <v>0.24919297000000001</v>
      </c>
      <c r="E5569" s="26">
        <v>0.29739444999999998</v>
      </c>
      <c r="F5569" s="26">
        <v>0.38244326000000001</v>
      </c>
      <c r="G5569" s="26">
        <v>0.85532268999999994</v>
      </c>
      <c r="H5569" s="26">
        <v>2.5181635999999998</v>
      </c>
      <c r="I5569" s="26">
        <v>9.0498750000000003E-2</v>
      </c>
    </row>
    <row r="5570" spans="1:9" ht="15.75" customHeight="1" x14ac:dyDescent="0.25">
      <c r="A5570" s="23">
        <v>5569</v>
      </c>
      <c r="B5570" s="24">
        <v>0.21872926000000001</v>
      </c>
      <c r="C5570" s="24">
        <v>0.22252517999999999</v>
      </c>
      <c r="D5570" s="24">
        <v>0.24922820000000001</v>
      </c>
      <c r="E5570" s="24">
        <v>0.29744493</v>
      </c>
      <c r="F5570" s="24">
        <v>0.38252625000000001</v>
      </c>
      <c r="G5570" s="24">
        <v>0.85553184000000004</v>
      </c>
      <c r="H5570" s="24">
        <v>2.5189724899999999</v>
      </c>
      <c r="I5570" s="24">
        <v>9.0498729999999999E-2</v>
      </c>
    </row>
    <row r="5571" spans="1:9" ht="15.75" customHeight="1" x14ac:dyDescent="0.25">
      <c r="A5571" s="25">
        <v>5570</v>
      </c>
      <c r="B5571" s="26">
        <v>0.21877031</v>
      </c>
      <c r="C5571" s="26">
        <v>0.22255662999999998</v>
      </c>
      <c r="D5571" s="26">
        <v>0.24926342999999998</v>
      </c>
      <c r="E5571" s="26">
        <v>0.29749542000000001</v>
      </c>
      <c r="F5571" s="26">
        <v>0.38260927</v>
      </c>
      <c r="G5571" s="26">
        <v>0.85574105</v>
      </c>
      <c r="H5571" s="26">
        <v>2.5197816799999999</v>
      </c>
      <c r="I5571" s="26">
        <v>9.0498709999999996E-2</v>
      </c>
    </row>
    <row r="5572" spans="1:9" ht="15.75" customHeight="1" x14ac:dyDescent="0.25">
      <c r="A5572" s="23">
        <v>5571</v>
      </c>
      <c r="B5572" s="24">
        <v>0.21881135000000002</v>
      </c>
      <c r="C5572" s="24">
        <v>0.22258808999999999</v>
      </c>
      <c r="D5572" s="24">
        <v>0.24929866000000001</v>
      </c>
      <c r="E5572" s="24">
        <v>0.29754591000000002</v>
      </c>
      <c r="F5572" s="24">
        <v>0.38269232000000003</v>
      </c>
      <c r="G5572" s="24">
        <v>0.85595032000000004</v>
      </c>
      <c r="H5572" s="24">
        <v>2.5205911699999999</v>
      </c>
      <c r="I5572" s="24">
        <v>9.0498689999999993E-2</v>
      </c>
    </row>
    <row r="5573" spans="1:9" ht="15.75" customHeight="1" x14ac:dyDescent="0.25">
      <c r="A5573" s="25">
        <v>5572</v>
      </c>
      <c r="B5573" s="26">
        <v>0.2188524</v>
      </c>
      <c r="C5573" s="26">
        <v>0.22261954</v>
      </c>
      <c r="D5573" s="26">
        <v>0.24933388999999997</v>
      </c>
      <c r="E5573" s="26">
        <v>0.29759639999999998</v>
      </c>
      <c r="F5573" s="26">
        <v>0.38277538999999999</v>
      </c>
      <c r="G5573" s="26">
        <v>0.85615965999999999</v>
      </c>
      <c r="H5573" s="26">
        <v>2.5214009399999999</v>
      </c>
      <c r="I5573" s="26">
        <v>9.0498659999999995E-2</v>
      </c>
    </row>
    <row r="5574" spans="1:9" ht="15.75" customHeight="1" x14ac:dyDescent="0.25">
      <c r="A5574" s="23">
        <v>5573</v>
      </c>
      <c r="B5574" s="24">
        <v>0.21889344000000002</v>
      </c>
      <c r="C5574" s="24">
        <v>0.22265100000000002</v>
      </c>
      <c r="D5574" s="24">
        <v>0.24936912</v>
      </c>
      <c r="E5574" s="24">
        <v>0.29764689</v>
      </c>
      <c r="F5574" s="24">
        <v>0.38285849</v>
      </c>
      <c r="G5574" s="24">
        <v>0.85636906999999995</v>
      </c>
      <c r="H5574" s="24">
        <v>2.522211</v>
      </c>
      <c r="I5574" s="24">
        <v>9.0498639999999991E-2</v>
      </c>
    </row>
    <row r="5575" spans="1:9" ht="15.75" customHeight="1" x14ac:dyDescent="0.25">
      <c r="A5575" s="25">
        <v>5574</v>
      </c>
      <c r="B5575" s="26">
        <v>0.21893447999999999</v>
      </c>
      <c r="C5575" s="26">
        <v>0.22268245</v>
      </c>
      <c r="D5575" s="26">
        <v>0.24940435</v>
      </c>
      <c r="E5575" s="26">
        <v>0.29769739000000001</v>
      </c>
      <c r="F5575" s="26">
        <v>0.38294161000000004</v>
      </c>
      <c r="G5575" s="26">
        <v>0.85657853000000006</v>
      </c>
      <c r="H5575" s="26">
        <v>2.5230213400000001</v>
      </c>
      <c r="I5575" s="26">
        <v>9.0498609999999993E-2</v>
      </c>
    </row>
    <row r="5576" spans="1:9" ht="15.75" customHeight="1" x14ac:dyDescent="0.25">
      <c r="A5576" s="23">
        <v>5575</v>
      </c>
      <c r="B5576" s="24">
        <v>0.21897552999999997</v>
      </c>
      <c r="C5576" s="24">
        <v>0.22271391000000001</v>
      </c>
      <c r="D5576" s="24">
        <v>0.24943957999999999</v>
      </c>
      <c r="E5576" s="24">
        <v>0.29774788999999996</v>
      </c>
      <c r="F5576" s="24">
        <v>0.38302475000000002</v>
      </c>
      <c r="G5576" s="24">
        <v>0.85678805000000002</v>
      </c>
      <c r="H5576" s="24">
        <v>2.5238319499999999</v>
      </c>
      <c r="I5576" s="24">
        <v>9.049858999999999E-2</v>
      </c>
    </row>
    <row r="5577" spans="1:9" ht="15.75" customHeight="1" x14ac:dyDescent="0.25">
      <c r="A5577" s="25">
        <v>5576</v>
      </c>
      <c r="B5577" s="26">
        <v>0.21901656999999999</v>
      </c>
      <c r="C5577" s="26">
        <v>0.22274536</v>
      </c>
      <c r="D5577" s="26">
        <v>0.24947480999999999</v>
      </c>
      <c r="E5577" s="26">
        <v>0.29779838999999997</v>
      </c>
      <c r="F5577" s="26">
        <v>0.38310791999999999</v>
      </c>
      <c r="G5577" s="26">
        <v>0.85699763000000007</v>
      </c>
      <c r="H5577" s="26">
        <v>2.52464282</v>
      </c>
      <c r="I5577" s="26">
        <v>9.049857E-2</v>
      </c>
    </row>
    <row r="5578" spans="1:9" ht="15.75" customHeight="1" x14ac:dyDescent="0.25">
      <c r="A5578" s="23">
        <v>5577</v>
      </c>
      <c r="B5578" s="24">
        <v>0.21905760000000002</v>
      </c>
      <c r="C5578" s="24">
        <v>0.22277681000000002</v>
      </c>
      <c r="D5578" s="24">
        <v>0.24951002999999999</v>
      </c>
      <c r="E5578" s="24">
        <v>0.29784890000000003</v>
      </c>
      <c r="F5578" s="24">
        <v>0.38319110000000001</v>
      </c>
      <c r="G5578" s="24">
        <v>0.85720726999999997</v>
      </c>
      <c r="H5578" s="24">
        <v>2.5254539600000001</v>
      </c>
      <c r="I5578" s="24">
        <v>9.0498540000000002E-2</v>
      </c>
    </row>
    <row r="5579" spans="1:9" ht="15.75" customHeight="1" x14ac:dyDescent="0.25">
      <c r="A5579" s="25">
        <v>5578</v>
      </c>
      <c r="B5579" s="26">
        <v>0.21909863999999998</v>
      </c>
      <c r="C5579" s="26">
        <v>0.22280826999999997</v>
      </c>
      <c r="D5579" s="26">
        <v>0.24954526000000002</v>
      </c>
      <c r="E5579" s="26">
        <v>0.29789940000000004</v>
      </c>
      <c r="F5579" s="26">
        <v>0.38327430999999995</v>
      </c>
      <c r="G5579" s="26">
        <v>0.85741696000000001</v>
      </c>
      <c r="H5579" s="26">
        <v>2.52626536</v>
      </c>
      <c r="I5579" s="26">
        <v>9.0498519999999999E-2</v>
      </c>
    </row>
    <row r="5580" spans="1:9" ht="15.75" customHeight="1" x14ac:dyDescent="0.25">
      <c r="A5580" s="23">
        <v>5579</v>
      </c>
      <c r="B5580" s="24">
        <v>0.21913968</v>
      </c>
      <c r="C5580" s="24">
        <v>0.22283971999999999</v>
      </c>
      <c r="D5580" s="24">
        <v>0.24958048999999999</v>
      </c>
      <c r="E5580" s="24">
        <v>0.29794990999999998</v>
      </c>
      <c r="F5580" s="24">
        <v>0.38335754</v>
      </c>
      <c r="G5580" s="24">
        <v>0.85762671000000001</v>
      </c>
      <c r="H5580" s="24">
        <v>2.5270770099999997</v>
      </c>
      <c r="I5580" s="24">
        <v>9.0498490000000001E-2</v>
      </c>
    </row>
    <row r="5581" spans="1:9" ht="15.75" customHeight="1" x14ac:dyDescent="0.25">
      <c r="A5581" s="25">
        <v>5580</v>
      </c>
      <c r="B5581" s="26">
        <v>0.21918071</v>
      </c>
      <c r="C5581" s="26">
        <v>0.22287116999999998</v>
      </c>
      <c r="D5581" s="26">
        <v>0.24961570999999999</v>
      </c>
      <c r="E5581" s="26">
        <v>0.29800041999999999</v>
      </c>
      <c r="F5581" s="26">
        <v>0.38344079000000003</v>
      </c>
      <c r="G5581" s="26">
        <v>0.85783649999999989</v>
      </c>
      <c r="H5581" s="26">
        <v>2.5278889000000002</v>
      </c>
      <c r="I5581" s="26">
        <v>9.0498469999999998E-2</v>
      </c>
    </row>
    <row r="5582" spans="1:9" ht="15.75" customHeight="1" x14ac:dyDescent="0.25">
      <c r="A5582" s="23">
        <v>5581</v>
      </c>
      <c r="B5582" s="24">
        <v>0.21922174999999999</v>
      </c>
      <c r="C5582" s="24">
        <v>0.22290262</v>
      </c>
      <c r="D5582" s="24">
        <v>0.24965094000000002</v>
      </c>
      <c r="E5582" s="24">
        <v>0.29805092999999999</v>
      </c>
      <c r="F5582" s="24">
        <v>0.38352406</v>
      </c>
      <c r="G5582" s="24">
        <v>0.85804635000000007</v>
      </c>
      <c r="H5582" s="24">
        <v>2.5287010300000001</v>
      </c>
      <c r="I5582" s="24">
        <v>9.0498439999999999E-2</v>
      </c>
    </row>
    <row r="5583" spans="1:9" ht="15.75" customHeight="1" x14ac:dyDescent="0.25">
      <c r="A5583" s="25">
        <v>5582</v>
      </c>
      <c r="B5583" s="26">
        <v>0.21926277999999999</v>
      </c>
      <c r="C5583" s="26">
        <v>0.22293408000000001</v>
      </c>
      <c r="D5583" s="26">
        <v>0.24968616999999999</v>
      </c>
      <c r="E5583" s="26">
        <v>0.29810144</v>
      </c>
      <c r="F5583" s="26">
        <v>0.38360734999999996</v>
      </c>
      <c r="G5583" s="26">
        <v>0.85825624</v>
      </c>
      <c r="H5583" s="26">
        <v>2.52951339</v>
      </c>
      <c r="I5583" s="26">
        <v>9.0498419999999996E-2</v>
      </c>
    </row>
    <row r="5584" spans="1:9" ht="15.75" customHeight="1" x14ac:dyDescent="0.25">
      <c r="A5584" s="23">
        <v>5583</v>
      </c>
      <c r="B5584" s="24">
        <v>0.21930382000000001</v>
      </c>
      <c r="C5584" s="24">
        <v>0.22296553</v>
      </c>
      <c r="D5584" s="24">
        <v>0.24972138999999999</v>
      </c>
      <c r="E5584" s="24">
        <v>0.29815195</v>
      </c>
      <c r="F5584" s="24">
        <v>0.38369064999999997</v>
      </c>
      <c r="G5584" s="24">
        <v>0.85846618000000008</v>
      </c>
      <c r="H5584" s="24">
        <v>2.5303259900000001</v>
      </c>
      <c r="I5584" s="24">
        <v>9.0498389999999998E-2</v>
      </c>
    </row>
    <row r="5585" spans="1:9" ht="15.75" customHeight="1" x14ac:dyDescent="0.25">
      <c r="A5585" s="25">
        <v>5584</v>
      </c>
      <c r="B5585" s="26">
        <v>0.21934484999999998</v>
      </c>
      <c r="C5585" s="26">
        <v>0.22299697999999998</v>
      </c>
      <c r="D5585" s="26">
        <v>0.24975661999999998</v>
      </c>
      <c r="E5585" s="26">
        <v>0.29820247</v>
      </c>
      <c r="F5585" s="26">
        <v>0.38377398000000001</v>
      </c>
      <c r="G5585" s="26">
        <v>0.85867616000000002</v>
      </c>
      <c r="H5585" s="26">
        <v>2.5311387999999999</v>
      </c>
      <c r="I5585" s="26">
        <v>9.0498369999999995E-2</v>
      </c>
    </row>
    <row r="5586" spans="1:9" ht="15.75" customHeight="1" x14ac:dyDescent="0.25">
      <c r="A5586" s="23">
        <v>5585</v>
      </c>
      <c r="B5586" s="24">
        <v>0.21938588000000001</v>
      </c>
      <c r="C5586" s="24">
        <v>0.22302843</v>
      </c>
      <c r="D5586" s="24">
        <v>0.24979185000000001</v>
      </c>
      <c r="E5586" s="24">
        <v>0.29825298</v>
      </c>
      <c r="F5586" s="24">
        <v>0.38385731999999995</v>
      </c>
      <c r="G5586" s="24">
        <v>0.8588861900000001</v>
      </c>
      <c r="H5586" s="24">
        <v>2.5319518400000001</v>
      </c>
      <c r="I5586" s="24">
        <v>9.049834000000001E-2</v>
      </c>
    </row>
    <row r="5587" spans="1:9" ht="15.75" customHeight="1" x14ac:dyDescent="0.25">
      <c r="A5587" s="25">
        <v>5586</v>
      </c>
      <c r="B5587" s="26">
        <v>0.21942692</v>
      </c>
      <c r="C5587" s="26">
        <v>0.22305987999999999</v>
      </c>
      <c r="D5587" s="26">
        <v>0.24982707000000001</v>
      </c>
      <c r="E5587" s="26">
        <v>0.29830349</v>
      </c>
      <c r="F5587" s="26">
        <v>0.38394067999999998</v>
      </c>
      <c r="G5587" s="26">
        <v>0.85909626000000006</v>
      </c>
      <c r="H5587" s="26">
        <v>2.5327650799999999</v>
      </c>
      <c r="I5587" s="26">
        <v>9.0498309999999998E-2</v>
      </c>
    </row>
    <row r="5588" spans="1:9" ht="15.75" customHeight="1" x14ac:dyDescent="0.25">
      <c r="A5588" s="23">
        <v>5587</v>
      </c>
      <c r="B5588" s="24">
        <v>0.21946795000000002</v>
      </c>
      <c r="C5588" s="24">
        <v>0.22309134</v>
      </c>
      <c r="D5588" s="24">
        <v>0.24986229999999998</v>
      </c>
      <c r="E5588" s="24">
        <v>0.29835401</v>
      </c>
      <c r="F5588" s="24">
        <v>0.38402405000000001</v>
      </c>
      <c r="G5588" s="24">
        <v>0.8593063700000001</v>
      </c>
      <c r="H5588" s="24">
        <v>2.5335785300000002</v>
      </c>
      <c r="I5588" s="24">
        <v>9.0498290000000009E-2</v>
      </c>
    </row>
    <row r="5589" spans="1:9" ht="15.75" customHeight="1" x14ac:dyDescent="0.25">
      <c r="A5589" s="25">
        <v>5588</v>
      </c>
      <c r="B5589" s="26">
        <v>0.21950897999999999</v>
      </c>
      <c r="C5589" s="26">
        <v>0.22312279000000002</v>
      </c>
      <c r="D5589" s="26">
        <v>0.24989753000000001</v>
      </c>
      <c r="E5589" s="26">
        <v>0.29840452000000001</v>
      </c>
      <c r="F5589" s="26">
        <v>0.38410744000000002</v>
      </c>
      <c r="G5589" s="26">
        <v>0.85951650999999996</v>
      </c>
      <c r="H5589" s="26">
        <v>2.5343921800000002</v>
      </c>
      <c r="I5589" s="26">
        <v>9.0498259999999997E-2</v>
      </c>
    </row>
    <row r="5590" spans="1:9" ht="15.75" customHeight="1" x14ac:dyDescent="0.25">
      <c r="A5590" s="23">
        <v>5589</v>
      </c>
      <c r="B5590" s="24">
        <v>0.21955000999999999</v>
      </c>
      <c r="C5590" s="24">
        <v>0.22315424</v>
      </c>
      <c r="D5590" s="24">
        <v>0.24993275000000001</v>
      </c>
      <c r="E5590" s="24">
        <v>0.29845504</v>
      </c>
      <c r="F5590" s="24">
        <v>0.38419083999999998</v>
      </c>
      <c r="G5590" s="24">
        <v>0.85972669000000002</v>
      </c>
      <c r="H5590" s="24">
        <v>2.5352060299999999</v>
      </c>
      <c r="I5590" s="24">
        <v>9.0498239999999994E-2</v>
      </c>
    </row>
    <row r="5591" spans="1:9" ht="15.75" customHeight="1" x14ac:dyDescent="0.25">
      <c r="A5591" s="25">
        <v>5590</v>
      </c>
      <c r="B5591" s="26">
        <v>0.21959103999999999</v>
      </c>
      <c r="C5591" s="26">
        <v>0.22318568999999999</v>
      </c>
      <c r="D5591" s="26">
        <v>0.24996797999999998</v>
      </c>
      <c r="E5591" s="26">
        <v>0.29850555000000001</v>
      </c>
      <c r="F5591" s="26">
        <v>0.38427425999999998</v>
      </c>
      <c r="G5591" s="26">
        <v>0.85993690999999994</v>
      </c>
      <c r="H5591" s="26">
        <v>2.5360200599999998</v>
      </c>
      <c r="I5591" s="26">
        <v>9.0498209999999996E-2</v>
      </c>
    </row>
    <row r="5592" spans="1:9" ht="15.75" customHeight="1" x14ac:dyDescent="0.25">
      <c r="A5592" s="23">
        <v>5591</v>
      </c>
      <c r="B5592" s="24">
        <v>0.21963207000000001</v>
      </c>
      <c r="C5592" s="24">
        <v>0.22321714000000001</v>
      </c>
      <c r="D5592" s="24">
        <v>0.25000319999999998</v>
      </c>
      <c r="E5592" s="24">
        <v>0.29855606000000001</v>
      </c>
      <c r="F5592" s="24">
        <v>0.38435769000000003</v>
      </c>
      <c r="G5592" s="24">
        <v>0.86014716000000002</v>
      </c>
      <c r="H5592" s="24">
        <v>2.5368342799999999</v>
      </c>
      <c r="I5592" s="24">
        <v>9.0498179999999998E-2</v>
      </c>
    </row>
    <row r="5593" spans="1:9" ht="15.75" customHeight="1" x14ac:dyDescent="0.25">
      <c r="A5593" s="25">
        <v>5592</v>
      </c>
      <c r="B5593" s="26">
        <v>0.21967310000000001</v>
      </c>
      <c r="C5593" s="26">
        <v>0.22324860000000002</v>
      </c>
      <c r="D5593" s="26">
        <v>0.25003842999999998</v>
      </c>
      <c r="E5593" s="26">
        <v>0.29860658000000001</v>
      </c>
      <c r="F5593" s="26">
        <v>0.38444114000000001</v>
      </c>
      <c r="G5593" s="26">
        <v>0.86035743999999992</v>
      </c>
      <c r="H5593" s="26">
        <v>2.5376486800000002</v>
      </c>
      <c r="I5593" s="26">
        <v>9.0498149999999999E-2</v>
      </c>
    </row>
    <row r="5594" spans="1:9" ht="15.75" customHeight="1" x14ac:dyDescent="0.25">
      <c r="A5594" s="23">
        <v>5593</v>
      </c>
      <c r="B5594" s="24">
        <v>0.21971414</v>
      </c>
      <c r="C5594" s="24">
        <v>0.22328005000000001</v>
      </c>
      <c r="D5594" s="24">
        <v>0.25007366000000003</v>
      </c>
      <c r="E5594" s="24">
        <v>0.29865709000000001</v>
      </c>
      <c r="F5594" s="24">
        <v>0.38452459999999999</v>
      </c>
      <c r="G5594" s="24">
        <v>0.86056776000000001</v>
      </c>
      <c r="H5594" s="24">
        <v>2.5384632499999999</v>
      </c>
      <c r="I5594" s="24">
        <v>9.049813000000001E-2</v>
      </c>
    </row>
    <row r="5595" spans="1:9" ht="15.75" customHeight="1" x14ac:dyDescent="0.25">
      <c r="A5595" s="25">
        <v>5594</v>
      </c>
      <c r="B5595" s="26">
        <v>0.21975517</v>
      </c>
      <c r="C5595" s="26">
        <v>0.2233115</v>
      </c>
      <c r="D5595" s="26">
        <v>0.25010888000000003</v>
      </c>
      <c r="E5595" s="26">
        <v>0.29870760000000002</v>
      </c>
      <c r="F5595" s="26">
        <v>0.38460807000000002</v>
      </c>
      <c r="G5595" s="26">
        <v>0.86077809999999999</v>
      </c>
      <c r="H5595" s="26">
        <v>2.53927799</v>
      </c>
      <c r="I5595" s="26">
        <v>9.0498100000000012E-2</v>
      </c>
    </row>
    <row r="5596" spans="1:9" ht="15.75" customHeight="1" x14ac:dyDescent="0.25">
      <c r="A5596" s="23">
        <v>5595</v>
      </c>
      <c r="B5596" s="24">
        <v>0.2197962</v>
      </c>
      <c r="C5596" s="24">
        <v>0.22334295000000001</v>
      </c>
      <c r="D5596" s="24">
        <v>0.25014410999999998</v>
      </c>
      <c r="E5596" s="24">
        <v>0.29875810999999997</v>
      </c>
      <c r="F5596" s="24">
        <v>0.38469154999999999</v>
      </c>
      <c r="G5596" s="24">
        <v>0.86098845999999996</v>
      </c>
      <c r="H5596" s="24">
        <v>2.54009288</v>
      </c>
      <c r="I5596" s="24">
        <v>9.049807E-2</v>
      </c>
    </row>
    <row r="5597" spans="1:9" ht="15.75" customHeight="1" x14ac:dyDescent="0.25">
      <c r="A5597" s="25">
        <v>5596</v>
      </c>
      <c r="B5597" s="26">
        <v>0.21983723000000002</v>
      </c>
      <c r="C5597" s="26">
        <v>0.22337441</v>
      </c>
      <c r="D5597" s="26">
        <v>0.25017934000000003</v>
      </c>
      <c r="E5597" s="26">
        <v>0.29880862000000002</v>
      </c>
      <c r="F5597" s="26">
        <v>0.38477504000000001</v>
      </c>
      <c r="G5597" s="26">
        <v>0.86119884999999996</v>
      </c>
      <c r="H5597" s="26">
        <v>2.5409079399999999</v>
      </c>
      <c r="I5597" s="26">
        <v>9.0498040000000002E-2</v>
      </c>
    </row>
    <row r="5598" spans="1:9" ht="15.75" customHeight="1" x14ac:dyDescent="0.25">
      <c r="A5598" s="23">
        <v>5597</v>
      </c>
      <c r="B5598" s="24">
        <v>0.21987825999999999</v>
      </c>
      <c r="C5598" s="24">
        <v>0.22340585999999998</v>
      </c>
      <c r="D5598" s="24">
        <v>0.25021456000000003</v>
      </c>
      <c r="E5598" s="24">
        <v>0.29885912999999997</v>
      </c>
      <c r="F5598" s="24">
        <v>0.38485854000000003</v>
      </c>
      <c r="G5598" s="24">
        <v>0.86140927</v>
      </c>
      <c r="H5598" s="24">
        <v>2.5417231400000002</v>
      </c>
      <c r="I5598" s="24">
        <v>9.0498010000000004E-2</v>
      </c>
    </row>
    <row r="5599" spans="1:9" ht="15.75" customHeight="1" x14ac:dyDescent="0.25">
      <c r="A5599" s="25">
        <v>5598</v>
      </c>
      <c r="B5599" s="26">
        <v>0.21991928999999999</v>
      </c>
      <c r="C5599" s="26">
        <v>0.22343730999999997</v>
      </c>
      <c r="D5599" s="26">
        <v>0.25024978999999997</v>
      </c>
      <c r="E5599" s="26">
        <v>0.29890962999999998</v>
      </c>
      <c r="F5599" s="26">
        <v>0.38494205000000004</v>
      </c>
      <c r="G5599" s="26">
        <v>0.86161970999999993</v>
      </c>
      <c r="H5599" s="26">
        <v>2.5425384900000001</v>
      </c>
      <c r="I5599" s="26">
        <v>9.049799E-2</v>
      </c>
    </row>
    <row r="5600" spans="1:9" ht="15.75" customHeight="1" x14ac:dyDescent="0.25">
      <c r="A5600" s="23">
        <v>5599</v>
      </c>
      <c r="B5600" s="24">
        <v>0.21996033000000001</v>
      </c>
      <c r="C5600" s="24">
        <v>0.22346876000000002</v>
      </c>
      <c r="D5600" s="24">
        <v>0.25028501999999997</v>
      </c>
      <c r="E5600" s="24">
        <v>0.29896012999999999</v>
      </c>
      <c r="F5600" s="24">
        <v>0.38502557000000004</v>
      </c>
      <c r="G5600" s="24">
        <v>0.8618301599999999</v>
      </c>
      <c r="H5600" s="24">
        <v>2.54335398</v>
      </c>
      <c r="I5600" s="24">
        <v>9.0497960000000002E-2</v>
      </c>
    </row>
    <row r="5601" spans="1:9" ht="15.75" customHeight="1" x14ac:dyDescent="0.25">
      <c r="A5601" s="25">
        <v>5600</v>
      </c>
      <c r="B5601" s="26">
        <v>0.22000136000000001</v>
      </c>
      <c r="C5601" s="26">
        <v>0.22350022</v>
      </c>
      <c r="D5601" s="26">
        <v>0.25032025000000002</v>
      </c>
      <c r="E5601" s="26">
        <v>0.29901063999999999</v>
      </c>
      <c r="F5601" s="26">
        <v>0.38510910000000004</v>
      </c>
      <c r="G5601" s="26">
        <v>0.86204064000000002</v>
      </c>
      <c r="H5601" s="26">
        <v>2.5441696</v>
      </c>
      <c r="I5601" s="26">
        <v>9.049792999999999E-2</v>
      </c>
    </row>
    <row r="5602" spans="1:9" ht="15.75" customHeight="1" x14ac:dyDescent="0.25">
      <c r="A5602" s="23">
        <v>5601</v>
      </c>
      <c r="B5602" s="24">
        <v>0.22004238999999998</v>
      </c>
      <c r="C5602" s="24">
        <v>0.22353166999999999</v>
      </c>
      <c r="D5602" s="24">
        <v>0.25035547999999996</v>
      </c>
      <c r="E5602" s="24">
        <v>0.29906113000000001</v>
      </c>
      <c r="F5602" s="24">
        <v>0.38519263999999998</v>
      </c>
      <c r="G5602" s="24">
        <v>0.86225112999999998</v>
      </c>
      <c r="H5602" s="24">
        <v>2.5449853400000002</v>
      </c>
      <c r="I5602" s="24">
        <v>9.0497899999999992E-2</v>
      </c>
    </row>
    <row r="5603" spans="1:9" ht="15.75" customHeight="1" x14ac:dyDescent="0.25">
      <c r="A5603" s="25">
        <v>5602</v>
      </c>
      <c r="B5603" s="26">
        <v>0.22008343</v>
      </c>
      <c r="C5603" s="26">
        <v>0.22356313</v>
      </c>
      <c r="D5603" s="26">
        <v>0.25039069999999997</v>
      </c>
      <c r="E5603" s="26">
        <v>0.29911162999999996</v>
      </c>
      <c r="F5603" s="26">
        <v>0.38527617999999997</v>
      </c>
      <c r="G5603" s="26">
        <v>0.86246163999999992</v>
      </c>
      <c r="H5603" s="26">
        <v>2.54580121</v>
      </c>
      <c r="I5603" s="26">
        <v>9.0497870000000008E-2</v>
      </c>
    </row>
    <row r="5604" spans="1:9" ht="15.75" customHeight="1" x14ac:dyDescent="0.25">
      <c r="A5604" s="23">
        <v>5603</v>
      </c>
      <c r="B5604" s="24">
        <v>0.22012445999999999</v>
      </c>
      <c r="C5604" s="24">
        <v>0.22359457999999999</v>
      </c>
      <c r="D5604" s="24">
        <v>0.25042593000000002</v>
      </c>
      <c r="E5604" s="24">
        <v>0.29916212000000003</v>
      </c>
      <c r="F5604" s="24">
        <v>0.38535973000000001</v>
      </c>
      <c r="G5604" s="24">
        <v>0.86267216000000002</v>
      </c>
      <c r="H5604" s="24">
        <v>2.5466172</v>
      </c>
      <c r="I5604" s="24">
        <v>9.049784000000001E-2</v>
      </c>
    </row>
    <row r="5605" spans="1:9" ht="15.75" customHeight="1" x14ac:dyDescent="0.25">
      <c r="A5605" s="25">
        <v>5604</v>
      </c>
      <c r="B5605" s="26">
        <v>0.22016549999999999</v>
      </c>
      <c r="C5605" s="26">
        <v>0.22362604</v>
      </c>
      <c r="D5605" s="26">
        <v>0.25046116000000002</v>
      </c>
      <c r="E5605" s="26">
        <v>0.29921261999999998</v>
      </c>
      <c r="F5605" s="26">
        <v>0.38544328999999999</v>
      </c>
      <c r="G5605" s="26">
        <v>0.86288268999999995</v>
      </c>
      <c r="H5605" s="26">
        <v>2.5474332999999998</v>
      </c>
      <c r="I5605" s="26">
        <v>9.0497809999999998E-2</v>
      </c>
    </row>
    <row r="5606" spans="1:9" ht="15.75" customHeight="1" x14ac:dyDescent="0.25">
      <c r="A5606" s="23">
        <v>5605</v>
      </c>
      <c r="B5606" s="24">
        <v>0.22020654000000001</v>
      </c>
      <c r="C5606" s="24">
        <v>0.22365749000000001</v>
      </c>
      <c r="D5606" s="24">
        <v>0.25049639000000001</v>
      </c>
      <c r="E5606" s="24">
        <v>0.2992631</v>
      </c>
      <c r="F5606" s="24">
        <v>0.38552684999999998</v>
      </c>
      <c r="G5606" s="24">
        <v>0.86309323000000004</v>
      </c>
      <c r="H5606" s="24">
        <v>2.5482494999999998</v>
      </c>
      <c r="I5606" s="24">
        <v>9.049778E-2</v>
      </c>
    </row>
    <row r="5607" spans="1:9" ht="15.75" customHeight="1" x14ac:dyDescent="0.25">
      <c r="A5607" s="25">
        <v>5606</v>
      </c>
      <c r="B5607" s="26">
        <v>0.22024758</v>
      </c>
      <c r="C5607" s="26">
        <v>0.22368895</v>
      </c>
      <c r="D5607" s="26">
        <v>0.25053162000000001</v>
      </c>
      <c r="E5607" s="26">
        <v>0.29931359000000002</v>
      </c>
      <c r="F5607" s="26">
        <v>0.38561041000000001</v>
      </c>
      <c r="G5607" s="26">
        <v>0.8633037899999999</v>
      </c>
      <c r="H5607" s="26">
        <v>2.5490658100000001</v>
      </c>
      <c r="I5607" s="26">
        <v>9.0497750000000002E-2</v>
      </c>
    </row>
    <row r="5608" spans="1:9" ht="15.75" customHeight="1" x14ac:dyDescent="0.25">
      <c r="A5608" s="23">
        <v>5607</v>
      </c>
      <c r="B5608" s="24">
        <v>0.22028861</v>
      </c>
      <c r="C5608" s="24">
        <v>0.22372039999999999</v>
      </c>
      <c r="D5608" s="24">
        <v>0.25056686</v>
      </c>
      <c r="E5608" s="24">
        <v>0.29936406999999998</v>
      </c>
      <c r="F5608" s="24">
        <v>0.38569397999999999</v>
      </c>
      <c r="G5608" s="24">
        <v>0.86351433999999994</v>
      </c>
      <c r="H5608" s="24">
        <v>2.5498822000000003</v>
      </c>
      <c r="I5608" s="24">
        <v>9.0497720000000004E-2</v>
      </c>
    </row>
    <row r="5609" spans="1:9" ht="15.75" customHeight="1" x14ac:dyDescent="0.25">
      <c r="A5609" s="25">
        <v>5608</v>
      </c>
      <c r="B5609" s="26">
        <v>0.22032965999999998</v>
      </c>
      <c r="C5609" s="26">
        <v>0.22375186</v>
      </c>
      <c r="D5609" s="26">
        <v>0.25060209</v>
      </c>
      <c r="E5609" s="26">
        <v>0.29941455</v>
      </c>
      <c r="F5609" s="26">
        <v>0.38577756000000002</v>
      </c>
      <c r="G5609" s="26">
        <v>0.86372490999999996</v>
      </c>
      <c r="H5609" s="26">
        <v>2.5506986899999999</v>
      </c>
      <c r="I5609" s="26">
        <v>9.0497689999999992E-2</v>
      </c>
    </row>
    <row r="5610" spans="1:9" ht="15.75" customHeight="1" x14ac:dyDescent="0.25">
      <c r="A5610" s="23">
        <v>5609</v>
      </c>
      <c r="B5610" s="24">
        <v>0.2203707</v>
      </c>
      <c r="C5610" s="24">
        <v>0.22378332000000001</v>
      </c>
      <c r="D5610" s="24">
        <v>0.25063732</v>
      </c>
      <c r="E5610" s="24">
        <v>0.29946501999999997</v>
      </c>
      <c r="F5610" s="24">
        <v>0.38586113</v>
      </c>
      <c r="G5610" s="24">
        <v>0.86393546999999993</v>
      </c>
      <c r="H5610" s="24">
        <v>2.55151526</v>
      </c>
      <c r="I5610" s="24">
        <v>9.0497659999999994E-2</v>
      </c>
    </row>
    <row r="5611" spans="1:9" ht="15.75" customHeight="1" x14ac:dyDescent="0.25">
      <c r="A5611" s="25">
        <v>5610</v>
      </c>
      <c r="B5611" s="26">
        <v>0.22041174000000002</v>
      </c>
      <c r="C5611" s="26">
        <v>0.22381478000000002</v>
      </c>
      <c r="D5611" s="26">
        <v>0.25067254999999999</v>
      </c>
      <c r="E5611" s="26">
        <v>0.29951549</v>
      </c>
      <c r="F5611" s="26">
        <v>0.38594470999999997</v>
      </c>
      <c r="G5611" s="26">
        <v>0.86414603999999995</v>
      </c>
      <c r="H5611" s="26">
        <v>2.5523319099999999</v>
      </c>
      <c r="I5611" s="26">
        <v>9.0497630000000009E-2</v>
      </c>
    </row>
    <row r="5612" spans="1:9" ht="15.75" customHeight="1" x14ac:dyDescent="0.25">
      <c r="A5612" s="23">
        <v>5611</v>
      </c>
      <c r="B5612" s="24">
        <v>0.22045277999999999</v>
      </c>
      <c r="C5612" s="24">
        <v>0.22384623999999997</v>
      </c>
      <c r="D5612" s="24">
        <v>0.25070779000000004</v>
      </c>
      <c r="E5612" s="24">
        <v>0.29956596000000002</v>
      </c>
      <c r="F5612" s="24">
        <v>0.38602829</v>
      </c>
      <c r="G5612" s="24">
        <v>0.86435660999999997</v>
      </c>
      <c r="H5612" s="24">
        <v>2.5531486299999999</v>
      </c>
      <c r="I5612" s="24">
        <v>9.0497599999999997E-2</v>
      </c>
    </row>
    <row r="5613" spans="1:9" ht="15.75" customHeight="1" x14ac:dyDescent="0.25">
      <c r="A5613" s="25">
        <v>5612</v>
      </c>
      <c r="B5613" s="26">
        <v>0.22049383</v>
      </c>
      <c r="C5613" s="26">
        <v>0.22387768999999999</v>
      </c>
      <c r="D5613" s="26">
        <v>0.25074301999999998</v>
      </c>
      <c r="E5613" s="26">
        <v>0.29961641999999999</v>
      </c>
      <c r="F5613" s="26">
        <v>0.38611187999999996</v>
      </c>
      <c r="G5613" s="26">
        <v>0.86456717999999999</v>
      </c>
      <c r="H5613" s="26">
        <v>2.55396541</v>
      </c>
      <c r="I5613" s="26">
        <v>9.0497569999999999E-2</v>
      </c>
    </row>
    <row r="5614" spans="1:9" ht="15.75" customHeight="1" x14ac:dyDescent="0.25">
      <c r="A5614" s="23">
        <v>5613</v>
      </c>
      <c r="B5614" s="24">
        <v>0.22053488000000002</v>
      </c>
      <c r="C5614" s="24">
        <v>0.22390915</v>
      </c>
      <c r="D5614" s="24">
        <v>0.25077826000000003</v>
      </c>
      <c r="E5614" s="24">
        <v>0.29966688000000002</v>
      </c>
      <c r="F5614" s="24">
        <v>0.38619545999999999</v>
      </c>
      <c r="G5614" s="24">
        <v>0.8647777499999999</v>
      </c>
      <c r="H5614" s="24">
        <v>2.5547822600000001</v>
      </c>
      <c r="I5614" s="24">
        <v>9.0497540000000001E-2</v>
      </c>
    </row>
    <row r="5615" spans="1:9" ht="15.75" customHeight="1" x14ac:dyDescent="0.25">
      <c r="A5615" s="25">
        <v>5614</v>
      </c>
      <c r="B5615" s="26">
        <v>0.22057592000000001</v>
      </c>
      <c r="C5615" s="26">
        <v>0.22394061000000001</v>
      </c>
      <c r="D5615" s="26">
        <v>0.25081348999999997</v>
      </c>
      <c r="E5615" s="26">
        <v>0.29971733</v>
      </c>
      <c r="F5615" s="26">
        <v>0.38627904000000002</v>
      </c>
      <c r="G5615" s="26">
        <v>0.86498830999999998</v>
      </c>
      <c r="H5615" s="26">
        <v>2.5555991599999999</v>
      </c>
      <c r="I5615" s="26">
        <v>9.0497510000000003E-2</v>
      </c>
    </row>
    <row r="5616" spans="1:9" ht="15.75" customHeight="1" x14ac:dyDescent="0.25">
      <c r="A5616" s="23">
        <v>5615</v>
      </c>
      <c r="B5616" s="24">
        <v>0.22061697</v>
      </c>
      <c r="C5616" s="24">
        <v>0.22397207999999999</v>
      </c>
      <c r="D5616" s="24">
        <v>0.25084873000000002</v>
      </c>
      <c r="E5616" s="24">
        <v>0.29976777999999998</v>
      </c>
      <c r="F5616" s="24">
        <v>0.38636262000000005</v>
      </c>
      <c r="G5616" s="24">
        <v>0.86519886000000001</v>
      </c>
      <c r="H5616" s="24">
        <v>2.5564161100000002</v>
      </c>
      <c r="I5616" s="24">
        <v>9.0497469999999997E-2</v>
      </c>
    </row>
    <row r="5617" spans="1:9" ht="15.75" customHeight="1" x14ac:dyDescent="0.25">
      <c r="A5617" s="25">
        <v>5616</v>
      </c>
      <c r="B5617" s="26">
        <v>0.22065802999999998</v>
      </c>
      <c r="C5617" s="26">
        <v>0.22400354</v>
      </c>
      <c r="D5617" s="26">
        <v>0.25088396000000002</v>
      </c>
      <c r="E5617" s="26">
        <v>0.29981822000000002</v>
      </c>
      <c r="F5617" s="26">
        <v>0.38644621000000001</v>
      </c>
      <c r="G5617" s="26">
        <v>0.86540941000000005</v>
      </c>
      <c r="H5617" s="26">
        <v>2.5572330999999999</v>
      </c>
      <c r="I5617" s="26">
        <v>9.0497439999999998E-2</v>
      </c>
    </row>
    <row r="5618" spans="1:9" ht="15.75" customHeight="1" x14ac:dyDescent="0.25">
      <c r="A5618" s="23">
        <v>5617</v>
      </c>
      <c r="B5618" s="24">
        <v>0.22069908000000002</v>
      </c>
      <c r="C5618" s="24">
        <v>0.22403500000000001</v>
      </c>
      <c r="D5618" s="24">
        <v>0.25091920000000001</v>
      </c>
      <c r="E5618" s="24">
        <v>0.29986866000000001</v>
      </c>
      <c r="F5618" s="24">
        <v>0.38652979000000004</v>
      </c>
      <c r="G5618" s="24">
        <v>0.86561994999999992</v>
      </c>
      <c r="H5618" s="24">
        <v>2.5580501400000002</v>
      </c>
      <c r="I5618" s="24">
        <v>9.0497409999999986E-2</v>
      </c>
    </row>
    <row r="5619" spans="1:9" ht="15.75" customHeight="1" x14ac:dyDescent="0.25">
      <c r="A5619" s="25">
        <v>5618</v>
      </c>
      <c r="B5619" s="26">
        <v>0.22074013000000001</v>
      </c>
      <c r="C5619" s="26">
        <v>0.22406646</v>
      </c>
      <c r="D5619" s="26">
        <v>0.25095444</v>
      </c>
      <c r="E5619" s="26">
        <v>0.29991909</v>
      </c>
      <c r="F5619" s="26">
        <v>0.38661335999999996</v>
      </c>
      <c r="G5619" s="26">
        <v>0.86583048000000007</v>
      </c>
      <c r="H5619" s="26">
        <v>2.5588671999999999</v>
      </c>
      <c r="I5619" s="26">
        <v>9.0497380000000002E-2</v>
      </c>
    </row>
    <row r="5620" spans="1:9" ht="15.75" customHeight="1" x14ac:dyDescent="0.25">
      <c r="A5620" s="23">
        <v>5619</v>
      </c>
      <c r="B5620" s="24">
        <v>0.22078119000000002</v>
      </c>
      <c r="C5620" s="24">
        <v>0.22409793</v>
      </c>
      <c r="D5620" s="24">
        <v>0.25098967999999999</v>
      </c>
      <c r="E5620" s="24">
        <v>0.29996951999999999</v>
      </c>
      <c r="F5620" s="24">
        <v>0.38669693999999999</v>
      </c>
      <c r="G5620" s="24">
        <v>0.86604099000000001</v>
      </c>
      <c r="H5620" s="24">
        <v>2.5596843000000002</v>
      </c>
      <c r="I5620" s="24">
        <v>9.0497350000000004E-2</v>
      </c>
    </row>
    <row r="5621" spans="1:9" ht="15.75" customHeight="1" x14ac:dyDescent="0.25">
      <c r="A5621" s="25">
        <v>5620</v>
      </c>
      <c r="B5621" s="26">
        <v>0.22082225</v>
      </c>
      <c r="C5621" s="26">
        <v>0.22412939000000001</v>
      </c>
      <c r="D5621" s="26">
        <v>0.25102492000000004</v>
      </c>
      <c r="E5621" s="26">
        <v>0.30001993999999998</v>
      </c>
      <c r="F5621" s="26">
        <v>0.38678051000000002</v>
      </c>
      <c r="G5621" s="26">
        <v>0.8662514899999999</v>
      </c>
      <c r="H5621" s="26">
        <v>2.5605014100000001</v>
      </c>
      <c r="I5621" s="26">
        <v>9.0497309999999997E-2</v>
      </c>
    </row>
    <row r="5622" spans="1:9" ht="15.75" customHeight="1" x14ac:dyDescent="0.25">
      <c r="A5622" s="23">
        <v>5621</v>
      </c>
      <c r="B5622" s="24">
        <v>0.22086331000000001</v>
      </c>
      <c r="C5622" s="24">
        <v>0.22416085999999999</v>
      </c>
      <c r="D5622" s="24">
        <v>0.25106015999999998</v>
      </c>
      <c r="E5622" s="24">
        <v>0.30007035999999998</v>
      </c>
      <c r="F5622" s="24">
        <v>0.38686408</v>
      </c>
      <c r="G5622" s="24">
        <v>0.86646197000000003</v>
      </c>
      <c r="H5622" s="24">
        <v>2.5613185399999998</v>
      </c>
      <c r="I5622" s="24">
        <v>9.0497279999999999E-2</v>
      </c>
    </row>
    <row r="5623" spans="1:9" ht="15.75" customHeight="1" x14ac:dyDescent="0.25">
      <c r="A5623" s="25">
        <v>5622</v>
      </c>
      <c r="B5623" s="26">
        <v>0.22090437000000002</v>
      </c>
      <c r="C5623" s="26">
        <v>0.22419232</v>
      </c>
      <c r="D5623" s="26">
        <v>0.25109541000000002</v>
      </c>
      <c r="E5623" s="26">
        <v>0.30012077000000004</v>
      </c>
      <c r="F5623" s="26">
        <v>0.38694763999999998</v>
      </c>
      <c r="G5623" s="26">
        <v>0.86667243999999999</v>
      </c>
      <c r="H5623" s="26">
        <v>2.5621356799999999</v>
      </c>
      <c r="I5623" s="26">
        <v>9.0497250000000001E-2</v>
      </c>
    </row>
    <row r="5624" spans="1:9" ht="15.75" customHeight="1" x14ac:dyDescent="0.25">
      <c r="A5624" s="23">
        <v>5623</v>
      </c>
      <c r="B5624" s="24">
        <v>0.22094543999999999</v>
      </c>
      <c r="C5624" s="24">
        <v>0.22422379000000001</v>
      </c>
      <c r="D5624" s="24">
        <v>0.25113065000000001</v>
      </c>
      <c r="E5624" s="24">
        <v>0.30017116999999999</v>
      </c>
      <c r="F5624" s="24">
        <v>0.38703119000000002</v>
      </c>
      <c r="G5624" s="24">
        <v>0.86688288999999996</v>
      </c>
      <c r="H5624" s="24">
        <v>2.56295283</v>
      </c>
      <c r="I5624" s="24">
        <v>9.0497209999999995E-2</v>
      </c>
    </row>
    <row r="5625" spans="1:9" ht="15.75" customHeight="1" x14ac:dyDescent="0.25">
      <c r="A5625" s="25">
        <v>5624</v>
      </c>
      <c r="B5625" s="26">
        <v>0.22098651</v>
      </c>
      <c r="C5625" s="26">
        <v>0.22425526000000001</v>
      </c>
      <c r="D5625" s="26">
        <v>0.25116589</v>
      </c>
      <c r="E5625" s="26">
        <v>0.30022156999999999</v>
      </c>
      <c r="F5625" s="26">
        <v>0.38711475000000001</v>
      </c>
      <c r="G5625" s="26">
        <v>0.86709331000000001</v>
      </c>
      <c r="H5625" s="26">
        <v>2.56376998</v>
      </c>
      <c r="I5625" s="26">
        <v>9.049718000000001E-2</v>
      </c>
    </row>
    <row r="5626" spans="1:9" ht="15.75" customHeight="1" x14ac:dyDescent="0.25">
      <c r="A5626" s="23">
        <v>5625</v>
      </c>
      <c r="B5626" s="24">
        <v>0.22102758</v>
      </c>
      <c r="C5626" s="24">
        <v>0.22428672999999999</v>
      </c>
      <c r="D5626" s="24">
        <v>0.25120113999999999</v>
      </c>
      <c r="E5626" s="24">
        <v>0.30027196</v>
      </c>
      <c r="F5626" s="24">
        <v>0.38719828999999995</v>
      </c>
      <c r="G5626" s="24">
        <v>0.86730372</v>
      </c>
      <c r="H5626" s="24">
        <v>2.5645871099999997</v>
      </c>
      <c r="I5626" s="24">
        <v>9.0497150000000012E-2</v>
      </c>
    </row>
    <row r="5627" spans="1:9" ht="15.75" customHeight="1" x14ac:dyDescent="0.25">
      <c r="A5627" s="25">
        <v>5626</v>
      </c>
      <c r="B5627" s="26">
        <v>0.22106864999999998</v>
      </c>
      <c r="C5627" s="26">
        <v>0.2243182</v>
      </c>
      <c r="D5627" s="26">
        <v>0.25123639000000003</v>
      </c>
      <c r="E5627" s="26">
        <v>0.30032233999999997</v>
      </c>
      <c r="F5627" s="26">
        <v>0.38728182999999999</v>
      </c>
      <c r="G5627" s="26">
        <v>0.86751410000000007</v>
      </c>
      <c r="H5627" s="26">
        <v>2.5654042399999999</v>
      </c>
      <c r="I5627" s="26">
        <v>9.0497110000000006E-2</v>
      </c>
    </row>
    <row r="5628" spans="1:9" ht="15.75" customHeight="1" x14ac:dyDescent="0.25">
      <c r="A5628" s="23">
        <v>5627</v>
      </c>
      <c r="B5628" s="24">
        <v>0.22110972000000001</v>
      </c>
      <c r="C5628" s="24">
        <v>0.22434967</v>
      </c>
      <c r="D5628" s="24">
        <v>0.25127162999999997</v>
      </c>
      <c r="E5628" s="24">
        <v>0.30037272000000004</v>
      </c>
      <c r="F5628" s="24">
        <v>0.38736535999999999</v>
      </c>
      <c r="G5628" s="24">
        <v>0.86772445000000009</v>
      </c>
      <c r="H5628" s="24">
        <v>2.5662213500000002</v>
      </c>
      <c r="I5628" s="24">
        <v>9.0497080000000008E-2</v>
      </c>
    </row>
    <row r="5629" spans="1:9" ht="15.75" customHeight="1" x14ac:dyDescent="0.25">
      <c r="A5629" s="25">
        <v>5628</v>
      </c>
      <c r="B5629" s="26">
        <v>0.22115079999999998</v>
      </c>
      <c r="C5629" s="26">
        <v>0.22438113999999998</v>
      </c>
      <c r="D5629" s="26">
        <v>0.25130688000000001</v>
      </c>
      <c r="E5629" s="26">
        <v>0.30042309</v>
      </c>
      <c r="F5629" s="26">
        <v>0.38744888000000005</v>
      </c>
      <c r="G5629" s="26">
        <v>0.86793477999999991</v>
      </c>
      <c r="H5629" s="26">
        <v>2.5670384400000001</v>
      </c>
      <c r="I5629" s="26">
        <v>9.0497049999999996E-2</v>
      </c>
    </row>
    <row r="5630" spans="1:9" ht="15.75" customHeight="1" x14ac:dyDescent="0.25">
      <c r="A5630" s="23">
        <v>5629</v>
      </c>
      <c r="B5630" s="24">
        <v>0.22119188000000001</v>
      </c>
      <c r="C5630" s="24">
        <v>0.22441261999999998</v>
      </c>
      <c r="D5630" s="24">
        <v>0.25134213</v>
      </c>
      <c r="E5630" s="24">
        <v>0.30047344999999998</v>
      </c>
      <c r="F5630" s="24">
        <v>0.38753239</v>
      </c>
      <c r="G5630" s="24">
        <v>0.86814507000000007</v>
      </c>
      <c r="H5630" s="24">
        <v>2.5678554999999998</v>
      </c>
      <c r="I5630" s="24">
        <v>9.0497010000000003E-2</v>
      </c>
    </row>
    <row r="5631" spans="1:9" ht="15.75" customHeight="1" x14ac:dyDescent="0.25">
      <c r="A5631" s="25">
        <v>5630</v>
      </c>
      <c r="B5631" s="26">
        <v>0.22123296000000001</v>
      </c>
      <c r="C5631" s="26">
        <v>0.22444409000000001</v>
      </c>
      <c r="D5631" s="26">
        <v>0.25137737999999998</v>
      </c>
      <c r="E5631" s="26">
        <v>0.30052381</v>
      </c>
      <c r="F5631" s="26">
        <v>0.38761589999999996</v>
      </c>
      <c r="G5631" s="26">
        <v>0.86835533999999992</v>
      </c>
      <c r="H5631" s="26">
        <v>2.5686725200000002</v>
      </c>
      <c r="I5631" s="26">
        <v>9.0496979999999991E-2</v>
      </c>
    </row>
    <row r="5632" spans="1:9" ht="15.75" customHeight="1" x14ac:dyDescent="0.25">
      <c r="A5632" s="23">
        <v>5631</v>
      </c>
      <c r="B5632" s="24">
        <v>0.22127405</v>
      </c>
      <c r="C5632" s="24">
        <v>0.22447556999999999</v>
      </c>
      <c r="D5632" s="24">
        <v>0.25141264000000002</v>
      </c>
      <c r="E5632" s="24">
        <v>0.30057414999999998</v>
      </c>
      <c r="F5632" s="24">
        <v>0.38769939000000003</v>
      </c>
      <c r="G5632" s="24">
        <v>0.8685655699999999</v>
      </c>
      <c r="H5632" s="24">
        <v>2.5694895100000004</v>
      </c>
      <c r="I5632" s="24">
        <v>9.0496940000000012E-2</v>
      </c>
    </row>
    <row r="5633" spans="1:9" ht="15.75" customHeight="1" x14ac:dyDescent="0.25">
      <c r="A5633" s="25">
        <v>5632</v>
      </c>
      <c r="B5633" s="26">
        <v>0.22131513999999999</v>
      </c>
      <c r="C5633" s="26">
        <v>0.22450704000000002</v>
      </c>
      <c r="D5633" s="26">
        <v>0.25144789000000001</v>
      </c>
      <c r="E5633" s="26">
        <v>0.30062449000000002</v>
      </c>
      <c r="F5633" s="26">
        <v>0.38778287</v>
      </c>
      <c r="G5633" s="26">
        <v>0.86877577000000006</v>
      </c>
      <c r="H5633" s="26">
        <v>2.5703064499999999</v>
      </c>
      <c r="I5633" s="26">
        <v>9.0496909999999986E-2</v>
      </c>
    </row>
    <row r="5634" spans="1:9" ht="15.75" customHeight="1" x14ac:dyDescent="0.25">
      <c r="A5634" s="23">
        <v>5633</v>
      </c>
      <c r="B5634" s="24">
        <v>0.22135622999999999</v>
      </c>
      <c r="C5634" s="24">
        <v>0.22453852000000002</v>
      </c>
      <c r="D5634" s="24">
        <v>0.25148314999999999</v>
      </c>
      <c r="E5634" s="24">
        <v>0.30067482000000001</v>
      </c>
      <c r="F5634" s="24">
        <v>0.38786634999999997</v>
      </c>
      <c r="G5634" s="24">
        <v>0.86898594000000007</v>
      </c>
      <c r="H5634" s="24">
        <v>2.5711233299999998</v>
      </c>
      <c r="I5634" s="24">
        <v>9.0496870000000007E-2</v>
      </c>
    </row>
    <row r="5635" spans="1:9" ht="15.75" customHeight="1" x14ac:dyDescent="0.25">
      <c r="A5635" s="25">
        <v>5634</v>
      </c>
      <c r="B5635" s="26">
        <v>0.22139731999999998</v>
      </c>
      <c r="C5635" s="26">
        <v>0.22457000000000002</v>
      </c>
      <c r="D5635" s="26">
        <v>0.25151839999999998</v>
      </c>
      <c r="E5635" s="26">
        <v>0.30072515</v>
      </c>
      <c r="F5635" s="26">
        <v>0.38794981000000001</v>
      </c>
      <c r="G5635" s="26">
        <v>0.86919606000000005</v>
      </c>
      <c r="H5635" s="26">
        <v>2.5719401699999995</v>
      </c>
      <c r="I5635" s="26">
        <v>9.0496839999999995E-2</v>
      </c>
    </row>
    <row r="5636" spans="1:9" ht="15.75" customHeight="1" x14ac:dyDescent="0.25">
      <c r="A5636" s="23">
        <v>5635</v>
      </c>
      <c r="B5636" s="24">
        <v>0.22143842</v>
      </c>
      <c r="C5636" s="24">
        <v>0.22460147999999999</v>
      </c>
      <c r="D5636" s="24">
        <v>0.25155366000000001</v>
      </c>
      <c r="E5636" s="24">
        <v>0.30077545999999999</v>
      </c>
      <c r="F5636" s="24">
        <v>0.38803325</v>
      </c>
      <c r="G5636" s="24">
        <v>0.86940614999999999</v>
      </c>
      <c r="H5636" s="24">
        <v>2.5727569399999997</v>
      </c>
      <c r="I5636" s="24">
        <v>9.0496800000000002E-2</v>
      </c>
    </row>
    <row r="5637" spans="1:9" ht="15.75" customHeight="1" x14ac:dyDescent="0.25">
      <c r="A5637" s="25">
        <v>5636</v>
      </c>
      <c r="B5637" s="26">
        <v>0.22147952000000001</v>
      </c>
      <c r="C5637" s="26">
        <v>0.22463295999999999</v>
      </c>
      <c r="D5637" s="26">
        <v>0.25158891999999999</v>
      </c>
      <c r="E5637" s="26">
        <v>0.30082576999999999</v>
      </c>
      <c r="F5637" s="26">
        <v>0.38811669000000004</v>
      </c>
      <c r="G5637" s="26">
        <v>0.86961619999999995</v>
      </c>
      <c r="H5637" s="26">
        <v>2.5735736400000002</v>
      </c>
      <c r="I5637" s="26">
        <v>9.0496770000000004E-2</v>
      </c>
    </row>
    <row r="5638" spans="1:9" ht="15.75" customHeight="1" x14ac:dyDescent="0.25">
      <c r="A5638" s="23">
        <v>5637</v>
      </c>
      <c r="B5638" s="24">
        <v>0.22152062</v>
      </c>
      <c r="C5638" s="24">
        <v>0.22466443999999999</v>
      </c>
      <c r="D5638" s="24">
        <v>0.25162417999999998</v>
      </c>
      <c r="E5638" s="24">
        <v>0.30087607</v>
      </c>
      <c r="F5638" s="24">
        <v>0.38820010999999999</v>
      </c>
      <c r="G5638" s="24">
        <v>0.86982620999999993</v>
      </c>
      <c r="H5638" s="24">
        <v>2.5743902700000003</v>
      </c>
      <c r="I5638" s="24">
        <v>9.0496729999999997E-2</v>
      </c>
    </row>
    <row r="5639" spans="1:9" ht="15.75" customHeight="1" x14ac:dyDescent="0.25">
      <c r="A5639" s="25">
        <v>5638</v>
      </c>
      <c r="B5639" s="26">
        <v>0.22156172999999998</v>
      </c>
      <c r="C5639" s="26">
        <v>0.22469592999999999</v>
      </c>
      <c r="D5639" s="26">
        <v>0.25165944000000001</v>
      </c>
      <c r="E5639" s="26">
        <v>0.30092635000000001</v>
      </c>
      <c r="F5639" s="26">
        <v>0.38828352000000005</v>
      </c>
      <c r="G5639" s="26">
        <v>0.87003617000000011</v>
      </c>
      <c r="H5639" s="26">
        <v>2.57520682</v>
      </c>
      <c r="I5639" s="26">
        <v>9.0496700000000013E-2</v>
      </c>
    </row>
    <row r="5640" spans="1:9" ht="15.75" customHeight="1" x14ac:dyDescent="0.25">
      <c r="A5640" s="23">
        <v>5639</v>
      </c>
      <c r="B5640" s="24">
        <v>0.22160283</v>
      </c>
      <c r="C5640" s="24">
        <v>0.22472740999999999</v>
      </c>
      <c r="D5640" s="24">
        <v>0.25169469999999999</v>
      </c>
      <c r="E5640" s="24">
        <v>0.30097663000000002</v>
      </c>
      <c r="F5640" s="24">
        <v>0.38836691000000001</v>
      </c>
      <c r="G5640" s="24">
        <v>0.87024608000000003</v>
      </c>
      <c r="H5640" s="24">
        <v>2.5760232799999998</v>
      </c>
      <c r="I5640" s="24">
        <v>9.0496660000000007E-2</v>
      </c>
    </row>
    <row r="5641" spans="1:9" ht="15.75" customHeight="1" x14ac:dyDescent="0.25">
      <c r="A5641" s="25">
        <v>5640</v>
      </c>
      <c r="B5641" s="26">
        <v>0.22164394999999998</v>
      </c>
      <c r="C5641" s="26">
        <v>0.22475889999999998</v>
      </c>
      <c r="D5641" s="26">
        <v>0.25172996999999997</v>
      </c>
      <c r="E5641" s="26">
        <v>0.30102689999999999</v>
      </c>
      <c r="F5641" s="26">
        <v>0.38845028999999998</v>
      </c>
      <c r="G5641" s="26">
        <v>0.87045595000000009</v>
      </c>
      <c r="H5641" s="26">
        <v>2.5768396600000001</v>
      </c>
      <c r="I5641" s="26">
        <v>9.049662E-2</v>
      </c>
    </row>
    <row r="5642" spans="1:9" ht="15.75" customHeight="1" x14ac:dyDescent="0.25">
      <c r="A5642" s="23">
        <v>5641</v>
      </c>
      <c r="B5642" s="24">
        <v>0.22168506000000002</v>
      </c>
      <c r="C5642" s="24">
        <v>0.22479039000000001</v>
      </c>
      <c r="D5642" s="24">
        <v>0.25176523000000001</v>
      </c>
      <c r="E5642" s="24">
        <v>0.30107716000000001</v>
      </c>
      <c r="F5642" s="24">
        <v>0.38853364999999995</v>
      </c>
      <c r="G5642" s="24">
        <v>0.87066577000000001</v>
      </c>
      <c r="H5642" s="24">
        <v>2.5776559400000001</v>
      </c>
      <c r="I5642" s="24">
        <v>9.0496590000000002E-2</v>
      </c>
    </row>
    <row r="5643" spans="1:9" ht="15.75" customHeight="1" x14ac:dyDescent="0.25">
      <c r="A5643" s="25">
        <v>5642</v>
      </c>
      <c r="B5643" s="26">
        <v>0.22172617999999999</v>
      </c>
      <c r="C5643" s="26">
        <v>0.22482188</v>
      </c>
      <c r="D5643" s="26">
        <v>0.25180050000000004</v>
      </c>
      <c r="E5643" s="26">
        <v>0.30112740999999998</v>
      </c>
      <c r="F5643" s="26">
        <v>0.38861699</v>
      </c>
      <c r="G5643" s="26">
        <v>0.87087554</v>
      </c>
      <c r="H5643" s="26">
        <v>2.5784721100000003</v>
      </c>
      <c r="I5643" s="26">
        <v>9.0496549999999995E-2</v>
      </c>
    </row>
    <row r="5644" spans="1:9" ht="15.75" customHeight="1" x14ac:dyDescent="0.25">
      <c r="A5644" s="23">
        <v>5643</v>
      </c>
      <c r="B5644" s="24">
        <v>0.22176731</v>
      </c>
      <c r="C5644" s="24">
        <v>0.22485337000000002</v>
      </c>
      <c r="D5644" s="24">
        <v>0.25183577000000001</v>
      </c>
      <c r="E5644" s="24">
        <v>0.30117766000000001</v>
      </c>
      <c r="F5644" s="24">
        <v>0.38870032000000004</v>
      </c>
      <c r="G5644" s="24">
        <v>0.87108525999999997</v>
      </c>
      <c r="H5644" s="24">
        <v>2.5792881899999998</v>
      </c>
      <c r="I5644" s="24">
        <v>9.0496510000000002E-2</v>
      </c>
    </row>
    <row r="5645" spans="1:9" ht="15.75" customHeight="1" x14ac:dyDescent="0.25">
      <c r="A5645" s="25">
        <v>5644</v>
      </c>
      <c r="B5645" s="26">
        <v>0.22180843</v>
      </c>
      <c r="C5645" s="26">
        <v>0.22488486000000002</v>
      </c>
      <c r="D5645" s="26">
        <v>0.25187103999999999</v>
      </c>
      <c r="E5645" s="26">
        <v>0.30122789</v>
      </c>
      <c r="F5645" s="26">
        <v>0.38878362999999999</v>
      </c>
      <c r="G5645" s="26">
        <v>0.87129492999999991</v>
      </c>
      <c r="H5645" s="26">
        <v>2.5801041500000004</v>
      </c>
      <c r="I5645" s="26">
        <v>9.049647999999999E-2</v>
      </c>
    </row>
    <row r="5646" spans="1:9" ht="15.75" customHeight="1" x14ac:dyDescent="0.25">
      <c r="A5646" s="23">
        <v>5645</v>
      </c>
      <c r="B5646" s="24">
        <v>0.22184956</v>
      </c>
      <c r="C5646" s="24">
        <v>0.22491634999999999</v>
      </c>
      <c r="D5646" s="24">
        <v>0.25190631000000002</v>
      </c>
      <c r="E5646" s="24">
        <v>0.30127810999999999</v>
      </c>
      <c r="F5646" s="24">
        <v>0.38886691999999995</v>
      </c>
      <c r="G5646" s="24">
        <v>0.87150453999999999</v>
      </c>
      <c r="H5646" s="24">
        <v>2.5809199899999999</v>
      </c>
      <c r="I5646" s="24">
        <v>9.0496440000000011E-2</v>
      </c>
    </row>
    <row r="5647" spans="1:9" ht="15.75" customHeight="1" x14ac:dyDescent="0.25">
      <c r="A5647" s="25">
        <v>5646</v>
      </c>
      <c r="B5647" s="26">
        <v>0.2218907</v>
      </c>
      <c r="C5647" s="26">
        <v>0.22494785</v>
      </c>
      <c r="D5647" s="26">
        <v>0.25194158999999999</v>
      </c>
      <c r="E5647" s="26">
        <v>0.30132831999999998</v>
      </c>
      <c r="F5647" s="26">
        <v>0.38895018999999997</v>
      </c>
      <c r="G5647" s="26">
        <v>0.87171409</v>
      </c>
      <c r="H5647" s="26">
        <v>2.5817356999999999</v>
      </c>
      <c r="I5647" s="26">
        <v>9.0496400000000005E-2</v>
      </c>
    </row>
    <row r="5648" spans="1:9" ht="15.75" customHeight="1" x14ac:dyDescent="0.25">
      <c r="A5648" s="23">
        <v>5647</v>
      </c>
      <c r="B5648" s="24">
        <v>0.22193183999999999</v>
      </c>
      <c r="C5648" s="24">
        <v>0.22497934</v>
      </c>
      <c r="D5648" s="24">
        <v>0.25197686000000002</v>
      </c>
      <c r="E5648" s="24">
        <v>0.30137851999999998</v>
      </c>
      <c r="F5648" s="24">
        <v>0.38903345</v>
      </c>
      <c r="G5648" s="24">
        <v>0.87192358000000003</v>
      </c>
      <c r="H5648" s="24">
        <v>2.5825512900000001</v>
      </c>
      <c r="I5648" s="24">
        <v>9.0496359999999998E-2</v>
      </c>
    </row>
    <row r="5649" spans="1:9" ht="15.75" customHeight="1" x14ac:dyDescent="0.25">
      <c r="A5649" s="25">
        <v>5648</v>
      </c>
      <c r="B5649" s="26">
        <v>0.22197297999999999</v>
      </c>
      <c r="C5649" s="26">
        <v>0.22501083999999999</v>
      </c>
      <c r="D5649" s="26">
        <v>0.25201214</v>
      </c>
      <c r="E5649" s="26">
        <v>0.30142870999999999</v>
      </c>
      <c r="F5649" s="26">
        <v>0.38911667999999999</v>
      </c>
      <c r="G5649" s="26">
        <v>0.87213300999999999</v>
      </c>
      <c r="H5649" s="26">
        <v>2.5833667500000002</v>
      </c>
      <c r="I5649" s="26">
        <v>9.049633E-2</v>
      </c>
    </row>
    <row r="5650" spans="1:9" ht="15.75" customHeight="1" x14ac:dyDescent="0.25">
      <c r="A5650" s="23">
        <v>5649</v>
      </c>
      <c r="B5650" s="24">
        <v>0.22201412999999998</v>
      </c>
      <c r="C5650" s="24">
        <v>0.22504234000000001</v>
      </c>
      <c r="D5650" s="24">
        <v>0.25204742000000002</v>
      </c>
      <c r="E5650" s="24">
        <v>0.30147889</v>
      </c>
      <c r="F5650" s="24">
        <v>0.38919988999999999</v>
      </c>
      <c r="G5650" s="24">
        <v>0.87234239000000002</v>
      </c>
      <c r="H5650" s="24">
        <v>2.5841820599999998</v>
      </c>
      <c r="I5650" s="24">
        <v>9.0496289999999993E-2</v>
      </c>
    </row>
    <row r="5651" spans="1:9" ht="15.75" customHeight="1" x14ac:dyDescent="0.25">
      <c r="A5651" s="25">
        <v>5650</v>
      </c>
      <c r="B5651" s="26">
        <v>0.22205528000000002</v>
      </c>
      <c r="C5651" s="26">
        <v>0.22507383999999997</v>
      </c>
      <c r="D5651" s="26">
        <v>0.25208269999999999</v>
      </c>
      <c r="E5651" s="26">
        <v>0.30152905000000002</v>
      </c>
      <c r="F5651" s="26">
        <v>0.38928309</v>
      </c>
      <c r="G5651" s="26">
        <v>0.87255168999999999</v>
      </c>
      <c r="H5651" s="26">
        <v>2.5849972300000004</v>
      </c>
      <c r="I5651" s="26">
        <v>9.049625E-2</v>
      </c>
    </row>
    <row r="5652" spans="1:9" ht="15.75" customHeight="1" x14ac:dyDescent="0.25">
      <c r="A5652" s="23">
        <v>5651</v>
      </c>
      <c r="B5652" s="24">
        <v>0.22209643000000001</v>
      </c>
      <c r="C5652" s="24">
        <v>0.22510533999999999</v>
      </c>
      <c r="D5652" s="24">
        <v>0.25211799000000001</v>
      </c>
      <c r="E5652" s="24">
        <v>0.30157921000000004</v>
      </c>
      <c r="F5652" s="24">
        <v>0.38936625999999996</v>
      </c>
      <c r="G5652" s="24">
        <v>0.87276094000000004</v>
      </c>
      <c r="H5652" s="24">
        <v>2.5858122400000001</v>
      </c>
      <c r="I5652" s="24">
        <v>9.0496210000000007E-2</v>
      </c>
    </row>
    <row r="5653" spans="1:9" ht="15.75" customHeight="1" x14ac:dyDescent="0.25">
      <c r="A5653" s="25">
        <v>5652</v>
      </c>
      <c r="B5653" s="26">
        <v>0.22213759</v>
      </c>
      <c r="C5653" s="26">
        <v>0.22513685</v>
      </c>
      <c r="D5653" s="26">
        <v>0.25215326999999998</v>
      </c>
      <c r="E5653" s="26">
        <v>0.30162935000000002</v>
      </c>
      <c r="F5653" s="26">
        <v>0.3894494</v>
      </c>
      <c r="G5653" s="26">
        <v>0.87297011000000002</v>
      </c>
      <c r="H5653" s="26">
        <v>2.5866270999999998</v>
      </c>
      <c r="I5653" s="26">
        <v>9.0496170000000001E-2</v>
      </c>
    </row>
    <row r="5654" spans="1:9" ht="15.75" customHeight="1" x14ac:dyDescent="0.25">
      <c r="A5654" s="23">
        <v>5653</v>
      </c>
      <c r="B5654" s="24">
        <v>0.22217874999999998</v>
      </c>
      <c r="C5654" s="24">
        <v>0.22516835000000002</v>
      </c>
      <c r="D5654" s="24">
        <v>0.25218856000000001</v>
      </c>
      <c r="E5654" s="24">
        <v>0.30167948999999999</v>
      </c>
      <c r="F5654" s="24">
        <v>0.38953252999999999</v>
      </c>
      <c r="G5654" s="24">
        <v>0.87317921999999992</v>
      </c>
      <c r="H5654" s="24">
        <v>2.5874417999999997</v>
      </c>
      <c r="I5654" s="24">
        <v>9.0496140000000003E-2</v>
      </c>
    </row>
    <row r="5655" spans="1:9" ht="15.75" customHeight="1" x14ac:dyDescent="0.25">
      <c r="A5655" s="25">
        <v>5654</v>
      </c>
      <c r="B5655" s="26">
        <v>0.22221990999999999</v>
      </c>
      <c r="C5655" s="26">
        <v>0.22519986</v>
      </c>
      <c r="D5655" s="26">
        <v>0.25222384000000003</v>
      </c>
      <c r="E5655" s="26">
        <v>0.30172960999999998</v>
      </c>
      <c r="F5655" s="26">
        <v>0.38961562999999999</v>
      </c>
      <c r="G5655" s="26">
        <v>0.87338826000000003</v>
      </c>
      <c r="H5655" s="26">
        <v>2.5882563299999997</v>
      </c>
      <c r="I5655" s="26">
        <v>9.0496099999999996E-2</v>
      </c>
    </row>
    <row r="5656" spans="1:9" ht="15.75" customHeight="1" x14ac:dyDescent="0.25">
      <c r="A5656" s="23">
        <v>5655</v>
      </c>
      <c r="B5656" s="24">
        <v>0.22226106999999998</v>
      </c>
      <c r="C5656" s="24">
        <v>0.22523136999999999</v>
      </c>
      <c r="D5656" s="24">
        <v>0.25225913</v>
      </c>
      <c r="E5656" s="24">
        <v>0.30177972000000003</v>
      </c>
      <c r="F5656" s="24">
        <v>0.38969871</v>
      </c>
      <c r="G5656" s="24">
        <v>0.87359723</v>
      </c>
      <c r="H5656" s="24">
        <v>2.5890706799999998</v>
      </c>
      <c r="I5656" s="24">
        <v>9.0496060000000003E-2</v>
      </c>
    </row>
    <row r="5657" spans="1:9" ht="15.75" customHeight="1" x14ac:dyDescent="0.25">
      <c r="A5657" s="25">
        <v>5656</v>
      </c>
      <c r="B5657" s="26">
        <v>0.22230222999999999</v>
      </c>
      <c r="C5657" s="26">
        <v>0.22526288</v>
      </c>
      <c r="D5657" s="26">
        <v>0.25229443000000001</v>
      </c>
      <c r="E5657" s="26">
        <v>0.30182981999999997</v>
      </c>
      <c r="F5657" s="26">
        <v>0.38978175999999998</v>
      </c>
      <c r="G5657" s="26">
        <v>0.87380612000000002</v>
      </c>
      <c r="H5657" s="26">
        <v>2.5898848600000002</v>
      </c>
      <c r="I5657" s="26">
        <v>9.0496019999999996E-2</v>
      </c>
    </row>
    <row r="5658" spans="1:9" ht="15.75" customHeight="1" x14ac:dyDescent="0.25">
      <c r="A5658" s="23">
        <v>5657</v>
      </c>
      <c r="B5658" s="24">
        <v>0.22234338999999997</v>
      </c>
      <c r="C5658" s="24">
        <v>0.22529439000000001</v>
      </c>
      <c r="D5658" s="24">
        <v>0.25232971999999998</v>
      </c>
      <c r="E5658" s="24">
        <v>0.30187989999999998</v>
      </c>
      <c r="F5658" s="24">
        <v>0.38986477999999997</v>
      </c>
      <c r="G5658" s="24">
        <v>0.87401494000000002</v>
      </c>
      <c r="H5658" s="24">
        <v>2.5906988499999999</v>
      </c>
      <c r="I5658" s="24">
        <v>9.049597999999999E-2</v>
      </c>
    </row>
    <row r="5659" spans="1:9" ht="15.75" customHeight="1" x14ac:dyDescent="0.25">
      <c r="A5659" s="25">
        <v>5658</v>
      </c>
      <c r="B5659" s="26">
        <v>0.22238454999999999</v>
      </c>
      <c r="C5659" s="26">
        <v>0.22532590999999999</v>
      </c>
      <c r="D5659" s="26">
        <v>0.25236502</v>
      </c>
      <c r="E5659" s="26">
        <v>0.30192996999999999</v>
      </c>
      <c r="F5659" s="26">
        <v>0.38994777999999997</v>
      </c>
      <c r="G5659" s="26">
        <v>0.87422368000000006</v>
      </c>
      <c r="H5659" s="26">
        <v>2.5915126400000004</v>
      </c>
      <c r="I5659" s="26">
        <v>9.0495940000000011E-2</v>
      </c>
    </row>
    <row r="5660" spans="1:9" ht="15.75" customHeight="1" x14ac:dyDescent="0.25">
      <c r="A5660" s="23">
        <v>5659</v>
      </c>
      <c r="B5660" s="24">
        <v>0.22242571000000003</v>
      </c>
      <c r="C5660" s="24">
        <v>0.22535742</v>
      </c>
      <c r="D5660" s="24">
        <v>0.25240032000000001</v>
      </c>
      <c r="E5660" s="24">
        <v>0.30198003000000001</v>
      </c>
      <c r="F5660" s="24">
        <v>0.39003075999999998</v>
      </c>
      <c r="G5660" s="24">
        <v>0.87443234000000003</v>
      </c>
      <c r="H5660" s="24">
        <v>2.5923262499999997</v>
      </c>
      <c r="I5660" s="24">
        <v>9.0495900000000004E-2</v>
      </c>
    </row>
    <row r="5661" spans="1:9" ht="15.75" customHeight="1" x14ac:dyDescent="0.25">
      <c r="A5661" s="25">
        <v>5660</v>
      </c>
      <c r="B5661" s="26">
        <v>0.22246687000000001</v>
      </c>
      <c r="C5661" s="26">
        <v>0.22538893999999998</v>
      </c>
      <c r="D5661" s="26">
        <v>0.25243562000000003</v>
      </c>
      <c r="E5661" s="26">
        <v>0.30203007999999998</v>
      </c>
      <c r="F5661" s="26">
        <v>0.39011370999999995</v>
      </c>
      <c r="G5661" s="26">
        <v>0.87464091999999993</v>
      </c>
      <c r="H5661" s="26">
        <v>2.5931396499999999</v>
      </c>
      <c r="I5661" s="26">
        <v>9.0495859999999997E-2</v>
      </c>
    </row>
    <row r="5662" spans="1:9" ht="15.75" customHeight="1" x14ac:dyDescent="0.25">
      <c r="A5662" s="23">
        <v>5661</v>
      </c>
      <c r="B5662" s="24">
        <v>0.22250803999999999</v>
      </c>
      <c r="C5662" s="24">
        <v>0.22542045999999999</v>
      </c>
      <c r="D5662" s="24">
        <v>0.25247091999999999</v>
      </c>
      <c r="E5662" s="24">
        <v>0.30208011000000001</v>
      </c>
      <c r="F5662" s="24">
        <v>0.39019661999999999</v>
      </c>
      <c r="G5662" s="24">
        <v>0.87484943000000004</v>
      </c>
      <c r="H5662" s="24">
        <v>2.59395284</v>
      </c>
      <c r="I5662" s="24">
        <v>9.0495819999999991E-2</v>
      </c>
    </row>
    <row r="5663" spans="1:9" ht="15.75" customHeight="1" x14ac:dyDescent="0.25">
      <c r="A5663" s="25">
        <v>5662</v>
      </c>
      <c r="B5663" s="26">
        <v>0.22254919999999997</v>
      </c>
      <c r="C5663" s="26">
        <v>0.22545198</v>
      </c>
      <c r="D5663" s="26">
        <v>0.25250622</v>
      </c>
      <c r="E5663" s="26">
        <v>0.30213013</v>
      </c>
      <c r="F5663" s="26">
        <v>0.39027951999999999</v>
      </c>
      <c r="G5663" s="26">
        <v>0.87505784000000009</v>
      </c>
      <c r="H5663" s="26">
        <v>2.5947658200000001</v>
      </c>
      <c r="I5663" s="26">
        <v>9.0495779999999998E-2</v>
      </c>
    </row>
    <row r="5664" spans="1:9" ht="15.75" customHeight="1" x14ac:dyDescent="0.25">
      <c r="A5664" s="23">
        <v>5663</v>
      </c>
      <c r="B5664" s="24">
        <v>0.22259035999999999</v>
      </c>
      <c r="C5664" s="24">
        <v>0.22548351</v>
      </c>
      <c r="D5664" s="24">
        <v>0.25254153000000001</v>
      </c>
      <c r="E5664" s="24">
        <v>0.30218013999999999</v>
      </c>
      <c r="F5664" s="24">
        <v>0.39036237999999995</v>
      </c>
      <c r="G5664" s="24">
        <v>0.87526618</v>
      </c>
      <c r="H5664" s="24">
        <v>2.5955785900000001</v>
      </c>
      <c r="I5664" s="24">
        <v>9.0495739999999991E-2</v>
      </c>
    </row>
    <row r="5665" spans="1:9" ht="15.75" customHeight="1" x14ac:dyDescent="0.25">
      <c r="A5665" s="25">
        <v>5664</v>
      </c>
      <c r="B5665" s="26">
        <v>0.22263152000000003</v>
      </c>
      <c r="C5665" s="26">
        <v>0.22551503000000001</v>
      </c>
      <c r="D5665" s="26">
        <v>0.25257684000000002</v>
      </c>
      <c r="E5665" s="26">
        <v>0.30223013000000004</v>
      </c>
      <c r="F5665" s="26">
        <v>0.39044521000000004</v>
      </c>
      <c r="G5665" s="26">
        <v>0.87547443000000003</v>
      </c>
      <c r="H5665" s="26">
        <v>2.5963911200000003</v>
      </c>
      <c r="I5665" s="26">
        <v>9.0495699999999998E-2</v>
      </c>
    </row>
    <row r="5666" spans="1:9" ht="15.75" customHeight="1" x14ac:dyDescent="0.25">
      <c r="A5666" s="23">
        <v>5665</v>
      </c>
      <c r="B5666" s="24">
        <v>0.22267268000000001</v>
      </c>
      <c r="C5666" s="24">
        <v>0.22554656000000001</v>
      </c>
      <c r="D5666" s="24">
        <v>0.25261214999999998</v>
      </c>
      <c r="E5666" s="24">
        <v>0.30228010999999999</v>
      </c>
      <c r="F5666" s="24">
        <v>0.39052801000000004</v>
      </c>
      <c r="G5666" s="24">
        <v>0.87568258999999993</v>
      </c>
      <c r="H5666" s="24">
        <v>2.59720343</v>
      </c>
      <c r="I5666" s="24">
        <v>9.0495660000000006E-2</v>
      </c>
    </row>
    <row r="5667" spans="1:9" ht="15.75" customHeight="1" x14ac:dyDescent="0.25">
      <c r="A5667" s="25">
        <v>5666</v>
      </c>
      <c r="B5667" s="26">
        <v>0.22271384000000002</v>
      </c>
      <c r="C5667" s="26">
        <v>0.22557808999999998</v>
      </c>
      <c r="D5667" s="26">
        <v>0.25264745999999999</v>
      </c>
      <c r="E5667" s="26">
        <v>0.30233008</v>
      </c>
      <c r="F5667" s="26">
        <v>0.39061078000000005</v>
      </c>
      <c r="G5667" s="26">
        <v>0.87589066000000004</v>
      </c>
      <c r="H5667" s="26">
        <v>2.5980155100000002</v>
      </c>
      <c r="I5667" s="26">
        <v>9.0495619999999999E-2</v>
      </c>
    </row>
    <row r="5668" spans="1:9" ht="15.75" customHeight="1" x14ac:dyDescent="0.25">
      <c r="A5668" s="23">
        <v>5667</v>
      </c>
      <c r="B5668" s="24">
        <v>0.22275500000000001</v>
      </c>
      <c r="C5668" s="24">
        <v>0.22560962000000001</v>
      </c>
      <c r="D5668" s="24">
        <v>0.25268278</v>
      </c>
      <c r="E5668" s="24">
        <v>0.30238002999999997</v>
      </c>
      <c r="F5668" s="24">
        <v>0.39069352000000002</v>
      </c>
      <c r="G5668" s="24">
        <v>0.87609862999999999</v>
      </c>
      <c r="H5668" s="24">
        <v>2.5988273400000002</v>
      </c>
      <c r="I5668" s="24">
        <v>9.0495579999999992E-2</v>
      </c>
    </row>
    <row r="5669" spans="1:9" ht="15.75" customHeight="1" x14ac:dyDescent="0.25">
      <c r="A5669" s="25">
        <v>5668</v>
      </c>
      <c r="B5669" s="26">
        <v>0.22279616000000002</v>
      </c>
      <c r="C5669" s="26">
        <v>0.22564115000000001</v>
      </c>
      <c r="D5669" s="26">
        <v>0.25271809000000001</v>
      </c>
      <c r="E5669" s="26">
        <v>0.30242996999999999</v>
      </c>
      <c r="F5669" s="26">
        <v>0.39077623</v>
      </c>
      <c r="G5669" s="26">
        <v>0.87630651999999998</v>
      </c>
      <c r="H5669" s="26">
        <v>2.5996389199999999</v>
      </c>
      <c r="I5669" s="26">
        <v>9.0495529999999991E-2</v>
      </c>
    </row>
    <row r="5670" spans="1:9" ht="15.75" customHeight="1" x14ac:dyDescent="0.25">
      <c r="A5670" s="23">
        <v>5669</v>
      </c>
      <c r="B5670" s="24">
        <v>0.22283732000000001</v>
      </c>
      <c r="C5670" s="24">
        <v>0.22567269000000001</v>
      </c>
      <c r="D5670" s="24">
        <v>0.25275341000000001</v>
      </c>
      <c r="E5670" s="24">
        <v>0.30247989000000003</v>
      </c>
      <c r="F5670" s="24">
        <v>0.39085890999999995</v>
      </c>
      <c r="G5670" s="24">
        <v>0.87651431000000002</v>
      </c>
      <c r="H5670" s="24">
        <v>2.6004502600000001</v>
      </c>
      <c r="I5670" s="24">
        <v>9.0495490000000012E-2</v>
      </c>
    </row>
    <row r="5671" spans="1:9" ht="15.75" customHeight="1" x14ac:dyDescent="0.25">
      <c r="A5671" s="25">
        <v>5670</v>
      </c>
      <c r="B5671" s="26">
        <v>0.22287847999999999</v>
      </c>
      <c r="C5671" s="26">
        <v>0.22570423000000001</v>
      </c>
      <c r="D5671" s="26">
        <v>0.25278873999999996</v>
      </c>
      <c r="E5671" s="26">
        <v>0.30252980000000002</v>
      </c>
      <c r="F5671" s="26">
        <v>0.39094155000000003</v>
      </c>
      <c r="G5671" s="26">
        <v>0.876722</v>
      </c>
      <c r="H5671" s="26">
        <v>2.6012613399999998</v>
      </c>
      <c r="I5671" s="26">
        <v>9.0495450000000005E-2</v>
      </c>
    </row>
    <row r="5672" spans="1:9" ht="15.75" customHeight="1" x14ac:dyDescent="0.25">
      <c r="A5672" s="23">
        <v>5671</v>
      </c>
      <c r="B5672" s="24">
        <v>0.22291964</v>
      </c>
      <c r="C5672" s="24">
        <v>0.22573577</v>
      </c>
      <c r="D5672" s="24">
        <v>0.25282406000000002</v>
      </c>
      <c r="E5672" s="24">
        <v>0.30257969000000001</v>
      </c>
      <c r="F5672" s="24">
        <v>0.39102415999999995</v>
      </c>
      <c r="G5672" s="24">
        <v>0.87692959999999998</v>
      </c>
      <c r="H5672" s="24">
        <v>2.6020721500000001</v>
      </c>
      <c r="I5672" s="24">
        <v>9.0495409999999998E-2</v>
      </c>
    </row>
    <row r="5673" spans="1:9" ht="15.75" customHeight="1" x14ac:dyDescent="0.25">
      <c r="A5673" s="25">
        <v>5672</v>
      </c>
      <c r="B5673" s="26">
        <v>0.22296079999999999</v>
      </c>
      <c r="C5673" s="26">
        <v>0.22576731</v>
      </c>
      <c r="D5673" s="26">
        <v>0.25285939000000002</v>
      </c>
      <c r="E5673" s="26">
        <v>0.30262957000000001</v>
      </c>
      <c r="F5673" s="26">
        <v>0.39110674000000001</v>
      </c>
      <c r="G5673" s="26">
        <v>0.87713710000000011</v>
      </c>
      <c r="H5673" s="26">
        <v>2.6028826899999999</v>
      </c>
      <c r="I5673" s="26">
        <v>9.0495370000000006E-2</v>
      </c>
    </row>
    <row r="5674" spans="1:9" ht="15.75" customHeight="1" x14ac:dyDescent="0.25">
      <c r="A5674" s="23">
        <v>5673</v>
      </c>
      <c r="B5674" s="24">
        <v>0.22300196</v>
      </c>
      <c r="C5674" s="24">
        <v>0.22579885</v>
      </c>
      <c r="D5674" s="24">
        <v>0.25289472000000002</v>
      </c>
      <c r="E5674" s="24">
        <v>0.30267942999999997</v>
      </c>
      <c r="F5674" s="24">
        <v>0.39118927999999997</v>
      </c>
      <c r="G5674" s="24">
        <v>0.87734449999999997</v>
      </c>
      <c r="H5674" s="24">
        <v>2.6036929600000001</v>
      </c>
      <c r="I5674" s="24">
        <v>9.0495329999999999E-2</v>
      </c>
    </row>
    <row r="5675" spans="1:9" ht="15.75" customHeight="1" x14ac:dyDescent="0.25">
      <c r="A5675" s="25">
        <v>5674</v>
      </c>
      <c r="B5675" s="26">
        <v>0.22304313000000001</v>
      </c>
      <c r="C5675" s="26">
        <v>0.22583040000000001</v>
      </c>
      <c r="D5675" s="26">
        <v>0.25293005000000002</v>
      </c>
      <c r="E5675" s="26">
        <v>0.30272927999999999</v>
      </c>
      <c r="F5675" s="26">
        <v>0.39127178000000001</v>
      </c>
      <c r="G5675" s="26">
        <v>0.87755178999999994</v>
      </c>
      <c r="H5675" s="26">
        <v>2.6045029499999997</v>
      </c>
      <c r="I5675" s="26">
        <v>9.0495280000000011E-2</v>
      </c>
    </row>
    <row r="5676" spans="1:9" ht="15.75" customHeight="1" x14ac:dyDescent="0.25">
      <c r="A5676" s="23">
        <v>5675</v>
      </c>
      <c r="B5676" s="24">
        <v>0.22308428999999999</v>
      </c>
      <c r="C5676" s="24">
        <v>0.22586195000000001</v>
      </c>
      <c r="D5676" s="24">
        <v>0.25296538000000002</v>
      </c>
      <c r="E5676" s="24">
        <v>0.30277911000000002</v>
      </c>
      <c r="F5676" s="24">
        <v>0.39135424999999996</v>
      </c>
      <c r="G5676" s="24">
        <v>0.87775897999999997</v>
      </c>
      <c r="H5676" s="24">
        <v>2.6053126600000001</v>
      </c>
      <c r="I5676" s="24">
        <v>9.0495240000000005E-2</v>
      </c>
    </row>
    <row r="5677" spans="1:9" ht="15.75" customHeight="1" x14ac:dyDescent="0.25">
      <c r="A5677" s="25">
        <v>5676</v>
      </c>
      <c r="B5677" s="26">
        <v>0.22312545</v>
      </c>
      <c r="C5677" s="26">
        <v>0.2258935</v>
      </c>
      <c r="D5677" s="26">
        <v>0.25300072000000001</v>
      </c>
      <c r="E5677" s="26">
        <v>0.30282893</v>
      </c>
      <c r="F5677" s="26">
        <v>0.39143669000000003</v>
      </c>
      <c r="G5677" s="26">
        <v>0.87796605999999999</v>
      </c>
      <c r="H5677" s="26">
        <v>2.6061220700000001</v>
      </c>
      <c r="I5677" s="26">
        <v>9.0495199999999998E-2</v>
      </c>
    </row>
    <row r="5678" spans="1:9" ht="15.75" customHeight="1" x14ac:dyDescent="0.25">
      <c r="A5678" s="23">
        <v>5677</v>
      </c>
      <c r="B5678" s="24">
        <v>0.22316660999999999</v>
      </c>
      <c r="C5678" s="24">
        <v>0.22592504999999999</v>
      </c>
      <c r="D5678" s="24">
        <v>0.25303606000000001</v>
      </c>
      <c r="E5678" s="24">
        <v>0.30287872999999998</v>
      </c>
      <c r="F5678" s="24">
        <v>0.39151907999999996</v>
      </c>
      <c r="G5678" s="24">
        <v>0.87817303999999996</v>
      </c>
      <c r="H5678" s="24">
        <v>2.6069311900000001</v>
      </c>
      <c r="I5678" s="24">
        <v>9.0495149999999996E-2</v>
      </c>
    </row>
    <row r="5679" spans="1:9" ht="15.75" customHeight="1" x14ac:dyDescent="0.25">
      <c r="A5679" s="25">
        <v>5678</v>
      </c>
      <c r="B5679" s="26">
        <v>0.22320777</v>
      </c>
      <c r="C5679" s="26">
        <v>0.22595661</v>
      </c>
      <c r="D5679" s="26">
        <v>0.2530714</v>
      </c>
      <c r="E5679" s="26">
        <v>0.30292850999999998</v>
      </c>
      <c r="F5679" s="26">
        <v>0.39160144000000002</v>
      </c>
      <c r="G5679" s="26">
        <v>0.8783799000000001</v>
      </c>
      <c r="H5679" s="26">
        <v>2.6077400000000002</v>
      </c>
      <c r="I5679" s="26">
        <v>9.0495110000000004E-2</v>
      </c>
    </row>
    <row r="5680" spans="1:9" ht="15.75" customHeight="1" x14ac:dyDescent="0.25">
      <c r="A5680" s="23">
        <v>5679</v>
      </c>
      <c r="B5680" s="24">
        <v>0.22324892999999998</v>
      </c>
      <c r="C5680" s="24">
        <v>0.22598817000000002</v>
      </c>
      <c r="D5680" s="24">
        <v>0.25310674999999999</v>
      </c>
      <c r="E5680" s="24">
        <v>0.30297827999999999</v>
      </c>
      <c r="F5680" s="24">
        <v>0.39168376000000005</v>
      </c>
      <c r="G5680" s="24">
        <v>0.87858665999999996</v>
      </c>
      <c r="H5680" s="24">
        <v>2.6085485099999999</v>
      </c>
      <c r="I5680" s="24">
        <v>9.0495069999999997E-2</v>
      </c>
    </row>
    <row r="5681" spans="1:9" ht="15.75" customHeight="1" x14ac:dyDescent="0.25">
      <c r="A5681" s="25">
        <v>5680</v>
      </c>
      <c r="B5681" s="26">
        <v>0.22329009</v>
      </c>
      <c r="C5681" s="26">
        <v>0.22601973</v>
      </c>
      <c r="D5681" s="26">
        <v>0.25314209000000004</v>
      </c>
      <c r="E5681" s="26">
        <v>0.30302803</v>
      </c>
      <c r="F5681" s="26">
        <v>0.39176603999999998</v>
      </c>
      <c r="G5681" s="26">
        <v>0.8787933</v>
      </c>
      <c r="H5681" s="26">
        <v>2.6093567000000002</v>
      </c>
      <c r="I5681" s="26">
        <v>9.049502999999999E-2</v>
      </c>
    </row>
    <row r="5682" spans="1:9" ht="15.75" customHeight="1" x14ac:dyDescent="0.25">
      <c r="A5682" s="23">
        <v>5681</v>
      </c>
      <c r="B5682" s="24">
        <v>0.22333124999999998</v>
      </c>
      <c r="C5682" s="24">
        <v>0.22605129000000002</v>
      </c>
      <c r="D5682" s="24">
        <v>0.25317744000000003</v>
      </c>
      <c r="E5682" s="24">
        <v>0.30307777000000002</v>
      </c>
      <c r="F5682" s="24">
        <v>0.39184828000000005</v>
      </c>
      <c r="G5682" s="24">
        <v>0.87899983000000004</v>
      </c>
      <c r="H5682" s="24">
        <v>2.6101645800000002</v>
      </c>
      <c r="I5682" s="24">
        <v>9.0494980000000003E-2</v>
      </c>
    </row>
    <row r="5683" spans="1:9" ht="15.75" customHeight="1" x14ac:dyDescent="0.25">
      <c r="A5683" s="25">
        <v>5682</v>
      </c>
      <c r="B5683" s="26">
        <v>0.22337240999999999</v>
      </c>
      <c r="C5683" s="26">
        <v>0.22608284999999997</v>
      </c>
      <c r="D5683" s="26">
        <v>0.25321280000000002</v>
      </c>
      <c r="E5683" s="26">
        <v>0.30312748</v>
      </c>
      <c r="F5683" s="26">
        <v>0.39193047999999997</v>
      </c>
      <c r="G5683" s="26">
        <v>0.87920624000000003</v>
      </c>
      <c r="H5683" s="26">
        <v>2.61097212</v>
      </c>
      <c r="I5683" s="26">
        <v>9.0494939999999996E-2</v>
      </c>
    </row>
    <row r="5684" spans="1:9" ht="15.75" customHeight="1" x14ac:dyDescent="0.25">
      <c r="A5684" s="23">
        <v>5683</v>
      </c>
      <c r="B5684" s="24">
        <v>0.22341356999999998</v>
      </c>
      <c r="C5684" s="24">
        <v>0.22611442000000001</v>
      </c>
      <c r="D5684" s="24">
        <v>0.25324815000000001</v>
      </c>
      <c r="E5684" s="24">
        <v>0.30317717999999999</v>
      </c>
      <c r="F5684" s="24">
        <v>0.39201264000000002</v>
      </c>
      <c r="G5684" s="24">
        <v>0.87941253000000008</v>
      </c>
      <c r="H5684" s="24">
        <v>2.61177934</v>
      </c>
      <c r="I5684" s="24">
        <v>9.0494889999999995E-2</v>
      </c>
    </row>
    <row r="5685" spans="1:9" ht="15.75" customHeight="1" x14ac:dyDescent="0.25">
      <c r="A5685" s="25">
        <v>5684</v>
      </c>
      <c r="B5685" s="26">
        <v>0.22345472999999999</v>
      </c>
      <c r="C5685" s="26">
        <v>0.22614598999999999</v>
      </c>
      <c r="D5685" s="26">
        <v>0.25328350999999999</v>
      </c>
      <c r="E5685" s="26">
        <v>0.30322686999999998</v>
      </c>
      <c r="F5685" s="26">
        <v>0.39209476000000004</v>
      </c>
      <c r="G5685" s="26">
        <v>0.87961871000000003</v>
      </c>
      <c r="H5685" s="26">
        <v>2.6125862299999998</v>
      </c>
      <c r="I5685" s="26">
        <v>9.0494850000000002E-2</v>
      </c>
    </row>
    <row r="5686" spans="1:9" ht="15.75" customHeight="1" x14ac:dyDescent="0.25">
      <c r="A5686" s="23">
        <v>5685</v>
      </c>
      <c r="B5686" s="24">
        <v>0.22349589000000003</v>
      </c>
      <c r="C5686" s="24">
        <v>0.22617756</v>
      </c>
      <c r="D5686" s="24">
        <v>0.25331886999999997</v>
      </c>
      <c r="E5686" s="24">
        <v>0.30327652999999999</v>
      </c>
      <c r="F5686" s="24">
        <v>0.39217683000000003</v>
      </c>
      <c r="G5686" s="24">
        <v>0.87982476000000009</v>
      </c>
      <c r="H5686" s="24">
        <v>2.6133927699999999</v>
      </c>
      <c r="I5686" s="24">
        <v>9.0494809999999995E-2</v>
      </c>
    </row>
    <row r="5687" spans="1:9" ht="15.75" customHeight="1" x14ac:dyDescent="0.25">
      <c r="A5687" s="25">
        <v>5686</v>
      </c>
      <c r="B5687" s="26">
        <v>0.22353705000000001</v>
      </c>
      <c r="C5687" s="26">
        <v>0.22620914</v>
      </c>
      <c r="D5687" s="26">
        <v>0.25335423000000001</v>
      </c>
      <c r="E5687" s="26">
        <v>0.30332618</v>
      </c>
      <c r="F5687" s="26">
        <v>0.39225886999999998</v>
      </c>
      <c r="G5687" s="26">
        <v>0.88003069999999994</v>
      </c>
      <c r="H5687" s="26">
        <v>2.61419896</v>
      </c>
      <c r="I5687" s="26">
        <v>9.0494760000000007E-2</v>
      </c>
    </row>
    <row r="5688" spans="1:9" ht="15.75" customHeight="1" x14ac:dyDescent="0.25">
      <c r="A5688" s="23">
        <v>5687</v>
      </c>
      <c r="B5688" s="24">
        <v>0.22357821</v>
      </c>
      <c r="C5688" s="24">
        <v>0.22624071000000001</v>
      </c>
      <c r="D5688" s="24">
        <v>0.25338959999999999</v>
      </c>
      <c r="E5688" s="24">
        <v>0.30337581000000002</v>
      </c>
      <c r="F5688" s="24">
        <v>0.39234085999999996</v>
      </c>
      <c r="G5688" s="24">
        <v>0.88023650000000009</v>
      </c>
      <c r="H5688" s="24">
        <v>2.6150048099999998</v>
      </c>
      <c r="I5688" s="24">
        <v>9.0494720000000001E-2</v>
      </c>
    </row>
    <row r="5689" spans="1:9" ht="15.75" customHeight="1" x14ac:dyDescent="0.25">
      <c r="A5689" s="25">
        <v>5688</v>
      </c>
      <c r="B5689" s="26">
        <v>0.22361937999999998</v>
      </c>
      <c r="C5689" s="26">
        <v>0.22627228999999999</v>
      </c>
      <c r="D5689" s="26">
        <v>0.25342497000000003</v>
      </c>
      <c r="E5689" s="26">
        <v>0.30342543</v>
      </c>
      <c r="F5689" s="26">
        <v>0.39242281000000001</v>
      </c>
      <c r="G5689" s="26">
        <v>0.88044219000000001</v>
      </c>
      <c r="H5689" s="26">
        <v>2.6158102900000002</v>
      </c>
      <c r="I5689" s="26">
        <v>9.0494669999999999E-2</v>
      </c>
    </row>
    <row r="5690" spans="1:9" ht="15.75" customHeight="1" x14ac:dyDescent="0.25">
      <c r="A5690" s="23">
        <v>5689</v>
      </c>
      <c r="B5690" s="24">
        <v>0.22366053999999999</v>
      </c>
      <c r="C5690" s="24">
        <v>0.22630388000000001</v>
      </c>
      <c r="D5690" s="24">
        <v>0.25346034000000001</v>
      </c>
      <c r="E5690" s="24">
        <v>0.30347501999999998</v>
      </c>
      <c r="F5690" s="24">
        <v>0.39250470999999998</v>
      </c>
      <c r="G5690" s="24">
        <v>0.88064774000000001</v>
      </c>
      <c r="H5690" s="24">
        <v>2.6166154100000001</v>
      </c>
      <c r="I5690" s="24">
        <v>9.0494629999999993E-2</v>
      </c>
    </row>
    <row r="5691" spans="1:9" ht="15.75" customHeight="1" x14ac:dyDescent="0.25">
      <c r="A5691" s="25">
        <v>5690</v>
      </c>
      <c r="B5691" s="26">
        <v>0.2237017</v>
      </c>
      <c r="C5691" s="26">
        <v>0.22633545999999999</v>
      </c>
      <c r="D5691" s="26">
        <v>0.25349571999999998</v>
      </c>
      <c r="E5691" s="26">
        <v>0.30352460000000003</v>
      </c>
      <c r="F5691" s="26">
        <v>0.39258656999999997</v>
      </c>
      <c r="G5691" s="26">
        <v>0.88085317000000007</v>
      </c>
      <c r="H5691" s="26">
        <v>2.61742016</v>
      </c>
      <c r="I5691" s="26">
        <v>9.0494579999999991E-2</v>
      </c>
    </row>
    <row r="5692" spans="1:9" ht="15.75" customHeight="1" x14ac:dyDescent="0.25">
      <c r="A5692" s="23">
        <v>5691</v>
      </c>
      <c r="B5692" s="24">
        <v>0.22374286000000002</v>
      </c>
      <c r="C5692" s="24">
        <v>0.22636704999999999</v>
      </c>
      <c r="D5692" s="24">
        <v>0.25353110000000001</v>
      </c>
      <c r="E5692" s="24">
        <v>0.30357415999999998</v>
      </c>
      <c r="F5692" s="24">
        <v>0.39266837999999998</v>
      </c>
      <c r="G5692" s="24">
        <v>0.88105845999999999</v>
      </c>
      <c r="H5692" s="24">
        <v>2.6182245399999999</v>
      </c>
      <c r="I5692" s="24">
        <v>9.0494540000000012E-2</v>
      </c>
    </row>
    <row r="5693" spans="1:9" ht="15.75" customHeight="1" x14ac:dyDescent="0.25">
      <c r="A5693" s="25">
        <v>5692</v>
      </c>
      <c r="B5693" s="26">
        <v>0.22378402</v>
      </c>
      <c r="C5693" s="26">
        <v>0.22639863999999998</v>
      </c>
      <c r="D5693" s="26">
        <v>0.25356647999999998</v>
      </c>
      <c r="E5693" s="26">
        <v>0.3036237</v>
      </c>
      <c r="F5693" s="26">
        <v>0.39275015000000002</v>
      </c>
      <c r="G5693" s="26">
        <v>0.88126362999999996</v>
      </c>
      <c r="H5693" s="26">
        <v>2.61902853</v>
      </c>
      <c r="I5693" s="26">
        <v>9.0494489999999997E-2</v>
      </c>
    </row>
    <row r="5694" spans="1:9" ht="15.75" customHeight="1" x14ac:dyDescent="0.25">
      <c r="A5694" s="23">
        <v>5693</v>
      </c>
      <c r="B5694" s="24">
        <v>0.22382518000000001</v>
      </c>
      <c r="C5694" s="24">
        <v>0.22643022999999998</v>
      </c>
      <c r="D5694" s="24">
        <v>0.25360186000000001</v>
      </c>
      <c r="E5694" s="24">
        <v>0.30367322000000002</v>
      </c>
      <c r="F5694" s="24">
        <v>0.39283186999999997</v>
      </c>
      <c r="G5694" s="24">
        <v>0.88146866000000001</v>
      </c>
      <c r="H5694" s="24">
        <v>2.6198321399999998</v>
      </c>
      <c r="I5694" s="24">
        <v>9.0494450000000004E-2</v>
      </c>
    </row>
    <row r="5695" spans="1:9" ht="15.75" customHeight="1" x14ac:dyDescent="0.25">
      <c r="A5695" s="25">
        <v>5694</v>
      </c>
      <c r="B5695" s="26">
        <v>0.22386634</v>
      </c>
      <c r="C5695" s="26">
        <v>0.22646183</v>
      </c>
      <c r="D5695" s="26">
        <v>0.25363724999999998</v>
      </c>
      <c r="E5695" s="26">
        <v>0.30372272</v>
      </c>
      <c r="F5695" s="26">
        <v>0.39291354000000001</v>
      </c>
      <c r="G5695" s="26">
        <v>0.88167355000000003</v>
      </c>
      <c r="H5695" s="26">
        <v>2.6206353600000001</v>
      </c>
      <c r="I5695" s="26">
        <v>9.0494400000000003E-2</v>
      </c>
    </row>
    <row r="5696" spans="1:9" ht="15.75" customHeight="1" x14ac:dyDescent="0.25">
      <c r="A5696" s="23">
        <v>5695</v>
      </c>
      <c r="B5696" s="24">
        <v>0.22390750000000001</v>
      </c>
      <c r="C5696" s="24">
        <v>0.22649343</v>
      </c>
      <c r="D5696" s="24">
        <v>0.25367264</v>
      </c>
      <c r="E5696" s="24">
        <v>0.30377219999999999</v>
      </c>
      <c r="F5696" s="24">
        <v>0.39299517</v>
      </c>
      <c r="G5696" s="24">
        <v>0.88187831000000005</v>
      </c>
      <c r="H5696" s="24">
        <v>2.6214381800000002</v>
      </c>
      <c r="I5696" s="24">
        <v>9.0494350000000001E-2</v>
      </c>
    </row>
    <row r="5697" spans="1:9" ht="15.75" customHeight="1" x14ac:dyDescent="0.25">
      <c r="A5697" s="25">
        <v>5696</v>
      </c>
      <c r="B5697" s="26">
        <v>0.22394865999999999</v>
      </c>
      <c r="C5697" s="26">
        <v>0.22652502999999999</v>
      </c>
      <c r="D5697" s="26">
        <v>0.25370802999999997</v>
      </c>
      <c r="E5697" s="26">
        <v>0.30382165999999999</v>
      </c>
      <c r="F5697" s="26">
        <v>0.39307673999999998</v>
      </c>
      <c r="G5697" s="26">
        <v>0.88208291999999999</v>
      </c>
      <c r="H5697" s="26">
        <v>2.6222406</v>
      </c>
      <c r="I5697" s="26">
        <v>9.0494310000000008E-2</v>
      </c>
    </row>
    <row r="5698" spans="1:9" ht="15.75" customHeight="1" x14ac:dyDescent="0.25">
      <c r="A5698" s="23">
        <v>5697</v>
      </c>
      <c r="B5698" s="24">
        <v>0.22398982000000001</v>
      </c>
      <c r="C5698" s="24">
        <v>0.22655663000000001</v>
      </c>
      <c r="D5698" s="24">
        <v>0.25374342999999999</v>
      </c>
      <c r="E5698" s="24">
        <v>0.30387111</v>
      </c>
      <c r="F5698" s="24">
        <v>0.39315826999999998</v>
      </c>
      <c r="G5698" s="24">
        <v>0.88228740000000005</v>
      </c>
      <c r="H5698" s="24">
        <v>2.6230426100000002</v>
      </c>
      <c r="I5698" s="24">
        <v>9.0494260000000007E-2</v>
      </c>
    </row>
    <row r="5699" spans="1:9" ht="15.75" customHeight="1" x14ac:dyDescent="0.25">
      <c r="A5699" s="25">
        <v>5698</v>
      </c>
      <c r="B5699" s="26">
        <v>0.22403097999999999</v>
      </c>
      <c r="C5699" s="26">
        <v>0.22658824</v>
      </c>
      <c r="D5699" s="26">
        <v>0.25377883000000001</v>
      </c>
      <c r="E5699" s="26">
        <v>0.30392053000000002</v>
      </c>
      <c r="F5699" s="26">
        <v>0.39323975</v>
      </c>
      <c r="G5699" s="26">
        <v>0.88249173999999997</v>
      </c>
      <c r="H5699" s="26">
        <v>2.6238441999999997</v>
      </c>
      <c r="I5699" s="26">
        <v>9.0494210000000005E-2</v>
      </c>
    </row>
    <row r="5700" spans="1:9" ht="15.75" customHeight="1" x14ac:dyDescent="0.25">
      <c r="A5700" s="23">
        <v>5699</v>
      </c>
      <c r="B5700" s="24">
        <v>0.22407214</v>
      </c>
      <c r="C5700" s="24">
        <v>0.22661985000000001</v>
      </c>
      <c r="D5700" s="24">
        <v>0.25381423000000003</v>
      </c>
      <c r="E5700" s="24">
        <v>0.30396993999999999</v>
      </c>
      <c r="F5700" s="24">
        <v>0.39332117999999999</v>
      </c>
      <c r="G5700" s="24">
        <v>0.88269593000000002</v>
      </c>
      <c r="H5700" s="24">
        <v>2.62464538</v>
      </c>
      <c r="I5700" s="24">
        <v>9.0494169999999999E-2</v>
      </c>
    </row>
    <row r="5701" spans="1:9" ht="15.75" customHeight="1" x14ac:dyDescent="0.25">
      <c r="A5701" s="25">
        <v>5700</v>
      </c>
      <c r="B5701" s="26">
        <v>0.22411329999999999</v>
      </c>
      <c r="C5701" s="26">
        <v>0.22665146</v>
      </c>
      <c r="D5701" s="26">
        <v>0.25384962999999999</v>
      </c>
      <c r="E5701" s="26">
        <v>0.30401931999999998</v>
      </c>
      <c r="F5701" s="26">
        <v>0.39340255999999996</v>
      </c>
      <c r="G5701" s="26">
        <v>0.88289997999999992</v>
      </c>
      <c r="H5701" s="26">
        <v>2.6254461300000003</v>
      </c>
      <c r="I5701" s="26">
        <v>9.0494119999999997E-2</v>
      </c>
    </row>
    <row r="5702" spans="1:9" ht="15.75" customHeight="1" x14ac:dyDescent="0.25">
      <c r="A5702" s="23">
        <v>5701</v>
      </c>
      <c r="B5702" s="24">
        <v>0.22415446</v>
      </c>
      <c r="C5702" s="24">
        <v>0.22668306999999999</v>
      </c>
      <c r="D5702" s="24">
        <v>0.25388504000000001</v>
      </c>
      <c r="E5702" s="24">
        <v>0.30406867999999998</v>
      </c>
      <c r="F5702" s="24">
        <v>0.39348388000000001</v>
      </c>
      <c r="G5702" s="24">
        <v>0.88310387000000001</v>
      </c>
      <c r="H5702" s="24">
        <v>2.62624645</v>
      </c>
      <c r="I5702" s="24">
        <v>9.049407000000001E-2</v>
      </c>
    </row>
    <row r="5703" spans="1:9" ht="15.75" customHeight="1" x14ac:dyDescent="0.25">
      <c r="A5703" s="25">
        <v>5702</v>
      </c>
      <c r="B5703" s="26">
        <v>0.22419563000000001</v>
      </c>
      <c r="C5703" s="26">
        <v>0.22671469</v>
      </c>
      <c r="D5703" s="26">
        <v>0.25392046000000001</v>
      </c>
      <c r="E5703" s="26">
        <v>0.30411802999999998</v>
      </c>
      <c r="F5703" s="26">
        <v>0.39356515999999997</v>
      </c>
      <c r="G5703" s="26">
        <v>0.88330761999999996</v>
      </c>
      <c r="H5703" s="26">
        <v>2.6270463300000002</v>
      </c>
      <c r="I5703" s="26">
        <v>9.0494030000000003E-2</v>
      </c>
    </row>
    <row r="5704" spans="1:9" ht="15.75" customHeight="1" x14ac:dyDescent="0.25">
      <c r="A5704" s="23">
        <v>5703</v>
      </c>
      <c r="B5704" s="24">
        <v>0.22423678999999999</v>
      </c>
      <c r="C5704" s="24">
        <v>0.22674631000000001</v>
      </c>
      <c r="D5704" s="24">
        <v>0.25395586999999997</v>
      </c>
      <c r="E5704" s="24">
        <v>0.30416735</v>
      </c>
      <c r="F5704" s="24">
        <v>0.39364638000000002</v>
      </c>
      <c r="G5704" s="24">
        <v>0.88351122999999998</v>
      </c>
      <c r="H5704" s="24">
        <v>2.62784577</v>
      </c>
      <c r="I5704" s="24">
        <v>9.0493980000000002E-2</v>
      </c>
    </row>
    <row r="5705" spans="1:9" ht="15.75" customHeight="1" x14ac:dyDescent="0.25">
      <c r="A5705" s="25">
        <v>5704</v>
      </c>
      <c r="B5705" s="26">
        <v>0.22427795</v>
      </c>
      <c r="C5705" s="26">
        <v>0.22677793999999998</v>
      </c>
      <c r="D5705" s="26">
        <v>0.25399128999999998</v>
      </c>
      <c r="E5705" s="26">
        <v>0.30421665000000003</v>
      </c>
      <c r="F5705" s="26">
        <v>0.39372754999999998</v>
      </c>
      <c r="G5705" s="26">
        <v>0.88371466999999992</v>
      </c>
      <c r="H5705" s="26">
        <v>2.6286447700000002</v>
      </c>
      <c r="I5705" s="26">
        <v>9.049393E-2</v>
      </c>
    </row>
    <row r="5706" spans="1:9" ht="15.75" customHeight="1" x14ac:dyDescent="0.25">
      <c r="A5706" s="23">
        <v>5705</v>
      </c>
      <c r="B5706" s="24">
        <v>0.22431910999999999</v>
      </c>
      <c r="C5706" s="24">
        <v>0.22680955999999999</v>
      </c>
      <c r="D5706" s="24">
        <v>0.25402670999999999</v>
      </c>
      <c r="E5706" s="24">
        <v>0.30426593000000002</v>
      </c>
      <c r="F5706" s="24">
        <v>0.39380865999999998</v>
      </c>
      <c r="G5706" s="24">
        <v>0.88391796999999994</v>
      </c>
      <c r="H5706" s="24">
        <v>2.6294433099999996</v>
      </c>
      <c r="I5706" s="24">
        <v>9.0493879999999999E-2</v>
      </c>
    </row>
    <row r="5707" spans="1:9" ht="15.75" customHeight="1" x14ac:dyDescent="0.25">
      <c r="A5707" s="25">
        <v>5706</v>
      </c>
      <c r="B5707" s="26">
        <v>0.22436027</v>
      </c>
      <c r="C5707" s="26">
        <v>0.22684119</v>
      </c>
      <c r="D5707" s="26">
        <v>0.25406213999999999</v>
      </c>
      <c r="E5707" s="26">
        <v>0.30431519000000001</v>
      </c>
      <c r="F5707" s="26">
        <v>0.39388972</v>
      </c>
      <c r="G5707" s="26">
        <v>0.88412110999999993</v>
      </c>
      <c r="H5707" s="26">
        <v>2.6302413900000001</v>
      </c>
      <c r="I5707" s="26">
        <v>9.0493839999999992E-2</v>
      </c>
    </row>
    <row r="5708" spans="1:9" ht="15.75" customHeight="1" x14ac:dyDescent="0.25">
      <c r="A5708" s="23">
        <v>5707</v>
      </c>
      <c r="B5708" s="24">
        <v>0.22440142999999999</v>
      </c>
      <c r="C5708" s="24">
        <v>0.22687283</v>
      </c>
      <c r="D5708" s="24">
        <v>0.25409756999999999</v>
      </c>
      <c r="E5708" s="24">
        <v>0.30436443000000002</v>
      </c>
      <c r="F5708" s="24">
        <v>0.39397072999999999</v>
      </c>
      <c r="G5708" s="24">
        <v>0.88432409000000012</v>
      </c>
      <c r="H5708" s="24">
        <v>2.6310390100000003</v>
      </c>
      <c r="I5708" s="24">
        <v>9.0493790000000005E-2</v>
      </c>
    </row>
    <row r="5709" spans="1:9" ht="15.75" customHeight="1" x14ac:dyDescent="0.25">
      <c r="A5709" s="25">
        <v>5708</v>
      </c>
      <c r="B5709" s="26">
        <v>0.22444259</v>
      </c>
      <c r="C5709" s="26">
        <v>0.22690446</v>
      </c>
      <c r="D5709" s="26">
        <v>0.254133</v>
      </c>
      <c r="E5709" s="26">
        <v>0.30441365000000004</v>
      </c>
      <c r="F5709" s="26">
        <v>0.39405168000000002</v>
      </c>
      <c r="G5709" s="26">
        <v>0.88452691000000006</v>
      </c>
      <c r="H5709" s="26">
        <v>2.6318361599999998</v>
      </c>
      <c r="I5709" s="26">
        <v>9.0493740000000003E-2</v>
      </c>
    </row>
    <row r="5710" spans="1:9" ht="15.75" customHeight="1" x14ac:dyDescent="0.25">
      <c r="A5710" s="23">
        <v>5709</v>
      </c>
      <c r="B5710" s="24">
        <v>0.22448374999999998</v>
      </c>
      <c r="C5710" s="24">
        <v>0.2269361</v>
      </c>
      <c r="D5710" s="24">
        <v>0.25416843</v>
      </c>
      <c r="E5710" s="24">
        <v>0.30446284000000001</v>
      </c>
      <c r="F5710" s="24">
        <v>0.39413257000000002</v>
      </c>
      <c r="G5710" s="24">
        <v>0.88472958000000002</v>
      </c>
      <c r="H5710" s="24">
        <v>2.6326328299999999</v>
      </c>
      <c r="I5710" s="24">
        <v>9.0493690000000002E-2</v>
      </c>
    </row>
    <row r="5711" spans="1:9" ht="15.75" customHeight="1" x14ac:dyDescent="0.25">
      <c r="A5711" s="25">
        <v>5710</v>
      </c>
      <c r="B5711" s="26">
        <v>0.22452490999999999</v>
      </c>
      <c r="C5711" s="26">
        <v>0.22696774</v>
      </c>
      <c r="D5711" s="26">
        <v>0.25420387</v>
      </c>
      <c r="E5711" s="26">
        <v>0.30451201999999999</v>
      </c>
      <c r="F5711" s="26">
        <v>0.39421340999999999</v>
      </c>
      <c r="G5711" s="26">
        <v>0.88493208000000001</v>
      </c>
      <c r="H5711" s="26">
        <v>2.6334290199999999</v>
      </c>
      <c r="I5711" s="26">
        <v>9.049364E-2</v>
      </c>
    </row>
    <row r="5712" spans="1:9" ht="15.75" customHeight="1" x14ac:dyDescent="0.25">
      <c r="A5712" s="23">
        <v>5711</v>
      </c>
      <c r="B5712" s="24">
        <v>0.22456607000000001</v>
      </c>
      <c r="C5712" s="24">
        <v>0.22699939</v>
      </c>
      <c r="D5712" s="24">
        <v>0.25423931999999999</v>
      </c>
      <c r="E5712" s="24">
        <v>0.30456116999999999</v>
      </c>
      <c r="F5712" s="24">
        <v>0.39429419000000004</v>
      </c>
      <c r="G5712" s="24">
        <v>0.88513441999999998</v>
      </c>
      <c r="H5712" s="24">
        <v>2.6342247200000002</v>
      </c>
      <c r="I5712" s="24">
        <v>9.0493590000000013E-2</v>
      </c>
    </row>
    <row r="5713" spans="1:9" ht="15.75" customHeight="1" x14ac:dyDescent="0.25">
      <c r="A5713" s="25">
        <v>5712</v>
      </c>
      <c r="B5713" s="26">
        <v>0.22460723000000002</v>
      </c>
      <c r="C5713" s="26">
        <v>0.22703103999999999</v>
      </c>
      <c r="D5713" s="26">
        <v>0.25427475999999999</v>
      </c>
      <c r="E5713" s="26">
        <v>0.3046103</v>
      </c>
      <c r="F5713" s="26">
        <v>0.39437491000000002</v>
      </c>
      <c r="G5713" s="26">
        <v>0.88533658999999998</v>
      </c>
      <c r="H5713" s="26">
        <v>2.6350199400000003</v>
      </c>
      <c r="I5713" s="26">
        <v>9.0493550000000006E-2</v>
      </c>
    </row>
    <row r="5714" spans="1:9" ht="15.75" customHeight="1" x14ac:dyDescent="0.25">
      <c r="A5714" s="23">
        <v>5713</v>
      </c>
      <c r="B5714" s="24">
        <v>0.22464839</v>
      </c>
      <c r="C5714" s="24">
        <v>0.22706268999999998</v>
      </c>
      <c r="D5714" s="24">
        <v>0.25431021000000004</v>
      </c>
      <c r="E5714" s="24">
        <v>0.30465941000000002</v>
      </c>
      <c r="F5714" s="24">
        <v>0.39445557000000003</v>
      </c>
      <c r="G5714" s="24">
        <v>0.88553859999999995</v>
      </c>
      <c r="H5714" s="24">
        <v>2.6358146499999999</v>
      </c>
      <c r="I5714" s="24">
        <v>9.0493500000000004E-2</v>
      </c>
    </row>
    <row r="5715" spans="1:9" ht="15.75" customHeight="1" x14ac:dyDescent="0.25">
      <c r="A5715" s="25">
        <v>5714</v>
      </c>
      <c r="B5715" s="26">
        <v>0.22468955000000002</v>
      </c>
      <c r="C5715" s="26">
        <v>0.22709434000000001</v>
      </c>
      <c r="D5715" s="26">
        <v>0.25434567000000002</v>
      </c>
      <c r="E5715" s="26">
        <v>0.30470849</v>
      </c>
      <c r="F5715" s="26">
        <v>0.39453618000000001</v>
      </c>
      <c r="G5715" s="26">
        <v>0.88574043999999996</v>
      </c>
      <c r="H5715" s="26">
        <v>2.6366088599999999</v>
      </c>
      <c r="I5715" s="26">
        <v>9.0493450000000003E-2</v>
      </c>
    </row>
    <row r="5716" spans="1:9" ht="15.75" customHeight="1" x14ac:dyDescent="0.25">
      <c r="A5716" s="23">
        <v>5715</v>
      </c>
      <c r="B5716" s="24">
        <v>0.22473071</v>
      </c>
      <c r="C5716" s="24">
        <v>0.22712599999999999</v>
      </c>
      <c r="D5716" s="24">
        <v>0.25438112000000002</v>
      </c>
      <c r="E5716" s="24">
        <v>0.30475754999999999</v>
      </c>
      <c r="F5716" s="24">
        <v>0.39461671999999998</v>
      </c>
      <c r="G5716" s="24">
        <v>0.88594211</v>
      </c>
      <c r="H5716" s="24">
        <v>2.63740256</v>
      </c>
      <c r="I5716" s="24">
        <v>9.0493400000000002E-2</v>
      </c>
    </row>
    <row r="5717" spans="1:9" ht="15.75" customHeight="1" x14ac:dyDescent="0.25">
      <c r="A5717" s="25">
        <v>5716</v>
      </c>
      <c r="B5717" s="26">
        <v>0.22477188000000001</v>
      </c>
      <c r="C5717" s="26">
        <v>0.22715765999999998</v>
      </c>
      <c r="D5717" s="26">
        <v>0.25441658</v>
      </c>
      <c r="E5717" s="26">
        <v>0.30480658999999999</v>
      </c>
      <c r="F5717" s="26">
        <v>0.39469721000000002</v>
      </c>
      <c r="G5717" s="26">
        <v>0.88614360999999997</v>
      </c>
      <c r="H5717" s="26">
        <v>2.63819575</v>
      </c>
      <c r="I5717" s="26">
        <v>9.0493349999999986E-2</v>
      </c>
    </row>
    <row r="5718" spans="1:9" ht="15.75" customHeight="1" x14ac:dyDescent="0.25">
      <c r="A5718" s="23">
        <v>5717</v>
      </c>
      <c r="B5718" s="24">
        <v>0.22481304000000002</v>
      </c>
      <c r="C5718" s="24">
        <v>0.22718932999999999</v>
      </c>
      <c r="D5718" s="24">
        <v>0.25445205000000004</v>
      </c>
      <c r="E5718" s="24">
        <v>0.3048556</v>
      </c>
      <c r="F5718" s="24">
        <v>0.39477763000000005</v>
      </c>
      <c r="G5718" s="24">
        <v>0.88634493000000003</v>
      </c>
      <c r="H5718" s="24">
        <v>2.63898842</v>
      </c>
      <c r="I5718" s="24">
        <v>9.0493299999999999E-2</v>
      </c>
    </row>
    <row r="5719" spans="1:9" ht="15.75" customHeight="1" x14ac:dyDescent="0.25">
      <c r="A5719" s="25">
        <v>5718</v>
      </c>
      <c r="B5719" s="26">
        <v>0.2248542</v>
      </c>
      <c r="C5719" s="26">
        <v>0.22722100000000001</v>
      </c>
      <c r="D5719" s="26">
        <v>0.25448751999999997</v>
      </c>
      <c r="E5719" s="26">
        <v>0.30490459999999997</v>
      </c>
      <c r="F5719" s="26">
        <v>0.39485798999999999</v>
      </c>
      <c r="G5719" s="26">
        <v>0.88654608000000001</v>
      </c>
      <c r="H5719" s="26">
        <v>2.6397805599999997</v>
      </c>
      <c r="I5719" s="26">
        <v>9.0493249999999997E-2</v>
      </c>
    </row>
    <row r="5720" spans="1:9" ht="15.75" customHeight="1" x14ac:dyDescent="0.25">
      <c r="A5720" s="23">
        <v>5719</v>
      </c>
      <c r="B5720" s="24">
        <v>0.22489536000000002</v>
      </c>
      <c r="C5720" s="24">
        <v>0.22725266999999999</v>
      </c>
      <c r="D5720" s="24">
        <v>0.25452299</v>
      </c>
      <c r="E5720" s="24">
        <v>0.30495357000000001</v>
      </c>
      <c r="F5720" s="24">
        <v>0.39493828999999997</v>
      </c>
      <c r="G5720" s="24">
        <v>0.88674704999999998</v>
      </c>
      <c r="H5720" s="24">
        <v>2.64057217</v>
      </c>
      <c r="I5720" s="24">
        <v>9.0493199999999996E-2</v>
      </c>
    </row>
    <row r="5721" spans="1:9" ht="15.75" customHeight="1" x14ac:dyDescent="0.25">
      <c r="A5721" s="25">
        <v>5720</v>
      </c>
      <c r="B5721" s="26">
        <v>0.22493652</v>
      </c>
      <c r="C5721" s="26">
        <v>0.22728434</v>
      </c>
      <c r="D5721" s="26">
        <v>0.25455845999999999</v>
      </c>
      <c r="E5721" s="26">
        <v>0.30500251</v>
      </c>
      <c r="F5721" s="26">
        <v>0.39501852999999998</v>
      </c>
      <c r="G5721" s="26">
        <v>0.88694784999999998</v>
      </c>
      <c r="H5721" s="26">
        <v>2.6413632499999999</v>
      </c>
      <c r="I5721" s="26">
        <v>9.0493149999999994E-2</v>
      </c>
    </row>
    <row r="5722" spans="1:9" ht="15.75" customHeight="1" x14ac:dyDescent="0.25">
      <c r="A5722" s="23">
        <v>5721</v>
      </c>
      <c r="B5722" s="24">
        <v>0.22497768000000001</v>
      </c>
      <c r="C5722" s="24">
        <v>0.22731601999999998</v>
      </c>
      <c r="D5722" s="24">
        <v>0.25459394000000002</v>
      </c>
      <c r="E5722" s="24">
        <v>0.30505143000000001</v>
      </c>
      <c r="F5722" s="24">
        <v>0.39509870999999996</v>
      </c>
      <c r="G5722" s="24">
        <v>0.88714845999999992</v>
      </c>
      <c r="H5722" s="24">
        <v>2.6421537799999997</v>
      </c>
      <c r="I5722" s="24">
        <v>9.0493100000000007E-2</v>
      </c>
    </row>
    <row r="5723" spans="1:9" ht="15.75" customHeight="1" x14ac:dyDescent="0.25">
      <c r="A5723" s="25">
        <v>5722</v>
      </c>
      <c r="B5723" s="26">
        <v>0.22501884</v>
      </c>
      <c r="C5723" s="26">
        <v>0.22734770000000001</v>
      </c>
      <c r="D5723" s="26">
        <v>0.25462942999999999</v>
      </c>
      <c r="E5723" s="26">
        <v>0.30510032999999998</v>
      </c>
      <c r="F5723" s="26">
        <v>0.39517881999999999</v>
      </c>
      <c r="G5723" s="26">
        <v>0.88734889999999988</v>
      </c>
      <c r="H5723" s="26">
        <v>2.6429437600000001</v>
      </c>
      <c r="I5723" s="26">
        <v>9.0493050000000005E-2</v>
      </c>
    </row>
    <row r="5724" spans="1:9" ht="15.75" customHeight="1" x14ac:dyDescent="0.25">
      <c r="A5724" s="23">
        <v>5723</v>
      </c>
      <c r="B5724" s="24">
        <v>0.22506000000000001</v>
      </c>
      <c r="C5724" s="24">
        <v>0.22737939000000001</v>
      </c>
      <c r="D5724" s="24">
        <v>0.25466491000000002</v>
      </c>
      <c r="E5724" s="24">
        <v>0.30514920000000001</v>
      </c>
      <c r="F5724" s="24">
        <v>0.39525885999999999</v>
      </c>
      <c r="G5724" s="24">
        <v>0.88754915000000001</v>
      </c>
      <c r="H5724" s="24">
        <v>2.6437331899999998</v>
      </c>
      <c r="I5724" s="24">
        <v>9.0493000000000004E-2</v>
      </c>
    </row>
    <row r="5725" spans="1:9" ht="15.75" customHeight="1" x14ac:dyDescent="0.25">
      <c r="A5725" s="25">
        <v>5724</v>
      </c>
      <c r="B5725" s="26">
        <v>0.22510115999999999</v>
      </c>
      <c r="C5725" s="26">
        <v>0.22741108000000002</v>
      </c>
      <c r="D5725" s="26">
        <v>0.25470039999999999</v>
      </c>
      <c r="E5725" s="26">
        <v>0.30519805</v>
      </c>
      <c r="F5725" s="26">
        <v>0.39533884000000002</v>
      </c>
      <c r="G5725" s="26">
        <v>0.88774921000000007</v>
      </c>
      <c r="H5725" s="26">
        <v>2.6445220599999999</v>
      </c>
      <c r="I5725" s="26">
        <v>9.0492950000000003E-2</v>
      </c>
    </row>
    <row r="5726" spans="1:9" ht="15.75" customHeight="1" x14ac:dyDescent="0.25">
      <c r="A5726" s="23">
        <v>5725</v>
      </c>
      <c r="B5726" s="24">
        <v>0.22514232000000001</v>
      </c>
      <c r="C5726" s="24">
        <v>0.22744277000000002</v>
      </c>
      <c r="D5726" s="24">
        <v>0.25473590000000002</v>
      </c>
      <c r="E5726" s="24">
        <v>0.30524687</v>
      </c>
      <c r="F5726" s="24">
        <v>0.39541876000000004</v>
      </c>
      <c r="G5726" s="24">
        <v>0.88794909</v>
      </c>
      <c r="H5726" s="24">
        <v>2.6453103700000002</v>
      </c>
      <c r="I5726" s="24">
        <v>9.0492899999999987E-2</v>
      </c>
    </row>
    <row r="5727" spans="1:9" ht="15.75" customHeight="1" x14ac:dyDescent="0.25">
      <c r="A5727" s="25">
        <v>5726</v>
      </c>
      <c r="B5727" s="26">
        <v>0.22518347999999999</v>
      </c>
      <c r="C5727" s="26">
        <v>0.22747445999999999</v>
      </c>
      <c r="D5727" s="26">
        <v>0.25477139999999998</v>
      </c>
      <c r="E5727" s="26">
        <v>0.30529567000000002</v>
      </c>
      <c r="F5727" s="26">
        <v>0.39549860999999997</v>
      </c>
      <c r="G5727" s="26">
        <v>0.88814879000000002</v>
      </c>
      <c r="H5727" s="26">
        <v>2.6460980999999997</v>
      </c>
      <c r="I5727" s="26">
        <v>9.0492840000000005E-2</v>
      </c>
    </row>
    <row r="5728" spans="1:9" ht="15.75" customHeight="1" x14ac:dyDescent="0.25">
      <c r="A5728" s="23">
        <v>5727</v>
      </c>
      <c r="B5728" s="24">
        <v>0.22522464</v>
      </c>
      <c r="C5728" s="24">
        <v>0.22750616000000001</v>
      </c>
      <c r="D5728" s="24">
        <v>0.2548069</v>
      </c>
      <c r="E5728" s="24">
        <v>0.30534444999999999</v>
      </c>
      <c r="F5728" s="24">
        <v>0.39557839</v>
      </c>
      <c r="G5728" s="24">
        <v>0.88834829000000004</v>
      </c>
      <c r="H5728" s="24">
        <v>2.6468852600000004</v>
      </c>
      <c r="I5728" s="24">
        <v>9.0492790000000004E-2</v>
      </c>
    </row>
    <row r="5729" spans="1:9" ht="15.75" customHeight="1" x14ac:dyDescent="0.25">
      <c r="A5729" s="25">
        <v>5728</v>
      </c>
      <c r="B5729" s="26">
        <v>0.22526579999999999</v>
      </c>
      <c r="C5729" s="26">
        <v>0.22753786000000001</v>
      </c>
      <c r="D5729" s="26">
        <v>0.25484241000000002</v>
      </c>
      <c r="E5729" s="26">
        <v>0.30539319999999998</v>
      </c>
      <c r="F5729" s="26">
        <v>0.39565810999999995</v>
      </c>
      <c r="G5729" s="26">
        <v>0.88854759999999999</v>
      </c>
      <c r="H5729" s="26">
        <v>2.6476718399999997</v>
      </c>
      <c r="I5729" s="26">
        <v>9.0492740000000002E-2</v>
      </c>
    </row>
    <row r="5730" spans="1:9" ht="15.75" customHeight="1" x14ac:dyDescent="0.25">
      <c r="A5730" s="23">
        <v>5729</v>
      </c>
      <c r="B5730" s="24">
        <v>0.22530697</v>
      </c>
      <c r="C5730" s="24">
        <v>0.22756957</v>
      </c>
      <c r="D5730" s="24">
        <v>0.25487791999999998</v>
      </c>
      <c r="E5730" s="24">
        <v>0.30544191999999998</v>
      </c>
      <c r="F5730" s="24">
        <v>0.39573776000000005</v>
      </c>
      <c r="G5730" s="24">
        <v>0.88874671999999999</v>
      </c>
      <c r="H5730" s="24">
        <v>2.6484578299999999</v>
      </c>
      <c r="I5730" s="24">
        <v>9.0492690000000001E-2</v>
      </c>
    </row>
    <row r="5731" spans="1:9" ht="15.75" customHeight="1" x14ac:dyDescent="0.25">
      <c r="A5731" s="25">
        <v>5730</v>
      </c>
      <c r="B5731" s="26">
        <v>0.22534813000000001</v>
      </c>
      <c r="C5731" s="26">
        <v>0.22760128000000002</v>
      </c>
      <c r="D5731" s="26">
        <v>0.25491343</v>
      </c>
      <c r="E5731" s="26">
        <v>0.30549061999999999</v>
      </c>
      <c r="F5731" s="26">
        <v>0.39581733999999996</v>
      </c>
      <c r="G5731" s="26">
        <v>0.88894563999999998</v>
      </c>
      <c r="H5731" s="26">
        <v>2.6492432200000002</v>
      </c>
      <c r="I5731" s="26">
        <v>9.0492640000000013E-2</v>
      </c>
    </row>
    <row r="5732" spans="1:9" ht="15.75" customHeight="1" x14ac:dyDescent="0.25">
      <c r="A5732" s="23">
        <v>5731</v>
      </c>
      <c r="B5732" s="24">
        <v>0.22538928999999999</v>
      </c>
      <c r="C5732" s="24">
        <v>0.22763299000000001</v>
      </c>
      <c r="D5732" s="24">
        <v>0.25494895000000001</v>
      </c>
      <c r="E5732" s="24">
        <v>0.30553929000000002</v>
      </c>
      <c r="F5732" s="24">
        <v>0.39589685000000002</v>
      </c>
      <c r="G5732" s="24">
        <v>0.88914437000000002</v>
      </c>
      <c r="H5732" s="24">
        <v>2.6500280199999997</v>
      </c>
      <c r="I5732" s="24">
        <v>9.0492589999999998E-2</v>
      </c>
    </row>
    <row r="5733" spans="1:9" ht="15.75" customHeight="1" x14ac:dyDescent="0.25">
      <c r="A5733" s="25">
        <v>5732</v>
      </c>
      <c r="B5733" s="26">
        <v>0.22543045</v>
      </c>
      <c r="C5733" s="26">
        <v>0.22766470999999999</v>
      </c>
      <c r="D5733" s="26">
        <v>0.25498448000000001</v>
      </c>
      <c r="E5733" s="26">
        <v>0.30558794</v>
      </c>
      <c r="F5733" s="26">
        <v>0.39597628999999995</v>
      </c>
      <c r="G5733" s="26">
        <v>0.88934290000000005</v>
      </c>
      <c r="H5733" s="26">
        <v>2.6508122200000002</v>
      </c>
      <c r="I5733" s="26">
        <v>9.0492530000000002E-2</v>
      </c>
    </row>
    <row r="5734" spans="1:9" ht="15.75" customHeight="1" x14ac:dyDescent="0.25">
      <c r="A5734" s="23">
        <v>5733</v>
      </c>
      <c r="B5734" s="24">
        <v>0.22547160999999999</v>
      </c>
      <c r="C5734" s="24">
        <v>0.22769642999999998</v>
      </c>
      <c r="D5734" s="24">
        <v>0.25501999999999997</v>
      </c>
      <c r="E5734" s="24">
        <v>0.30563656</v>
      </c>
      <c r="F5734" s="24">
        <v>0.39605566000000003</v>
      </c>
      <c r="G5734" s="24">
        <v>0.88954122999999996</v>
      </c>
      <c r="H5734" s="24">
        <v>2.6515957999999999</v>
      </c>
      <c r="I5734" s="24">
        <v>9.049248E-2</v>
      </c>
    </row>
    <row r="5735" spans="1:9" ht="15.75" customHeight="1" x14ac:dyDescent="0.25">
      <c r="A5735" s="25">
        <v>5734</v>
      </c>
      <c r="B5735" s="26">
        <v>0.22551277</v>
      </c>
      <c r="C5735" s="26">
        <v>0.22772815999999999</v>
      </c>
      <c r="D5735" s="26">
        <v>0.25505554000000003</v>
      </c>
      <c r="E5735" s="26">
        <v>0.30568515000000002</v>
      </c>
      <c r="F5735" s="26">
        <v>0.39613495999999998</v>
      </c>
      <c r="G5735" s="26">
        <v>0.88973935999999998</v>
      </c>
      <c r="H5735" s="26">
        <v>2.6523787700000003</v>
      </c>
      <c r="I5735" s="26">
        <v>9.0492430000000013E-2</v>
      </c>
    </row>
    <row r="5736" spans="1:9" ht="15.75" customHeight="1" x14ac:dyDescent="0.25">
      <c r="A5736" s="23">
        <v>5735</v>
      </c>
      <c r="B5736" s="24">
        <v>0.22555392999999999</v>
      </c>
      <c r="C5736" s="24">
        <v>0.22775988000000003</v>
      </c>
      <c r="D5736" s="24">
        <v>0.25509106999999998</v>
      </c>
      <c r="E5736" s="24">
        <v>0.30573371999999999</v>
      </c>
      <c r="F5736" s="24">
        <v>0.39621419000000002</v>
      </c>
      <c r="G5736" s="24">
        <v>0.88993728000000005</v>
      </c>
      <c r="H5736" s="24">
        <v>2.6531611199999996</v>
      </c>
      <c r="I5736" s="24">
        <v>9.0492380000000011E-2</v>
      </c>
    </row>
    <row r="5737" spans="1:9" ht="15.75" customHeight="1" x14ac:dyDescent="0.25">
      <c r="A5737" s="25">
        <v>5736</v>
      </c>
      <c r="B5737" s="26">
        <v>0.22559509</v>
      </c>
      <c r="C5737" s="26">
        <v>0.22779162</v>
      </c>
      <c r="D5737" s="26">
        <v>0.25512661000000003</v>
      </c>
      <c r="E5737" s="26">
        <v>0.30578226000000003</v>
      </c>
      <c r="F5737" s="26">
        <v>0.39629333999999999</v>
      </c>
      <c r="G5737" s="26">
        <v>0.8901349999999999</v>
      </c>
      <c r="H5737" s="26">
        <v>2.6539428500000004</v>
      </c>
      <c r="I5737" s="26">
        <v>9.0492320000000001E-2</v>
      </c>
    </row>
    <row r="5738" spans="1:9" ht="15.75" customHeight="1" x14ac:dyDescent="0.25">
      <c r="A5738" s="23">
        <v>5737</v>
      </c>
      <c r="B5738" s="24">
        <v>0.22563624999999998</v>
      </c>
      <c r="C5738" s="24">
        <v>0.22782335000000001</v>
      </c>
      <c r="D5738" s="24">
        <v>0.25516214999999998</v>
      </c>
      <c r="E5738" s="24">
        <v>0.30583078000000002</v>
      </c>
      <c r="F5738" s="24">
        <v>0.39637243</v>
      </c>
      <c r="G5738" s="24">
        <v>0.89033252000000007</v>
      </c>
      <c r="H5738" s="24">
        <v>2.6547239400000002</v>
      </c>
      <c r="I5738" s="24">
        <v>9.049227E-2</v>
      </c>
    </row>
    <row r="5739" spans="1:9" ht="15.75" customHeight="1" x14ac:dyDescent="0.25">
      <c r="A5739" s="25">
        <v>5738</v>
      </c>
      <c r="B5739" s="26">
        <v>0.22567741000000002</v>
      </c>
      <c r="C5739" s="26">
        <v>0.22785509000000001</v>
      </c>
      <c r="D5739" s="26">
        <v>0.25519770000000003</v>
      </c>
      <c r="E5739" s="26">
        <v>0.30587926999999998</v>
      </c>
      <c r="F5739" s="26">
        <v>0.39645144000000004</v>
      </c>
      <c r="G5739" s="26">
        <v>0.89052982999999997</v>
      </c>
      <c r="H5739" s="26">
        <v>2.6555043899999999</v>
      </c>
      <c r="I5739" s="26">
        <v>9.0492219999999998E-2</v>
      </c>
    </row>
    <row r="5740" spans="1:9" ht="15.75" customHeight="1" x14ac:dyDescent="0.25">
      <c r="A5740" s="23">
        <v>5739</v>
      </c>
      <c r="B5740" s="24">
        <v>0.22571857000000001</v>
      </c>
      <c r="C5740" s="24">
        <v>0.22788684000000001</v>
      </c>
      <c r="D5740" s="24">
        <v>0.25523326000000002</v>
      </c>
      <c r="E5740" s="24">
        <v>0.30592773000000001</v>
      </c>
      <c r="F5740" s="24">
        <v>0.39653036999999997</v>
      </c>
      <c r="G5740" s="24">
        <v>0.89072693000000003</v>
      </c>
      <c r="H5740" s="24">
        <v>2.6562842</v>
      </c>
      <c r="I5740" s="24">
        <v>9.0492159999999988E-2</v>
      </c>
    </row>
    <row r="5741" spans="1:9" ht="15.75" customHeight="1" x14ac:dyDescent="0.25">
      <c r="A5741" s="25">
        <v>5740</v>
      </c>
      <c r="B5741" s="26">
        <v>0.22575973000000002</v>
      </c>
      <c r="C5741" s="26">
        <v>0.22791858000000001</v>
      </c>
      <c r="D5741" s="26">
        <v>0.25526881000000001</v>
      </c>
      <c r="E5741" s="26">
        <v>0.30597616</v>
      </c>
      <c r="F5741" s="26">
        <v>0.39660922999999998</v>
      </c>
      <c r="G5741" s="26">
        <v>0.89092382000000003</v>
      </c>
      <c r="H5741" s="26">
        <v>2.6570633700000004</v>
      </c>
      <c r="I5741" s="26">
        <v>9.0492110000000001E-2</v>
      </c>
    </row>
    <row r="5742" spans="1:9" ht="15.75" customHeight="1" x14ac:dyDescent="0.25">
      <c r="A5742" s="23">
        <v>5741</v>
      </c>
      <c r="B5742" s="24">
        <v>0.22580089</v>
      </c>
      <c r="C5742" s="24">
        <v>0.22795033000000001</v>
      </c>
      <c r="D5742" s="24">
        <v>0.25530437</v>
      </c>
      <c r="E5742" s="24">
        <v>0.30602457</v>
      </c>
      <c r="F5742" s="24">
        <v>0.39668801999999997</v>
      </c>
      <c r="G5742" s="24">
        <v>0.89112049000000004</v>
      </c>
      <c r="H5742" s="24">
        <v>2.6578418799999999</v>
      </c>
      <c r="I5742" s="24">
        <v>9.0492059999999999E-2</v>
      </c>
    </row>
    <row r="5743" spans="1:9" ht="15.75" customHeight="1" x14ac:dyDescent="0.25">
      <c r="A5743" s="25">
        <v>5742</v>
      </c>
      <c r="B5743" s="26">
        <v>0.22584205000000002</v>
      </c>
      <c r="C5743" s="26">
        <v>0.22798209</v>
      </c>
      <c r="D5743" s="26">
        <v>0.25533993999999999</v>
      </c>
      <c r="E5743" s="26">
        <v>0.30607295000000001</v>
      </c>
      <c r="F5743" s="26">
        <v>0.39676673000000001</v>
      </c>
      <c r="G5743" s="26">
        <v>0.89131694999999989</v>
      </c>
      <c r="H5743" s="26">
        <v>2.6586197199999999</v>
      </c>
      <c r="I5743" s="26">
        <v>9.0492000000000003E-2</v>
      </c>
    </row>
    <row r="5744" spans="1:9" ht="15.75" customHeight="1" x14ac:dyDescent="0.25">
      <c r="A5744" s="23">
        <v>5743</v>
      </c>
      <c r="B5744" s="24">
        <v>0.22588322000000002</v>
      </c>
      <c r="C5744" s="24">
        <v>0.22801384999999999</v>
      </c>
      <c r="D5744" s="24">
        <v>0.25537551000000003</v>
      </c>
      <c r="E5744" s="24">
        <v>0.30612129999999999</v>
      </c>
      <c r="F5744" s="24">
        <v>0.39684536999999998</v>
      </c>
      <c r="G5744" s="24">
        <v>0.89151320000000001</v>
      </c>
      <c r="H5744" s="24">
        <v>2.6593969099999999</v>
      </c>
      <c r="I5744" s="24">
        <v>9.0491949999999988E-2</v>
      </c>
    </row>
    <row r="5745" spans="1:9" ht="15.75" customHeight="1" x14ac:dyDescent="0.25">
      <c r="A5745" s="25">
        <v>5744</v>
      </c>
      <c r="B5745" s="26">
        <v>0.22592438000000001</v>
      </c>
      <c r="C5745" s="26">
        <v>0.22804561000000001</v>
      </c>
      <c r="D5745" s="26">
        <v>0.25541109000000001</v>
      </c>
      <c r="E5745" s="26">
        <v>0.30616962000000003</v>
      </c>
      <c r="F5745" s="26">
        <v>0.39692393000000004</v>
      </c>
      <c r="G5745" s="26">
        <v>0.89170923000000002</v>
      </c>
      <c r="H5745" s="26">
        <v>2.66017342</v>
      </c>
      <c r="I5745" s="26">
        <v>9.04919E-2</v>
      </c>
    </row>
    <row r="5746" spans="1:9" ht="15.75" customHeight="1" x14ac:dyDescent="0.25">
      <c r="A5746" s="23">
        <v>5745</v>
      </c>
      <c r="B5746" s="24">
        <v>0.22596554000000002</v>
      </c>
      <c r="C5746" s="24">
        <v>0.22807738</v>
      </c>
      <c r="D5746" s="24">
        <v>0.25544666999999999</v>
      </c>
      <c r="E5746" s="24">
        <v>0.30621791999999998</v>
      </c>
      <c r="F5746" s="24">
        <v>0.39700240999999997</v>
      </c>
      <c r="G5746" s="24">
        <v>0.89190504000000004</v>
      </c>
      <c r="H5746" s="24">
        <v>2.6609492599999998</v>
      </c>
      <c r="I5746" s="24">
        <v>9.0491840000000004E-2</v>
      </c>
    </row>
    <row r="5747" spans="1:9" ht="15.75" customHeight="1" x14ac:dyDescent="0.25">
      <c r="A5747" s="25">
        <v>5746</v>
      </c>
      <c r="B5747" s="26">
        <v>0.2260067</v>
      </c>
      <c r="C5747" s="26">
        <v>0.22810915000000001</v>
      </c>
      <c r="D5747" s="26">
        <v>0.25548224999999997</v>
      </c>
      <c r="E5747" s="26">
        <v>0.30626618</v>
      </c>
      <c r="F5747" s="26">
        <v>0.39708081000000001</v>
      </c>
      <c r="G5747" s="26">
        <v>0.89210063000000006</v>
      </c>
      <c r="H5747" s="26">
        <v>2.6617244099999997</v>
      </c>
      <c r="I5747" s="26">
        <v>9.0491790000000003E-2</v>
      </c>
    </row>
    <row r="5748" spans="1:9" ht="15.75" customHeight="1" x14ac:dyDescent="0.25">
      <c r="A5748" s="23">
        <v>5747</v>
      </c>
      <c r="B5748" s="24">
        <v>0.22604786000000002</v>
      </c>
      <c r="C5748" s="24">
        <v>0.22814092999999999</v>
      </c>
      <c r="D5748" s="24">
        <v>0.25551784</v>
      </c>
      <c r="E5748" s="24">
        <v>0.30631441999999998</v>
      </c>
      <c r="F5748" s="24">
        <v>0.39715913999999997</v>
      </c>
      <c r="G5748" s="24">
        <v>0.89229598999999993</v>
      </c>
      <c r="H5748" s="24">
        <v>2.6624988699999999</v>
      </c>
      <c r="I5748" s="24">
        <v>9.0491729999999992E-2</v>
      </c>
    </row>
    <row r="5749" spans="1:9" ht="15.75" customHeight="1" x14ac:dyDescent="0.25">
      <c r="A5749" s="25">
        <v>5748</v>
      </c>
      <c r="B5749" s="26">
        <v>0.22608902</v>
      </c>
      <c r="C5749" s="26">
        <v>0.22817271000000003</v>
      </c>
      <c r="D5749" s="26">
        <v>0.25555343000000003</v>
      </c>
      <c r="E5749" s="26">
        <v>0.30636262999999997</v>
      </c>
      <c r="F5749" s="26">
        <v>0.39723737999999997</v>
      </c>
      <c r="G5749" s="26">
        <v>0.89249112999999991</v>
      </c>
      <c r="H5749" s="26">
        <v>2.6632726500000001</v>
      </c>
      <c r="I5749" s="26">
        <v>9.0491680000000005E-2</v>
      </c>
    </row>
    <row r="5750" spans="1:9" ht="15.75" customHeight="1" x14ac:dyDescent="0.25">
      <c r="A5750" s="23">
        <v>5749</v>
      </c>
      <c r="B5750" s="24">
        <v>0.22613018000000001</v>
      </c>
      <c r="C5750" s="24">
        <v>0.22820449000000001</v>
      </c>
      <c r="D5750" s="24">
        <v>0.25558902999999999</v>
      </c>
      <c r="E5750" s="24">
        <v>0.30641080999999998</v>
      </c>
      <c r="F5750" s="24">
        <v>0.39731555000000002</v>
      </c>
      <c r="G5750" s="24">
        <v>0.8926860499999999</v>
      </c>
      <c r="H5750" s="24">
        <v>2.6640457199999998</v>
      </c>
      <c r="I5750" s="24">
        <v>9.0491620000000009E-2</v>
      </c>
    </row>
    <row r="5751" spans="1:9" ht="15.75" customHeight="1" x14ac:dyDescent="0.25">
      <c r="A5751" s="25">
        <v>5750</v>
      </c>
      <c r="B5751" s="26">
        <v>0.22617134</v>
      </c>
      <c r="C5751" s="26">
        <v>0.22823627999999999</v>
      </c>
      <c r="D5751" s="26">
        <v>0.25562463000000002</v>
      </c>
      <c r="E5751" s="26">
        <v>0.30645896</v>
      </c>
      <c r="F5751" s="26">
        <v>0.39739363</v>
      </c>
      <c r="G5751" s="26">
        <v>0.89288073999999995</v>
      </c>
      <c r="H5751" s="26">
        <v>2.6648180899999998</v>
      </c>
      <c r="I5751" s="26">
        <v>9.0491569999999993E-2</v>
      </c>
    </row>
    <row r="5752" spans="1:9" ht="15.75" customHeight="1" x14ac:dyDescent="0.25">
      <c r="A5752" s="23">
        <v>5751</v>
      </c>
      <c r="B5752" s="24">
        <v>0.22621250000000001</v>
      </c>
      <c r="C5752" s="24">
        <v>0.22826806999999999</v>
      </c>
      <c r="D5752" s="24">
        <v>0.25566023999999998</v>
      </c>
      <c r="E5752" s="24">
        <v>0.30650708000000004</v>
      </c>
      <c r="F5752" s="24">
        <v>0.39747163999999996</v>
      </c>
      <c r="G5752" s="24">
        <v>0.89307519999999996</v>
      </c>
      <c r="H5752" s="24">
        <v>2.6655897499999996</v>
      </c>
      <c r="I5752" s="24">
        <v>9.0491509999999997E-2</v>
      </c>
    </row>
    <row r="5753" spans="1:9" ht="15.75" customHeight="1" x14ac:dyDescent="0.25">
      <c r="A5753" s="25">
        <v>5752</v>
      </c>
      <c r="B5753" s="26">
        <v>0.22625366</v>
      </c>
      <c r="C5753" s="26">
        <v>0.22829986000000002</v>
      </c>
      <c r="D5753" s="26">
        <v>0.25569585</v>
      </c>
      <c r="E5753" s="26">
        <v>0.30655517999999998</v>
      </c>
      <c r="F5753" s="26">
        <v>0.39754956000000002</v>
      </c>
      <c r="G5753" s="26">
        <v>0.89326943000000003</v>
      </c>
      <c r="H5753" s="26">
        <v>2.6663606900000003</v>
      </c>
      <c r="I5753" s="26">
        <v>9.049146000000001E-2</v>
      </c>
    </row>
    <row r="5754" spans="1:9" ht="15.75" customHeight="1" x14ac:dyDescent="0.25">
      <c r="A5754" s="23">
        <v>5753</v>
      </c>
      <c r="B5754" s="24">
        <v>0.22629482000000001</v>
      </c>
      <c r="C5754" s="24">
        <v>0.22833166999999999</v>
      </c>
      <c r="D5754" s="24">
        <v>0.25573146000000002</v>
      </c>
      <c r="E5754" s="24">
        <v>0.30660324</v>
      </c>
      <c r="F5754" s="24">
        <v>0.39762740000000002</v>
      </c>
      <c r="G5754" s="24">
        <v>0.89346343000000006</v>
      </c>
      <c r="H5754" s="24">
        <v>2.66713091</v>
      </c>
      <c r="I5754" s="24">
        <v>9.04914E-2</v>
      </c>
    </row>
    <row r="5755" spans="1:9" ht="15.75" customHeight="1" x14ac:dyDescent="0.25">
      <c r="A5755" s="25">
        <v>5754</v>
      </c>
      <c r="B5755" s="26">
        <v>0.22633597999999999</v>
      </c>
      <c r="C5755" s="26">
        <v>0.22836347000000001</v>
      </c>
      <c r="D5755" s="26">
        <v>0.25576709000000003</v>
      </c>
      <c r="E5755" s="26">
        <v>0.30665126999999998</v>
      </c>
      <c r="F5755" s="26">
        <v>0.39770516</v>
      </c>
      <c r="G5755" s="26">
        <v>0.89365718999999999</v>
      </c>
      <c r="H5755" s="26">
        <v>2.6679004099999997</v>
      </c>
      <c r="I5755" s="26">
        <v>9.0491349999999998E-2</v>
      </c>
    </row>
    <row r="5756" spans="1:9" ht="15.75" customHeight="1" x14ac:dyDescent="0.25">
      <c r="A5756" s="23">
        <v>5755</v>
      </c>
      <c r="B5756" s="24">
        <v>0.22637713999999998</v>
      </c>
      <c r="C5756" s="24">
        <v>0.22839528000000001</v>
      </c>
      <c r="D5756" s="24">
        <v>0.25580270999999999</v>
      </c>
      <c r="E5756" s="24">
        <v>0.30669927000000002</v>
      </c>
      <c r="F5756" s="24">
        <v>0.39778283000000003</v>
      </c>
      <c r="G5756" s="24">
        <v>0.89385071999999999</v>
      </c>
      <c r="H5756" s="24">
        <v>2.6686691699999998</v>
      </c>
      <c r="I5756" s="24">
        <v>9.0491290000000002E-2</v>
      </c>
    </row>
    <row r="5757" spans="1:9" ht="15.75" customHeight="1" x14ac:dyDescent="0.25">
      <c r="A5757" s="25">
        <v>5756</v>
      </c>
      <c r="B5757" s="26">
        <v>0.22641829999999999</v>
      </c>
      <c r="C5757" s="26">
        <v>0.22842709</v>
      </c>
      <c r="D5757" s="26">
        <v>0.25583834</v>
      </c>
      <c r="E5757" s="26">
        <v>0.30674724999999997</v>
      </c>
      <c r="F5757" s="26">
        <v>0.39786042999999999</v>
      </c>
      <c r="G5757" s="26">
        <v>0.89404401000000011</v>
      </c>
      <c r="H5757" s="26">
        <v>2.6694372</v>
      </c>
      <c r="I5757" s="26">
        <v>9.0491229999999992E-2</v>
      </c>
    </row>
    <row r="5758" spans="1:9" ht="15.75" customHeight="1" x14ac:dyDescent="0.25">
      <c r="A5758" s="23">
        <v>5757</v>
      </c>
      <c r="B5758" s="24">
        <v>0.22645947</v>
      </c>
      <c r="C5758" s="24">
        <v>0.22845891000000002</v>
      </c>
      <c r="D5758" s="24">
        <v>0.25587398</v>
      </c>
      <c r="E5758" s="24">
        <v>0.30679519</v>
      </c>
      <c r="F5758" s="24">
        <v>0.39793793</v>
      </c>
      <c r="G5758" s="24">
        <v>0.89423705999999992</v>
      </c>
      <c r="H5758" s="24">
        <v>2.6702044799999998</v>
      </c>
      <c r="I5758" s="24">
        <v>9.0491180000000004E-2</v>
      </c>
    </row>
    <row r="5759" spans="1:9" ht="15.75" customHeight="1" x14ac:dyDescent="0.25">
      <c r="A5759" s="25">
        <v>5758</v>
      </c>
      <c r="B5759" s="26">
        <v>0.22650062999999998</v>
      </c>
      <c r="C5759" s="26">
        <v>0.22849073</v>
      </c>
      <c r="D5759" s="26">
        <v>0.25590962</v>
      </c>
      <c r="E5759" s="26">
        <v>0.30684309999999998</v>
      </c>
      <c r="F5759" s="26">
        <v>0.39801534999999999</v>
      </c>
      <c r="G5759" s="26">
        <v>0.89442988000000001</v>
      </c>
      <c r="H5759" s="26">
        <v>2.6709710100000001</v>
      </c>
      <c r="I5759" s="26">
        <v>9.0491119999999994E-2</v>
      </c>
    </row>
    <row r="5760" spans="1:9" ht="15.75" customHeight="1" x14ac:dyDescent="0.25">
      <c r="A5760" s="23">
        <v>5759</v>
      </c>
      <c r="B5760" s="24">
        <v>0.22654178999999999</v>
      </c>
      <c r="C5760" s="24">
        <v>0.22852256000000001</v>
      </c>
      <c r="D5760" s="24">
        <v>0.25594526000000001</v>
      </c>
      <c r="E5760" s="24">
        <v>0.30689098000000004</v>
      </c>
      <c r="F5760" s="24">
        <v>0.39809269000000003</v>
      </c>
      <c r="G5760" s="24">
        <v>0.89462244999999996</v>
      </c>
      <c r="H5760" s="24">
        <v>2.6717367899999998</v>
      </c>
      <c r="I5760" s="24">
        <v>9.0491059999999998E-2</v>
      </c>
    </row>
    <row r="5761" spans="1:9" ht="15.75" customHeight="1" x14ac:dyDescent="0.25">
      <c r="A5761" s="25">
        <v>5760</v>
      </c>
      <c r="B5761" s="26">
        <v>0.22658294999999998</v>
      </c>
      <c r="C5761" s="26">
        <v>0.22855439</v>
      </c>
      <c r="D5761" s="26">
        <v>0.25598091000000001</v>
      </c>
      <c r="E5761" s="26">
        <v>0.30693883999999999</v>
      </c>
      <c r="F5761" s="26">
        <v>0.39816994</v>
      </c>
      <c r="G5761" s="26">
        <v>0.89481476999999998</v>
      </c>
      <c r="H5761" s="26">
        <v>2.67250181</v>
      </c>
      <c r="I5761" s="26">
        <v>9.0491009999999997E-2</v>
      </c>
    </row>
    <row r="5762" spans="1:9" ht="15.75" customHeight="1" x14ac:dyDescent="0.25">
      <c r="A5762" s="23">
        <v>5761</v>
      </c>
      <c r="B5762" s="24">
        <v>0.22662410999999999</v>
      </c>
      <c r="C5762" s="24">
        <v>0.22858622000000001</v>
      </c>
      <c r="D5762" s="24">
        <v>0.25601657</v>
      </c>
      <c r="E5762" s="24">
        <v>0.30698665999999997</v>
      </c>
      <c r="F5762" s="24">
        <v>0.39824710000000002</v>
      </c>
      <c r="G5762" s="24">
        <v>0.89500685000000002</v>
      </c>
      <c r="H5762" s="24">
        <v>2.6732660600000004</v>
      </c>
      <c r="I5762" s="24">
        <v>9.0490950000000001E-2</v>
      </c>
    </row>
    <row r="5763" spans="1:9" ht="15.75" customHeight="1" x14ac:dyDescent="0.25">
      <c r="A5763" s="25">
        <v>5762</v>
      </c>
      <c r="B5763" s="26">
        <v>0.22666526999999997</v>
      </c>
      <c r="C5763" s="26">
        <v>0.22861806000000001</v>
      </c>
      <c r="D5763" s="26">
        <v>0.25605222999999999</v>
      </c>
      <c r="E5763" s="26">
        <v>0.30703444000000002</v>
      </c>
      <c r="F5763" s="26">
        <v>0.39832417999999997</v>
      </c>
      <c r="G5763" s="26">
        <v>0.89519868999999996</v>
      </c>
      <c r="H5763" s="26">
        <v>2.6740295400000003</v>
      </c>
      <c r="I5763" s="26">
        <v>9.0490890000000004E-2</v>
      </c>
    </row>
    <row r="5764" spans="1:9" ht="15.75" customHeight="1" x14ac:dyDescent="0.25">
      <c r="A5764" s="23">
        <v>5763</v>
      </c>
      <c r="B5764" s="24">
        <v>0.22670642999999999</v>
      </c>
      <c r="C5764" s="24">
        <v>0.22864989999999999</v>
      </c>
      <c r="D5764" s="24">
        <v>0.25608789000000004</v>
      </c>
      <c r="E5764" s="24">
        <v>0.30708220000000003</v>
      </c>
      <c r="F5764" s="24">
        <v>0.39840116999999997</v>
      </c>
      <c r="G5764" s="24">
        <v>0.89539027999999998</v>
      </c>
      <c r="H5764" s="24">
        <v>2.6747922399999999</v>
      </c>
      <c r="I5764" s="24">
        <v>9.0490840000000003E-2</v>
      </c>
    </row>
    <row r="5765" spans="1:9" ht="15.75" customHeight="1" x14ac:dyDescent="0.25">
      <c r="A5765" s="25">
        <v>5764</v>
      </c>
      <c r="B5765" s="26">
        <v>0.22674759000000003</v>
      </c>
      <c r="C5765" s="26">
        <v>0.22868175000000002</v>
      </c>
      <c r="D5765" s="26">
        <v>0.25612355999999997</v>
      </c>
      <c r="E5765" s="26">
        <v>0.30712993</v>
      </c>
      <c r="F5765" s="26">
        <v>0.39847807000000002</v>
      </c>
      <c r="G5765" s="26">
        <v>0.89558161000000003</v>
      </c>
      <c r="H5765" s="26">
        <v>2.6755541599999999</v>
      </c>
      <c r="I5765" s="26">
        <v>9.0490779999999993E-2</v>
      </c>
    </row>
    <row r="5766" spans="1:9" ht="15.75" customHeight="1" x14ac:dyDescent="0.25">
      <c r="A5766" s="23">
        <v>5765</v>
      </c>
      <c r="B5766" s="24">
        <v>0.22678875000000001</v>
      </c>
      <c r="C5766" s="24">
        <v>0.22871361000000001</v>
      </c>
      <c r="D5766" s="24">
        <v>0.25615924000000001</v>
      </c>
      <c r="E5766" s="24">
        <v>0.30717761999999998</v>
      </c>
      <c r="F5766" s="24">
        <v>0.39855488</v>
      </c>
      <c r="G5766" s="24">
        <v>0.89577269000000004</v>
      </c>
      <c r="H5766" s="24">
        <v>2.6763152899999998</v>
      </c>
      <c r="I5766" s="24">
        <v>9.0490720000000011E-2</v>
      </c>
    </row>
    <row r="5767" spans="1:9" ht="15.75" customHeight="1" x14ac:dyDescent="0.25">
      <c r="A5767" s="25">
        <v>5766</v>
      </c>
      <c r="B5767" s="26">
        <v>0.22682991000000002</v>
      </c>
      <c r="C5767" s="26">
        <v>0.22874545999999998</v>
      </c>
      <c r="D5767" s="26">
        <v>0.25619491999999999</v>
      </c>
      <c r="E5767" s="26">
        <v>0.30722527999999999</v>
      </c>
      <c r="F5767" s="26">
        <v>0.39863160000000003</v>
      </c>
      <c r="G5767" s="26">
        <v>0.89596352000000001</v>
      </c>
      <c r="H5767" s="26">
        <v>2.67707563</v>
      </c>
      <c r="I5767" s="26">
        <v>9.0490660000000001E-2</v>
      </c>
    </row>
    <row r="5768" spans="1:9" ht="15.75" customHeight="1" x14ac:dyDescent="0.25">
      <c r="A5768" s="23">
        <v>5767</v>
      </c>
      <c r="B5768" s="24">
        <v>0.22687107000000001</v>
      </c>
      <c r="C5768" s="24">
        <v>0.22877732000000001</v>
      </c>
      <c r="D5768" s="24">
        <v>0.25623059999999998</v>
      </c>
      <c r="E5768" s="24">
        <v>0.30727291000000001</v>
      </c>
      <c r="F5768" s="24">
        <v>0.39870821999999995</v>
      </c>
      <c r="G5768" s="24">
        <v>0.89615409999999995</v>
      </c>
      <c r="H5768" s="24">
        <v>2.6778351700000003</v>
      </c>
      <c r="I5768" s="24">
        <v>9.0490609999999999E-2</v>
      </c>
    </row>
    <row r="5769" spans="1:9" ht="15.75" customHeight="1" x14ac:dyDescent="0.25">
      <c r="A5769" s="25">
        <v>5768</v>
      </c>
      <c r="B5769" s="26">
        <v>0.22691223000000002</v>
      </c>
      <c r="C5769" s="26">
        <v>0.22880919</v>
      </c>
      <c r="D5769" s="26">
        <v>0.25626629000000001</v>
      </c>
      <c r="E5769" s="26">
        <v>0.30732050999999999</v>
      </c>
      <c r="F5769" s="26">
        <v>0.39878476000000002</v>
      </c>
      <c r="G5769" s="26">
        <v>0.89634442000000003</v>
      </c>
      <c r="H5769" s="26">
        <v>2.6785939000000001</v>
      </c>
      <c r="I5769" s="26">
        <v>9.0490549999999989E-2</v>
      </c>
    </row>
    <row r="5770" spans="1:9" ht="15.75" customHeight="1" x14ac:dyDescent="0.25">
      <c r="A5770" s="23">
        <v>5769</v>
      </c>
      <c r="B5770" s="24">
        <v>0.22695339</v>
      </c>
      <c r="C5770" s="24">
        <v>0.22884105999999999</v>
      </c>
      <c r="D5770" s="24">
        <v>0.25630199000000004</v>
      </c>
      <c r="E5770" s="24">
        <v>0.30736806999999999</v>
      </c>
      <c r="F5770" s="24">
        <v>0.39886121000000002</v>
      </c>
      <c r="G5770" s="24">
        <v>0.89653448000000002</v>
      </c>
      <c r="H5770" s="24">
        <v>2.6793518299999999</v>
      </c>
      <c r="I5770" s="24">
        <v>9.0490490000000007E-2</v>
      </c>
    </row>
    <row r="5771" spans="1:9" ht="15.75" customHeight="1" x14ac:dyDescent="0.25">
      <c r="A5771" s="25">
        <v>5770</v>
      </c>
      <c r="B5771" s="26">
        <v>0.22699456000000001</v>
      </c>
      <c r="C5771" s="26">
        <v>0.22887294</v>
      </c>
      <c r="D5771" s="26">
        <v>0.25633769000000001</v>
      </c>
      <c r="E5771" s="26">
        <v>0.30741561000000001</v>
      </c>
      <c r="F5771" s="26">
        <v>0.39893757000000002</v>
      </c>
      <c r="G5771" s="26">
        <v>0.89672427999999993</v>
      </c>
      <c r="H5771" s="26">
        <v>2.6801089300000003</v>
      </c>
      <c r="I5771" s="26">
        <v>9.0490429999999997E-2</v>
      </c>
    </row>
    <row r="5772" spans="1:9" ht="15.75" customHeight="1" x14ac:dyDescent="0.25">
      <c r="A5772" s="23">
        <v>5771</v>
      </c>
      <c r="B5772" s="24">
        <v>0.22703572000000002</v>
      </c>
      <c r="C5772" s="24">
        <v>0.22890481999999998</v>
      </c>
      <c r="D5772" s="24">
        <v>0.25637339999999997</v>
      </c>
      <c r="E5772" s="24">
        <v>0.30746310999999998</v>
      </c>
      <c r="F5772" s="24">
        <v>0.39901383000000001</v>
      </c>
      <c r="G5772" s="24">
        <v>0.89691382000000008</v>
      </c>
      <c r="H5772" s="24">
        <v>2.6808652199999998</v>
      </c>
      <c r="I5772" s="24">
        <v>9.0490370000000001E-2</v>
      </c>
    </row>
    <row r="5773" spans="1:9" ht="15.75" customHeight="1" x14ac:dyDescent="0.25">
      <c r="A5773" s="25">
        <v>5772</v>
      </c>
      <c r="B5773" s="26">
        <v>0.22707688000000001</v>
      </c>
      <c r="C5773" s="26">
        <v>0.22893669999999999</v>
      </c>
      <c r="D5773" s="26">
        <v>0.25640911</v>
      </c>
      <c r="E5773" s="26">
        <v>0.30751056999999998</v>
      </c>
      <c r="F5773" s="26">
        <v>0.39909</v>
      </c>
      <c r="G5773" s="26">
        <v>0.89710308999999999</v>
      </c>
      <c r="H5773" s="26">
        <v>2.6816206699999996</v>
      </c>
      <c r="I5773" s="26">
        <v>9.0490319999999999E-2</v>
      </c>
    </row>
    <row r="5774" spans="1:9" ht="15.75" customHeight="1" x14ac:dyDescent="0.25">
      <c r="A5774" s="23">
        <v>5773</v>
      </c>
      <c r="B5774" s="24">
        <v>0.22711804000000002</v>
      </c>
      <c r="C5774" s="24">
        <v>0.22896859</v>
      </c>
      <c r="D5774" s="24">
        <v>0.25644482000000002</v>
      </c>
      <c r="E5774" s="24">
        <v>0.30755800999999999</v>
      </c>
      <c r="F5774" s="24">
        <v>0.39916606999999998</v>
      </c>
      <c r="G5774" s="24">
        <v>0.89729209999999993</v>
      </c>
      <c r="H5774" s="24">
        <v>2.6823752999999999</v>
      </c>
      <c r="I5774" s="24">
        <v>9.0490259999999989E-2</v>
      </c>
    </row>
    <row r="5775" spans="1:9" ht="15.75" customHeight="1" x14ac:dyDescent="0.25">
      <c r="A5775" s="25">
        <v>5774</v>
      </c>
      <c r="B5775" s="26">
        <v>0.22715920000000001</v>
      </c>
      <c r="C5775" s="26">
        <v>0.22900049</v>
      </c>
      <c r="D5775" s="26">
        <v>0.25648054999999997</v>
      </c>
      <c r="E5775" s="26">
        <v>0.30760541000000002</v>
      </c>
      <c r="F5775" s="26">
        <v>0.39924205000000001</v>
      </c>
      <c r="G5775" s="26">
        <v>0.89748085</v>
      </c>
      <c r="H5775" s="26">
        <v>2.68312909</v>
      </c>
      <c r="I5775" s="26">
        <v>9.0490200000000007E-2</v>
      </c>
    </row>
    <row r="5776" spans="1:9" ht="15.75" customHeight="1" x14ac:dyDescent="0.25">
      <c r="A5776" s="23">
        <v>5775</v>
      </c>
      <c r="B5776" s="24">
        <v>0.22720035999999999</v>
      </c>
      <c r="C5776" s="24">
        <v>0.22903239</v>
      </c>
      <c r="D5776" s="24">
        <v>0.25651626999999999</v>
      </c>
      <c r="E5776" s="24">
        <v>0.30765277000000002</v>
      </c>
      <c r="F5776" s="24">
        <v>0.39931793999999998</v>
      </c>
      <c r="G5776" s="24">
        <v>0.89766931999999999</v>
      </c>
      <c r="H5776" s="24">
        <v>2.6838820299999999</v>
      </c>
      <c r="I5776" s="24">
        <v>9.0490139999999997E-2</v>
      </c>
    </row>
    <row r="5777" spans="1:9" ht="15.75" customHeight="1" x14ac:dyDescent="0.25">
      <c r="A5777" s="25">
        <v>5776</v>
      </c>
      <c r="B5777" s="26">
        <v>0.22724152</v>
      </c>
      <c r="C5777" s="26">
        <v>0.22906429</v>
      </c>
      <c r="D5777" s="26">
        <v>0.25655201</v>
      </c>
      <c r="E5777" s="26">
        <v>0.30770009999999998</v>
      </c>
      <c r="F5777" s="26">
        <v>0.39939373000000006</v>
      </c>
      <c r="G5777" s="26">
        <v>0.89785753000000001</v>
      </c>
      <c r="H5777" s="26">
        <v>2.6846341200000001</v>
      </c>
      <c r="I5777" s="26">
        <v>9.0490080000000001E-2</v>
      </c>
    </row>
    <row r="5778" spans="1:9" ht="15.75" customHeight="1" x14ac:dyDescent="0.25">
      <c r="A5778" s="23">
        <v>5777</v>
      </c>
      <c r="B5778" s="24">
        <v>0.22728267999999999</v>
      </c>
      <c r="C5778" s="24">
        <v>0.2290962</v>
      </c>
      <c r="D5778" s="24">
        <v>0.25658774000000001</v>
      </c>
      <c r="E5778" s="24">
        <v>0.3077474</v>
      </c>
      <c r="F5778" s="24">
        <v>0.39946942000000002</v>
      </c>
      <c r="G5778" s="24">
        <v>0.89804546000000007</v>
      </c>
      <c r="H5778" s="24">
        <v>2.6853853600000002</v>
      </c>
      <c r="I5778" s="24">
        <v>9.0490020000000004E-2</v>
      </c>
    </row>
    <row r="5779" spans="1:9" ht="15.75" customHeight="1" x14ac:dyDescent="0.25">
      <c r="A5779" s="25">
        <v>5778</v>
      </c>
      <c r="B5779" s="26">
        <v>0.22732384</v>
      </c>
      <c r="C5779" s="26">
        <v>0.22912811000000002</v>
      </c>
      <c r="D5779" s="26">
        <v>0.25662349000000001</v>
      </c>
      <c r="E5779" s="26">
        <v>0.30779466999999999</v>
      </c>
      <c r="F5779" s="26">
        <v>0.39954501999999997</v>
      </c>
      <c r="G5779" s="26">
        <v>0.89823312</v>
      </c>
      <c r="H5779" s="26">
        <v>2.6861357299999997</v>
      </c>
      <c r="I5779" s="26">
        <v>9.0489960000000008E-2</v>
      </c>
    </row>
    <row r="5780" spans="1:9" ht="15.75" customHeight="1" x14ac:dyDescent="0.25">
      <c r="A5780" s="23">
        <v>5779</v>
      </c>
      <c r="B5780" s="24">
        <v>0.22736499999999998</v>
      </c>
      <c r="C5780" s="24">
        <v>0.22916002999999999</v>
      </c>
      <c r="D5780" s="24">
        <v>0.25665924000000001</v>
      </c>
      <c r="E5780" s="24">
        <v>0.3078419</v>
      </c>
      <c r="F5780" s="24">
        <v>0.39962051999999998</v>
      </c>
      <c r="G5780" s="24">
        <v>0.89842051000000001</v>
      </c>
      <c r="H5780" s="24">
        <v>2.6868852399999996</v>
      </c>
      <c r="I5780" s="24">
        <v>9.0489899999999998E-2</v>
      </c>
    </row>
    <row r="5781" spans="1:9" ht="15.75" customHeight="1" x14ac:dyDescent="0.25">
      <c r="A5781" s="25">
        <v>5780</v>
      </c>
      <c r="B5781" s="26">
        <v>0.22740616</v>
      </c>
      <c r="C5781" s="26">
        <v>0.22919196</v>
      </c>
      <c r="D5781" s="26">
        <v>0.25669498999999996</v>
      </c>
      <c r="E5781" s="26">
        <v>0.30788908999999998</v>
      </c>
      <c r="F5781" s="26">
        <v>0.39969591999999998</v>
      </c>
      <c r="G5781" s="26">
        <v>0.89860761999999994</v>
      </c>
      <c r="H5781" s="26">
        <v>2.6876338800000004</v>
      </c>
      <c r="I5781" s="26">
        <v>9.0489840000000002E-2</v>
      </c>
    </row>
    <row r="5782" spans="1:9" ht="15.75" customHeight="1" x14ac:dyDescent="0.25">
      <c r="A5782" s="23">
        <v>5781</v>
      </c>
      <c r="B5782" s="24">
        <v>0.22744731999999998</v>
      </c>
      <c r="C5782" s="24">
        <v>0.22922388999999999</v>
      </c>
      <c r="D5782" s="24">
        <v>0.25673075000000001</v>
      </c>
      <c r="E5782" s="24">
        <v>0.30793626000000002</v>
      </c>
      <c r="F5782" s="24">
        <v>0.39977122000000004</v>
      </c>
      <c r="G5782" s="24">
        <v>0.89879445000000002</v>
      </c>
      <c r="H5782" s="24">
        <v>2.6883816400000002</v>
      </c>
      <c r="I5782" s="24">
        <v>9.0489780000000006E-2</v>
      </c>
    </row>
    <row r="5783" spans="1:9" ht="15.75" customHeight="1" x14ac:dyDescent="0.25">
      <c r="A5783" s="25">
        <v>5782</v>
      </c>
      <c r="B5783" s="26">
        <v>0.22748847999999999</v>
      </c>
      <c r="C5783" s="26">
        <v>0.22925582</v>
      </c>
      <c r="D5783" s="26">
        <v>0.25676652</v>
      </c>
      <c r="E5783" s="26">
        <v>0.30798338000000003</v>
      </c>
      <c r="F5783" s="26">
        <v>0.39984642000000004</v>
      </c>
      <c r="G5783" s="26">
        <v>0.89898100000000003</v>
      </c>
      <c r="H5783" s="26">
        <v>2.6891285199999997</v>
      </c>
      <c r="I5783" s="26">
        <v>9.0489719999999996E-2</v>
      </c>
    </row>
    <row r="5784" spans="1:9" ht="15.75" customHeight="1" x14ac:dyDescent="0.25">
      <c r="A5784" s="23">
        <v>5783</v>
      </c>
      <c r="B5784" s="24">
        <v>0.22752963999999998</v>
      </c>
      <c r="C5784" s="24">
        <v>0.22928775999999998</v>
      </c>
      <c r="D5784" s="24">
        <v>0.25680228999999999</v>
      </c>
      <c r="E5784" s="24">
        <v>0.30803047</v>
      </c>
      <c r="F5784" s="24">
        <v>0.39992153000000003</v>
      </c>
      <c r="G5784" s="24">
        <v>0.89916726999999996</v>
      </c>
      <c r="H5784" s="24">
        <v>2.6898745000000002</v>
      </c>
      <c r="I5784" s="24">
        <v>9.048966E-2</v>
      </c>
    </row>
    <row r="5785" spans="1:9" ht="15.75" customHeight="1" x14ac:dyDescent="0.25">
      <c r="A5785" s="25">
        <v>5784</v>
      </c>
      <c r="B5785" s="26">
        <v>0.22757080999999998</v>
      </c>
      <c r="C5785" s="26">
        <v>0.22931969999999999</v>
      </c>
      <c r="D5785" s="26">
        <v>0.25683805999999998</v>
      </c>
      <c r="E5785" s="26">
        <v>0.30807753000000004</v>
      </c>
      <c r="F5785" s="26">
        <v>0.39999653000000002</v>
      </c>
      <c r="G5785" s="26">
        <v>0.89935326000000004</v>
      </c>
      <c r="H5785" s="26">
        <v>2.6906195999999998</v>
      </c>
      <c r="I5785" s="26">
        <v>9.0489599999999989E-2</v>
      </c>
    </row>
    <row r="5786" spans="1:9" ht="15.75" customHeight="1" x14ac:dyDescent="0.25">
      <c r="A5786" s="23">
        <v>5785</v>
      </c>
      <c r="B5786" s="24">
        <v>0.22761197</v>
      </c>
      <c r="C5786" s="24">
        <v>0.22935165000000002</v>
      </c>
      <c r="D5786" s="24">
        <v>0.25687385000000001</v>
      </c>
      <c r="E5786" s="24">
        <v>0.30812455</v>
      </c>
      <c r="F5786" s="24">
        <v>0.40007143000000001</v>
      </c>
      <c r="G5786" s="24">
        <v>0.89953896</v>
      </c>
      <c r="H5786" s="24">
        <v>2.6913637899999996</v>
      </c>
      <c r="I5786" s="24">
        <v>9.0489540000000007E-2</v>
      </c>
    </row>
    <row r="5787" spans="1:9" ht="15.75" customHeight="1" x14ac:dyDescent="0.25">
      <c r="A5787" s="25">
        <v>5786</v>
      </c>
      <c r="B5787" s="26">
        <v>0.22765312999999998</v>
      </c>
      <c r="C5787" s="26">
        <v>0.22938359999999999</v>
      </c>
      <c r="D5787" s="26">
        <v>0.25690963</v>
      </c>
      <c r="E5787" s="26">
        <v>0.30817153999999997</v>
      </c>
      <c r="F5787" s="26">
        <v>0.40014622999999999</v>
      </c>
      <c r="G5787" s="26">
        <v>0.89972437999999999</v>
      </c>
      <c r="H5787" s="26">
        <v>2.69210708</v>
      </c>
      <c r="I5787" s="26">
        <v>9.0489479999999997E-2</v>
      </c>
    </row>
    <row r="5788" spans="1:9" ht="15.75" customHeight="1" x14ac:dyDescent="0.25">
      <c r="A5788" s="23">
        <v>5787</v>
      </c>
      <c r="B5788" s="24">
        <v>0.22769428999999999</v>
      </c>
      <c r="C5788" s="24">
        <v>0.22941555999999999</v>
      </c>
      <c r="D5788" s="24">
        <v>0.25694542999999997</v>
      </c>
      <c r="E5788" s="24">
        <v>0.30821849000000001</v>
      </c>
      <c r="F5788" s="24">
        <v>0.40022092999999997</v>
      </c>
      <c r="G5788" s="24">
        <v>0.89990950999999997</v>
      </c>
      <c r="H5788" s="24">
        <v>2.6928494599999997</v>
      </c>
      <c r="I5788" s="24">
        <v>9.0489420000000001E-2</v>
      </c>
    </row>
    <row r="5789" spans="1:9" ht="15.75" customHeight="1" x14ac:dyDescent="0.25">
      <c r="A5789" s="25">
        <v>5788</v>
      </c>
      <c r="B5789" s="26">
        <v>0.22773544999999998</v>
      </c>
      <c r="C5789" s="26">
        <v>0.22944752999999998</v>
      </c>
      <c r="D5789" s="26">
        <v>0.25698123</v>
      </c>
      <c r="E5789" s="26">
        <v>0.30826540000000002</v>
      </c>
      <c r="F5789" s="26">
        <v>0.40029553000000001</v>
      </c>
      <c r="G5789" s="26">
        <v>0.90009434999999993</v>
      </c>
      <c r="H5789" s="26">
        <v>2.6935909199999997</v>
      </c>
      <c r="I5789" s="26">
        <v>9.0489359999999991E-2</v>
      </c>
    </row>
    <row r="5790" spans="1:9" ht="15.75" customHeight="1" x14ac:dyDescent="0.25">
      <c r="A5790" s="23">
        <v>5789</v>
      </c>
      <c r="B5790" s="24">
        <v>0.22777660999999999</v>
      </c>
      <c r="C5790" s="24">
        <v>0.22947949000000001</v>
      </c>
      <c r="D5790" s="24">
        <v>0.25701702999999998</v>
      </c>
      <c r="E5790" s="24">
        <v>0.30831227999999999</v>
      </c>
      <c r="F5790" s="24">
        <v>0.40037001999999999</v>
      </c>
      <c r="G5790" s="24">
        <v>0.90027889999999999</v>
      </c>
      <c r="H5790" s="24">
        <v>2.6943314600000003</v>
      </c>
      <c r="I5790" s="24">
        <v>9.0489300000000009E-2</v>
      </c>
    </row>
    <row r="5791" spans="1:9" ht="15.75" customHeight="1" x14ac:dyDescent="0.25">
      <c r="A5791" s="25">
        <v>5790</v>
      </c>
      <c r="B5791" s="26">
        <v>0.22781777000000003</v>
      </c>
      <c r="C5791" s="26">
        <v>0.22951147</v>
      </c>
      <c r="D5791" s="26">
        <v>0.25705284</v>
      </c>
      <c r="E5791" s="26">
        <v>0.30835911999999999</v>
      </c>
      <c r="F5791" s="26">
        <v>0.40044440999999997</v>
      </c>
      <c r="G5791" s="26">
        <v>0.9004631500000001</v>
      </c>
      <c r="H5791" s="26">
        <v>2.6950710600000001</v>
      </c>
      <c r="I5791" s="26">
        <v>9.0489239999999999E-2</v>
      </c>
    </row>
    <row r="5792" spans="1:9" ht="15.75" customHeight="1" x14ac:dyDescent="0.25">
      <c r="A5792" s="23">
        <v>5791</v>
      </c>
      <c r="B5792" s="24">
        <v>0.22785893000000002</v>
      </c>
      <c r="C5792" s="24">
        <v>0.22954345000000001</v>
      </c>
      <c r="D5792" s="24">
        <v>0.25708866000000002</v>
      </c>
      <c r="E5792" s="24">
        <v>0.30840592</v>
      </c>
      <c r="F5792" s="24">
        <v>0.40051869000000001</v>
      </c>
      <c r="G5792" s="24">
        <v>0.90064710999999997</v>
      </c>
      <c r="H5792" s="24">
        <v>2.6958097400000001</v>
      </c>
      <c r="I5792" s="24">
        <v>9.0489180000000002E-2</v>
      </c>
    </row>
    <row r="5793" spans="1:9" ht="15.75" customHeight="1" x14ac:dyDescent="0.25">
      <c r="A5793" s="25">
        <v>5792</v>
      </c>
      <c r="B5793" s="26">
        <v>0.22790009</v>
      </c>
      <c r="C5793" s="26">
        <v>0.22957543000000002</v>
      </c>
      <c r="D5793" s="26">
        <v>0.25712447999999999</v>
      </c>
      <c r="E5793" s="26">
        <v>0.30845268999999997</v>
      </c>
      <c r="F5793" s="26">
        <v>0.40059286999999999</v>
      </c>
      <c r="G5793" s="26">
        <v>0.90083078000000005</v>
      </c>
      <c r="H5793" s="26">
        <v>2.69654748</v>
      </c>
      <c r="I5793" s="26">
        <v>9.0489109999999998E-2</v>
      </c>
    </row>
    <row r="5794" spans="1:9" ht="15.75" customHeight="1" x14ac:dyDescent="0.25">
      <c r="A5794" s="23">
        <v>5793</v>
      </c>
      <c r="B5794" s="24">
        <v>0.22794125000000001</v>
      </c>
      <c r="C5794" s="24">
        <v>0.22960742000000001</v>
      </c>
      <c r="D5794" s="24">
        <v>0.25716031</v>
      </c>
      <c r="E5794" s="24">
        <v>0.30849941999999997</v>
      </c>
      <c r="F5794" s="24">
        <v>0.40066693999999997</v>
      </c>
      <c r="G5794" s="24">
        <v>0.90101415000000007</v>
      </c>
      <c r="H5794" s="24">
        <v>2.6972842699999999</v>
      </c>
      <c r="I5794" s="24">
        <v>9.0489050000000001E-2</v>
      </c>
    </row>
    <row r="5795" spans="1:9" ht="15.75" customHeight="1" x14ac:dyDescent="0.25">
      <c r="A5795" s="25">
        <v>5794</v>
      </c>
      <c r="B5795" s="26">
        <v>0.22798241</v>
      </c>
      <c r="C5795" s="26">
        <v>0.22963941999999998</v>
      </c>
      <c r="D5795" s="26">
        <v>0.25719615000000001</v>
      </c>
      <c r="E5795" s="26">
        <v>0.30854611999999998</v>
      </c>
      <c r="F5795" s="26">
        <v>0.40074091000000001</v>
      </c>
      <c r="G5795" s="26">
        <v>0.90119720999999997</v>
      </c>
      <c r="H5795" s="26">
        <v>2.6980201099999999</v>
      </c>
      <c r="I5795" s="26">
        <v>9.0488990000000005E-2</v>
      </c>
    </row>
    <row r="5796" spans="1:9" ht="15.75" customHeight="1" x14ac:dyDescent="0.25">
      <c r="A5796" s="23">
        <v>5795</v>
      </c>
      <c r="B5796" s="24">
        <v>0.22802357000000001</v>
      </c>
      <c r="C5796" s="24">
        <v>0.22967141999999999</v>
      </c>
      <c r="D5796" s="24">
        <v>0.25723199000000002</v>
      </c>
      <c r="E5796" s="24">
        <v>0.30859276999999996</v>
      </c>
      <c r="F5796" s="24">
        <v>0.40081476999999999</v>
      </c>
      <c r="G5796" s="24">
        <v>0.90137997999999997</v>
      </c>
      <c r="H5796" s="24">
        <v>2.6987549999999998</v>
      </c>
      <c r="I5796" s="24">
        <v>9.0488929999999995E-2</v>
      </c>
    </row>
    <row r="5797" spans="1:9" ht="15.75" customHeight="1" x14ac:dyDescent="0.25">
      <c r="A5797" s="25">
        <v>5796</v>
      </c>
      <c r="B5797" s="26">
        <v>0.22806472999999999</v>
      </c>
      <c r="C5797" s="26">
        <v>0.22970341999999999</v>
      </c>
      <c r="D5797" s="26">
        <v>0.25726783000000003</v>
      </c>
      <c r="E5797" s="26">
        <v>0.30863938999999996</v>
      </c>
      <c r="F5797" s="26">
        <v>0.40088852000000003</v>
      </c>
      <c r="G5797" s="26">
        <v>0.90156245000000002</v>
      </c>
      <c r="H5797" s="26">
        <v>2.6994889299999998</v>
      </c>
      <c r="I5797" s="26">
        <v>9.0488869999999999E-2</v>
      </c>
    </row>
    <row r="5798" spans="1:9" ht="15.75" customHeight="1" x14ac:dyDescent="0.25">
      <c r="A5798" s="23">
        <v>5797</v>
      </c>
      <c r="B5798" s="24">
        <v>0.22810589000000001</v>
      </c>
      <c r="C5798" s="24">
        <v>0.22973542999999999</v>
      </c>
      <c r="D5798" s="24">
        <v>0.25730367999999998</v>
      </c>
      <c r="E5798" s="24">
        <v>0.30868597999999997</v>
      </c>
      <c r="F5798" s="24">
        <v>0.40096215999999996</v>
      </c>
      <c r="G5798" s="24">
        <v>0.90174460999999995</v>
      </c>
      <c r="H5798" s="24">
        <v>2.7002218800000004</v>
      </c>
      <c r="I5798" s="24">
        <v>9.0488800000000008E-2</v>
      </c>
    </row>
    <row r="5799" spans="1:9" ht="15.75" customHeight="1" x14ac:dyDescent="0.25">
      <c r="A5799" s="25">
        <v>5798</v>
      </c>
      <c r="B5799" s="26">
        <v>0.22814706000000001</v>
      </c>
      <c r="C5799" s="26">
        <v>0.22976745000000001</v>
      </c>
      <c r="D5799" s="26">
        <v>0.25733954000000003</v>
      </c>
      <c r="E5799" s="26">
        <v>0.30873252000000001</v>
      </c>
      <c r="F5799" s="26">
        <v>0.40103569999999999</v>
      </c>
      <c r="G5799" s="26">
        <v>0.90192645999999999</v>
      </c>
      <c r="H5799" s="26">
        <v>2.7009538700000002</v>
      </c>
      <c r="I5799" s="26">
        <v>9.0488739999999998E-2</v>
      </c>
    </row>
    <row r="5800" spans="1:9" ht="15.75" customHeight="1" x14ac:dyDescent="0.25">
      <c r="A5800" s="23">
        <v>5799</v>
      </c>
      <c r="B5800" s="24">
        <v>0.22818822</v>
      </c>
      <c r="C5800" s="24">
        <v>0.22979947000000001</v>
      </c>
      <c r="D5800" s="24">
        <v>0.25737541000000003</v>
      </c>
      <c r="E5800" s="24">
        <v>0.30877903000000001</v>
      </c>
      <c r="F5800" s="24">
        <v>0.40110912999999998</v>
      </c>
      <c r="G5800" s="24">
        <v>0.90210801000000007</v>
      </c>
      <c r="H5800" s="24">
        <v>2.7016848800000002</v>
      </c>
      <c r="I5800" s="24">
        <v>9.0488680000000002E-2</v>
      </c>
    </row>
    <row r="5801" spans="1:9" ht="15.75" customHeight="1" x14ac:dyDescent="0.25">
      <c r="A5801" s="25">
        <v>5800</v>
      </c>
      <c r="B5801" s="26">
        <v>0.22822938000000001</v>
      </c>
      <c r="C5801" s="26">
        <v>0.22983149999999999</v>
      </c>
      <c r="D5801" s="26">
        <v>0.25741128000000002</v>
      </c>
      <c r="E5801" s="26">
        <v>0.30882549999999998</v>
      </c>
      <c r="F5801" s="26">
        <v>0.40118243999999997</v>
      </c>
      <c r="G5801" s="26">
        <v>0.90228925000000004</v>
      </c>
      <c r="H5801" s="26">
        <v>2.7024149</v>
      </c>
      <c r="I5801" s="26">
        <v>9.0488619999999992E-2</v>
      </c>
    </row>
    <row r="5802" spans="1:9" ht="15.75" customHeight="1" x14ac:dyDescent="0.25">
      <c r="A5802" s="23">
        <v>5801</v>
      </c>
      <c r="B5802" s="24">
        <v>0.22827053999999999</v>
      </c>
      <c r="C5802" s="24">
        <v>0.22986353000000001</v>
      </c>
      <c r="D5802" s="24">
        <v>0.25744715000000001</v>
      </c>
      <c r="E5802" s="24">
        <v>0.30887193000000002</v>
      </c>
      <c r="F5802" s="24">
        <v>0.40125565000000002</v>
      </c>
      <c r="G5802" s="24">
        <v>0.90247016999999996</v>
      </c>
      <c r="H5802" s="24">
        <v>2.7031439399999999</v>
      </c>
      <c r="I5802" s="24">
        <v>9.0488550000000001E-2</v>
      </c>
    </row>
    <row r="5803" spans="1:9" ht="15.75" customHeight="1" x14ac:dyDescent="0.25">
      <c r="A5803" s="25">
        <v>5802</v>
      </c>
      <c r="B5803" s="26">
        <v>0.22831170000000001</v>
      </c>
      <c r="C5803" s="26">
        <v>0.22989557000000002</v>
      </c>
      <c r="D5803" s="26">
        <v>0.25748304</v>
      </c>
      <c r="E5803" s="26">
        <v>0.30891832000000002</v>
      </c>
      <c r="F5803" s="26">
        <v>0.40132874000000002</v>
      </c>
      <c r="G5803" s="26">
        <v>0.90265079000000004</v>
      </c>
      <c r="H5803" s="26">
        <v>2.7038719700000002</v>
      </c>
      <c r="I5803" s="26">
        <v>9.0488490000000005E-2</v>
      </c>
    </row>
    <row r="5804" spans="1:9" ht="15.75" customHeight="1" x14ac:dyDescent="0.25">
      <c r="A5804" s="23">
        <v>5803</v>
      </c>
      <c r="B5804" s="24">
        <v>0.22835285999999999</v>
      </c>
      <c r="C5804" s="24">
        <v>0.22992761</v>
      </c>
      <c r="D5804" s="24">
        <v>0.25751892999999998</v>
      </c>
      <c r="E5804" s="24">
        <v>0.30896467999999999</v>
      </c>
      <c r="F5804" s="24">
        <v>0.40140172000000002</v>
      </c>
      <c r="G5804" s="24">
        <v>0.90283108999999995</v>
      </c>
      <c r="H5804" s="24">
        <v>2.7045990099999999</v>
      </c>
      <c r="I5804" s="24">
        <v>9.0488429999999995E-2</v>
      </c>
    </row>
    <row r="5805" spans="1:9" ht="15.75" customHeight="1" x14ac:dyDescent="0.25">
      <c r="A5805" s="25">
        <v>5804</v>
      </c>
      <c r="B5805" s="26">
        <v>0.22839402</v>
      </c>
      <c r="C5805" s="26">
        <v>0.22995965999999998</v>
      </c>
      <c r="D5805" s="26">
        <v>0.25755482000000002</v>
      </c>
      <c r="E5805" s="26">
        <v>0.30901098999999999</v>
      </c>
      <c r="F5805" s="26">
        <v>0.40147460000000001</v>
      </c>
      <c r="G5805" s="26">
        <v>0.90301107000000003</v>
      </c>
      <c r="H5805" s="26">
        <v>2.7053250500000003</v>
      </c>
      <c r="I5805" s="26">
        <v>9.048835999999999E-2</v>
      </c>
    </row>
    <row r="5806" spans="1:9" ht="15.75" customHeight="1" x14ac:dyDescent="0.25">
      <c r="A5806" s="23">
        <v>5805</v>
      </c>
      <c r="B5806" s="24">
        <v>0.22843517999999999</v>
      </c>
      <c r="C5806" s="24">
        <v>0.22999172000000001</v>
      </c>
      <c r="D5806" s="24">
        <v>0.25759072</v>
      </c>
      <c r="E5806" s="24">
        <v>0.30905727</v>
      </c>
      <c r="F5806" s="24">
        <v>0.40154735000000003</v>
      </c>
      <c r="G5806" s="24">
        <v>0.90319073999999999</v>
      </c>
      <c r="H5806" s="24">
        <v>2.7060500699999999</v>
      </c>
      <c r="I5806" s="24">
        <v>9.0488300000000008E-2</v>
      </c>
    </row>
    <row r="5807" spans="1:9" ht="15.75" customHeight="1" x14ac:dyDescent="0.25">
      <c r="A5807" s="25">
        <v>5806</v>
      </c>
      <c r="B5807" s="26">
        <v>0.22847634</v>
      </c>
      <c r="C5807" s="26">
        <v>0.23002378000000001</v>
      </c>
      <c r="D5807" s="26">
        <v>0.25762663000000002</v>
      </c>
      <c r="E5807" s="26">
        <v>0.30910350000000003</v>
      </c>
      <c r="F5807" s="26">
        <v>0.40161999999999998</v>
      </c>
      <c r="G5807" s="26">
        <v>0.9033700899999999</v>
      </c>
      <c r="H5807" s="26">
        <v>2.7067740700000003</v>
      </c>
      <c r="I5807" s="26">
        <v>9.0488239999999998E-2</v>
      </c>
    </row>
    <row r="5808" spans="1:9" ht="15.75" customHeight="1" x14ac:dyDescent="0.25">
      <c r="A5808" s="23">
        <v>5807</v>
      </c>
      <c r="B5808" s="24">
        <v>0.22851749999999998</v>
      </c>
      <c r="C5808" s="24">
        <v>0.23005583999999998</v>
      </c>
      <c r="D5808" s="24">
        <v>0.25766254</v>
      </c>
      <c r="E5808" s="24">
        <v>0.30914970000000003</v>
      </c>
      <c r="F5808" s="24">
        <v>0.40169252999999999</v>
      </c>
      <c r="G5808" s="24">
        <v>0.90354911999999998</v>
      </c>
      <c r="H5808" s="24">
        <v>2.7074970500000002</v>
      </c>
      <c r="I5808" s="24">
        <v>9.0488169999999993E-2</v>
      </c>
    </row>
    <row r="5809" spans="1:9" ht="15.75" customHeight="1" x14ac:dyDescent="0.25">
      <c r="A5809" s="25">
        <v>5808</v>
      </c>
      <c r="B5809" s="26">
        <v>0.22855866</v>
      </c>
      <c r="C5809" s="26">
        <v>0.23008790999999998</v>
      </c>
      <c r="D5809" s="26">
        <v>0.25769846000000002</v>
      </c>
      <c r="E5809" s="26">
        <v>0.30919585999999999</v>
      </c>
      <c r="F5809" s="26">
        <v>0.40176493999999996</v>
      </c>
      <c r="G5809" s="26">
        <v>0.90372781999999996</v>
      </c>
      <c r="H5809" s="26">
        <v>2.7082190100000001</v>
      </c>
      <c r="I5809" s="26">
        <v>9.048811000000001E-2</v>
      </c>
    </row>
    <row r="5810" spans="1:9" ht="15.75" customHeight="1" x14ac:dyDescent="0.25">
      <c r="A5810" s="23">
        <v>5809</v>
      </c>
      <c r="B5810" s="24">
        <v>0.22859981999999998</v>
      </c>
      <c r="C5810" s="24">
        <v>0.23011999</v>
      </c>
      <c r="D5810" s="24">
        <v>0.25773438999999998</v>
      </c>
      <c r="E5810" s="24">
        <v>0.30924198000000003</v>
      </c>
      <c r="F5810" s="24">
        <v>0.40183723999999998</v>
      </c>
      <c r="G5810" s="24">
        <v>0.90390619999999999</v>
      </c>
      <c r="H5810" s="24">
        <v>2.7089399200000002</v>
      </c>
      <c r="I5810" s="24">
        <v>9.0488040000000006E-2</v>
      </c>
    </row>
    <row r="5811" spans="1:9" ht="15.75" customHeight="1" x14ac:dyDescent="0.25">
      <c r="A5811" s="25">
        <v>5810</v>
      </c>
      <c r="B5811" s="26">
        <v>0.22864097999999999</v>
      </c>
      <c r="C5811" s="26">
        <v>0.23015207000000001</v>
      </c>
      <c r="D5811" s="26">
        <v>0.25777032</v>
      </c>
      <c r="E5811" s="26">
        <v>0.30928806000000003</v>
      </c>
      <c r="F5811" s="26">
        <v>0.40190942999999996</v>
      </c>
      <c r="G5811" s="26">
        <v>0.90408426000000008</v>
      </c>
      <c r="H5811" s="26">
        <v>2.7096597999999998</v>
      </c>
      <c r="I5811" s="26">
        <v>9.0487979999999996E-2</v>
      </c>
    </row>
    <row r="5812" spans="1:9" ht="15.75" customHeight="1" x14ac:dyDescent="0.25">
      <c r="A5812" s="23">
        <v>5811</v>
      </c>
      <c r="B5812" s="24">
        <v>0.22868215</v>
      </c>
      <c r="C5812" s="24">
        <v>0.23018415999999997</v>
      </c>
      <c r="D5812" s="24">
        <v>0.25780626000000001</v>
      </c>
      <c r="E5812" s="24">
        <v>0.30933409000000001</v>
      </c>
      <c r="F5812" s="24">
        <v>0.40198149999999999</v>
      </c>
      <c r="G5812" s="24">
        <v>0.90426198999999996</v>
      </c>
      <c r="H5812" s="24">
        <v>2.7103786400000001</v>
      </c>
      <c r="I5812" s="24">
        <v>9.0487919999999999E-2</v>
      </c>
    </row>
    <row r="5813" spans="1:9" ht="15.75" customHeight="1" x14ac:dyDescent="0.25">
      <c r="A5813" s="25">
        <v>5812</v>
      </c>
      <c r="B5813" s="26">
        <v>0.22872330999999999</v>
      </c>
      <c r="C5813" s="26">
        <v>0.23021626000000001</v>
      </c>
      <c r="D5813" s="26">
        <v>0.25784220999999996</v>
      </c>
      <c r="E5813" s="26">
        <v>0.30938009</v>
      </c>
      <c r="F5813" s="26">
        <v>0.40205345000000003</v>
      </c>
      <c r="G5813" s="26">
        <v>0.90443938999999995</v>
      </c>
      <c r="H5813" s="26">
        <v>2.7110964200000001</v>
      </c>
      <c r="I5813" s="26">
        <v>9.0487850000000009E-2</v>
      </c>
    </row>
    <row r="5814" spans="1:9" ht="15.75" customHeight="1" x14ac:dyDescent="0.25">
      <c r="A5814" s="23">
        <v>5813</v>
      </c>
      <c r="B5814" s="24">
        <v>0.22876447</v>
      </c>
      <c r="C5814" s="24">
        <v>0.23024836000000001</v>
      </c>
      <c r="D5814" s="24">
        <v>0.25787815999999997</v>
      </c>
      <c r="E5814" s="24">
        <v>0.30942605000000001</v>
      </c>
      <c r="F5814" s="24">
        <v>0.40212527999999997</v>
      </c>
      <c r="G5814" s="24">
        <v>0.90461646000000007</v>
      </c>
      <c r="H5814" s="24">
        <v>2.7118131499999998</v>
      </c>
      <c r="I5814" s="24">
        <v>9.0487789999999999E-2</v>
      </c>
    </row>
    <row r="5815" spans="1:9" ht="15.75" customHeight="1" x14ac:dyDescent="0.25">
      <c r="A5815" s="25">
        <v>5814</v>
      </c>
      <c r="B5815" s="26">
        <v>0.22880562999999998</v>
      </c>
      <c r="C5815" s="26">
        <v>0.23028045999999999</v>
      </c>
      <c r="D5815" s="26">
        <v>0.25791412000000002</v>
      </c>
      <c r="E5815" s="26">
        <v>0.30947196999999999</v>
      </c>
      <c r="F5815" s="26">
        <v>0.40219700000000003</v>
      </c>
      <c r="G5815" s="26">
        <v>0.90479319000000002</v>
      </c>
      <c r="H5815" s="26">
        <v>2.7125288100000002</v>
      </c>
      <c r="I5815" s="26">
        <v>9.0487719999999994E-2</v>
      </c>
    </row>
    <row r="5816" spans="1:9" ht="15.75" customHeight="1" x14ac:dyDescent="0.25">
      <c r="A5816" s="23">
        <v>5815</v>
      </c>
      <c r="B5816" s="24">
        <v>0.22884678999999999</v>
      </c>
      <c r="C5816" s="24">
        <v>0.23031256999999999</v>
      </c>
      <c r="D5816" s="24">
        <v>0.25795007999999997</v>
      </c>
      <c r="E5816" s="24">
        <v>0.30951784999999998</v>
      </c>
      <c r="F5816" s="24">
        <v>0.40226860000000003</v>
      </c>
      <c r="G5816" s="24">
        <v>0.90496960000000004</v>
      </c>
      <c r="H5816" s="24">
        <v>2.71324341</v>
      </c>
      <c r="I5816" s="24">
        <v>9.0487660000000011E-2</v>
      </c>
    </row>
    <row r="5817" spans="1:9" ht="15.75" customHeight="1" x14ac:dyDescent="0.25">
      <c r="A5817" s="25">
        <v>5816</v>
      </c>
      <c r="B5817" s="26">
        <v>0.22888795000000001</v>
      </c>
      <c r="C5817" s="26">
        <v>0.23034469000000002</v>
      </c>
      <c r="D5817" s="26">
        <v>0.25798604999999997</v>
      </c>
      <c r="E5817" s="26">
        <v>0.30956368000000001</v>
      </c>
      <c r="F5817" s="26">
        <v>0.40234006999999999</v>
      </c>
      <c r="G5817" s="26">
        <v>0.90514567000000001</v>
      </c>
      <c r="H5817" s="26">
        <v>2.7139569300000002</v>
      </c>
      <c r="I5817" s="26">
        <v>9.0487590000000007E-2</v>
      </c>
    </row>
    <row r="5818" spans="1:9" ht="15.75" customHeight="1" x14ac:dyDescent="0.25">
      <c r="A5818" s="23">
        <v>5817</v>
      </c>
      <c r="B5818" s="24">
        <v>0.22892911000000002</v>
      </c>
      <c r="C5818" s="24">
        <v>0.23037680999999999</v>
      </c>
      <c r="D5818" s="24">
        <v>0.25802203000000001</v>
      </c>
      <c r="E5818" s="24">
        <v>0.30960947999999999</v>
      </c>
      <c r="F5818" s="24">
        <v>0.40241143000000001</v>
      </c>
      <c r="G5818" s="24">
        <v>0.90532139999999994</v>
      </c>
      <c r="H5818" s="24">
        <v>2.7146693800000001</v>
      </c>
      <c r="I5818" s="24">
        <v>9.0487529999999997E-2</v>
      </c>
    </row>
    <row r="5819" spans="1:9" ht="15.75" customHeight="1" x14ac:dyDescent="0.25">
      <c r="A5819" s="25">
        <v>5818</v>
      </c>
      <c r="B5819" s="26">
        <v>0.22897027</v>
      </c>
      <c r="C5819" s="26">
        <v>0.23040894000000001</v>
      </c>
      <c r="D5819" s="26">
        <v>0.25805801</v>
      </c>
      <c r="E5819" s="26">
        <v>0.30965523</v>
      </c>
      <c r="F5819" s="26">
        <v>0.40248266999999999</v>
      </c>
      <c r="G5819" s="26">
        <v>0.90549678999999994</v>
      </c>
      <c r="H5819" s="26">
        <v>2.7153807400000001</v>
      </c>
      <c r="I5819" s="26">
        <v>9.0487459999999992E-2</v>
      </c>
    </row>
    <row r="5820" spans="1:9" ht="15.75" customHeight="1" x14ac:dyDescent="0.25">
      <c r="A5820" s="23">
        <v>5819</v>
      </c>
      <c r="B5820" s="24">
        <v>0.22901143000000002</v>
      </c>
      <c r="C5820" s="24">
        <v>0.23044108000000002</v>
      </c>
      <c r="D5820" s="24">
        <v>0.25809400999999998</v>
      </c>
      <c r="E5820" s="24">
        <v>0.30970093999999998</v>
      </c>
      <c r="F5820" s="24">
        <v>0.40255378999999997</v>
      </c>
      <c r="G5820" s="24">
        <v>0.90567184000000001</v>
      </c>
      <c r="H5820" s="24">
        <v>2.71609101</v>
      </c>
      <c r="I5820" s="24">
        <v>9.0487400000000009E-2</v>
      </c>
    </row>
    <row r="5821" spans="1:9" ht="15.75" customHeight="1" x14ac:dyDescent="0.25">
      <c r="A5821" s="25">
        <v>5820</v>
      </c>
      <c r="B5821" s="26">
        <v>0.22905259</v>
      </c>
      <c r="C5821" s="26">
        <v>0.23047322000000001</v>
      </c>
      <c r="D5821" s="26">
        <v>0.25812999999999997</v>
      </c>
      <c r="E5821" s="26">
        <v>0.30974661000000003</v>
      </c>
      <c r="F5821" s="26">
        <v>0.40262478000000002</v>
      </c>
      <c r="G5821" s="26">
        <v>0.90584655000000003</v>
      </c>
      <c r="H5821" s="26">
        <v>2.7168001800000003</v>
      </c>
      <c r="I5821" s="26">
        <v>9.0487330000000005E-2</v>
      </c>
    </row>
    <row r="5822" spans="1:9" ht="15.75" customHeight="1" x14ac:dyDescent="0.25">
      <c r="A5822" s="23">
        <v>5821</v>
      </c>
      <c r="B5822" s="24">
        <v>0.22909375000000001</v>
      </c>
      <c r="C5822" s="24">
        <v>0.23050536000000002</v>
      </c>
      <c r="D5822" s="24">
        <v>0.25816601</v>
      </c>
      <c r="E5822" s="24">
        <v>0.30979224</v>
      </c>
      <c r="F5822" s="24">
        <v>0.40269565000000002</v>
      </c>
      <c r="G5822" s="24">
        <v>0.90602092000000001</v>
      </c>
      <c r="H5822" s="24">
        <v>2.7175082600000002</v>
      </c>
      <c r="I5822" s="24">
        <v>9.048726E-2</v>
      </c>
    </row>
    <row r="5823" spans="1:9" ht="15.75" customHeight="1" x14ac:dyDescent="0.25">
      <c r="A5823" s="25">
        <v>5822</v>
      </c>
      <c r="B5823" s="26">
        <v>0.22913491</v>
      </c>
      <c r="C5823" s="26">
        <v>0.23053752</v>
      </c>
      <c r="D5823" s="26">
        <v>0.25820201999999998</v>
      </c>
      <c r="E5823" s="26">
        <v>0.30983782999999998</v>
      </c>
      <c r="F5823" s="26">
        <v>0.40276640000000002</v>
      </c>
      <c r="G5823" s="26">
        <v>0.90619494</v>
      </c>
      <c r="H5823" s="26">
        <v>2.7182152300000002</v>
      </c>
      <c r="I5823" s="26">
        <v>9.048719999999999E-2</v>
      </c>
    </row>
    <row r="5824" spans="1:9" ht="15.75" customHeight="1" x14ac:dyDescent="0.25">
      <c r="A5824" s="23">
        <v>5823</v>
      </c>
      <c r="B5824" s="24">
        <v>0.22917607000000001</v>
      </c>
      <c r="C5824" s="24">
        <v>0.23056968</v>
      </c>
      <c r="D5824" s="24">
        <v>0.25823804</v>
      </c>
      <c r="E5824" s="24">
        <v>0.30988336999999999</v>
      </c>
      <c r="F5824" s="24">
        <v>0.40283703000000004</v>
      </c>
      <c r="G5824" s="24">
        <v>0.90636861999999996</v>
      </c>
      <c r="H5824" s="24">
        <v>2.7189210799999999</v>
      </c>
      <c r="I5824" s="24">
        <v>9.0487129999999999E-2</v>
      </c>
    </row>
    <row r="5825" spans="1:9" ht="15.75" customHeight="1" x14ac:dyDescent="0.25">
      <c r="A5825" s="25">
        <v>5824</v>
      </c>
      <c r="B5825" s="26">
        <v>0.22921722999999999</v>
      </c>
      <c r="C5825" s="26">
        <v>0.23060184</v>
      </c>
      <c r="D5825" s="26">
        <v>0.25827405999999997</v>
      </c>
      <c r="E5825" s="26">
        <v>0.30992887000000002</v>
      </c>
      <c r="F5825" s="26">
        <v>0.40290753000000001</v>
      </c>
      <c r="G5825" s="26">
        <v>0.90654193999999999</v>
      </c>
      <c r="H5825" s="26">
        <v>2.7196258200000001</v>
      </c>
      <c r="I5825" s="26">
        <v>9.0487070000000003E-2</v>
      </c>
    </row>
    <row r="5826" spans="1:9" ht="15.75" customHeight="1" x14ac:dyDescent="0.25">
      <c r="A5826" s="23">
        <v>5825</v>
      </c>
      <c r="B5826" s="24">
        <v>0.2292584</v>
      </c>
      <c r="C5826" s="24">
        <v>0.23063401</v>
      </c>
      <c r="D5826" s="24">
        <v>0.25831008999999999</v>
      </c>
      <c r="E5826" s="24">
        <v>0.30997433000000002</v>
      </c>
      <c r="F5826" s="24">
        <v>0.40297792999999998</v>
      </c>
      <c r="G5826" s="24">
        <v>0.90671496000000007</v>
      </c>
      <c r="H5826" s="24">
        <v>2.7203295400000003</v>
      </c>
      <c r="I5826" s="24">
        <v>9.0486999999999998E-2</v>
      </c>
    </row>
    <row r="5827" spans="1:9" ht="15.75" customHeight="1" x14ac:dyDescent="0.25">
      <c r="A5827" s="25">
        <v>5826</v>
      </c>
      <c r="B5827" s="26">
        <v>0.22929956000000001</v>
      </c>
      <c r="C5827" s="26">
        <v>0.23066618999999999</v>
      </c>
      <c r="D5827" s="26">
        <v>0.25834613000000001</v>
      </c>
      <c r="E5827" s="26">
        <v>0.31001975000000004</v>
      </c>
      <c r="F5827" s="26">
        <v>0.40304824000000006</v>
      </c>
      <c r="G5827" s="26">
        <v>0.90688770000000007</v>
      </c>
      <c r="H5827" s="26">
        <v>2.7210323399999998</v>
      </c>
      <c r="I5827" s="26">
        <v>9.0486930000000007E-2</v>
      </c>
    </row>
    <row r="5828" spans="1:9" ht="15.75" customHeight="1" x14ac:dyDescent="0.25">
      <c r="A5828" s="23">
        <v>5827</v>
      </c>
      <c r="B5828" s="24">
        <v>0.22934072</v>
      </c>
      <c r="C5828" s="24">
        <v>0.23069838000000001</v>
      </c>
      <c r="D5828" s="24">
        <v>0.25838218000000002</v>
      </c>
      <c r="E5828" s="24">
        <v>0.31006512000000003</v>
      </c>
      <c r="F5828" s="24">
        <v>0.40311847000000001</v>
      </c>
      <c r="G5828" s="24">
        <v>0.90706016</v>
      </c>
      <c r="H5828" s="24">
        <v>2.72173424</v>
      </c>
      <c r="I5828" s="24">
        <v>9.0486869999999997E-2</v>
      </c>
    </row>
    <row r="5829" spans="1:9" ht="15.75" customHeight="1" x14ac:dyDescent="0.25">
      <c r="A5829" s="25">
        <v>5828</v>
      </c>
      <c r="B5829" s="26">
        <v>0.22938188000000001</v>
      </c>
      <c r="C5829" s="26">
        <v>0.23073057</v>
      </c>
      <c r="D5829" s="26">
        <v>0.25841823999999997</v>
      </c>
      <c r="E5829" s="26">
        <v>0.31011044999999998</v>
      </c>
      <c r="F5829" s="26">
        <v>0.40318861</v>
      </c>
      <c r="G5829" s="26">
        <v>0.90723235999999996</v>
      </c>
      <c r="H5829" s="26">
        <v>2.7224352299999999</v>
      </c>
      <c r="I5829" s="26">
        <v>9.0486799999999992E-2</v>
      </c>
    </row>
    <row r="5830" spans="1:9" ht="15.75" customHeight="1" x14ac:dyDescent="0.25">
      <c r="A5830" s="23">
        <v>5829</v>
      </c>
      <c r="B5830" s="24">
        <v>0.22942303999999999</v>
      </c>
      <c r="C5830" s="24">
        <v>0.23076277000000001</v>
      </c>
      <c r="D5830" s="24">
        <v>0.25845431000000002</v>
      </c>
      <c r="E5830" s="24">
        <v>0.31015574000000001</v>
      </c>
      <c r="F5830" s="24">
        <v>0.40325867000000004</v>
      </c>
      <c r="G5830" s="24">
        <v>0.90740427999999995</v>
      </c>
      <c r="H5830" s="24">
        <v>2.7231353299999999</v>
      </c>
      <c r="I5830" s="24">
        <v>9.0486730000000015E-2</v>
      </c>
    </row>
    <row r="5831" spans="1:9" ht="15.75" customHeight="1" x14ac:dyDescent="0.25">
      <c r="A5831" s="25">
        <v>5830</v>
      </c>
      <c r="B5831" s="26">
        <v>0.22946420000000001</v>
      </c>
      <c r="C5831" s="26">
        <v>0.23079498000000001</v>
      </c>
      <c r="D5831" s="26">
        <v>0.25849038000000002</v>
      </c>
      <c r="E5831" s="26">
        <v>0.31020099000000001</v>
      </c>
      <c r="F5831" s="26">
        <v>0.40332864000000002</v>
      </c>
      <c r="G5831" s="26">
        <v>0.90757593999999997</v>
      </c>
      <c r="H5831" s="26">
        <v>2.7238345399999999</v>
      </c>
      <c r="I5831" s="26">
        <v>9.0486670000000005E-2</v>
      </c>
    </row>
    <row r="5832" spans="1:9" ht="15.75" customHeight="1" x14ac:dyDescent="0.25">
      <c r="A5832" s="23">
        <v>5831</v>
      </c>
      <c r="B5832" s="24">
        <v>0.22950535999999999</v>
      </c>
      <c r="C5832" s="24">
        <v>0.23082719999999998</v>
      </c>
      <c r="D5832" s="24">
        <v>0.25852646000000001</v>
      </c>
      <c r="E5832" s="24">
        <v>0.31024619000000003</v>
      </c>
      <c r="F5832" s="24">
        <v>0.40339854000000003</v>
      </c>
      <c r="G5832" s="24">
        <v>0.90774732999999996</v>
      </c>
      <c r="H5832" s="24">
        <v>2.7245328600000001</v>
      </c>
      <c r="I5832" s="24">
        <v>9.04866E-2</v>
      </c>
    </row>
    <row r="5833" spans="1:9" ht="15.75" customHeight="1" x14ac:dyDescent="0.25">
      <c r="A5833" s="25">
        <v>5832</v>
      </c>
      <c r="B5833" s="26">
        <v>0.22954652</v>
      </c>
      <c r="C5833" s="26">
        <v>0.23085941999999998</v>
      </c>
      <c r="D5833" s="26">
        <v>0.25856255</v>
      </c>
      <c r="E5833" s="26">
        <v>0.31029136000000002</v>
      </c>
      <c r="F5833" s="26">
        <v>0.40346834999999998</v>
      </c>
      <c r="G5833" s="26">
        <v>0.90791846000000009</v>
      </c>
      <c r="H5833" s="26">
        <v>2.7252303000000002</v>
      </c>
      <c r="I5833" s="26">
        <v>9.0486529999999996E-2</v>
      </c>
    </row>
    <row r="5834" spans="1:9" ht="15.75" customHeight="1" x14ac:dyDescent="0.25">
      <c r="A5834" s="23">
        <v>5833</v>
      </c>
      <c r="B5834" s="24">
        <v>0.22958767999999999</v>
      </c>
      <c r="C5834" s="24">
        <v>0.23089165</v>
      </c>
      <c r="D5834" s="24">
        <v>0.25859864999999999</v>
      </c>
      <c r="E5834" s="24">
        <v>0.31033647999999997</v>
      </c>
      <c r="F5834" s="24">
        <v>0.40353808000000002</v>
      </c>
      <c r="G5834" s="24">
        <v>0.90808931999999998</v>
      </c>
      <c r="H5834" s="24">
        <v>2.7259268700000003</v>
      </c>
      <c r="I5834" s="24">
        <v>9.0486459999999991E-2</v>
      </c>
    </row>
    <row r="5835" spans="1:9" ht="15.75" customHeight="1" x14ac:dyDescent="0.25">
      <c r="A5835" s="25">
        <v>5834</v>
      </c>
      <c r="B5835" s="26">
        <v>0.22962884</v>
      </c>
      <c r="C5835" s="26">
        <v>0.23092389000000002</v>
      </c>
      <c r="D5835" s="26">
        <v>0.25863475000000002</v>
      </c>
      <c r="E5835" s="26">
        <v>0.31038157</v>
      </c>
      <c r="F5835" s="26">
        <v>0.40360771999999995</v>
      </c>
      <c r="G5835" s="26">
        <v>0.90825992</v>
      </c>
      <c r="H5835" s="26">
        <v>2.72662257</v>
      </c>
      <c r="I5835" s="26">
        <v>9.0486400000000008E-2</v>
      </c>
    </row>
    <row r="5836" spans="1:9" ht="15.75" customHeight="1" x14ac:dyDescent="0.25">
      <c r="A5836" s="23">
        <v>5835</v>
      </c>
      <c r="B5836" s="24">
        <v>0.22966999999999999</v>
      </c>
      <c r="C5836" s="24">
        <v>0.23095613000000001</v>
      </c>
      <c r="D5836" s="24">
        <v>0.25867087</v>
      </c>
      <c r="E5836" s="24">
        <v>0.31042660999999999</v>
      </c>
      <c r="F5836" s="24">
        <v>0.40367728999999997</v>
      </c>
      <c r="G5836" s="24">
        <v>0.90843025999999993</v>
      </c>
      <c r="H5836" s="24">
        <v>2.7273174099999999</v>
      </c>
      <c r="I5836" s="24">
        <v>9.0486330000000004E-2</v>
      </c>
    </row>
    <row r="5837" spans="1:9" ht="15.75" customHeight="1" x14ac:dyDescent="0.25">
      <c r="A5837" s="25">
        <v>5836</v>
      </c>
      <c r="B5837" s="26">
        <v>0.22971116</v>
      </c>
      <c r="C5837" s="26">
        <v>0.23098837999999999</v>
      </c>
      <c r="D5837" s="26">
        <v>0.25870698999999997</v>
      </c>
      <c r="E5837" s="26">
        <v>0.31047161000000001</v>
      </c>
      <c r="F5837" s="26">
        <v>0.40374678000000003</v>
      </c>
      <c r="G5837" s="26">
        <v>0.90860034999999995</v>
      </c>
      <c r="H5837" s="26">
        <v>2.7280113899999998</v>
      </c>
      <c r="I5837" s="26">
        <v>9.0486259999999999E-2</v>
      </c>
    </row>
    <row r="5838" spans="1:9" ht="15.75" customHeight="1" x14ac:dyDescent="0.25">
      <c r="A5838" s="23">
        <v>5837</v>
      </c>
      <c r="B5838" s="24">
        <v>0.22975231999999998</v>
      </c>
      <c r="C5838" s="24">
        <v>0.23102064</v>
      </c>
      <c r="D5838" s="24">
        <v>0.25874311999999999</v>
      </c>
      <c r="E5838" s="24">
        <v>0.31051656999999999</v>
      </c>
      <c r="F5838" s="24">
        <v>0.40381618000000002</v>
      </c>
      <c r="G5838" s="24">
        <v>0.90877016999999993</v>
      </c>
      <c r="H5838" s="24">
        <v>2.72870452</v>
      </c>
      <c r="I5838" s="24">
        <v>9.0486190000000008E-2</v>
      </c>
    </row>
    <row r="5839" spans="1:9" ht="15.75" customHeight="1" x14ac:dyDescent="0.25">
      <c r="A5839" s="25">
        <v>5838</v>
      </c>
      <c r="B5839" s="26">
        <v>0.22979348000000002</v>
      </c>
      <c r="C5839" s="26">
        <v>0.23105291</v>
      </c>
      <c r="D5839" s="26">
        <v>0.25877926000000001</v>
      </c>
      <c r="E5839" s="26">
        <v>0.31056149999999999</v>
      </c>
      <c r="F5839" s="26">
        <v>0.40388551</v>
      </c>
      <c r="G5839" s="26">
        <v>0.90893974999999994</v>
      </c>
      <c r="H5839" s="26">
        <v>2.7293968099999999</v>
      </c>
      <c r="I5839" s="26">
        <v>9.0486120000000003E-2</v>
      </c>
    </row>
    <row r="5840" spans="1:9" ht="15.75" customHeight="1" x14ac:dyDescent="0.25">
      <c r="A5840" s="23">
        <v>5839</v>
      </c>
      <c r="B5840" s="24">
        <v>0.22983465</v>
      </c>
      <c r="C5840" s="24">
        <v>0.23108518</v>
      </c>
      <c r="D5840" s="24">
        <v>0.25881540000000003</v>
      </c>
      <c r="E5840" s="24">
        <v>0.31060638000000002</v>
      </c>
      <c r="F5840" s="24">
        <v>0.40395476000000002</v>
      </c>
      <c r="G5840" s="24">
        <v>0.90910906999999996</v>
      </c>
      <c r="H5840" s="24">
        <v>2.7300882500000001</v>
      </c>
      <c r="I5840" s="24">
        <v>9.0486059999999993E-2</v>
      </c>
    </row>
    <row r="5841" spans="1:9" ht="15.75" customHeight="1" x14ac:dyDescent="0.25">
      <c r="A5841" s="25">
        <v>5840</v>
      </c>
      <c r="B5841" s="26">
        <v>0.22987580999999999</v>
      </c>
      <c r="C5841" s="26">
        <v>0.23111746</v>
      </c>
      <c r="D5841" s="26">
        <v>0.25885154999999999</v>
      </c>
      <c r="E5841" s="26">
        <v>0.31065122000000001</v>
      </c>
      <c r="F5841" s="26">
        <v>0.40402393000000003</v>
      </c>
      <c r="G5841" s="26">
        <v>0.90927813000000002</v>
      </c>
      <c r="H5841" s="26">
        <v>2.73077887</v>
      </c>
      <c r="I5841" s="26">
        <v>9.0485989999999988E-2</v>
      </c>
    </row>
    <row r="5842" spans="1:9" ht="15.75" customHeight="1" x14ac:dyDescent="0.25">
      <c r="A5842" s="23">
        <v>5841</v>
      </c>
      <c r="B5842" s="24">
        <v>0.22991697</v>
      </c>
      <c r="C5842" s="24">
        <v>0.23114973999999999</v>
      </c>
      <c r="D5842" s="24">
        <v>0.25888770999999999</v>
      </c>
      <c r="E5842" s="24">
        <v>0.31069603000000001</v>
      </c>
      <c r="F5842" s="24">
        <v>0.40409301999999997</v>
      </c>
      <c r="G5842" s="24">
        <v>0.90944694999999998</v>
      </c>
      <c r="H5842" s="24">
        <v>2.7314686500000001</v>
      </c>
      <c r="I5842" s="24">
        <v>9.0485919999999997E-2</v>
      </c>
    </row>
    <row r="5843" spans="1:9" ht="15.75" customHeight="1" x14ac:dyDescent="0.25">
      <c r="A5843" s="25">
        <v>5842</v>
      </c>
      <c r="B5843" s="26">
        <v>0.22995812999999998</v>
      </c>
      <c r="C5843" s="26">
        <v>0.23118203999999998</v>
      </c>
      <c r="D5843" s="26">
        <v>0.25892388</v>
      </c>
      <c r="E5843" s="26">
        <v>0.31074079999999998</v>
      </c>
      <c r="F5843" s="26">
        <v>0.40416204</v>
      </c>
      <c r="G5843" s="26">
        <v>0.90961552000000001</v>
      </c>
      <c r="H5843" s="26">
        <v>2.7321576199999997</v>
      </c>
      <c r="I5843" s="26">
        <v>9.0485849999999993E-2</v>
      </c>
    </row>
    <row r="5844" spans="1:9" ht="15.75" customHeight="1" x14ac:dyDescent="0.25">
      <c r="A5844" s="23">
        <v>5843</v>
      </c>
      <c r="B5844" s="24">
        <v>0.22999929000000002</v>
      </c>
      <c r="C5844" s="24">
        <v>0.23121434000000002</v>
      </c>
      <c r="D5844" s="24">
        <v>0.25896005</v>
      </c>
      <c r="E5844" s="24">
        <v>0.31078552999999998</v>
      </c>
      <c r="F5844" s="24">
        <v>0.40423096999999997</v>
      </c>
      <c r="G5844" s="24">
        <v>0.90978385000000006</v>
      </c>
      <c r="H5844" s="24">
        <v>2.73284577</v>
      </c>
      <c r="I5844" s="24">
        <v>9.0485779999999988E-2</v>
      </c>
    </row>
    <row r="5845" spans="1:9" ht="15.75" customHeight="1" x14ac:dyDescent="0.25">
      <c r="A5845" s="25">
        <v>5844</v>
      </c>
      <c r="B5845" s="26">
        <v>0.23004045000000001</v>
      </c>
      <c r="C5845" s="26">
        <v>0.23124664</v>
      </c>
      <c r="D5845" s="26">
        <v>0.25899623999999999</v>
      </c>
      <c r="E5845" s="26">
        <v>0.31083021999999999</v>
      </c>
      <c r="F5845" s="26">
        <v>0.40429983999999997</v>
      </c>
      <c r="G5845" s="26">
        <v>0.90995192999999996</v>
      </c>
      <c r="H5845" s="26">
        <v>2.7335331000000003</v>
      </c>
      <c r="I5845" s="26">
        <v>9.0485710000000011E-2</v>
      </c>
    </row>
    <row r="5846" spans="1:9" ht="15.75" customHeight="1" x14ac:dyDescent="0.25">
      <c r="A5846" s="23">
        <v>5845</v>
      </c>
      <c r="B5846" s="24">
        <v>0.23008161000000002</v>
      </c>
      <c r="C5846" s="24">
        <v>0.23127894999999998</v>
      </c>
      <c r="D5846" s="24">
        <v>0.25903242999999998</v>
      </c>
      <c r="E5846" s="24">
        <v>0.31087486999999997</v>
      </c>
      <c r="F5846" s="24">
        <v>0.40436861999999996</v>
      </c>
      <c r="G5846" s="24">
        <v>0.91011976000000006</v>
      </c>
      <c r="H5846" s="24">
        <v>2.7342196400000001</v>
      </c>
      <c r="I5846" s="24">
        <v>9.0485640000000006E-2</v>
      </c>
    </row>
    <row r="5847" spans="1:9" ht="15.75" customHeight="1" x14ac:dyDescent="0.25">
      <c r="A5847" s="25">
        <v>5846</v>
      </c>
      <c r="B5847" s="26">
        <v>0.23012277</v>
      </c>
      <c r="C5847" s="26">
        <v>0.23131126999999999</v>
      </c>
      <c r="D5847" s="26">
        <v>0.25906862000000003</v>
      </c>
      <c r="E5847" s="26">
        <v>0.31091947999999997</v>
      </c>
      <c r="F5847" s="26">
        <v>0.40443733000000004</v>
      </c>
      <c r="G5847" s="26">
        <v>0.91028735999999999</v>
      </c>
      <c r="H5847" s="26">
        <v>2.7349053700000003</v>
      </c>
      <c r="I5847" s="26">
        <v>9.0485570000000001E-2</v>
      </c>
    </row>
    <row r="5848" spans="1:9" ht="15.75" customHeight="1" x14ac:dyDescent="0.25">
      <c r="A5848" s="23">
        <v>5847</v>
      </c>
      <c r="B5848" s="24">
        <v>0.23016393000000002</v>
      </c>
      <c r="C5848" s="24">
        <v>0.23134360000000001</v>
      </c>
      <c r="D5848" s="24">
        <v>0.25910483000000001</v>
      </c>
      <c r="E5848" s="24">
        <v>0.31096406000000004</v>
      </c>
      <c r="F5848" s="24">
        <v>0.40450596999999999</v>
      </c>
      <c r="G5848" s="24">
        <v>0.91045471000000011</v>
      </c>
      <c r="H5848" s="24">
        <v>2.7355903100000001</v>
      </c>
      <c r="I5848" s="24">
        <v>9.048550000000001E-2</v>
      </c>
    </row>
    <row r="5849" spans="1:9" ht="15.75" customHeight="1" x14ac:dyDescent="0.25">
      <c r="A5849" s="25">
        <v>5848</v>
      </c>
      <c r="B5849" s="26">
        <v>0.23020509</v>
      </c>
      <c r="C5849" s="26">
        <v>0.23137592999999998</v>
      </c>
      <c r="D5849" s="26">
        <v>0.25914103999999999</v>
      </c>
      <c r="E5849" s="26">
        <v>0.31100860000000002</v>
      </c>
      <c r="F5849" s="26">
        <v>0.40457452999999999</v>
      </c>
      <c r="G5849" s="26">
        <v>0.91062183000000008</v>
      </c>
      <c r="H5849" s="26">
        <v>2.7362744600000002</v>
      </c>
      <c r="I5849" s="26">
        <v>9.0485430000000006E-2</v>
      </c>
    </row>
    <row r="5850" spans="1:9" ht="15.75" customHeight="1" x14ac:dyDescent="0.25">
      <c r="A5850" s="23">
        <v>5849</v>
      </c>
      <c r="B5850" s="24">
        <v>0.23024625000000001</v>
      </c>
      <c r="C5850" s="24">
        <v>0.23140827000000003</v>
      </c>
      <c r="D5850" s="24">
        <v>0.25917725999999996</v>
      </c>
      <c r="E5850" s="24">
        <v>0.31105311000000002</v>
      </c>
      <c r="F5850" s="24">
        <v>0.40464300999999997</v>
      </c>
      <c r="G5850" s="24">
        <v>0.9107886999999999</v>
      </c>
      <c r="H5850" s="24">
        <v>2.7369578300000001</v>
      </c>
      <c r="I5850" s="24">
        <v>9.0485369999999996E-2</v>
      </c>
    </row>
    <row r="5851" spans="1:9" ht="15.75" customHeight="1" x14ac:dyDescent="0.25">
      <c r="A5851" s="25">
        <v>5850</v>
      </c>
      <c r="B5851" s="26">
        <v>0.23028741</v>
      </c>
      <c r="C5851" s="26">
        <v>0.23144061000000002</v>
      </c>
      <c r="D5851" s="26">
        <v>0.25921348</v>
      </c>
      <c r="E5851" s="26">
        <v>0.31109757999999998</v>
      </c>
      <c r="F5851" s="26">
        <v>0.40471142999999998</v>
      </c>
      <c r="G5851" s="26">
        <v>0.91095534999999994</v>
      </c>
      <c r="H5851" s="26">
        <v>2.7376404300000003</v>
      </c>
      <c r="I5851" s="26">
        <v>9.0485299999999991E-2</v>
      </c>
    </row>
    <row r="5852" spans="1:9" ht="15.75" customHeight="1" x14ac:dyDescent="0.25">
      <c r="A5852" s="23">
        <v>5851</v>
      </c>
      <c r="B5852" s="24">
        <v>0.23032857000000001</v>
      </c>
      <c r="C5852" s="24">
        <v>0.23147296000000001</v>
      </c>
      <c r="D5852" s="24">
        <v>0.25924972000000002</v>
      </c>
      <c r="E5852" s="24">
        <v>0.31114201000000002</v>
      </c>
      <c r="F5852" s="24">
        <v>0.40477975999999999</v>
      </c>
      <c r="G5852" s="24">
        <v>0.91112176</v>
      </c>
      <c r="H5852" s="24">
        <v>2.7383222599999999</v>
      </c>
      <c r="I5852" s="24">
        <v>9.048523E-2</v>
      </c>
    </row>
    <row r="5853" spans="1:9" ht="15.75" customHeight="1" x14ac:dyDescent="0.25">
      <c r="A5853" s="25">
        <v>5852</v>
      </c>
      <c r="B5853" s="26">
        <v>0.23036974000000002</v>
      </c>
      <c r="C5853" s="26">
        <v>0.23150531999999999</v>
      </c>
      <c r="D5853" s="26">
        <v>0.25928594999999999</v>
      </c>
      <c r="E5853" s="26">
        <v>0.31118641000000002</v>
      </c>
      <c r="F5853" s="26">
        <v>0.40484802999999997</v>
      </c>
      <c r="G5853" s="26">
        <v>0.91128794000000002</v>
      </c>
      <c r="H5853" s="26">
        <v>2.7390033200000001</v>
      </c>
      <c r="I5853" s="26">
        <v>9.0485159999999995E-2</v>
      </c>
    </row>
    <row r="5854" spans="1:9" ht="15.75" customHeight="1" x14ac:dyDescent="0.25">
      <c r="A5854" s="23">
        <v>5853</v>
      </c>
      <c r="B5854" s="24">
        <v>0.2304109</v>
      </c>
      <c r="C5854" s="24">
        <v>0.23153768</v>
      </c>
      <c r="D5854" s="24">
        <v>0.2593222</v>
      </c>
      <c r="E5854" s="24">
        <v>0.31123076999999999</v>
      </c>
      <c r="F5854" s="24">
        <v>0.40491622999999999</v>
      </c>
      <c r="G5854" s="24">
        <v>0.91145388999999999</v>
      </c>
      <c r="H5854" s="24">
        <v>2.7396836200000001</v>
      </c>
      <c r="I5854" s="24">
        <v>9.0485079999999996E-2</v>
      </c>
    </row>
    <row r="5855" spans="1:9" ht="15.75" customHeight="1" x14ac:dyDescent="0.25">
      <c r="A5855" s="25">
        <v>5854</v>
      </c>
      <c r="B5855" s="26">
        <v>0.23045206000000001</v>
      </c>
      <c r="C5855" s="26">
        <v>0.23157005000000003</v>
      </c>
      <c r="D5855" s="26">
        <v>0.25935845000000002</v>
      </c>
      <c r="E5855" s="26">
        <v>0.31127508999999998</v>
      </c>
      <c r="F5855" s="26">
        <v>0.40498434999999999</v>
      </c>
      <c r="G5855" s="26">
        <v>0.91161961000000002</v>
      </c>
      <c r="H5855" s="26">
        <v>2.7403631700000002</v>
      </c>
      <c r="I5855" s="26">
        <v>9.0485010000000005E-2</v>
      </c>
    </row>
    <row r="5856" spans="1:9" ht="15.75" customHeight="1" x14ac:dyDescent="0.25">
      <c r="A5856" s="23">
        <v>5855</v>
      </c>
      <c r="B5856" s="24">
        <v>0.23049322</v>
      </c>
      <c r="C5856" s="24">
        <v>0.23160242</v>
      </c>
      <c r="D5856" s="24">
        <v>0.25939471000000003</v>
      </c>
      <c r="E5856" s="24">
        <v>0.31131938000000003</v>
      </c>
      <c r="F5856" s="24">
        <v>0.40505239999999998</v>
      </c>
      <c r="G5856" s="24">
        <v>0.91178510000000002</v>
      </c>
      <c r="H5856" s="24">
        <v>2.7410419699999999</v>
      </c>
      <c r="I5856" s="24">
        <v>9.048494E-2</v>
      </c>
    </row>
    <row r="5857" spans="1:9" ht="15.75" customHeight="1" x14ac:dyDescent="0.25">
      <c r="A5857" s="25">
        <v>5856</v>
      </c>
      <c r="B5857" s="26">
        <v>0.23053438000000001</v>
      </c>
      <c r="C5857" s="26">
        <v>0.23163481</v>
      </c>
      <c r="D5857" s="26">
        <v>0.25943097999999998</v>
      </c>
      <c r="E5857" s="26">
        <v>0.31136364</v>
      </c>
      <c r="F5857" s="26">
        <v>0.40512039</v>
      </c>
      <c r="G5857" s="26">
        <v>0.91195037000000001</v>
      </c>
      <c r="H5857" s="26">
        <v>2.7417200300000002</v>
      </c>
      <c r="I5857" s="26">
        <v>9.0484869999999995E-2</v>
      </c>
    </row>
    <row r="5858" spans="1:9" ht="15.75" customHeight="1" x14ac:dyDescent="0.25">
      <c r="A5858" s="23">
        <v>5857</v>
      </c>
      <c r="B5858" s="24">
        <v>0.23057554</v>
      </c>
      <c r="C5858" s="24">
        <v>0.23166719</v>
      </c>
      <c r="D5858" s="24">
        <v>0.25946724999999998</v>
      </c>
      <c r="E5858" s="24">
        <v>0.31140785999999998</v>
      </c>
      <c r="F5858" s="24">
        <v>0.4051883</v>
      </c>
      <c r="G5858" s="24">
        <v>0.9121154199999999</v>
      </c>
      <c r="H5858" s="24">
        <v>2.7423973500000001</v>
      </c>
      <c r="I5858" s="24">
        <v>9.048479999999999E-2</v>
      </c>
    </row>
    <row r="5859" spans="1:9" ht="15.75" customHeight="1" x14ac:dyDescent="0.25">
      <c r="A5859" s="25">
        <v>5858</v>
      </c>
      <c r="B5859" s="26">
        <v>0.23061670000000001</v>
      </c>
      <c r="C5859" s="26">
        <v>0.23169958000000002</v>
      </c>
      <c r="D5859" s="26">
        <v>0.25950352999999998</v>
      </c>
      <c r="E5859" s="26">
        <v>0.31145204999999998</v>
      </c>
      <c r="F5859" s="26">
        <v>0.40525613999999999</v>
      </c>
      <c r="G5859" s="26">
        <v>0.91228024000000008</v>
      </c>
      <c r="H5859" s="26">
        <v>2.7430739499999999</v>
      </c>
      <c r="I5859" s="26">
        <v>9.0484729999999999E-2</v>
      </c>
    </row>
    <row r="5860" spans="1:9" ht="15.75" customHeight="1" x14ac:dyDescent="0.25">
      <c r="A5860" s="23">
        <v>5859</v>
      </c>
      <c r="B5860" s="24">
        <v>0.23065785999999999</v>
      </c>
      <c r="C5860" s="24">
        <v>0.23173198</v>
      </c>
      <c r="D5860" s="24">
        <v>0.25953981999999998</v>
      </c>
      <c r="E5860" s="24">
        <v>0.3114962</v>
      </c>
      <c r="F5860" s="24">
        <v>0.40532390999999995</v>
      </c>
      <c r="G5860" s="24">
        <v>0.91244484999999997</v>
      </c>
      <c r="H5860" s="24">
        <v>2.7437498099999997</v>
      </c>
      <c r="I5860" s="24">
        <v>9.0484659999999995E-2</v>
      </c>
    </row>
    <row r="5861" spans="1:9" ht="15.75" customHeight="1" x14ac:dyDescent="0.25">
      <c r="A5861" s="25">
        <v>5860</v>
      </c>
      <c r="B5861" s="26">
        <v>0.23069901999999998</v>
      </c>
      <c r="C5861" s="26">
        <v>0.23176438999999999</v>
      </c>
      <c r="D5861" s="26">
        <v>0.25957611000000003</v>
      </c>
      <c r="E5861" s="26">
        <v>0.31154031999999998</v>
      </c>
      <c r="F5861" s="26">
        <v>0.40539161999999995</v>
      </c>
      <c r="G5861" s="26">
        <v>0.91260923000000005</v>
      </c>
      <c r="H5861" s="26">
        <v>2.7444249699999999</v>
      </c>
      <c r="I5861" s="26">
        <v>9.048458999999999E-2</v>
      </c>
    </row>
    <row r="5862" spans="1:9" ht="15.75" customHeight="1" x14ac:dyDescent="0.25">
      <c r="A5862" s="23">
        <v>5861</v>
      </c>
      <c r="B5862" s="24">
        <v>0.23074017999999999</v>
      </c>
      <c r="C5862" s="24">
        <v>0.23179680000000003</v>
      </c>
      <c r="D5862" s="24">
        <v>0.25961241000000002</v>
      </c>
      <c r="E5862" s="24">
        <v>0.31158439999999998</v>
      </c>
      <c r="F5862" s="24">
        <v>0.40545925999999999</v>
      </c>
      <c r="G5862" s="24">
        <v>0.91277339999999996</v>
      </c>
      <c r="H5862" s="24">
        <v>2.7450993999999995</v>
      </c>
      <c r="I5862" s="24">
        <v>9.0484519999999999E-2</v>
      </c>
    </row>
    <row r="5863" spans="1:9" ht="15.75" customHeight="1" x14ac:dyDescent="0.25">
      <c r="A5863" s="25">
        <v>5862</v>
      </c>
      <c r="B5863" s="26">
        <v>0.23078133999999997</v>
      </c>
      <c r="C5863" s="26">
        <v>0.23182921000000001</v>
      </c>
      <c r="D5863" s="26">
        <v>0.25964872</v>
      </c>
      <c r="E5863" s="26">
        <v>0.31162846</v>
      </c>
      <c r="F5863" s="26">
        <v>0.40552681999999995</v>
      </c>
      <c r="G5863" s="26">
        <v>0.91293735999999992</v>
      </c>
      <c r="H5863" s="26">
        <v>2.7457731299999999</v>
      </c>
      <c r="I5863" s="26">
        <v>9.0484449999999994E-2</v>
      </c>
    </row>
    <row r="5864" spans="1:9" ht="15.75" customHeight="1" x14ac:dyDescent="0.25">
      <c r="A5864" s="23">
        <v>5863</v>
      </c>
      <c r="B5864" s="24">
        <v>0.23082249999999999</v>
      </c>
      <c r="C5864" s="24">
        <v>0.23186164000000001</v>
      </c>
      <c r="D5864" s="24">
        <v>0.25968502999999998</v>
      </c>
      <c r="E5864" s="24">
        <v>0.31167248000000003</v>
      </c>
      <c r="F5864" s="24">
        <v>0.40559433</v>
      </c>
      <c r="G5864" s="24">
        <v>0.9131011</v>
      </c>
      <c r="H5864" s="24">
        <v>2.7464461599999996</v>
      </c>
      <c r="I5864" s="24">
        <v>9.0484369999999995E-2</v>
      </c>
    </row>
    <row r="5865" spans="1:9" ht="15.75" customHeight="1" x14ac:dyDescent="0.25">
      <c r="A5865" s="25">
        <v>5864</v>
      </c>
      <c r="B5865" s="26">
        <v>0.23086366000000003</v>
      </c>
      <c r="C5865" s="26">
        <v>0.23189406000000001</v>
      </c>
      <c r="D5865" s="26">
        <v>0.25972135000000002</v>
      </c>
      <c r="E5865" s="26">
        <v>0.31171645999999997</v>
      </c>
      <c r="F5865" s="26">
        <v>0.40566175999999998</v>
      </c>
      <c r="G5865" s="26">
        <v>0.91326463000000002</v>
      </c>
      <c r="H5865" s="26">
        <v>2.7471185000000005</v>
      </c>
      <c r="I5865" s="26">
        <v>9.0484300000000004E-2</v>
      </c>
    </row>
    <row r="5866" spans="1:9" ht="15.75" customHeight="1" x14ac:dyDescent="0.25">
      <c r="A5866" s="23">
        <v>5865</v>
      </c>
      <c r="B5866" s="24">
        <v>0.23090482000000001</v>
      </c>
      <c r="C5866" s="24">
        <v>0.23192650000000001</v>
      </c>
      <c r="D5866" s="24">
        <v>0.25975767</v>
      </c>
      <c r="E5866" s="24">
        <v>0.31176041999999998</v>
      </c>
      <c r="F5866" s="24">
        <v>0.40572912999999999</v>
      </c>
      <c r="G5866" s="24">
        <v>0.91342794999999999</v>
      </c>
      <c r="H5866" s="24">
        <v>2.7477901400000002</v>
      </c>
      <c r="I5866" s="24">
        <v>9.0484229999999999E-2</v>
      </c>
    </row>
    <row r="5867" spans="1:9" ht="15.75" customHeight="1" x14ac:dyDescent="0.25">
      <c r="A5867" s="25">
        <v>5866</v>
      </c>
      <c r="B5867" s="26">
        <v>0.23094598999999999</v>
      </c>
      <c r="C5867" s="26">
        <v>0.23195893000000001</v>
      </c>
      <c r="D5867" s="26">
        <v>0.25979399999999997</v>
      </c>
      <c r="E5867" s="26">
        <v>0.31180434000000001</v>
      </c>
      <c r="F5867" s="26">
        <v>0.40579642999999999</v>
      </c>
      <c r="G5867" s="26">
        <v>0.91359106000000001</v>
      </c>
      <c r="H5867" s="26">
        <v>2.7484611000000001</v>
      </c>
      <c r="I5867" s="26">
        <v>9.0484159999999994E-2</v>
      </c>
    </row>
    <row r="5868" spans="1:9" ht="15.75" customHeight="1" x14ac:dyDescent="0.25">
      <c r="A5868" s="23">
        <v>5867</v>
      </c>
      <c r="B5868" s="24">
        <v>0.23098714999999997</v>
      </c>
      <c r="C5868" s="24">
        <v>0.23199138000000002</v>
      </c>
      <c r="D5868" s="24">
        <v>0.25983033999999999</v>
      </c>
      <c r="E5868" s="24">
        <v>0.31184823</v>
      </c>
      <c r="F5868" s="24">
        <v>0.40586367000000001</v>
      </c>
      <c r="G5868" s="24">
        <v>0.91375395999999998</v>
      </c>
      <c r="H5868" s="24">
        <v>2.7491313800000001</v>
      </c>
      <c r="I5868" s="24">
        <v>9.0484089999999989E-2</v>
      </c>
    </row>
    <row r="5869" spans="1:9" ht="15.75" customHeight="1" x14ac:dyDescent="0.25">
      <c r="A5869" s="25">
        <v>5868</v>
      </c>
      <c r="B5869" s="26">
        <v>0.23102830999999999</v>
      </c>
      <c r="C5869" s="26">
        <v>0.23202383000000001</v>
      </c>
      <c r="D5869" s="26">
        <v>0.25986668000000002</v>
      </c>
      <c r="E5869" s="26">
        <v>0.31189209000000001</v>
      </c>
      <c r="F5869" s="26">
        <v>0.40593085000000001</v>
      </c>
      <c r="G5869" s="26">
        <v>0.91391666000000005</v>
      </c>
      <c r="H5869" s="26">
        <v>2.7498009899999998</v>
      </c>
      <c r="I5869" s="26">
        <v>9.0484010000000004E-2</v>
      </c>
    </row>
    <row r="5870" spans="1:9" ht="15.75" customHeight="1" x14ac:dyDescent="0.25">
      <c r="A5870" s="23">
        <v>5869</v>
      </c>
      <c r="B5870" s="24">
        <v>0.23106947000000003</v>
      </c>
      <c r="C5870" s="24">
        <v>0.23205628</v>
      </c>
      <c r="D5870" s="24">
        <v>0.25990303000000003</v>
      </c>
      <c r="E5870" s="24">
        <v>0.31193591999999998</v>
      </c>
      <c r="F5870" s="24">
        <v>0.40599795</v>
      </c>
      <c r="G5870" s="24">
        <v>0.91407915000000006</v>
      </c>
      <c r="H5870" s="24">
        <v>2.7504699399999999</v>
      </c>
      <c r="I5870" s="24">
        <v>9.0483939999999999E-2</v>
      </c>
    </row>
    <row r="5871" spans="1:9" ht="15.75" customHeight="1" x14ac:dyDescent="0.25">
      <c r="A5871" s="25">
        <v>5870</v>
      </c>
      <c r="B5871" s="26">
        <v>0.23111063000000001</v>
      </c>
      <c r="C5871" s="26">
        <v>0.23208874000000002</v>
      </c>
      <c r="D5871" s="26">
        <v>0.25993938999999999</v>
      </c>
      <c r="E5871" s="26">
        <v>0.31197972000000002</v>
      </c>
      <c r="F5871" s="26">
        <v>0.40606499999999995</v>
      </c>
      <c r="G5871" s="26">
        <v>0.91424143999999996</v>
      </c>
      <c r="H5871" s="26">
        <v>2.7511382200000001</v>
      </c>
      <c r="I5871" s="26">
        <v>9.0483869999999994E-2</v>
      </c>
    </row>
    <row r="5872" spans="1:9" ht="15.75" customHeight="1" x14ac:dyDescent="0.25">
      <c r="A5872" s="23">
        <v>5871</v>
      </c>
      <c r="B5872" s="24">
        <v>0.23115179000000002</v>
      </c>
      <c r="C5872" s="24">
        <v>0.2321212</v>
      </c>
      <c r="D5872" s="24">
        <v>0.25997575000000001</v>
      </c>
      <c r="E5872" s="24">
        <v>0.31202348000000002</v>
      </c>
      <c r="F5872" s="24">
        <v>0.40613197999999995</v>
      </c>
      <c r="G5872" s="24">
        <v>0.91440354000000001</v>
      </c>
      <c r="H5872" s="24">
        <v>2.7518058400000003</v>
      </c>
      <c r="I5872" s="24">
        <v>9.0483800000000003E-2</v>
      </c>
    </row>
    <row r="5873" spans="1:9" ht="15.75" customHeight="1" x14ac:dyDescent="0.25">
      <c r="A5873" s="25">
        <v>5872</v>
      </c>
      <c r="B5873" s="26">
        <v>0.23119295000000001</v>
      </c>
      <c r="C5873" s="26">
        <v>0.23215367000000001</v>
      </c>
      <c r="D5873" s="26">
        <v>0.26001211000000002</v>
      </c>
      <c r="E5873" s="26">
        <v>0.31206721999999998</v>
      </c>
      <c r="F5873" s="26">
        <v>0.40619889999999997</v>
      </c>
      <c r="G5873" s="26">
        <v>0.91456543000000001</v>
      </c>
      <c r="H5873" s="26">
        <v>2.7524728199999999</v>
      </c>
      <c r="I5873" s="26">
        <v>9.0483720000000004E-2</v>
      </c>
    </row>
    <row r="5874" spans="1:9" ht="15.75" customHeight="1" x14ac:dyDescent="0.25">
      <c r="A5874" s="23">
        <v>5873</v>
      </c>
      <c r="B5874" s="24">
        <v>0.23123411000000002</v>
      </c>
      <c r="C5874" s="24">
        <v>0.23218615000000001</v>
      </c>
      <c r="D5874" s="24">
        <v>0.26004849000000002</v>
      </c>
      <c r="E5874" s="24">
        <v>0.31211093000000001</v>
      </c>
      <c r="F5874" s="24">
        <v>0.40626575999999998</v>
      </c>
      <c r="G5874" s="24">
        <v>0.91472712999999994</v>
      </c>
      <c r="H5874" s="24">
        <v>2.75313915</v>
      </c>
      <c r="I5874" s="24">
        <v>9.0483649999999999E-2</v>
      </c>
    </row>
    <row r="5875" spans="1:9" ht="15.75" customHeight="1" x14ac:dyDescent="0.25">
      <c r="A5875" s="25">
        <v>5874</v>
      </c>
      <c r="B5875" s="26">
        <v>0.23127527000000001</v>
      </c>
      <c r="C5875" s="26">
        <v>0.23221862999999998</v>
      </c>
      <c r="D5875" s="26">
        <v>0.26008486000000003</v>
      </c>
      <c r="E5875" s="26">
        <v>0.3121546</v>
      </c>
      <c r="F5875" s="26">
        <v>0.40633254999999996</v>
      </c>
      <c r="G5875" s="26">
        <v>0.91488862999999998</v>
      </c>
      <c r="H5875" s="26">
        <v>2.7538048400000004</v>
      </c>
      <c r="I5875" s="26">
        <v>9.0483580000000008E-2</v>
      </c>
    </row>
    <row r="5876" spans="1:9" ht="15.75" customHeight="1" x14ac:dyDescent="0.25">
      <c r="A5876" s="23">
        <v>5875</v>
      </c>
      <c r="B5876" s="24">
        <v>0.23131643000000002</v>
      </c>
      <c r="C5876" s="24">
        <v>0.23225112000000001</v>
      </c>
      <c r="D5876" s="24">
        <v>0.26012125000000003</v>
      </c>
      <c r="E5876" s="24">
        <v>0.31219825000000001</v>
      </c>
      <c r="F5876" s="24">
        <v>0.40639929000000002</v>
      </c>
      <c r="G5876" s="24">
        <v>0.91504993999999995</v>
      </c>
      <c r="H5876" s="24">
        <v>2.7544699000000001</v>
      </c>
      <c r="I5876" s="24">
        <v>9.0483499999999994E-2</v>
      </c>
    </row>
    <row r="5877" spans="1:9" ht="15.75" customHeight="1" x14ac:dyDescent="0.25">
      <c r="A5877" s="25">
        <v>5876</v>
      </c>
      <c r="B5877" s="26">
        <v>0.23135759</v>
      </c>
      <c r="C5877" s="26">
        <v>0.23228361</v>
      </c>
      <c r="D5877" s="26">
        <v>0.26015764000000002</v>
      </c>
      <c r="E5877" s="26">
        <v>0.31224187000000003</v>
      </c>
      <c r="F5877" s="26">
        <v>0.40646596000000002</v>
      </c>
      <c r="G5877" s="26">
        <v>0.91521105000000003</v>
      </c>
      <c r="H5877" s="26">
        <v>2.7551343400000001</v>
      </c>
      <c r="I5877" s="26">
        <v>9.048342999999999E-2</v>
      </c>
    </row>
    <row r="5878" spans="1:9" ht="15.75" customHeight="1" x14ac:dyDescent="0.25">
      <c r="A5878" s="23">
        <v>5877</v>
      </c>
      <c r="B5878" s="24">
        <v>0.23139874999999999</v>
      </c>
      <c r="C5878" s="24">
        <v>0.2323161</v>
      </c>
      <c r="D5878" s="24">
        <v>0.26019403000000002</v>
      </c>
      <c r="E5878" s="24">
        <v>0.31228545000000002</v>
      </c>
      <c r="F5878" s="24">
        <v>0.40653257000000004</v>
      </c>
      <c r="G5878" s="24">
        <v>0.91537198000000009</v>
      </c>
      <c r="H5878" s="24">
        <v>2.7557981499999999</v>
      </c>
      <c r="I5878" s="24">
        <v>9.0483360000000013E-2</v>
      </c>
    </row>
    <row r="5879" spans="1:9" ht="15.75" customHeight="1" x14ac:dyDescent="0.25">
      <c r="A5879" s="25">
        <v>5878</v>
      </c>
      <c r="B5879" s="26">
        <v>0.23143991</v>
      </c>
      <c r="C5879" s="26">
        <v>0.23234860000000002</v>
      </c>
      <c r="D5879" s="26">
        <v>0.26023043000000001</v>
      </c>
      <c r="E5879" s="26">
        <v>0.31232900999999996</v>
      </c>
      <c r="F5879" s="26">
        <v>0.40659913000000003</v>
      </c>
      <c r="G5879" s="26">
        <v>0.91553272000000008</v>
      </c>
      <c r="H5879" s="26">
        <v>2.7564613500000004</v>
      </c>
      <c r="I5879" s="26">
        <v>9.0483279999999999E-2</v>
      </c>
    </row>
    <row r="5880" spans="1:9" ht="15.75" customHeight="1" x14ac:dyDescent="0.25">
      <c r="A5880" s="23">
        <v>5879</v>
      </c>
      <c r="B5880" s="24">
        <v>0.23148106999999998</v>
      </c>
      <c r="C5880" s="24">
        <v>0.23238111</v>
      </c>
      <c r="D5880" s="24">
        <v>0.26026684</v>
      </c>
      <c r="E5880" s="24">
        <v>0.31237253999999998</v>
      </c>
      <c r="F5880" s="24">
        <v>0.40666562000000001</v>
      </c>
      <c r="G5880" s="24">
        <v>0.91569327</v>
      </c>
      <c r="H5880" s="24">
        <v>2.7571239400000001</v>
      </c>
      <c r="I5880" s="24">
        <v>9.0483209999999994E-2</v>
      </c>
    </row>
    <row r="5881" spans="1:9" ht="15.75" customHeight="1" x14ac:dyDescent="0.25">
      <c r="A5881" s="25">
        <v>5880</v>
      </c>
      <c r="B5881" s="26">
        <v>0.23152223999999999</v>
      </c>
      <c r="C5881" s="26">
        <v>0.23241361999999999</v>
      </c>
      <c r="D5881" s="26">
        <v>0.26030324999999999</v>
      </c>
      <c r="E5881" s="26">
        <v>0.31241605</v>
      </c>
      <c r="F5881" s="26">
        <v>0.40673206000000001</v>
      </c>
      <c r="G5881" s="26">
        <v>0.91585362999999997</v>
      </c>
      <c r="H5881" s="26">
        <v>2.7577859299999998</v>
      </c>
      <c r="I5881" s="26">
        <v>9.048313999999999E-2</v>
      </c>
    </row>
    <row r="5882" spans="1:9" ht="15.75" customHeight="1" x14ac:dyDescent="0.25">
      <c r="A5882" s="23">
        <v>5881</v>
      </c>
      <c r="B5882" s="24">
        <v>0.2315634</v>
      </c>
      <c r="C5882" s="24">
        <v>0.23244613</v>
      </c>
      <c r="D5882" s="24">
        <v>0.26033965999999997</v>
      </c>
      <c r="E5882" s="24">
        <v>0.31245951999999999</v>
      </c>
      <c r="F5882" s="24">
        <v>0.40679842999999999</v>
      </c>
      <c r="G5882" s="24">
        <v>0.91601381000000004</v>
      </c>
      <c r="H5882" s="24">
        <v>2.7584473100000002</v>
      </c>
      <c r="I5882" s="24">
        <v>9.0483060000000004E-2</v>
      </c>
    </row>
    <row r="5883" spans="1:9" ht="15.75" customHeight="1" x14ac:dyDescent="0.25">
      <c r="A5883" s="25">
        <v>5882</v>
      </c>
      <c r="B5883" s="26">
        <v>0.23160455999999999</v>
      </c>
      <c r="C5883" s="26">
        <v>0.23247865000000001</v>
      </c>
      <c r="D5883" s="26">
        <v>0.26037609</v>
      </c>
      <c r="E5883" s="26">
        <v>0.31250296999999999</v>
      </c>
      <c r="F5883" s="26">
        <v>0.40686475</v>
      </c>
      <c r="G5883" s="26">
        <v>0.91617380999999998</v>
      </c>
      <c r="H5883" s="26">
        <v>2.7591081100000001</v>
      </c>
      <c r="I5883" s="26">
        <v>9.0482989999999999E-2</v>
      </c>
    </row>
    <row r="5884" spans="1:9" ht="15.75" customHeight="1" x14ac:dyDescent="0.25">
      <c r="A5884" s="23">
        <v>5883</v>
      </c>
      <c r="B5884" s="24">
        <v>0.23164572</v>
      </c>
      <c r="C5884" s="24">
        <v>0.23251117000000002</v>
      </c>
      <c r="D5884" s="24">
        <v>0.26041250999999999</v>
      </c>
      <c r="E5884" s="24">
        <v>0.31254639000000001</v>
      </c>
      <c r="F5884" s="24">
        <v>0.40693100999999998</v>
      </c>
      <c r="G5884" s="24">
        <v>0.91633363000000001</v>
      </c>
      <c r="H5884" s="24">
        <v>2.7597683200000001</v>
      </c>
      <c r="I5884" s="24">
        <v>9.0482910000000014E-2</v>
      </c>
    </row>
    <row r="5885" spans="1:9" ht="15.75" customHeight="1" x14ac:dyDescent="0.25">
      <c r="A5885" s="25">
        <v>5884</v>
      </c>
      <c r="B5885" s="26">
        <v>0.23168687999999998</v>
      </c>
      <c r="C5885" s="26">
        <v>0.23254370000000002</v>
      </c>
      <c r="D5885" s="26">
        <v>0.26044895000000001</v>
      </c>
      <c r="E5885" s="26">
        <v>0.31258977999999998</v>
      </c>
      <c r="F5885" s="26">
        <v>0.40699721999999999</v>
      </c>
      <c r="G5885" s="26">
        <v>0.91649327000000003</v>
      </c>
      <c r="H5885" s="26">
        <v>2.76042794</v>
      </c>
      <c r="I5885" s="26">
        <v>9.0482840000000009E-2</v>
      </c>
    </row>
    <row r="5886" spans="1:9" ht="15.75" customHeight="1" x14ac:dyDescent="0.25">
      <c r="A5886" s="23">
        <v>5885</v>
      </c>
      <c r="B5886" s="24">
        <v>0.23172804</v>
      </c>
      <c r="C5886" s="24">
        <v>0.23257623999999999</v>
      </c>
      <c r="D5886" s="24">
        <v>0.26048537999999999</v>
      </c>
      <c r="E5886" s="24">
        <v>0.31263314000000003</v>
      </c>
      <c r="F5886" s="24">
        <v>0.40706335999999999</v>
      </c>
      <c r="G5886" s="24">
        <v>0.91665273000000003</v>
      </c>
      <c r="H5886" s="24">
        <v>2.7610869999999998</v>
      </c>
      <c r="I5886" s="24">
        <v>9.0482759999999995E-2</v>
      </c>
    </row>
    <row r="5887" spans="1:9" ht="15.75" customHeight="1" x14ac:dyDescent="0.25">
      <c r="A5887" s="25">
        <v>5886</v>
      </c>
      <c r="B5887" s="26">
        <v>0.23176919999999998</v>
      </c>
      <c r="C5887" s="26">
        <v>0.23260877000000002</v>
      </c>
      <c r="D5887" s="26">
        <v>0.26052181999999996</v>
      </c>
      <c r="E5887" s="26">
        <v>0.31267648000000003</v>
      </c>
      <c r="F5887" s="26">
        <v>0.40712946</v>
      </c>
      <c r="G5887" s="26">
        <v>0.91681201999999995</v>
      </c>
      <c r="H5887" s="26">
        <v>2.7617454800000001</v>
      </c>
      <c r="I5887" s="26">
        <v>9.0482689999999991E-2</v>
      </c>
    </row>
    <row r="5888" spans="1:9" ht="15.75" customHeight="1" x14ac:dyDescent="0.25">
      <c r="A5888" s="23">
        <v>5887</v>
      </c>
      <c r="B5888" s="24">
        <v>0.23181035999999999</v>
      </c>
      <c r="C5888" s="24">
        <v>0.23264132000000001</v>
      </c>
      <c r="D5888" s="24">
        <v>0.26055826999999998</v>
      </c>
      <c r="E5888" s="24">
        <v>0.31271979</v>
      </c>
      <c r="F5888" s="24">
        <v>0.40719548999999999</v>
      </c>
      <c r="G5888" s="24">
        <v>0.91697114000000002</v>
      </c>
      <c r="H5888" s="24">
        <v>2.7624034000000002</v>
      </c>
      <c r="I5888" s="24">
        <v>9.048262E-2</v>
      </c>
    </row>
    <row r="5889" spans="1:9" ht="15.75" customHeight="1" x14ac:dyDescent="0.25">
      <c r="A5889" s="25">
        <v>5888</v>
      </c>
      <c r="B5889" s="26">
        <v>0.23185151999999998</v>
      </c>
      <c r="C5889" s="26">
        <v>0.23267385999999998</v>
      </c>
      <c r="D5889" s="26">
        <v>0.26059472</v>
      </c>
      <c r="E5889" s="26">
        <v>0.31276308000000003</v>
      </c>
      <c r="F5889" s="26">
        <v>0.40726146999999996</v>
      </c>
      <c r="G5889" s="26">
        <v>0.91713008000000007</v>
      </c>
      <c r="H5889" s="26">
        <v>2.7630607600000001</v>
      </c>
      <c r="I5889" s="26">
        <v>9.048254E-2</v>
      </c>
    </row>
    <row r="5890" spans="1:9" ht="15.75" customHeight="1" x14ac:dyDescent="0.25">
      <c r="A5890" s="23">
        <v>5889</v>
      </c>
      <c r="B5890" s="24">
        <v>0.23189267999999999</v>
      </c>
      <c r="C5890" s="24">
        <v>0.23270641</v>
      </c>
      <c r="D5890" s="24">
        <v>0.26063118000000002</v>
      </c>
      <c r="E5890" s="24">
        <v>0.31280634000000002</v>
      </c>
      <c r="F5890" s="24">
        <v>0.40732740000000001</v>
      </c>
      <c r="G5890" s="24">
        <v>0.91728885000000004</v>
      </c>
      <c r="H5890" s="24">
        <v>2.7637175699999998</v>
      </c>
      <c r="I5890" s="24">
        <v>9.0482469999999995E-2</v>
      </c>
    </row>
    <row r="5891" spans="1:9" ht="15.75" customHeight="1" x14ac:dyDescent="0.25">
      <c r="A5891" s="25">
        <v>5890</v>
      </c>
      <c r="B5891" s="26">
        <v>0.23193384000000003</v>
      </c>
      <c r="C5891" s="26">
        <v>0.23273897000000002</v>
      </c>
      <c r="D5891" s="26">
        <v>0.26066763999999998</v>
      </c>
      <c r="E5891" s="26">
        <v>0.31284956999999997</v>
      </c>
      <c r="F5891" s="26">
        <v>0.40739327000000003</v>
      </c>
      <c r="G5891" s="26">
        <v>0.91744744999999994</v>
      </c>
      <c r="H5891" s="26">
        <v>2.7643738300000003</v>
      </c>
      <c r="I5891" s="26">
        <v>9.048239000000001E-2</v>
      </c>
    </row>
    <row r="5892" spans="1:9" ht="15.75" customHeight="1" x14ac:dyDescent="0.25">
      <c r="A5892" s="23">
        <v>5891</v>
      </c>
      <c r="B5892" s="24">
        <v>0.23197500000000001</v>
      </c>
      <c r="C5892" s="24">
        <v>0.23277152999999998</v>
      </c>
      <c r="D5892" s="24">
        <v>0.26070410999999999</v>
      </c>
      <c r="E5892" s="24">
        <v>0.31289277999999998</v>
      </c>
      <c r="F5892" s="24">
        <v>0.40745908999999997</v>
      </c>
      <c r="G5892" s="24">
        <v>0.91760588999999992</v>
      </c>
      <c r="H5892" s="24">
        <v>2.7650295599999999</v>
      </c>
      <c r="I5892" s="24">
        <v>9.0482309999999996E-2</v>
      </c>
    </row>
    <row r="5893" spans="1:9" ht="15.75" customHeight="1" x14ac:dyDescent="0.25">
      <c r="A5893" s="25">
        <v>5892</v>
      </c>
      <c r="B5893" s="26">
        <v>0.23201616000000003</v>
      </c>
      <c r="C5893" s="26">
        <v>0.23280408999999999</v>
      </c>
      <c r="D5893" s="26">
        <v>0.26074058</v>
      </c>
      <c r="E5893" s="26">
        <v>0.31293597000000001</v>
      </c>
      <c r="F5893" s="26">
        <v>0.40752485999999999</v>
      </c>
      <c r="G5893" s="26">
        <v>0.91776415999999994</v>
      </c>
      <c r="H5893" s="26">
        <v>2.7656847499999997</v>
      </c>
      <c r="I5893" s="26">
        <v>9.0482239999999992E-2</v>
      </c>
    </row>
    <row r="5894" spans="1:9" ht="15.75" customHeight="1" x14ac:dyDescent="0.25">
      <c r="A5894" s="23">
        <v>5893</v>
      </c>
      <c r="B5894" s="24">
        <v>0.23205732999999998</v>
      </c>
      <c r="C5894" s="24">
        <v>0.23283666</v>
      </c>
      <c r="D5894" s="24">
        <v>0.26077706</v>
      </c>
      <c r="E5894" s="24">
        <v>0.31297912</v>
      </c>
      <c r="F5894" s="24">
        <v>0.40759056999999999</v>
      </c>
      <c r="G5894" s="24">
        <v>0.91792225999999999</v>
      </c>
      <c r="H5894" s="24">
        <v>2.7663394000000001</v>
      </c>
      <c r="I5894" s="24">
        <v>9.0482160000000006E-2</v>
      </c>
    </row>
    <row r="5895" spans="1:9" ht="15.75" customHeight="1" x14ac:dyDescent="0.25">
      <c r="A5895" s="25">
        <v>5894</v>
      </c>
      <c r="B5895" s="26">
        <v>0.23209848999999999</v>
      </c>
      <c r="C5895" s="26">
        <v>0.23286923000000001</v>
      </c>
      <c r="D5895" s="26">
        <v>0.26081354000000001</v>
      </c>
      <c r="E5895" s="26">
        <v>0.31302226</v>
      </c>
      <c r="F5895" s="26">
        <v>0.40765624</v>
      </c>
      <c r="G5895" s="26">
        <v>0.91808020000000001</v>
      </c>
      <c r="H5895" s="26">
        <v>2.7669935400000001</v>
      </c>
      <c r="I5895" s="26">
        <v>9.0482090000000001E-2</v>
      </c>
    </row>
    <row r="5896" spans="1:9" ht="15.75" customHeight="1" x14ac:dyDescent="0.25">
      <c r="A5896" s="23">
        <v>5895</v>
      </c>
      <c r="B5896" s="24">
        <v>0.23213965000000003</v>
      </c>
      <c r="C5896" s="24">
        <v>0.23290181000000001</v>
      </c>
      <c r="D5896" s="24">
        <v>0.26085002000000002</v>
      </c>
      <c r="E5896" s="24">
        <v>0.31306537000000001</v>
      </c>
      <c r="F5896" s="24">
        <v>0.40772185</v>
      </c>
      <c r="G5896" s="24">
        <v>0.91823798999999995</v>
      </c>
      <c r="H5896" s="24">
        <v>2.7676471600000001</v>
      </c>
      <c r="I5896" s="24">
        <v>9.0482010000000002E-2</v>
      </c>
    </row>
    <row r="5897" spans="1:9" ht="15.75" customHeight="1" x14ac:dyDescent="0.25">
      <c r="A5897" s="25">
        <v>5896</v>
      </c>
      <c r="B5897" s="26">
        <v>0.23218081000000002</v>
      </c>
      <c r="C5897" s="26">
        <v>0.23293438999999999</v>
      </c>
      <c r="D5897" s="26">
        <v>0.26088650999999996</v>
      </c>
      <c r="E5897" s="26">
        <v>0.31310846000000003</v>
      </c>
      <c r="F5897" s="26">
        <v>0.40778740999999996</v>
      </c>
      <c r="G5897" s="26">
        <v>0.91839561000000003</v>
      </c>
      <c r="H5897" s="26">
        <v>2.7683002599999997</v>
      </c>
      <c r="I5897" s="26">
        <v>9.0481940000000011E-2</v>
      </c>
    </row>
    <row r="5898" spans="1:9" ht="15.75" customHeight="1" x14ac:dyDescent="0.25">
      <c r="A5898" s="23">
        <v>5897</v>
      </c>
      <c r="B5898" s="24">
        <v>0.23222197</v>
      </c>
      <c r="C5898" s="24">
        <v>0.23296697000000002</v>
      </c>
      <c r="D5898" s="24">
        <v>0.26092300000000002</v>
      </c>
      <c r="E5898" s="24">
        <v>0.31315152000000002</v>
      </c>
      <c r="F5898" s="24">
        <v>0.40785292000000001</v>
      </c>
      <c r="G5898" s="24">
        <v>0.91855307999999991</v>
      </c>
      <c r="H5898" s="24">
        <v>2.7689528600000002</v>
      </c>
      <c r="I5898" s="24">
        <v>9.0481859999999997E-2</v>
      </c>
    </row>
    <row r="5899" spans="1:9" ht="15.75" customHeight="1" x14ac:dyDescent="0.25">
      <c r="A5899" s="25">
        <v>5898</v>
      </c>
      <c r="B5899" s="26">
        <v>0.23226313000000001</v>
      </c>
      <c r="C5899" s="26">
        <v>0.23299956000000002</v>
      </c>
      <c r="D5899" s="26">
        <v>0.26095950000000001</v>
      </c>
      <c r="E5899" s="26">
        <v>0.31319456000000001</v>
      </c>
      <c r="F5899" s="26">
        <v>0.40791837999999997</v>
      </c>
      <c r="G5899" s="26">
        <v>0.91871038999999999</v>
      </c>
      <c r="H5899" s="26">
        <v>2.7696049599999997</v>
      </c>
      <c r="I5899" s="26">
        <v>9.0481779999999998E-2</v>
      </c>
    </row>
    <row r="5900" spans="1:9" ht="15.75" customHeight="1" x14ac:dyDescent="0.25">
      <c r="A5900" s="23">
        <v>5899</v>
      </c>
      <c r="B5900" s="24">
        <v>0.23230429</v>
      </c>
      <c r="C5900" s="24">
        <v>0.23303215000000002</v>
      </c>
      <c r="D5900" s="24">
        <v>0.26099600000000001</v>
      </c>
      <c r="E5900" s="24">
        <v>0.31323757000000002</v>
      </c>
      <c r="F5900" s="24">
        <v>0.40798378000000002</v>
      </c>
      <c r="G5900" s="24">
        <v>0.91886754999999998</v>
      </c>
      <c r="H5900" s="24">
        <v>2.7702565700000004</v>
      </c>
      <c r="I5900" s="24">
        <v>9.0481709999999993E-2</v>
      </c>
    </row>
    <row r="5901" spans="1:9" ht="15.75" customHeight="1" x14ac:dyDescent="0.25">
      <c r="A5901" s="25">
        <v>5900</v>
      </c>
      <c r="B5901" s="26">
        <v>0.23234545000000001</v>
      </c>
      <c r="C5901" s="26">
        <v>0.23306474000000002</v>
      </c>
      <c r="D5901" s="26">
        <v>0.26103251</v>
      </c>
      <c r="E5901" s="26">
        <v>0.31328057000000004</v>
      </c>
      <c r="F5901" s="26">
        <v>0.40804913999999998</v>
      </c>
      <c r="G5901" s="26">
        <v>0.91902455000000005</v>
      </c>
      <c r="H5901" s="26">
        <v>2.77090769</v>
      </c>
      <c r="I5901" s="26">
        <v>9.0481630000000007E-2</v>
      </c>
    </row>
    <row r="5902" spans="1:9" ht="15.75" customHeight="1" x14ac:dyDescent="0.25">
      <c r="A5902" s="23">
        <v>5901</v>
      </c>
      <c r="B5902" s="24">
        <v>0.23238660999999999</v>
      </c>
      <c r="C5902" s="24">
        <v>0.23309733999999999</v>
      </c>
      <c r="D5902" s="24">
        <v>0.26106902000000004</v>
      </c>
      <c r="E5902" s="24">
        <v>0.31332354000000001</v>
      </c>
      <c r="F5902" s="24">
        <v>0.40811445999999996</v>
      </c>
      <c r="G5902" s="24">
        <v>0.91918141000000009</v>
      </c>
      <c r="H5902" s="24">
        <v>2.7715583199999996</v>
      </c>
      <c r="I5902" s="24">
        <v>9.0481549999999994E-2</v>
      </c>
    </row>
    <row r="5903" spans="1:9" ht="15.75" customHeight="1" x14ac:dyDescent="0.25">
      <c r="A5903" s="25">
        <v>5902</v>
      </c>
      <c r="B5903" s="26">
        <v>0.23242777000000001</v>
      </c>
      <c r="C5903" s="26">
        <v>0.23312995</v>
      </c>
      <c r="D5903" s="26">
        <v>0.26110554000000002</v>
      </c>
      <c r="E5903" s="26">
        <v>0.31336649</v>
      </c>
      <c r="F5903" s="26">
        <v>0.40817971999999997</v>
      </c>
      <c r="G5903" s="26">
        <v>0.9193381100000001</v>
      </c>
      <c r="H5903" s="26">
        <v>2.7722084699999998</v>
      </c>
      <c r="I5903" s="26">
        <v>9.0481479999999989E-2</v>
      </c>
    </row>
    <row r="5904" spans="1:9" ht="15.75" customHeight="1" x14ac:dyDescent="0.25">
      <c r="A5904" s="23">
        <v>5903</v>
      </c>
      <c r="B5904" s="24">
        <v>0.23246892999999999</v>
      </c>
      <c r="C5904" s="24">
        <v>0.23316255000000002</v>
      </c>
      <c r="D5904" s="24">
        <v>0.26114206000000001</v>
      </c>
      <c r="E5904" s="24">
        <v>0.31340941</v>
      </c>
      <c r="F5904" s="24">
        <v>0.40824494</v>
      </c>
      <c r="G5904" s="24">
        <v>0.91949466999999996</v>
      </c>
      <c r="H5904" s="24">
        <v>2.7728581600000002</v>
      </c>
      <c r="I5904" s="24">
        <v>9.0481400000000003E-2</v>
      </c>
    </row>
    <row r="5905" spans="1:9" ht="15.75" customHeight="1" x14ac:dyDescent="0.25">
      <c r="A5905" s="25">
        <v>5904</v>
      </c>
      <c r="B5905" s="26">
        <v>0.23251009</v>
      </c>
      <c r="C5905" s="26">
        <v>0.23319516000000001</v>
      </c>
      <c r="D5905" s="26">
        <v>0.26117857999999999</v>
      </c>
      <c r="E5905" s="26">
        <v>0.31345232000000001</v>
      </c>
      <c r="F5905" s="26">
        <v>0.40831010000000001</v>
      </c>
      <c r="G5905" s="26">
        <v>0.91965107999999995</v>
      </c>
      <c r="H5905" s="26">
        <v>2.7735073799999999</v>
      </c>
      <c r="I5905" s="26">
        <v>9.0481320000000004E-2</v>
      </c>
    </row>
    <row r="5906" spans="1:9" ht="15.75" customHeight="1" x14ac:dyDescent="0.25">
      <c r="A5906" s="23">
        <v>5905</v>
      </c>
      <c r="B5906" s="24">
        <v>0.23255124999999999</v>
      </c>
      <c r="C5906" s="24">
        <v>0.23322778</v>
      </c>
      <c r="D5906" s="24">
        <v>0.26121511000000003</v>
      </c>
      <c r="E5906" s="24">
        <v>0.31349519999999997</v>
      </c>
      <c r="F5906" s="24">
        <v>0.40837522999999998</v>
      </c>
      <c r="G5906" s="24">
        <v>0.91980734999999991</v>
      </c>
      <c r="H5906" s="24">
        <v>2.7741561300000002</v>
      </c>
      <c r="I5906" s="24">
        <v>9.0481250000000013E-2</v>
      </c>
    </row>
    <row r="5907" spans="1:9" ht="15.75" customHeight="1" x14ac:dyDescent="0.25">
      <c r="A5907" s="25">
        <v>5906</v>
      </c>
      <c r="B5907" s="26">
        <v>0.23259241</v>
      </c>
      <c r="C5907" s="26">
        <v>0.23326039000000001</v>
      </c>
      <c r="D5907" s="26">
        <v>0.26125164000000001</v>
      </c>
      <c r="E5907" s="26">
        <v>0.31353806000000001</v>
      </c>
      <c r="F5907" s="26">
        <v>0.40844029999999998</v>
      </c>
      <c r="G5907" s="26">
        <v>0.91996347999999994</v>
      </c>
      <c r="H5907" s="26">
        <v>2.7748044399999996</v>
      </c>
      <c r="I5907" s="26">
        <v>9.048117E-2</v>
      </c>
    </row>
    <row r="5908" spans="1:9" ht="15.75" customHeight="1" x14ac:dyDescent="0.25">
      <c r="A5908" s="23">
        <v>5907</v>
      </c>
      <c r="B5908" s="24">
        <v>0.23263358000000001</v>
      </c>
      <c r="C5908" s="24">
        <v>0.23329301000000002</v>
      </c>
      <c r="D5908" s="24">
        <v>0.26128817000000004</v>
      </c>
      <c r="E5908" s="24">
        <v>0.3135809</v>
      </c>
      <c r="F5908" s="24">
        <v>0.40850533</v>
      </c>
      <c r="G5908" s="24">
        <v>0.92011946</v>
      </c>
      <c r="H5908" s="24">
        <v>2.77545229</v>
      </c>
      <c r="I5908" s="24">
        <v>9.048109E-2</v>
      </c>
    </row>
    <row r="5909" spans="1:9" ht="15.75" customHeight="1" x14ac:dyDescent="0.25">
      <c r="A5909" s="25">
        <v>5908</v>
      </c>
      <c r="B5909" s="26">
        <v>0.23267473999999999</v>
      </c>
      <c r="C5909" s="26">
        <v>0.23332564</v>
      </c>
      <c r="D5909" s="26">
        <v>0.26132471000000002</v>
      </c>
      <c r="E5909" s="26">
        <v>0.31362371999999999</v>
      </c>
      <c r="F5909" s="26">
        <v>0.40857031999999999</v>
      </c>
      <c r="G5909" s="26">
        <v>0.92027530999999996</v>
      </c>
      <c r="H5909" s="26">
        <v>2.7760996999999996</v>
      </c>
      <c r="I5909" s="26">
        <v>9.0481010000000014E-2</v>
      </c>
    </row>
    <row r="5910" spans="1:9" ht="15.75" customHeight="1" x14ac:dyDescent="0.25">
      <c r="A5910" s="23">
        <v>5909</v>
      </c>
      <c r="B5910" s="24">
        <v>0.2327159</v>
      </c>
      <c r="C5910" s="24">
        <v>0.23335826000000001</v>
      </c>
      <c r="D5910" s="24">
        <v>0.26136124999999999</v>
      </c>
      <c r="E5910" s="24">
        <v>0.31366652</v>
      </c>
      <c r="F5910" s="24">
        <v>0.40863526</v>
      </c>
      <c r="G5910" s="24">
        <v>0.9204310200000001</v>
      </c>
      <c r="H5910" s="24">
        <v>2.77674668</v>
      </c>
      <c r="I5910" s="24">
        <v>9.048094000000001E-2</v>
      </c>
    </row>
    <row r="5911" spans="1:9" ht="15.75" customHeight="1" x14ac:dyDescent="0.25">
      <c r="A5911" s="25">
        <v>5910</v>
      </c>
      <c r="B5911" s="26">
        <v>0.23275705999999999</v>
      </c>
      <c r="C5911" s="26">
        <v>0.23339089000000002</v>
      </c>
      <c r="D5911" s="26">
        <v>0.26139779999999996</v>
      </c>
      <c r="E5911" s="26">
        <v>0.31370930000000002</v>
      </c>
      <c r="F5911" s="26">
        <v>0.40870015999999998</v>
      </c>
      <c r="G5911" s="26">
        <v>0.92058659000000009</v>
      </c>
      <c r="H5911" s="26">
        <v>2.77739322</v>
      </c>
      <c r="I5911" s="26">
        <v>9.0480859999999996E-2</v>
      </c>
    </row>
    <row r="5912" spans="1:9" ht="15.75" customHeight="1" x14ac:dyDescent="0.25">
      <c r="A5912" s="23">
        <v>5911</v>
      </c>
      <c r="B5912" s="24">
        <v>0.23279822</v>
      </c>
      <c r="C5912" s="24">
        <v>0.23342352999999999</v>
      </c>
      <c r="D5912" s="24">
        <v>0.26143434999999998</v>
      </c>
      <c r="E5912" s="24">
        <v>0.31375206</v>
      </c>
      <c r="F5912" s="24">
        <v>0.40876500999999998</v>
      </c>
      <c r="G5912" s="24">
        <v>0.92074202999999999</v>
      </c>
      <c r="H5912" s="24">
        <v>2.7780393400000003</v>
      </c>
      <c r="I5912" s="24">
        <v>9.0480779999999997E-2</v>
      </c>
    </row>
    <row r="5913" spans="1:9" ht="15.75" customHeight="1" x14ac:dyDescent="0.25">
      <c r="A5913" s="25">
        <v>5912</v>
      </c>
      <c r="B5913" s="26">
        <v>0.23283937999999998</v>
      </c>
      <c r="C5913" s="26">
        <v>0.23345617000000002</v>
      </c>
      <c r="D5913" s="26">
        <v>0.26147090000000001</v>
      </c>
      <c r="E5913" s="26">
        <v>0.31379479999999998</v>
      </c>
      <c r="F5913" s="26">
        <v>0.40882982000000001</v>
      </c>
      <c r="G5913" s="26">
        <v>0.92089734000000012</v>
      </c>
      <c r="H5913" s="26">
        <v>2.7786850399999996</v>
      </c>
      <c r="I5913" s="26">
        <v>9.0480699999999997E-2</v>
      </c>
    </row>
    <row r="5914" spans="1:9" ht="15.75" customHeight="1" x14ac:dyDescent="0.25">
      <c r="A5914" s="23">
        <v>5913</v>
      </c>
      <c r="B5914" s="24">
        <v>0.23288054</v>
      </c>
      <c r="C5914" s="24">
        <v>0.23348880999999999</v>
      </c>
      <c r="D5914" s="24">
        <v>0.26150746000000002</v>
      </c>
      <c r="E5914" s="24">
        <v>0.31383752000000004</v>
      </c>
      <c r="F5914" s="24">
        <v>0.40889457999999995</v>
      </c>
      <c r="G5914" s="24">
        <v>0.92105250999999999</v>
      </c>
      <c r="H5914" s="24">
        <v>2.7793303200000001</v>
      </c>
      <c r="I5914" s="24">
        <v>9.0480630000000006E-2</v>
      </c>
    </row>
    <row r="5915" spans="1:9" ht="15.75" customHeight="1" x14ac:dyDescent="0.25">
      <c r="A5915" s="25">
        <v>5914</v>
      </c>
      <c r="B5915" s="26">
        <v>0.23292169999999998</v>
      </c>
      <c r="C5915" s="26">
        <v>0.23352144999999999</v>
      </c>
      <c r="D5915" s="26">
        <v>0.26154401999999999</v>
      </c>
      <c r="E5915" s="26">
        <v>0.31388021999999999</v>
      </c>
      <c r="F5915" s="26">
        <v>0.40895930999999996</v>
      </c>
      <c r="G5915" s="26">
        <v>0.92120756000000004</v>
      </c>
      <c r="H5915" s="26">
        <v>2.77997519</v>
      </c>
      <c r="I5915" s="26">
        <v>9.0480549999999993E-2</v>
      </c>
    </row>
    <row r="5916" spans="1:9" ht="15.75" customHeight="1" x14ac:dyDescent="0.25">
      <c r="A5916" s="23">
        <v>5915</v>
      </c>
      <c r="B5916" s="24">
        <v>0.23296285999999999</v>
      </c>
      <c r="C5916" s="24">
        <v>0.23355409000000002</v>
      </c>
      <c r="D5916" s="24">
        <v>0.26158058000000001</v>
      </c>
      <c r="E5916" s="24">
        <v>0.31392291</v>
      </c>
      <c r="F5916" s="24">
        <v>0.40902399</v>
      </c>
      <c r="G5916" s="24">
        <v>0.92136247999999998</v>
      </c>
      <c r="H5916" s="24">
        <v>2.7806196699999997</v>
      </c>
      <c r="I5916" s="24">
        <v>9.0480470000000007E-2</v>
      </c>
    </row>
    <row r="5917" spans="1:9" ht="15.75" customHeight="1" x14ac:dyDescent="0.25">
      <c r="A5917" s="25">
        <v>5916</v>
      </c>
      <c r="B5917" s="26">
        <v>0.23300401999999998</v>
      </c>
      <c r="C5917" s="26">
        <v>0.23358674000000001</v>
      </c>
      <c r="D5917" s="26">
        <v>0.26161715000000002</v>
      </c>
      <c r="E5917" s="26">
        <v>0.31396557000000003</v>
      </c>
      <c r="F5917" s="26">
        <v>0.40908862999999995</v>
      </c>
      <c r="G5917" s="26">
        <v>0.92151726999999994</v>
      </c>
      <c r="H5917" s="26">
        <v>2.78126374</v>
      </c>
      <c r="I5917" s="26">
        <v>9.0480389999999994E-2</v>
      </c>
    </row>
    <row r="5918" spans="1:9" ht="15.75" customHeight="1" x14ac:dyDescent="0.25">
      <c r="A5918" s="23">
        <v>5917</v>
      </c>
      <c r="B5918" s="24">
        <v>0.23304518000000002</v>
      </c>
      <c r="C5918" s="24">
        <v>0.2336194</v>
      </c>
      <c r="D5918" s="24">
        <v>0.26165372000000003</v>
      </c>
      <c r="E5918" s="24">
        <v>0.31400822</v>
      </c>
      <c r="F5918" s="24">
        <v>0.40915323000000003</v>
      </c>
      <c r="G5918" s="24">
        <v>0.92167193999999997</v>
      </c>
      <c r="H5918" s="24">
        <v>2.78190742</v>
      </c>
      <c r="I5918" s="24">
        <v>9.0480309999999994E-2</v>
      </c>
    </row>
    <row r="5919" spans="1:9" ht="15.75" customHeight="1" x14ac:dyDescent="0.25">
      <c r="A5919" s="25">
        <v>5918</v>
      </c>
      <c r="B5919" s="26">
        <v>0.23308634</v>
      </c>
      <c r="C5919" s="26">
        <v>0.23365205</v>
      </c>
      <c r="D5919" s="26">
        <v>0.26169028999999999</v>
      </c>
      <c r="E5919" s="26">
        <v>0.31405084</v>
      </c>
      <c r="F5919" s="26">
        <v>0.40921779000000003</v>
      </c>
      <c r="G5919" s="26">
        <v>0.92182648999999994</v>
      </c>
      <c r="H5919" s="26">
        <v>2.7825507199999997</v>
      </c>
      <c r="I5919" s="26">
        <v>9.0480230000000009E-2</v>
      </c>
    </row>
    <row r="5920" spans="1:9" ht="15.75" customHeight="1" x14ac:dyDescent="0.25">
      <c r="A5920" s="23">
        <v>5919</v>
      </c>
      <c r="B5920" s="24">
        <v>0.23312750000000002</v>
      </c>
      <c r="C5920" s="24">
        <v>0.23368470999999999</v>
      </c>
      <c r="D5920" s="24">
        <v>0.26172687</v>
      </c>
      <c r="E5920" s="24">
        <v>0.31409345</v>
      </c>
      <c r="F5920" s="24">
        <v>0.40928230999999998</v>
      </c>
      <c r="G5920" s="24">
        <v>0.92198091000000004</v>
      </c>
      <c r="H5920" s="24">
        <v>2.7831936399999999</v>
      </c>
      <c r="I5920" s="24">
        <v>9.0480149999999995E-2</v>
      </c>
    </row>
    <row r="5921" spans="1:9" ht="15.75" customHeight="1" x14ac:dyDescent="0.25">
      <c r="A5921" s="25">
        <v>5920</v>
      </c>
      <c r="B5921" s="26">
        <v>0.23316866</v>
      </c>
      <c r="C5921" s="26">
        <v>0.23371737000000001</v>
      </c>
      <c r="D5921" s="26">
        <v>0.26176345000000001</v>
      </c>
      <c r="E5921" s="26">
        <v>0.31413605</v>
      </c>
      <c r="F5921" s="26">
        <v>0.40934679000000002</v>
      </c>
      <c r="G5921" s="26">
        <v>0.92213521999999992</v>
      </c>
      <c r="H5921" s="26">
        <v>2.7838361800000002</v>
      </c>
      <c r="I5921" s="26">
        <v>9.0480079999999991E-2</v>
      </c>
    </row>
    <row r="5922" spans="1:9" ht="15.75" customHeight="1" x14ac:dyDescent="0.25">
      <c r="A5922" s="23">
        <v>5921</v>
      </c>
      <c r="B5922" s="24">
        <v>0.23320982999999998</v>
      </c>
      <c r="C5922" s="24">
        <v>0.23375003</v>
      </c>
      <c r="D5922" s="24">
        <v>0.26180003000000002</v>
      </c>
      <c r="E5922" s="24">
        <v>0.31417862000000002</v>
      </c>
      <c r="F5922" s="24">
        <v>0.40941124000000001</v>
      </c>
      <c r="G5922" s="24">
        <v>0.92228941000000009</v>
      </c>
      <c r="H5922" s="24">
        <v>2.78447836</v>
      </c>
      <c r="I5922" s="24">
        <v>9.0480000000000005E-2</v>
      </c>
    </row>
    <row r="5923" spans="1:9" ht="15.75" customHeight="1" x14ac:dyDescent="0.25">
      <c r="A5923" s="25">
        <v>5922</v>
      </c>
      <c r="B5923" s="26">
        <v>0.23325099000000002</v>
      </c>
      <c r="C5923" s="26">
        <v>0.23378270000000001</v>
      </c>
      <c r="D5923" s="26">
        <v>0.26183662000000002</v>
      </c>
      <c r="E5923" s="26">
        <v>0.31422117999999999</v>
      </c>
      <c r="F5923" s="26">
        <v>0.40947563999999997</v>
      </c>
      <c r="G5923" s="26">
        <v>0.92244347999999998</v>
      </c>
      <c r="H5923" s="26">
        <v>2.7851201700000003</v>
      </c>
      <c r="I5923" s="26">
        <v>9.0479920000000005E-2</v>
      </c>
    </row>
    <row r="5924" spans="1:9" ht="15.75" customHeight="1" x14ac:dyDescent="0.25">
      <c r="A5924" s="23">
        <v>5923</v>
      </c>
      <c r="B5924" s="24">
        <v>0.23329215</v>
      </c>
      <c r="C5924" s="24">
        <v>0.23381537000000002</v>
      </c>
      <c r="D5924" s="24">
        <v>0.26187321000000002</v>
      </c>
      <c r="E5924" s="24">
        <v>0.31426372000000002</v>
      </c>
      <c r="F5924" s="24">
        <v>0.40954000999999995</v>
      </c>
      <c r="G5924" s="24">
        <v>0.92259743999999999</v>
      </c>
      <c r="H5924" s="24">
        <v>2.7857616300000001</v>
      </c>
      <c r="I5924" s="24">
        <v>9.0479839999999992E-2</v>
      </c>
    </row>
    <row r="5925" spans="1:9" ht="15.75" customHeight="1" x14ac:dyDescent="0.25">
      <c r="A5925" s="25">
        <v>5924</v>
      </c>
      <c r="B5925" s="26">
        <v>0.23333331000000002</v>
      </c>
      <c r="C5925" s="26">
        <v>0.23384803999999998</v>
      </c>
      <c r="D5925" s="26">
        <v>0.26190979999999997</v>
      </c>
      <c r="E5925" s="26">
        <v>0.31430625000000001</v>
      </c>
      <c r="F5925" s="26">
        <v>0.40960433000000002</v>
      </c>
      <c r="G5925" s="26">
        <v>0.92275129000000011</v>
      </c>
      <c r="H5925" s="26">
        <v>2.7864027299999998</v>
      </c>
      <c r="I5925" s="26">
        <v>9.0479760000000006E-2</v>
      </c>
    </row>
    <row r="5926" spans="1:9" ht="15.75" customHeight="1" x14ac:dyDescent="0.25">
      <c r="A5926" s="23">
        <v>5925</v>
      </c>
      <c r="B5926" s="24">
        <v>0.23337447</v>
      </c>
      <c r="C5926" s="24">
        <v>0.23388070999999999</v>
      </c>
      <c r="D5926" s="24">
        <v>0.26194640000000002</v>
      </c>
      <c r="E5926" s="24">
        <v>0.31434875000000001</v>
      </c>
      <c r="F5926" s="24">
        <v>0.40966862999999998</v>
      </c>
      <c r="G5926" s="24">
        <v>0.92290502000000008</v>
      </c>
      <c r="H5926" s="24">
        <v>2.7870434899999998</v>
      </c>
      <c r="I5926" s="24">
        <v>9.0479679999999993E-2</v>
      </c>
    </row>
    <row r="5927" spans="1:9" ht="15.75" customHeight="1" x14ac:dyDescent="0.25">
      <c r="A5927" s="25">
        <v>5926</v>
      </c>
      <c r="B5927" s="26">
        <v>0.23341563000000001</v>
      </c>
      <c r="C5927" s="26">
        <v>0.23391339</v>
      </c>
      <c r="D5927" s="26">
        <v>0.26198298999999997</v>
      </c>
      <c r="E5927" s="26">
        <v>0.31439125000000001</v>
      </c>
      <c r="F5927" s="26">
        <v>0.40973287999999997</v>
      </c>
      <c r="G5927" s="26">
        <v>0.92305864999999998</v>
      </c>
      <c r="H5927" s="26">
        <v>2.7876839200000001</v>
      </c>
      <c r="I5927" s="26">
        <v>9.0479599999999993E-2</v>
      </c>
    </row>
    <row r="5928" spans="1:9" ht="15.75" customHeight="1" x14ac:dyDescent="0.25">
      <c r="A5928" s="23">
        <v>5927</v>
      </c>
      <c r="B5928" s="24">
        <v>0.23345679</v>
      </c>
      <c r="C5928" s="24">
        <v>0.23394607000000001</v>
      </c>
      <c r="D5928" s="24">
        <v>0.26201958999999997</v>
      </c>
      <c r="E5928" s="24">
        <v>0.31443373000000002</v>
      </c>
      <c r="F5928" s="24">
        <v>0.40979709999999997</v>
      </c>
      <c r="G5928" s="24">
        <v>0.92321217</v>
      </c>
      <c r="H5928" s="24">
        <v>2.7883240000000002</v>
      </c>
      <c r="I5928" s="24">
        <v>9.0479520000000008E-2</v>
      </c>
    </row>
    <row r="5929" spans="1:9" ht="15.75" customHeight="1" x14ac:dyDescent="0.25">
      <c r="A5929" s="25">
        <v>5928</v>
      </c>
      <c r="B5929" s="26">
        <v>0.23349795000000001</v>
      </c>
      <c r="C5929" s="26">
        <v>0.23397874999999999</v>
      </c>
      <c r="D5929" s="26">
        <v>0.26205620000000002</v>
      </c>
      <c r="E5929" s="26">
        <v>0.31447618999999999</v>
      </c>
      <c r="F5929" s="26">
        <v>0.40986127999999999</v>
      </c>
      <c r="G5929" s="26">
        <v>0.92336558000000002</v>
      </c>
      <c r="H5929" s="26">
        <v>2.7889637599999997</v>
      </c>
      <c r="I5929" s="26">
        <v>9.0479439999999994E-2</v>
      </c>
    </row>
    <row r="5930" spans="1:9" ht="15.75" customHeight="1" x14ac:dyDescent="0.25">
      <c r="A5930" s="23">
        <v>5929</v>
      </c>
      <c r="B5930" s="24">
        <v>0.23353910999999999</v>
      </c>
      <c r="C5930" s="24">
        <v>0.23401143000000002</v>
      </c>
      <c r="D5930" s="24">
        <v>0.26209280000000001</v>
      </c>
      <c r="E5930" s="24">
        <v>0.31451863000000002</v>
      </c>
      <c r="F5930" s="24">
        <v>0.40992542999999998</v>
      </c>
      <c r="G5930" s="24">
        <v>0.92351888999999998</v>
      </c>
      <c r="H5930" s="24">
        <v>2.7896032000000002</v>
      </c>
      <c r="I5930" s="24">
        <v>9.0479359999999995E-2</v>
      </c>
    </row>
    <row r="5931" spans="1:9" ht="15.75" customHeight="1" x14ac:dyDescent="0.25">
      <c r="A5931" s="25">
        <v>5930</v>
      </c>
      <c r="B5931" s="26">
        <v>0.23358027000000001</v>
      </c>
      <c r="C5931" s="26">
        <v>0.23404411999999999</v>
      </c>
      <c r="D5931" s="26">
        <v>0.26212941000000001</v>
      </c>
      <c r="E5931" s="26">
        <v>0.31456107</v>
      </c>
      <c r="F5931" s="26">
        <v>0.40998955000000004</v>
      </c>
      <c r="G5931" s="26">
        <v>0.92367209000000006</v>
      </c>
      <c r="H5931" s="26">
        <v>2.7902423199999999</v>
      </c>
      <c r="I5931" s="26">
        <v>9.0479280000000009E-2</v>
      </c>
    </row>
    <row r="5932" spans="1:9" ht="15.75" customHeight="1" x14ac:dyDescent="0.25">
      <c r="A5932" s="23">
        <v>5931</v>
      </c>
      <c r="B5932" s="24">
        <v>0.23362142999999999</v>
      </c>
      <c r="C5932" s="24">
        <v>0.23407681</v>
      </c>
      <c r="D5932" s="24">
        <v>0.26216602</v>
      </c>
      <c r="E5932" s="24">
        <v>0.31460348999999999</v>
      </c>
      <c r="F5932" s="24">
        <v>0.41005363</v>
      </c>
      <c r="G5932" s="24">
        <v>0.92382520000000001</v>
      </c>
      <c r="H5932" s="24">
        <v>2.7908811200000003</v>
      </c>
      <c r="I5932" s="24">
        <v>9.0479199999999996E-2</v>
      </c>
    </row>
    <row r="5933" spans="1:9" ht="15.75" customHeight="1" x14ac:dyDescent="0.25">
      <c r="A5933" s="25">
        <v>5932</v>
      </c>
      <c r="B5933" s="26">
        <v>0.23366259</v>
      </c>
      <c r="C5933" s="26">
        <v>0.2341095</v>
      </c>
      <c r="D5933" s="26">
        <v>0.26220262999999999</v>
      </c>
      <c r="E5933" s="26">
        <v>0.31464588999999998</v>
      </c>
      <c r="F5933" s="26">
        <v>0.41011768000000004</v>
      </c>
      <c r="G5933" s="26">
        <v>0.92397819999999997</v>
      </c>
      <c r="H5933" s="26">
        <v>2.7915196300000003</v>
      </c>
      <c r="I5933" s="26">
        <v>9.0479119999999996E-2</v>
      </c>
    </row>
    <row r="5934" spans="1:9" ht="15.75" customHeight="1" x14ac:dyDescent="0.25">
      <c r="A5934" s="23">
        <v>5933</v>
      </c>
      <c r="B5934" s="24">
        <v>0.23370374999999999</v>
      </c>
      <c r="C5934" s="24">
        <v>0.23414219</v>
      </c>
      <c r="D5934" s="24">
        <v>0.26223925000000003</v>
      </c>
      <c r="E5934" s="24">
        <v>0.31468827999999999</v>
      </c>
      <c r="F5934" s="24">
        <v>0.41018168999999999</v>
      </c>
      <c r="G5934" s="24">
        <v>0.92413111000000003</v>
      </c>
      <c r="H5934" s="24">
        <v>2.7921578299999998</v>
      </c>
      <c r="I5934" s="24">
        <v>9.0479040000000011E-2</v>
      </c>
    </row>
    <row r="5935" spans="1:9" ht="15.75" customHeight="1" x14ac:dyDescent="0.25">
      <c r="A5935" s="25">
        <v>5934</v>
      </c>
      <c r="B5935" s="26">
        <v>0.23374491</v>
      </c>
      <c r="C5935" s="26">
        <v>0.23417487999999997</v>
      </c>
      <c r="D5935" s="26">
        <v>0.26227587000000002</v>
      </c>
      <c r="E5935" s="26">
        <v>0.31473066</v>
      </c>
      <c r="F5935" s="26">
        <v>0.41024566999999995</v>
      </c>
      <c r="G5935" s="26">
        <v>0.92428392000000004</v>
      </c>
      <c r="H5935" s="26">
        <v>2.7927957400000003</v>
      </c>
      <c r="I5935" s="26">
        <v>9.0478959999999997E-2</v>
      </c>
    </row>
    <row r="5936" spans="1:9" ht="15.75" customHeight="1" x14ac:dyDescent="0.25">
      <c r="A5936" s="23">
        <v>5935</v>
      </c>
      <c r="B5936" s="24">
        <v>0.23378608000000001</v>
      </c>
      <c r="C5936" s="24">
        <v>0.23420758</v>
      </c>
      <c r="D5936" s="24">
        <v>0.26231249000000001</v>
      </c>
      <c r="E5936" s="24">
        <v>0.31477302000000001</v>
      </c>
      <c r="F5936" s="24">
        <v>0.41030962000000004</v>
      </c>
      <c r="G5936" s="24">
        <v>0.92443664000000003</v>
      </c>
      <c r="H5936" s="24">
        <v>2.7934333600000003</v>
      </c>
      <c r="I5936" s="24">
        <v>9.0478879999999998E-2</v>
      </c>
    </row>
    <row r="5937" spans="1:9" ht="15.75" customHeight="1" x14ac:dyDescent="0.25">
      <c r="A5937" s="25">
        <v>5936</v>
      </c>
      <c r="B5937" s="26">
        <v>0.23382723999999999</v>
      </c>
      <c r="C5937" s="26">
        <v>0.23424028</v>
      </c>
      <c r="D5937" s="26">
        <v>0.26234911</v>
      </c>
      <c r="E5937" s="26">
        <v>0.31481536999999998</v>
      </c>
      <c r="F5937" s="26">
        <v>0.41037353999999998</v>
      </c>
      <c r="G5937" s="26">
        <v>0.92458926000000008</v>
      </c>
      <c r="H5937" s="26">
        <v>2.7940707099999997</v>
      </c>
      <c r="I5937" s="26">
        <v>9.0478799999999998E-2</v>
      </c>
    </row>
    <row r="5938" spans="1:9" ht="15.75" customHeight="1" x14ac:dyDescent="0.25">
      <c r="A5938" s="23">
        <v>5937</v>
      </c>
      <c r="B5938" s="24">
        <v>0.2338684</v>
      </c>
      <c r="C5938" s="24">
        <v>0.23427297999999999</v>
      </c>
      <c r="D5938" s="24">
        <v>0.26238573999999998</v>
      </c>
      <c r="E5938" s="24">
        <v>0.31485769999999996</v>
      </c>
      <c r="F5938" s="24">
        <v>0.41043742999999999</v>
      </c>
      <c r="G5938" s="24">
        <v>0.92474180000000006</v>
      </c>
      <c r="H5938" s="24">
        <v>2.79470777</v>
      </c>
      <c r="I5938" s="24">
        <v>9.0478710000000004E-2</v>
      </c>
    </row>
    <row r="5939" spans="1:9" ht="15.75" customHeight="1" x14ac:dyDescent="0.25">
      <c r="A5939" s="25">
        <v>5938</v>
      </c>
      <c r="B5939" s="26">
        <v>0.23390955999999999</v>
      </c>
      <c r="C5939" s="26">
        <v>0.23430568000000002</v>
      </c>
      <c r="D5939" s="26">
        <v>0.26242235999999997</v>
      </c>
      <c r="E5939" s="26">
        <v>0.31490003</v>
      </c>
      <c r="F5939" s="26">
        <v>0.41050128000000002</v>
      </c>
      <c r="G5939" s="26">
        <v>0.92489423999999998</v>
      </c>
      <c r="H5939" s="26">
        <v>2.7953445599999998</v>
      </c>
      <c r="I5939" s="26">
        <v>9.047862999999999E-2</v>
      </c>
    </row>
    <row r="5940" spans="1:9" ht="15.75" customHeight="1" x14ac:dyDescent="0.25">
      <c r="A5940" s="23">
        <v>5939</v>
      </c>
      <c r="B5940" s="24">
        <v>0.23395072</v>
      </c>
      <c r="C5940" s="24">
        <v>0.23433838999999998</v>
      </c>
      <c r="D5940" s="24">
        <v>0.26245899</v>
      </c>
      <c r="E5940" s="24">
        <v>0.31494233999999999</v>
      </c>
      <c r="F5940" s="24">
        <v>0.41056511000000001</v>
      </c>
      <c r="G5940" s="24">
        <v>0.92504659</v>
      </c>
      <c r="H5940" s="24">
        <v>2.7959810900000002</v>
      </c>
      <c r="I5940" s="24">
        <v>9.0478550000000005E-2</v>
      </c>
    </row>
    <row r="5941" spans="1:9" ht="15.75" customHeight="1" x14ac:dyDescent="0.25">
      <c r="A5941" s="25">
        <v>5940</v>
      </c>
      <c r="B5941" s="26">
        <v>0.23399187999999999</v>
      </c>
      <c r="C5941" s="26">
        <v>0.23437109</v>
      </c>
      <c r="D5941" s="26">
        <v>0.26249561999999999</v>
      </c>
      <c r="E5941" s="26">
        <v>0.31498463999999998</v>
      </c>
      <c r="F5941" s="26">
        <v>0.41062891000000001</v>
      </c>
      <c r="G5941" s="26">
        <v>0.92519885999999996</v>
      </c>
      <c r="H5941" s="26">
        <v>2.7966173600000004</v>
      </c>
      <c r="I5941" s="26">
        <v>9.0478470000000005E-2</v>
      </c>
    </row>
    <row r="5942" spans="1:9" ht="15.75" customHeight="1" x14ac:dyDescent="0.25">
      <c r="A5942" s="23">
        <v>5941</v>
      </c>
      <c r="B5942" s="24">
        <v>0.23403304</v>
      </c>
      <c r="C5942" s="24">
        <v>0.23440380000000002</v>
      </c>
      <c r="D5942" s="24">
        <v>0.26253225000000002</v>
      </c>
      <c r="E5942" s="24">
        <v>0.31502692999999998</v>
      </c>
      <c r="F5942" s="24">
        <v>0.41069268000000003</v>
      </c>
      <c r="G5942" s="24">
        <v>0.92535105000000006</v>
      </c>
      <c r="H5942" s="24">
        <v>2.7972533800000003</v>
      </c>
      <c r="I5942" s="24">
        <v>9.0478389999999992E-2</v>
      </c>
    </row>
    <row r="5943" spans="1:9" ht="15.75" customHeight="1" x14ac:dyDescent="0.25">
      <c r="A5943" s="25">
        <v>5942</v>
      </c>
      <c r="B5943" s="26">
        <v>0.23407419999999998</v>
      </c>
      <c r="C5943" s="26">
        <v>0.23443650999999999</v>
      </c>
      <c r="D5943" s="26">
        <v>0.26256889</v>
      </c>
      <c r="E5943" s="26">
        <v>0.31506919999999999</v>
      </c>
      <c r="F5943" s="26">
        <v>0.41075642000000001</v>
      </c>
      <c r="G5943" s="26">
        <v>0.92550314999999994</v>
      </c>
      <c r="H5943" s="26">
        <v>2.7978891399999997</v>
      </c>
      <c r="I5943" s="26">
        <v>9.0478310000000006E-2</v>
      </c>
    </row>
    <row r="5944" spans="1:9" ht="15.75" customHeight="1" x14ac:dyDescent="0.25">
      <c r="A5944" s="23">
        <v>5943</v>
      </c>
      <c r="B5944" s="24">
        <v>0.23411536000000002</v>
      </c>
      <c r="C5944" s="24">
        <v>0.23446922000000001</v>
      </c>
      <c r="D5944" s="24">
        <v>0.26260553000000003</v>
      </c>
      <c r="E5944" s="24">
        <v>0.31511147</v>
      </c>
      <c r="F5944" s="24">
        <v>0.41082013000000006</v>
      </c>
      <c r="G5944" s="24">
        <v>0.92565516999999997</v>
      </c>
      <c r="H5944" s="24">
        <v>2.7985246699999999</v>
      </c>
      <c r="I5944" s="24">
        <v>9.0478229999999993E-2</v>
      </c>
    </row>
    <row r="5945" spans="1:9" ht="15.75" customHeight="1" x14ac:dyDescent="0.25">
      <c r="A5945" s="25">
        <v>5944</v>
      </c>
      <c r="B5945" s="26">
        <v>0.23415652000000001</v>
      </c>
      <c r="C5945" s="26">
        <v>0.23450193</v>
      </c>
      <c r="D5945" s="26">
        <v>0.26264216000000001</v>
      </c>
      <c r="E5945" s="26">
        <v>0.31515371999999997</v>
      </c>
      <c r="F5945" s="26">
        <v>0.41088380999999996</v>
      </c>
      <c r="G5945" s="26">
        <v>0.92580710999999993</v>
      </c>
      <c r="H5945" s="26">
        <v>2.7991599599999999</v>
      </c>
      <c r="I5945" s="26">
        <v>9.0478140000000012E-2</v>
      </c>
    </row>
    <row r="5946" spans="1:9" ht="15.75" customHeight="1" x14ac:dyDescent="0.25">
      <c r="A5946" s="23">
        <v>5945</v>
      </c>
      <c r="B5946" s="24">
        <v>0.23419768000000002</v>
      </c>
      <c r="C5946" s="24">
        <v>0.23453465000000001</v>
      </c>
      <c r="D5946" s="24">
        <v>0.26267879999999999</v>
      </c>
      <c r="E5946" s="24">
        <v>0.31519596999999999</v>
      </c>
      <c r="F5946" s="24">
        <v>0.41094746999999998</v>
      </c>
      <c r="G5946" s="24">
        <v>0.9259589800000001</v>
      </c>
      <c r="H5946" s="24">
        <v>2.7997950200000004</v>
      </c>
      <c r="I5946" s="24">
        <v>9.0478059999999999E-2</v>
      </c>
    </row>
    <row r="5947" spans="1:9" ht="15.75" customHeight="1" x14ac:dyDescent="0.25">
      <c r="A5947" s="25">
        <v>5946</v>
      </c>
      <c r="B5947" s="26">
        <v>0.23423884</v>
      </c>
      <c r="C5947" s="26">
        <v>0.23456736</v>
      </c>
      <c r="D5947" s="26">
        <v>0.26271543999999997</v>
      </c>
      <c r="E5947" s="26">
        <v>0.31523820000000002</v>
      </c>
      <c r="F5947" s="26">
        <v>0.41101109999999996</v>
      </c>
      <c r="G5947" s="26">
        <v>0.92611075999999992</v>
      </c>
      <c r="H5947" s="26">
        <v>2.80042985</v>
      </c>
      <c r="I5947" s="26">
        <v>9.047798E-2</v>
      </c>
    </row>
    <row r="5948" spans="1:9" ht="15.75" customHeight="1" x14ac:dyDescent="0.25">
      <c r="A5948" s="23">
        <v>5947</v>
      </c>
      <c r="B5948" s="24">
        <v>0.23428000000000002</v>
      </c>
      <c r="C5948" s="24">
        <v>0.23460007999999999</v>
      </c>
      <c r="D5948" s="24">
        <v>0.26275208999999999</v>
      </c>
      <c r="E5948" s="24">
        <v>0.31528042000000001</v>
      </c>
      <c r="F5948" s="24">
        <v>0.41107470000000002</v>
      </c>
      <c r="G5948" s="24">
        <v>0.92626248</v>
      </c>
      <c r="H5948" s="24">
        <v>2.80106447</v>
      </c>
      <c r="I5948" s="24">
        <v>9.0477900000000014E-2</v>
      </c>
    </row>
    <row r="5949" spans="1:9" ht="15.75" customHeight="1" x14ac:dyDescent="0.25">
      <c r="A5949" s="25">
        <v>5948</v>
      </c>
      <c r="B5949" s="26">
        <v>0.23432117000000002</v>
      </c>
      <c r="C5949" s="26">
        <v>0.2346328</v>
      </c>
      <c r="D5949" s="26">
        <v>0.26278873000000003</v>
      </c>
      <c r="E5949" s="26">
        <v>0.31532262999999999</v>
      </c>
      <c r="F5949" s="26">
        <v>0.41113827999999997</v>
      </c>
      <c r="G5949" s="26">
        <v>0.92641412000000001</v>
      </c>
      <c r="H5949" s="26">
        <v>2.8016988700000001</v>
      </c>
      <c r="I5949" s="26">
        <v>9.047782E-2</v>
      </c>
    </row>
    <row r="5950" spans="1:9" ht="15.75" customHeight="1" x14ac:dyDescent="0.25">
      <c r="A5950" s="23">
        <v>5949</v>
      </c>
      <c r="B5950" s="24">
        <v>0.23436233000000001</v>
      </c>
      <c r="C5950" s="24">
        <v>0.23466551999999999</v>
      </c>
      <c r="D5950" s="24">
        <v>0.26282538</v>
      </c>
      <c r="E5950" s="24">
        <v>0.31536484000000004</v>
      </c>
      <c r="F5950" s="24">
        <v>0.41120182999999999</v>
      </c>
      <c r="G5950" s="24">
        <v>0.92656567999999995</v>
      </c>
      <c r="H5950" s="24">
        <v>2.8023330600000005</v>
      </c>
      <c r="I5950" s="24">
        <v>9.0477729999999992E-2</v>
      </c>
    </row>
    <row r="5951" spans="1:9" ht="15.75" customHeight="1" x14ac:dyDescent="0.25">
      <c r="A5951" s="25">
        <v>5950</v>
      </c>
      <c r="B5951" s="26">
        <v>0.23440349000000002</v>
      </c>
      <c r="C5951" s="26">
        <v>0.23469824</v>
      </c>
      <c r="D5951" s="26">
        <v>0.26286203000000002</v>
      </c>
      <c r="E5951" s="26">
        <v>0.31540703000000003</v>
      </c>
      <c r="F5951" s="26">
        <v>0.41126536000000002</v>
      </c>
      <c r="G5951" s="26">
        <v>0.92671718000000003</v>
      </c>
      <c r="H5951" s="26">
        <v>2.8029670599999998</v>
      </c>
      <c r="I5951" s="26">
        <v>9.0477650000000007E-2</v>
      </c>
    </row>
    <row r="5952" spans="1:9" ht="15.75" customHeight="1" x14ac:dyDescent="0.25">
      <c r="A5952" s="23">
        <v>5951</v>
      </c>
      <c r="B5952" s="24">
        <v>0.23444465</v>
      </c>
      <c r="C5952" s="24">
        <v>0.23473096000000002</v>
      </c>
      <c r="D5952" s="24">
        <v>0.26289868</v>
      </c>
      <c r="E5952" s="24">
        <v>0.31544920999999998</v>
      </c>
      <c r="F5952" s="24">
        <v>0.41132886000000002</v>
      </c>
      <c r="G5952" s="24">
        <v>0.92686860999999998</v>
      </c>
      <c r="H5952" s="24">
        <v>2.8036008500000005</v>
      </c>
      <c r="I5952" s="24">
        <v>9.0477570000000007E-2</v>
      </c>
    </row>
    <row r="5953" spans="1:9" ht="15.75" customHeight="1" x14ac:dyDescent="0.25">
      <c r="A5953" s="25">
        <v>5952</v>
      </c>
      <c r="B5953" s="26">
        <v>0.23448581000000002</v>
      </c>
      <c r="C5953" s="26">
        <v>0.23476368999999997</v>
      </c>
      <c r="D5953" s="26">
        <v>0.26293533000000002</v>
      </c>
      <c r="E5953" s="26">
        <v>0.31549138999999998</v>
      </c>
      <c r="F5953" s="26">
        <v>0.41139234000000002</v>
      </c>
      <c r="G5953" s="26">
        <v>0.92701998000000008</v>
      </c>
      <c r="H5953" s="26">
        <v>2.80423446</v>
      </c>
      <c r="I5953" s="26">
        <v>9.0477479999999999E-2</v>
      </c>
    </row>
    <row r="5954" spans="1:9" ht="15.75" customHeight="1" x14ac:dyDescent="0.25">
      <c r="A5954" s="23">
        <v>5953</v>
      </c>
      <c r="B5954" s="24">
        <v>0.23452697</v>
      </c>
      <c r="C5954" s="24">
        <v>0.23479641000000001</v>
      </c>
      <c r="D5954" s="24">
        <v>0.26297197999999999</v>
      </c>
      <c r="E5954" s="24">
        <v>0.31553355999999999</v>
      </c>
      <c r="F5954" s="24">
        <v>0.41145580000000004</v>
      </c>
      <c r="G5954" s="24">
        <v>0.92717128000000004</v>
      </c>
      <c r="H5954" s="24">
        <v>2.8048678799999998</v>
      </c>
      <c r="I5954" s="24">
        <v>9.0477399999999986E-2</v>
      </c>
    </row>
    <row r="5955" spans="1:9" ht="15.75" customHeight="1" x14ac:dyDescent="0.25">
      <c r="A5955" s="25">
        <v>5954</v>
      </c>
      <c r="B5955" s="26">
        <v>0.23456813000000001</v>
      </c>
      <c r="C5955" s="26">
        <v>0.23482914000000002</v>
      </c>
      <c r="D5955" s="26">
        <v>0.26300863000000002</v>
      </c>
      <c r="E5955" s="26">
        <v>0.31557572</v>
      </c>
      <c r="F5955" s="26">
        <v>0.41151924000000001</v>
      </c>
      <c r="G5955" s="26">
        <v>0.9273225100000001</v>
      </c>
      <c r="H5955" s="26">
        <v>2.8055011300000001</v>
      </c>
      <c r="I5955" s="26">
        <v>9.047732E-2</v>
      </c>
    </row>
    <row r="5956" spans="1:9" ht="15.75" customHeight="1" x14ac:dyDescent="0.25">
      <c r="A5956" s="23">
        <v>5955</v>
      </c>
      <c r="B5956" s="24">
        <v>0.23460929</v>
      </c>
      <c r="C5956" s="24">
        <v>0.23486186000000001</v>
      </c>
      <c r="D5956" s="24">
        <v>0.26304528999999999</v>
      </c>
      <c r="E5956" s="24">
        <v>0.31561786999999997</v>
      </c>
      <c r="F5956" s="24">
        <v>0.41158264999999999</v>
      </c>
      <c r="G5956" s="24">
        <v>0.92747369000000002</v>
      </c>
      <c r="H5956" s="24">
        <v>2.8061342000000002</v>
      </c>
      <c r="I5956" s="24">
        <v>9.047724E-2</v>
      </c>
    </row>
    <row r="5957" spans="1:9" ht="15.75" customHeight="1" x14ac:dyDescent="0.25">
      <c r="A5957" s="25">
        <v>5956</v>
      </c>
      <c r="B5957" s="26">
        <v>0.23465045000000001</v>
      </c>
      <c r="C5957" s="26">
        <v>0.23489459000000001</v>
      </c>
      <c r="D5957" s="26">
        <v>0.26308194000000001</v>
      </c>
      <c r="E5957" s="26">
        <v>0.31566000999999999</v>
      </c>
      <c r="F5957" s="26">
        <v>0.41164603999999999</v>
      </c>
      <c r="G5957" s="26">
        <v>0.92762480999999997</v>
      </c>
      <c r="H5957" s="26">
        <v>2.8067671000000001</v>
      </c>
      <c r="I5957" s="26">
        <v>9.0477150000000006E-2</v>
      </c>
    </row>
    <row r="5958" spans="1:9" ht="15.75" customHeight="1" x14ac:dyDescent="0.25">
      <c r="A5958" s="23">
        <v>5957</v>
      </c>
      <c r="B5958" s="24">
        <v>0.23469160999999999</v>
      </c>
      <c r="C5958" s="24">
        <v>0.23492732</v>
      </c>
      <c r="D5958" s="24">
        <v>0.26311859999999998</v>
      </c>
      <c r="E5958" s="24">
        <v>0.31570215000000001</v>
      </c>
      <c r="F5958" s="24">
        <v>0.41170941</v>
      </c>
      <c r="G5958" s="24">
        <v>0.92777586000000001</v>
      </c>
      <c r="H5958" s="24">
        <v>2.80739984</v>
      </c>
      <c r="I5958" s="24">
        <v>9.0477070000000007E-2</v>
      </c>
    </row>
    <row r="5959" spans="1:9" ht="15.75" customHeight="1" x14ac:dyDescent="0.25">
      <c r="A5959" s="25">
        <v>5958</v>
      </c>
      <c r="B5959" s="26">
        <v>0.23473277000000001</v>
      </c>
      <c r="C5959" s="26">
        <v>0.23496005</v>
      </c>
      <c r="D5959" s="26">
        <v>0.26315525000000001</v>
      </c>
      <c r="E5959" s="26">
        <v>0.31574426999999999</v>
      </c>
      <c r="F5959" s="26">
        <v>0.41177276000000002</v>
      </c>
      <c r="G5959" s="26">
        <v>0.92792686000000002</v>
      </c>
      <c r="H5959" s="26">
        <v>2.80803242</v>
      </c>
      <c r="I5959" s="26">
        <v>9.0476989999999993E-2</v>
      </c>
    </row>
    <row r="5960" spans="1:9" ht="15.75" customHeight="1" x14ac:dyDescent="0.25">
      <c r="A5960" s="23">
        <v>5959</v>
      </c>
      <c r="B5960" s="24">
        <v>0.23477392999999999</v>
      </c>
      <c r="C5960" s="24">
        <v>0.23499278000000001</v>
      </c>
      <c r="D5960" s="24">
        <v>0.26319190999999997</v>
      </c>
      <c r="E5960" s="24">
        <v>0.31578640000000002</v>
      </c>
      <c r="F5960" s="24">
        <v>0.41183608999999999</v>
      </c>
      <c r="G5960" s="24">
        <v>0.92807781</v>
      </c>
      <c r="H5960" s="24">
        <v>2.8086648599999999</v>
      </c>
      <c r="I5960" s="24">
        <v>9.0476899999999999E-2</v>
      </c>
    </row>
    <row r="5961" spans="1:9" ht="15.75" customHeight="1" x14ac:dyDescent="0.25">
      <c r="A5961" s="25">
        <v>5960</v>
      </c>
      <c r="B5961" s="26">
        <v>0.23481509</v>
      </c>
      <c r="C5961" s="26">
        <v>0.23502550999999999</v>
      </c>
      <c r="D5961" s="26">
        <v>0.26322857</v>
      </c>
      <c r="E5961" s="26">
        <v>0.31582851000000001</v>
      </c>
      <c r="F5961" s="26">
        <v>0.41189939000000003</v>
      </c>
      <c r="G5961" s="26">
        <v>0.92822869999999991</v>
      </c>
      <c r="H5961" s="26">
        <v>2.8092971499999999</v>
      </c>
      <c r="I5961" s="26">
        <v>9.0476819999999999E-2</v>
      </c>
    </row>
    <row r="5962" spans="1:9" ht="15.75" customHeight="1" x14ac:dyDescent="0.25">
      <c r="A5962" s="23">
        <v>5961</v>
      </c>
      <c r="B5962" s="24">
        <v>0.23485624999999999</v>
      </c>
      <c r="C5962" s="24">
        <v>0.23505824</v>
      </c>
      <c r="D5962" s="24">
        <v>0.26326523000000002</v>
      </c>
      <c r="E5962" s="24">
        <v>0.31587061999999999</v>
      </c>
      <c r="F5962" s="24">
        <v>0.41196268000000003</v>
      </c>
      <c r="G5962" s="24">
        <v>0.92837954999999994</v>
      </c>
      <c r="H5962" s="24">
        <v>2.8099292999999999</v>
      </c>
      <c r="I5962" s="24">
        <v>9.0476729999999991E-2</v>
      </c>
    </row>
    <row r="5963" spans="1:9" ht="15.75" customHeight="1" x14ac:dyDescent="0.25">
      <c r="A5963" s="25">
        <v>5962</v>
      </c>
      <c r="B5963" s="26">
        <v>0.23489742</v>
      </c>
      <c r="C5963" s="26">
        <v>0.23509098</v>
      </c>
      <c r="D5963" s="26">
        <v>0.26330188999999998</v>
      </c>
      <c r="E5963" s="26">
        <v>0.31591271999999998</v>
      </c>
      <c r="F5963" s="26">
        <v>0.41202595000000003</v>
      </c>
      <c r="G5963" s="26">
        <v>0.9285303399999999</v>
      </c>
      <c r="H5963" s="26">
        <v>2.8105613199999997</v>
      </c>
      <c r="I5963" s="26">
        <v>9.0476650000000006E-2</v>
      </c>
    </row>
    <row r="5964" spans="1:9" ht="15.75" customHeight="1" x14ac:dyDescent="0.25">
      <c r="A5964" s="23">
        <v>5963</v>
      </c>
      <c r="B5964" s="24">
        <v>0.23493858000000001</v>
      </c>
      <c r="C5964" s="24">
        <v>0.23512371000000001</v>
      </c>
      <c r="D5964" s="24">
        <v>0.26333855</v>
      </c>
      <c r="E5964" s="24">
        <v>0.31595482000000003</v>
      </c>
      <c r="F5964" s="24">
        <v>0.41208920999999998</v>
      </c>
      <c r="G5964" s="24">
        <v>0.92868108000000005</v>
      </c>
      <c r="H5964" s="24">
        <v>2.8111932100000003</v>
      </c>
      <c r="I5964" s="24">
        <v>9.0476569999999992E-2</v>
      </c>
    </row>
    <row r="5965" spans="1:9" ht="15.75" customHeight="1" x14ac:dyDescent="0.25">
      <c r="A5965" s="25">
        <v>5964</v>
      </c>
      <c r="B5965" s="26">
        <v>0.23497973999999999</v>
      </c>
      <c r="C5965" s="26">
        <v>0.23515644000000002</v>
      </c>
      <c r="D5965" s="26">
        <v>0.26337522000000002</v>
      </c>
      <c r="E5965" s="26">
        <v>0.31599691000000002</v>
      </c>
      <c r="F5965" s="26">
        <v>0.41215244000000001</v>
      </c>
      <c r="G5965" s="26">
        <v>0.92883178</v>
      </c>
      <c r="H5965" s="26">
        <v>2.8118249899999999</v>
      </c>
      <c r="I5965" s="26">
        <v>9.0476480000000012E-2</v>
      </c>
    </row>
    <row r="5966" spans="1:9" ht="15.75" customHeight="1" x14ac:dyDescent="0.25">
      <c r="A5966" s="23">
        <v>5965</v>
      </c>
      <c r="B5966" s="24">
        <v>0.23502089999999998</v>
      </c>
      <c r="C5966" s="24">
        <v>0.23518918</v>
      </c>
      <c r="D5966" s="24">
        <v>0.26341187999999999</v>
      </c>
      <c r="E5966" s="24">
        <v>0.31603898999999996</v>
      </c>
      <c r="F5966" s="24">
        <v>0.41221566000000004</v>
      </c>
      <c r="G5966" s="24">
        <v>0.92898242999999991</v>
      </c>
      <c r="H5966" s="24">
        <v>2.8124566399999997</v>
      </c>
      <c r="I5966" s="24">
        <v>9.0476399999999998E-2</v>
      </c>
    </row>
    <row r="5967" spans="1:9" ht="15.75" customHeight="1" x14ac:dyDescent="0.25">
      <c r="A5967" s="25">
        <v>5966</v>
      </c>
      <c r="B5967" s="26">
        <v>0.23506205999999999</v>
      </c>
      <c r="C5967" s="26">
        <v>0.23522191000000001</v>
      </c>
      <c r="D5967" s="26">
        <v>0.26344854000000001</v>
      </c>
      <c r="E5967" s="26">
        <v>0.31608107000000002</v>
      </c>
      <c r="F5967" s="26">
        <v>0.41227885999999997</v>
      </c>
      <c r="G5967" s="26">
        <v>0.92913303999999997</v>
      </c>
      <c r="H5967" s="26">
        <v>2.8130881900000002</v>
      </c>
      <c r="I5967" s="26">
        <v>9.0476310000000004E-2</v>
      </c>
    </row>
    <row r="5968" spans="1:9" ht="15.75" customHeight="1" x14ac:dyDescent="0.25">
      <c r="A5968" s="23">
        <v>5967</v>
      </c>
      <c r="B5968" s="24">
        <v>0.23510321999999997</v>
      </c>
      <c r="C5968" s="24">
        <v>0.23525465000000001</v>
      </c>
      <c r="D5968" s="24">
        <v>0.26348520000000003</v>
      </c>
      <c r="E5968" s="24">
        <v>0.31612314999999996</v>
      </c>
      <c r="F5968" s="24">
        <v>0.41234203999999997</v>
      </c>
      <c r="G5968" s="24">
        <v>0.92928360999999993</v>
      </c>
      <c r="H5968" s="24">
        <v>2.81371963</v>
      </c>
      <c r="I5968" s="24">
        <v>9.0476229999999991E-2</v>
      </c>
    </row>
    <row r="5969" spans="1:9" ht="15.75" customHeight="1" x14ac:dyDescent="0.25">
      <c r="A5969" s="25">
        <v>5968</v>
      </c>
      <c r="B5969" s="26">
        <v>0.23514437999999999</v>
      </c>
      <c r="C5969" s="26">
        <v>0.23528739000000001</v>
      </c>
      <c r="D5969" s="26">
        <v>0.26352186999999999</v>
      </c>
      <c r="E5969" s="26">
        <v>0.31616522000000002</v>
      </c>
      <c r="F5969" s="26">
        <v>0.41240521000000002</v>
      </c>
      <c r="G5969" s="26">
        <v>0.92943414000000002</v>
      </c>
      <c r="H5969" s="26">
        <v>2.81435097</v>
      </c>
      <c r="I5969" s="26">
        <v>9.0476150000000005E-2</v>
      </c>
    </row>
    <row r="5970" spans="1:9" ht="15.75" customHeight="1" x14ac:dyDescent="0.25">
      <c r="A5970" s="23">
        <v>5969</v>
      </c>
      <c r="B5970" s="24">
        <v>0.23518554000000003</v>
      </c>
      <c r="C5970" s="24">
        <v>0.23532012000000002</v>
      </c>
      <c r="D5970" s="24">
        <v>0.26355853000000001</v>
      </c>
      <c r="E5970" s="24">
        <v>0.31620729000000003</v>
      </c>
      <c r="F5970" s="24">
        <v>0.41246836000000003</v>
      </c>
      <c r="G5970" s="24">
        <v>0.92958462999999991</v>
      </c>
      <c r="H5970" s="24">
        <v>2.8149822200000001</v>
      </c>
      <c r="I5970" s="24">
        <v>9.0476059999999997E-2</v>
      </c>
    </row>
    <row r="5971" spans="1:9" ht="15.75" customHeight="1" x14ac:dyDescent="0.25">
      <c r="A5971" s="25">
        <v>5970</v>
      </c>
      <c r="B5971" s="26">
        <v>0.23522670000000001</v>
      </c>
      <c r="C5971" s="26">
        <v>0.23535286</v>
      </c>
      <c r="D5971" s="26">
        <v>0.26359519999999997</v>
      </c>
      <c r="E5971" s="26">
        <v>0.31624934999999998</v>
      </c>
      <c r="F5971" s="26">
        <v>0.4125315</v>
      </c>
      <c r="G5971" s="26">
        <v>0.92973507999999994</v>
      </c>
      <c r="H5971" s="26">
        <v>2.8156133799999998</v>
      </c>
      <c r="I5971" s="26">
        <v>9.0475980000000011E-2</v>
      </c>
    </row>
    <row r="5972" spans="1:9" ht="15.75" customHeight="1" x14ac:dyDescent="0.25">
      <c r="A5972" s="23">
        <v>5971</v>
      </c>
      <c r="B5972" s="24">
        <v>0.23526786000000002</v>
      </c>
      <c r="C5972" s="24">
        <v>0.23538559000000001</v>
      </c>
      <c r="D5972" s="24">
        <v>0.26363186</v>
      </c>
      <c r="E5972" s="24">
        <v>0.31629141</v>
      </c>
      <c r="F5972" s="24">
        <v>0.41259461999999997</v>
      </c>
      <c r="G5972" s="24">
        <v>0.92988550000000003</v>
      </c>
      <c r="H5972" s="24">
        <v>2.8162444699999996</v>
      </c>
      <c r="I5972" s="24">
        <v>9.0475890000000003E-2</v>
      </c>
    </row>
    <row r="5973" spans="1:9" ht="15.75" customHeight="1" x14ac:dyDescent="0.25">
      <c r="A5973" s="25">
        <v>5972</v>
      </c>
      <c r="B5973" s="26">
        <v>0.23530902000000001</v>
      </c>
      <c r="C5973" s="26">
        <v>0.23541833000000001</v>
      </c>
      <c r="D5973" s="26">
        <v>0.26366853000000001</v>
      </c>
      <c r="E5973" s="26">
        <v>0.31633347000000001</v>
      </c>
      <c r="F5973" s="26">
        <v>0.41265773000000006</v>
      </c>
      <c r="G5973" s="26">
        <v>0.93003589000000009</v>
      </c>
      <c r="H5973" s="26">
        <v>2.8168754699999998</v>
      </c>
      <c r="I5973" s="26">
        <v>9.047580999999999E-2</v>
      </c>
    </row>
    <row r="5974" spans="1:9" ht="15.75" customHeight="1" x14ac:dyDescent="0.25">
      <c r="A5974" s="23">
        <v>5973</v>
      </c>
      <c r="B5974" s="24">
        <v>0.23535018000000002</v>
      </c>
      <c r="C5974" s="24">
        <v>0.23545107000000001</v>
      </c>
      <c r="D5974" s="24">
        <v>0.26370519000000003</v>
      </c>
      <c r="E5974" s="24">
        <v>0.31637552000000002</v>
      </c>
      <c r="F5974" s="24">
        <v>0.41272081999999999</v>
      </c>
      <c r="G5974" s="24">
        <v>0.93018624000000005</v>
      </c>
      <c r="H5974" s="24">
        <v>2.8175064099999996</v>
      </c>
      <c r="I5974" s="24">
        <v>9.0475720000000009E-2</v>
      </c>
    </row>
    <row r="5975" spans="1:9" ht="15.75" customHeight="1" x14ac:dyDescent="0.25">
      <c r="A5975" s="25">
        <v>5974</v>
      </c>
      <c r="B5975" s="26">
        <v>0.23539134</v>
      </c>
      <c r="C5975" s="26">
        <v>0.23548380999999999</v>
      </c>
      <c r="D5975" s="26">
        <v>0.26374185999999999</v>
      </c>
      <c r="E5975" s="26">
        <v>0.31641756999999998</v>
      </c>
      <c r="F5975" s="26">
        <v>0.41278390999999998</v>
      </c>
      <c r="G5975" s="26">
        <v>0.93033655999999998</v>
      </c>
      <c r="H5975" s="26">
        <v>2.8181372800000002</v>
      </c>
      <c r="I5975" s="26">
        <v>9.0475639999999996E-2</v>
      </c>
    </row>
    <row r="5976" spans="1:9" ht="15.75" customHeight="1" x14ac:dyDescent="0.25">
      <c r="A5976" s="23">
        <v>5975</v>
      </c>
      <c r="B5976" s="24">
        <v>0.23543250000000002</v>
      </c>
      <c r="C5976" s="24">
        <v>0.23551654</v>
      </c>
      <c r="D5976" s="24">
        <v>0.26377853000000001</v>
      </c>
      <c r="E5976" s="24">
        <v>0.31645962</v>
      </c>
      <c r="F5976" s="24">
        <v>0.41284697999999997</v>
      </c>
      <c r="G5976" s="24">
        <v>0.93048686000000003</v>
      </c>
      <c r="H5976" s="24">
        <v>2.8187680999999998</v>
      </c>
      <c r="I5976" s="24">
        <v>9.0475549999999988E-2</v>
      </c>
    </row>
    <row r="5977" spans="1:9" ht="15.75" customHeight="1" x14ac:dyDescent="0.25">
      <c r="A5977" s="25">
        <v>5976</v>
      </c>
      <c r="B5977" s="26">
        <v>0.23547367000000002</v>
      </c>
      <c r="C5977" s="26">
        <v>0.23554928</v>
      </c>
      <c r="D5977" s="26">
        <v>0.26381519000000003</v>
      </c>
      <c r="E5977" s="26">
        <v>0.31650165999999996</v>
      </c>
      <c r="F5977" s="26">
        <v>0.41291004000000003</v>
      </c>
      <c r="G5977" s="26">
        <v>0.93063713000000003</v>
      </c>
      <c r="H5977" s="26">
        <v>2.8193988600000002</v>
      </c>
      <c r="I5977" s="26">
        <v>9.0475460000000008E-2</v>
      </c>
    </row>
    <row r="5978" spans="1:9" ht="15.75" customHeight="1" x14ac:dyDescent="0.25">
      <c r="A5978" s="23">
        <v>5977</v>
      </c>
      <c r="B5978" s="24">
        <v>0.23551483000000001</v>
      </c>
      <c r="C5978" s="24">
        <v>0.23558202</v>
      </c>
      <c r="D5978" s="24">
        <v>0.26385185999999999</v>
      </c>
      <c r="E5978" s="24">
        <v>0.31654369999999998</v>
      </c>
      <c r="F5978" s="24">
        <v>0.41297307999999999</v>
      </c>
      <c r="G5978" s="24">
        <v>0.93078737</v>
      </c>
      <c r="H5978" s="24">
        <v>2.82002957</v>
      </c>
      <c r="I5978" s="24">
        <v>9.0475379999999994E-2</v>
      </c>
    </row>
    <row r="5979" spans="1:9" ht="15.75" customHeight="1" x14ac:dyDescent="0.25">
      <c r="A5979" s="25">
        <v>5978</v>
      </c>
      <c r="B5979" s="26">
        <v>0.23555599000000002</v>
      </c>
      <c r="C5979" s="26">
        <v>0.23561475000000001</v>
      </c>
      <c r="D5979" s="26">
        <v>0.26388852000000002</v>
      </c>
      <c r="E5979" s="26">
        <v>0.31658574</v>
      </c>
      <c r="F5979" s="26">
        <v>0.41303612000000001</v>
      </c>
      <c r="G5979" s="26">
        <v>0.93093759000000009</v>
      </c>
      <c r="H5979" s="26">
        <v>2.8206602500000004</v>
      </c>
      <c r="I5979" s="26">
        <v>9.0475290000000014E-2</v>
      </c>
    </row>
    <row r="5980" spans="1:9" ht="15.75" customHeight="1" x14ac:dyDescent="0.25">
      <c r="A5980" s="23">
        <v>5979</v>
      </c>
      <c r="B5980" s="24">
        <v>0.23559715000000001</v>
      </c>
      <c r="C5980" s="24">
        <v>0.23564748999999999</v>
      </c>
      <c r="D5980" s="24">
        <v>0.26392518999999998</v>
      </c>
      <c r="E5980" s="24">
        <v>0.31662777999999997</v>
      </c>
      <c r="F5980" s="24">
        <v>0.41309913999999998</v>
      </c>
      <c r="G5980" s="24">
        <v>0.93108778999999997</v>
      </c>
      <c r="H5980" s="24">
        <v>2.8212908900000002</v>
      </c>
      <c r="I5980" s="24">
        <v>9.047521E-2</v>
      </c>
    </row>
    <row r="5981" spans="1:9" ht="15.75" customHeight="1" x14ac:dyDescent="0.25">
      <c r="A5981" s="25">
        <v>5980</v>
      </c>
      <c r="B5981" s="26">
        <v>0.23563831000000002</v>
      </c>
      <c r="C5981" s="26">
        <v>0.23568022999999999</v>
      </c>
      <c r="D5981" s="26">
        <v>0.26396185</v>
      </c>
      <c r="E5981" s="26">
        <v>0.31666981999999999</v>
      </c>
      <c r="F5981" s="26">
        <v>0.41316215999999995</v>
      </c>
      <c r="G5981" s="26">
        <v>0.93123796999999997</v>
      </c>
      <c r="H5981" s="26">
        <v>2.8219215000000002</v>
      </c>
      <c r="I5981" s="26">
        <v>9.0475119999999992E-2</v>
      </c>
    </row>
    <row r="5982" spans="1:9" ht="15.75" customHeight="1" x14ac:dyDescent="0.25">
      <c r="A5982" s="23">
        <v>5981</v>
      </c>
      <c r="B5982" s="24">
        <v>0.23567947</v>
      </c>
      <c r="C5982" s="24">
        <v>0.23571296</v>
      </c>
      <c r="D5982" s="24">
        <v>0.26399852000000001</v>
      </c>
      <c r="E5982" s="24">
        <v>0.31671186000000001</v>
      </c>
      <c r="F5982" s="24">
        <v>0.41322515999999998</v>
      </c>
      <c r="G5982" s="24">
        <v>0.93138812999999998</v>
      </c>
      <c r="H5982" s="24">
        <v>2.8225520799999999</v>
      </c>
      <c r="I5982" s="24">
        <v>9.0475040000000007E-2</v>
      </c>
    </row>
    <row r="5983" spans="1:9" ht="15.75" customHeight="1" x14ac:dyDescent="0.25">
      <c r="A5983" s="25">
        <v>5982</v>
      </c>
      <c r="B5983" s="26">
        <v>0.23572062999999999</v>
      </c>
      <c r="C5983" s="26">
        <v>0.2357457</v>
      </c>
      <c r="D5983" s="26">
        <v>0.26403517999999998</v>
      </c>
      <c r="E5983" s="26">
        <v>0.31675388999999998</v>
      </c>
      <c r="F5983" s="26">
        <v>0.41328816000000002</v>
      </c>
      <c r="G5983" s="26">
        <v>0.93153827000000011</v>
      </c>
      <c r="H5983" s="26">
        <v>2.8231826500000001</v>
      </c>
      <c r="I5983" s="26">
        <v>9.0474949999999998E-2</v>
      </c>
    </row>
    <row r="5984" spans="1:9" ht="15.75" customHeight="1" x14ac:dyDescent="0.25">
      <c r="A5984" s="23">
        <v>5983</v>
      </c>
      <c r="B5984" s="24">
        <v>0.23576179</v>
      </c>
      <c r="C5984" s="24">
        <v>0.23577843999999998</v>
      </c>
      <c r="D5984" s="24">
        <v>0.26407185</v>
      </c>
      <c r="E5984" s="24">
        <v>0.31679593</v>
      </c>
      <c r="F5984" s="24">
        <v>0.41335115</v>
      </c>
      <c r="G5984" s="24">
        <v>0.93168840000000008</v>
      </c>
      <c r="H5984" s="24">
        <v>2.82381321</v>
      </c>
      <c r="I5984" s="24">
        <v>9.047485999999999E-2</v>
      </c>
    </row>
    <row r="5985" spans="1:9" ht="15.75" customHeight="1" x14ac:dyDescent="0.25">
      <c r="A5985" s="25">
        <v>5984</v>
      </c>
      <c r="B5985" s="26">
        <v>0.23580294999999998</v>
      </c>
      <c r="C5985" s="26">
        <v>0.23581116999999999</v>
      </c>
      <c r="D5985" s="26">
        <v>0.26410851000000002</v>
      </c>
      <c r="E5985" s="26">
        <v>0.31683796999999997</v>
      </c>
      <c r="F5985" s="26">
        <v>0.41341413000000005</v>
      </c>
      <c r="G5985" s="26">
        <v>0.93183852</v>
      </c>
      <c r="H5985" s="26">
        <v>2.8244437499999999</v>
      </c>
      <c r="I5985" s="26">
        <v>9.0474780000000005E-2</v>
      </c>
    </row>
    <row r="5986" spans="1:9" ht="15.75" customHeight="1" x14ac:dyDescent="0.25">
      <c r="A5986" s="23">
        <v>5985</v>
      </c>
      <c r="B5986" s="24">
        <v>0.23584411</v>
      </c>
      <c r="C5986" s="24">
        <v>0.23584390999999999</v>
      </c>
      <c r="D5986" s="24">
        <v>0.26414516999999998</v>
      </c>
      <c r="E5986" s="24">
        <v>0.31688</v>
      </c>
      <c r="F5986" s="24">
        <v>0.41347709999999999</v>
      </c>
      <c r="G5986" s="24">
        <v>0.93198862000000005</v>
      </c>
      <c r="H5986" s="24">
        <v>2.8250742999999998</v>
      </c>
      <c r="I5986" s="24">
        <v>9.0474689999999997E-2</v>
      </c>
    </row>
    <row r="5987" spans="1:9" ht="15.75" customHeight="1" x14ac:dyDescent="0.25">
      <c r="A5987" s="25">
        <v>5986</v>
      </c>
      <c r="B5987" s="26">
        <v>0.23588526999999998</v>
      </c>
      <c r="C5987" s="26">
        <v>0.23587664</v>
      </c>
      <c r="D5987" s="26">
        <v>0.26418183000000001</v>
      </c>
      <c r="E5987" s="26">
        <v>0.31692204000000002</v>
      </c>
      <c r="F5987" s="26">
        <v>0.41354007000000004</v>
      </c>
      <c r="G5987" s="26">
        <v>0.93213870999999993</v>
      </c>
      <c r="H5987" s="26">
        <v>2.8257048600000001</v>
      </c>
      <c r="I5987" s="26">
        <v>9.0474599999999988E-2</v>
      </c>
    </row>
    <row r="5988" spans="1:9" ht="15.75" customHeight="1" x14ac:dyDescent="0.25">
      <c r="A5988" s="23">
        <v>5987</v>
      </c>
      <c r="B5988" s="24">
        <v>0.23592642999999999</v>
      </c>
      <c r="C5988" s="24">
        <v>0.23590937000000001</v>
      </c>
      <c r="D5988" s="24">
        <v>0.26421849999999997</v>
      </c>
      <c r="E5988" s="24">
        <v>0.31696406999999999</v>
      </c>
      <c r="F5988" s="24">
        <v>0.41360301999999999</v>
      </c>
      <c r="G5988" s="24">
        <v>0.93228880000000003</v>
      </c>
      <c r="H5988" s="24">
        <v>2.8263354199999999</v>
      </c>
      <c r="I5988" s="24">
        <v>9.0474520000000003E-2</v>
      </c>
    </row>
    <row r="5989" spans="1:9" ht="15.75" customHeight="1" x14ac:dyDescent="0.25">
      <c r="A5989" s="25">
        <v>5988</v>
      </c>
      <c r="B5989" s="26">
        <v>0.23596758999999998</v>
      </c>
      <c r="C5989" s="26">
        <v>0.23594211000000001</v>
      </c>
      <c r="D5989" s="26">
        <v>0.26425515999999999</v>
      </c>
      <c r="E5989" s="26">
        <v>0.31700611000000001</v>
      </c>
      <c r="F5989" s="26">
        <v>0.41366598000000004</v>
      </c>
      <c r="G5989" s="26">
        <v>0.93243887999999997</v>
      </c>
      <c r="H5989" s="26">
        <v>2.8269660000000001</v>
      </c>
      <c r="I5989" s="26">
        <v>9.0474429999999995E-2</v>
      </c>
    </row>
    <row r="5990" spans="1:9" ht="15.75" customHeight="1" x14ac:dyDescent="0.25">
      <c r="A5990" s="23">
        <v>5989</v>
      </c>
      <c r="B5990" s="24">
        <v>0.23600875999999998</v>
      </c>
      <c r="C5990" s="24">
        <v>0.23597484000000002</v>
      </c>
      <c r="D5990" s="24">
        <v>0.26429182000000001</v>
      </c>
      <c r="E5990" s="24">
        <v>0.31704814999999997</v>
      </c>
      <c r="F5990" s="24">
        <v>0.41372892</v>
      </c>
      <c r="G5990" s="24">
        <v>0.93258894999999997</v>
      </c>
      <c r="H5990" s="24">
        <v>2.8275966000000001</v>
      </c>
      <c r="I5990" s="24">
        <v>9.0474340000000014E-2</v>
      </c>
    </row>
    <row r="5991" spans="1:9" ht="15.75" customHeight="1" x14ac:dyDescent="0.25">
      <c r="A5991" s="25">
        <v>5990</v>
      </c>
      <c r="B5991" s="26">
        <v>0.23604992</v>
      </c>
      <c r="C5991" s="26">
        <v>0.23600757000000003</v>
      </c>
      <c r="D5991" s="26">
        <v>0.26432847999999998</v>
      </c>
      <c r="E5991" s="26">
        <v>0.31709018999999999</v>
      </c>
      <c r="F5991" s="26">
        <v>0.41379187000000001</v>
      </c>
      <c r="G5991" s="26">
        <v>0.93273902000000009</v>
      </c>
      <c r="H5991" s="26">
        <v>2.82822723</v>
      </c>
      <c r="I5991" s="26">
        <v>9.0474260000000001E-2</v>
      </c>
    </row>
    <row r="5992" spans="1:9" ht="15.75" customHeight="1" x14ac:dyDescent="0.25">
      <c r="A5992" s="23">
        <v>5991</v>
      </c>
      <c r="B5992" s="24">
        <v>0.23609107999999998</v>
      </c>
      <c r="C5992" s="24">
        <v>0.23604030000000001</v>
      </c>
      <c r="D5992" s="24">
        <v>0.26436514</v>
      </c>
      <c r="E5992" s="24">
        <v>0.31713223000000001</v>
      </c>
      <c r="F5992" s="24">
        <v>0.41385480000000002</v>
      </c>
      <c r="G5992" s="24">
        <v>0.93288908000000004</v>
      </c>
      <c r="H5992" s="24">
        <v>2.8288579</v>
      </c>
      <c r="I5992" s="24">
        <v>9.0474169999999993E-2</v>
      </c>
    </row>
    <row r="5993" spans="1:9" ht="15.75" customHeight="1" x14ac:dyDescent="0.25">
      <c r="A5993" s="25">
        <v>5992</v>
      </c>
      <c r="B5993" s="26">
        <v>0.23613223999999999</v>
      </c>
      <c r="C5993" s="26">
        <v>0.23607303000000002</v>
      </c>
      <c r="D5993" s="26">
        <v>0.26440179000000003</v>
      </c>
      <c r="E5993" s="26">
        <v>0.31717428000000003</v>
      </c>
      <c r="F5993" s="26">
        <v>0.41391773999999998</v>
      </c>
      <c r="G5993" s="26">
        <v>0.93303915000000004</v>
      </c>
      <c r="H5993" s="26">
        <v>2.8294886000000004</v>
      </c>
      <c r="I5993" s="26">
        <v>9.0474080000000012E-2</v>
      </c>
    </row>
    <row r="5994" spans="1:9" ht="15.75" customHeight="1" x14ac:dyDescent="0.25">
      <c r="A5994" s="23">
        <v>5993</v>
      </c>
      <c r="B5994" s="24">
        <v>0.23617339999999998</v>
      </c>
      <c r="C5994" s="24">
        <v>0.23610575999999997</v>
      </c>
      <c r="D5994" s="24">
        <v>0.26443844999999999</v>
      </c>
      <c r="E5994" s="24">
        <v>0.31721632</v>
      </c>
      <c r="F5994" s="24">
        <v>0.41398066</v>
      </c>
      <c r="G5994" s="24">
        <v>0.93318922000000004</v>
      </c>
      <c r="H5994" s="24">
        <v>2.8301193499999999</v>
      </c>
      <c r="I5994" s="24">
        <v>9.0473990000000004E-2</v>
      </c>
    </row>
    <row r="5995" spans="1:9" ht="15.75" customHeight="1" x14ac:dyDescent="0.25">
      <c r="A5995" s="25">
        <v>5994</v>
      </c>
      <c r="B5995" s="26">
        <v>0.23621455999999999</v>
      </c>
      <c r="C5995" s="26">
        <v>0.23613848999999998</v>
      </c>
      <c r="D5995" s="26">
        <v>0.26447511000000001</v>
      </c>
      <c r="E5995" s="26">
        <v>0.31725837000000001</v>
      </c>
      <c r="F5995" s="26">
        <v>0.41404359000000002</v>
      </c>
      <c r="G5995" s="26">
        <v>0.93333928999999993</v>
      </c>
      <c r="H5995" s="26">
        <v>2.8307501500000001</v>
      </c>
      <c r="I5995" s="26">
        <v>9.0473909999999991E-2</v>
      </c>
    </row>
    <row r="5996" spans="1:9" ht="15.75" customHeight="1" x14ac:dyDescent="0.25">
      <c r="A5996" s="23">
        <v>5995</v>
      </c>
      <c r="B5996" s="24">
        <v>0.23625571999999997</v>
      </c>
      <c r="C5996" s="24">
        <v>0.23617121999999999</v>
      </c>
      <c r="D5996" s="24">
        <v>0.26451175999999998</v>
      </c>
      <c r="E5996" s="24">
        <v>0.31730042000000003</v>
      </c>
      <c r="F5996" s="24">
        <v>0.41410651000000004</v>
      </c>
      <c r="G5996" s="24">
        <v>0.9334893700000001</v>
      </c>
      <c r="H5996" s="24">
        <v>2.8313809999999999</v>
      </c>
      <c r="I5996" s="24">
        <v>9.047382000000001E-2</v>
      </c>
    </row>
    <row r="5997" spans="1:9" ht="15.75" customHeight="1" x14ac:dyDescent="0.25">
      <c r="A5997" s="25">
        <v>5996</v>
      </c>
      <c r="B5997" s="26">
        <v>0.23629688000000001</v>
      </c>
      <c r="C5997" s="26">
        <v>0.23620394</v>
      </c>
      <c r="D5997" s="26">
        <v>0.26454840999999996</v>
      </c>
      <c r="E5997" s="26">
        <v>0.31734247999999998</v>
      </c>
      <c r="F5997" s="26">
        <v>0.41416943000000006</v>
      </c>
      <c r="G5997" s="26">
        <v>0.93363945000000004</v>
      </c>
      <c r="H5997" s="26">
        <v>2.8320119199999998</v>
      </c>
      <c r="I5997" s="26">
        <v>9.0473730000000002E-2</v>
      </c>
    </row>
    <row r="5998" spans="1:9" ht="15.75" customHeight="1" x14ac:dyDescent="0.25">
      <c r="A5998" s="23">
        <v>5997</v>
      </c>
      <c r="B5998" s="24">
        <v>0.23633804000000003</v>
      </c>
      <c r="C5998" s="24">
        <v>0.23623667000000001</v>
      </c>
      <c r="D5998" s="24">
        <v>0.26458507000000003</v>
      </c>
      <c r="E5998" s="24">
        <v>0.31738453</v>
      </c>
      <c r="F5998" s="24">
        <v>0.41423234999999997</v>
      </c>
      <c r="G5998" s="24">
        <v>0.93378953999999992</v>
      </c>
      <c r="H5998" s="24">
        <v>2.8326429100000001</v>
      </c>
      <c r="I5998" s="24">
        <v>9.0473639999999994E-2</v>
      </c>
    </row>
    <row r="5999" spans="1:9" ht="15.75" customHeight="1" x14ac:dyDescent="0.25">
      <c r="A5999" s="25">
        <v>5998</v>
      </c>
      <c r="B5999" s="26">
        <v>0.23637920000000001</v>
      </c>
      <c r="C5999" s="26">
        <v>0.23626939</v>
      </c>
      <c r="D5999" s="26">
        <v>0.26462172</v>
      </c>
      <c r="E5999" s="26">
        <v>0.3174266</v>
      </c>
      <c r="F5999" s="26">
        <v>0.41429526999999999</v>
      </c>
      <c r="G5999" s="26">
        <v>0.93393963999999996</v>
      </c>
      <c r="H5999" s="26">
        <v>2.83327397</v>
      </c>
      <c r="I5999" s="26">
        <v>9.0473560000000008E-2</v>
      </c>
    </row>
    <row r="6000" spans="1:9" ht="15.75" customHeight="1" x14ac:dyDescent="0.25">
      <c r="A6000" s="23">
        <v>5999</v>
      </c>
      <c r="B6000" s="24">
        <v>0.23642036</v>
      </c>
      <c r="C6000" s="24">
        <v>0.23630212</v>
      </c>
      <c r="D6000" s="24">
        <v>0.26465837000000003</v>
      </c>
      <c r="E6000" s="24">
        <v>0.31746866000000001</v>
      </c>
      <c r="F6000" s="24">
        <v>0.41435819000000002</v>
      </c>
      <c r="G6000" s="24">
        <v>0.93408975999999999</v>
      </c>
      <c r="H6000" s="24">
        <v>2.8339051099999999</v>
      </c>
      <c r="I6000" s="24">
        <v>9.047347E-2</v>
      </c>
    </row>
    <row r="6001" spans="1:9" ht="15.75" customHeight="1" x14ac:dyDescent="0.25">
      <c r="A6001" s="25">
        <v>6000</v>
      </c>
      <c r="B6001" s="26">
        <v>0.23646152000000001</v>
      </c>
      <c r="C6001" s="26">
        <v>0.23633483999999999</v>
      </c>
      <c r="D6001" s="26">
        <v>0.26469502</v>
      </c>
      <c r="E6001" s="26">
        <v>0.31751073000000002</v>
      </c>
      <c r="F6001" s="26">
        <v>0.41442110999999998</v>
      </c>
      <c r="G6001" s="26">
        <v>0.93423987999999991</v>
      </c>
      <c r="H6001" s="26">
        <v>2.8345363300000002</v>
      </c>
      <c r="I6001" s="26">
        <v>9.0473379999999992E-2</v>
      </c>
    </row>
    <row r="6002" spans="1:9" ht="15.75" customHeight="1" x14ac:dyDescent="0.25">
      <c r="A6002" s="23">
        <v>6001</v>
      </c>
      <c r="B6002" s="24">
        <v>0.23650267999999999</v>
      </c>
      <c r="C6002" s="24">
        <v>0.23636755999999998</v>
      </c>
      <c r="D6002" s="24">
        <v>0.26473165999999998</v>
      </c>
      <c r="E6002" s="24">
        <v>0.31755279999999997</v>
      </c>
      <c r="F6002" s="24">
        <v>0.41448402000000001</v>
      </c>
      <c r="G6002" s="24">
        <v>0.93439002000000004</v>
      </c>
      <c r="H6002" s="24">
        <v>2.8351676500000003</v>
      </c>
      <c r="I6002" s="24">
        <v>9.0473289999999998E-2</v>
      </c>
    </row>
    <row r="6003" spans="1:9" ht="15.75" customHeight="1" x14ac:dyDescent="0.25">
      <c r="A6003" s="25">
        <v>6002</v>
      </c>
      <c r="B6003" s="26">
        <v>0.23654384000000001</v>
      </c>
      <c r="C6003" s="26">
        <v>0.23640028000000002</v>
      </c>
      <c r="D6003" s="26">
        <v>0.26476831000000001</v>
      </c>
      <c r="E6003" s="26">
        <v>0.31759488000000002</v>
      </c>
      <c r="F6003" s="26">
        <v>0.41454694000000003</v>
      </c>
      <c r="G6003" s="26">
        <v>0.93454018000000005</v>
      </c>
      <c r="H6003" s="26">
        <v>2.8357990599999998</v>
      </c>
      <c r="I6003" s="26">
        <v>9.047319999999999E-2</v>
      </c>
    </row>
    <row r="6004" spans="1:9" ht="15.75" customHeight="1" x14ac:dyDescent="0.25">
      <c r="A6004" s="23">
        <v>6003</v>
      </c>
      <c r="B6004" s="24">
        <v>0.23658501000000001</v>
      </c>
      <c r="C6004" s="24">
        <v>0.236433</v>
      </c>
      <c r="D6004" s="24">
        <v>0.26480495000000004</v>
      </c>
      <c r="E6004" s="24">
        <v>0.31763697000000002</v>
      </c>
      <c r="F6004" s="24">
        <v>0.41460986</v>
      </c>
      <c r="G6004" s="24">
        <v>0.93469035</v>
      </c>
      <c r="H6004" s="24">
        <v>2.83643058</v>
      </c>
      <c r="I6004" s="24">
        <v>9.0473120000000004E-2</v>
      </c>
    </row>
    <row r="6005" spans="1:9" ht="15.75" customHeight="1" x14ac:dyDescent="0.25">
      <c r="A6005" s="25">
        <v>6004</v>
      </c>
      <c r="B6005" s="26">
        <v>0.23662617</v>
      </c>
      <c r="C6005" s="26">
        <v>0.23646571000000002</v>
      </c>
      <c r="D6005" s="26">
        <v>0.26484158999999996</v>
      </c>
      <c r="E6005" s="26">
        <v>0.31767906000000001</v>
      </c>
      <c r="F6005" s="26">
        <v>0.41467278000000002</v>
      </c>
      <c r="G6005" s="26">
        <v>0.93484054999999999</v>
      </c>
      <c r="H6005" s="26">
        <v>2.8370621999999996</v>
      </c>
      <c r="I6005" s="26">
        <v>9.0473029999999996E-2</v>
      </c>
    </row>
    <row r="6006" spans="1:9" ht="15.75" customHeight="1" x14ac:dyDescent="0.25">
      <c r="A6006" s="23">
        <v>6005</v>
      </c>
      <c r="B6006" s="24">
        <v>0.23666733000000001</v>
      </c>
      <c r="C6006" s="24">
        <v>0.23649843000000001</v>
      </c>
      <c r="D6006" s="24">
        <v>0.26487823999999999</v>
      </c>
      <c r="E6006" s="24">
        <v>0.31772115000000001</v>
      </c>
      <c r="F6006" s="24">
        <v>0.41473570999999998</v>
      </c>
      <c r="G6006" s="24">
        <v>0.93499076000000003</v>
      </c>
      <c r="H6006" s="24">
        <v>2.8376939399999999</v>
      </c>
      <c r="I6006" s="24">
        <v>9.0472940000000002E-2</v>
      </c>
    </row>
    <row r="6007" spans="1:9" ht="15.75" customHeight="1" x14ac:dyDescent="0.25">
      <c r="A6007" s="25">
        <v>6006</v>
      </c>
      <c r="B6007" s="26">
        <v>0.23670848999999999</v>
      </c>
      <c r="C6007" s="26">
        <v>0.23653113999999997</v>
      </c>
      <c r="D6007" s="26">
        <v>0.26491486999999997</v>
      </c>
      <c r="E6007" s="26">
        <v>0.31776325</v>
      </c>
      <c r="F6007" s="26">
        <v>0.41479863</v>
      </c>
      <c r="G6007" s="26">
        <v>0.935141</v>
      </c>
      <c r="H6007" s="26">
        <v>2.8383258000000002</v>
      </c>
      <c r="I6007" s="26">
        <v>9.0472850000000007E-2</v>
      </c>
    </row>
    <row r="6008" spans="1:9" ht="15.75" customHeight="1" x14ac:dyDescent="0.25">
      <c r="A6008" s="23">
        <v>6007</v>
      </c>
      <c r="B6008" s="24">
        <v>0.23674965000000001</v>
      </c>
      <c r="C6008" s="24">
        <v>0.23656384999999999</v>
      </c>
      <c r="D6008" s="24">
        <v>0.26495151</v>
      </c>
      <c r="E6008" s="24">
        <v>0.31780534999999999</v>
      </c>
      <c r="F6008" s="24">
        <v>0.41486156000000002</v>
      </c>
      <c r="G6008" s="24">
        <v>0.93529126000000007</v>
      </c>
      <c r="H6008" s="24">
        <v>2.8389577799999999</v>
      </c>
      <c r="I6008" s="24">
        <v>9.0472759999999999E-2</v>
      </c>
    </row>
    <row r="6009" spans="1:9" ht="15.75" customHeight="1" x14ac:dyDescent="0.25">
      <c r="A6009" s="25">
        <v>6008</v>
      </c>
      <c r="B6009" s="26">
        <v>0.23679080999999999</v>
      </c>
      <c r="C6009" s="26">
        <v>0.23659655999999998</v>
      </c>
      <c r="D6009" s="26">
        <v>0.26498814999999998</v>
      </c>
      <c r="E6009" s="26">
        <v>0.31784747000000002</v>
      </c>
      <c r="F6009" s="26">
        <v>0.41492448999999998</v>
      </c>
      <c r="G6009" s="26">
        <v>0.93544155000000007</v>
      </c>
      <c r="H6009" s="26">
        <v>2.8395898999999996</v>
      </c>
      <c r="I6009" s="26">
        <v>9.0472669999999991E-2</v>
      </c>
    </row>
    <row r="6010" spans="1:9" ht="15.75" customHeight="1" x14ac:dyDescent="0.25">
      <c r="A6010" s="23">
        <v>6009</v>
      </c>
      <c r="B6010" s="24">
        <v>0.23683197</v>
      </c>
      <c r="C6010" s="24">
        <v>0.23662927</v>
      </c>
      <c r="D6010" s="24">
        <v>0.26502478000000002</v>
      </c>
      <c r="E6010" s="24">
        <v>0.31788959</v>
      </c>
      <c r="F6010" s="24">
        <v>0.41498742999999999</v>
      </c>
      <c r="G6010" s="24">
        <v>0.93559186999999999</v>
      </c>
      <c r="H6010" s="24">
        <v>2.8402221500000002</v>
      </c>
      <c r="I6010" s="24">
        <v>9.0472579999999997E-2</v>
      </c>
    </row>
    <row r="6011" spans="1:9" ht="15.75" customHeight="1" x14ac:dyDescent="0.25">
      <c r="A6011" s="25">
        <v>6010</v>
      </c>
      <c r="B6011" s="26">
        <v>0.23687312999999999</v>
      </c>
      <c r="C6011" s="26">
        <v>0.23666198000000002</v>
      </c>
      <c r="D6011" s="26">
        <v>0.26506141</v>
      </c>
      <c r="E6011" s="26">
        <v>0.31793171000000003</v>
      </c>
      <c r="F6011" s="26">
        <v>0.41505037</v>
      </c>
      <c r="G6011" s="26">
        <v>0.93574220999999991</v>
      </c>
      <c r="H6011" s="26">
        <v>2.8408545400000005</v>
      </c>
      <c r="I6011" s="26">
        <v>9.0472490000000003E-2</v>
      </c>
    </row>
    <row r="6012" spans="1:9" ht="15.75" customHeight="1" x14ac:dyDescent="0.25">
      <c r="A6012" s="23">
        <v>6011</v>
      </c>
      <c r="B6012" s="24">
        <v>0.23691429</v>
      </c>
      <c r="C6012" s="24">
        <v>0.23669467999999999</v>
      </c>
      <c r="D6012" s="24">
        <v>0.26509803999999998</v>
      </c>
      <c r="E6012" s="24">
        <v>0.31797384000000001</v>
      </c>
      <c r="F6012" s="24">
        <v>0.41511332000000001</v>
      </c>
      <c r="G6012" s="24">
        <v>0.93589259000000002</v>
      </c>
      <c r="H6012" s="24">
        <v>2.8414870899999998</v>
      </c>
      <c r="I6012" s="24">
        <v>9.0472410000000003E-2</v>
      </c>
    </row>
    <row r="6013" spans="1:9" ht="15.75" customHeight="1" x14ac:dyDescent="0.25">
      <c r="A6013" s="25">
        <v>6012</v>
      </c>
      <c r="B6013" s="26">
        <v>0.23695544999999998</v>
      </c>
      <c r="C6013" s="26">
        <v>0.23672739000000001</v>
      </c>
      <c r="D6013" s="26">
        <v>0.26513466999999996</v>
      </c>
      <c r="E6013" s="26">
        <v>0.31801597999999998</v>
      </c>
      <c r="F6013" s="26">
        <v>0.41517626999999996</v>
      </c>
      <c r="G6013" s="26">
        <v>0.93604299999999996</v>
      </c>
      <c r="H6013" s="26">
        <v>2.84211978</v>
      </c>
      <c r="I6013" s="26">
        <v>9.0472319999999995E-2</v>
      </c>
    </row>
    <row r="6014" spans="1:9" ht="15.75" customHeight="1" x14ac:dyDescent="0.25">
      <c r="A6014" s="23">
        <v>6013</v>
      </c>
      <c r="B6014" s="24">
        <v>0.23699661</v>
      </c>
      <c r="C6014" s="24">
        <v>0.23676009000000001</v>
      </c>
      <c r="D6014" s="24">
        <v>0.2651713</v>
      </c>
      <c r="E6014" s="24">
        <v>0.31805812999999999</v>
      </c>
      <c r="F6014" s="24">
        <v>0.41523923000000001</v>
      </c>
      <c r="G6014" s="24">
        <v>0.93619344999999998</v>
      </c>
      <c r="H6014" s="24">
        <v>2.8427526400000001</v>
      </c>
      <c r="I6014" s="24">
        <v>9.0472230000000001E-2</v>
      </c>
    </row>
    <row r="6015" spans="1:9" ht="15.75" customHeight="1" x14ac:dyDescent="0.25">
      <c r="A6015" s="25">
        <v>6014</v>
      </c>
      <c r="B6015" s="26">
        <v>0.23703776999999998</v>
      </c>
      <c r="C6015" s="26">
        <v>0.23679279</v>
      </c>
      <c r="D6015" s="26">
        <v>0.26520791999999999</v>
      </c>
      <c r="E6015" s="26">
        <v>0.31810029000000001</v>
      </c>
      <c r="F6015" s="26">
        <v>0.41530219000000002</v>
      </c>
      <c r="G6015" s="26">
        <v>0.93634393000000005</v>
      </c>
      <c r="H6015" s="26">
        <v>2.84338566</v>
      </c>
      <c r="I6015" s="26">
        <v>9.0472140000000006E-2</v>
      </c>
    </row>
    <row r="6016" spans="1:9" ht="15.75" customHeight="1" x14ac:dyDescent="0.25">
      <c r="A6016" s="23">
        <v>6015</v>
      </c>
      <c r="B6016" s="24">
        <v>0.23707892999999999</v>
      </c>
      <c r="C6016" s="24">
        <v>0.23682549000000003</v>
      </c>
      <c r="D6016" s="24">
        <v>0.26524453999999997</v>
      </c>
      <c r="E6016" s="24">
        <v>0.31814245000000002</v>
      </c>
      <c r="F6016" s="24">
        <v>0.41536516000000001</v>
      </c>
      <c r="G6016" s="24">
        <v>0.93649444999999998</v>
      </c>
      <c r="H6016" s="24">
        <v>2.8440188599999998</v>
      </c>
      <c r="I6016" s="24">
        <v>9.0472049999999998E-2</v>
      </c>
    </row>
    <row r="6017" spans="1:9" ht="15.75" customHeight="1" x14ac:dyDescent="0.25">
      <c r="A6017" s="25">
        <v>6016</v>
      </c>
      <c r="B6017" s="26">
        <v>0.23712008999999998</v>
      </c>
      <c r="C6017" s="26">
        <v>0.23685818</v>
      </c>
      <c r="D6017" s="26">
        <v>0.26528116000000002</v>
      </c>
      <c r="E6017" s="26">
        <v>0.31818462000000003</v>
      </c>
      <c r="F6017" s="26">
        <v>0.41542814</v>
      </c>
      <c r="G6017" s="26">
        <v>0.93664501</v>
      </c>
      <c r="H6017" s="26">
        <v>2.8446522299999999</v>
      </c>
      <c r="I6017" s="26">
        <v>9.047195999999999E-2</v>
      </c>
    </row>
    <row r="6018" spans="1:9" ht="15.75" customHeight="1" x14ac:dyDescent="0.25">
      <c r="A6018" s="23">
        <v>6017</v>
      </c>
      <c r="B6018" s="24">
        <v>0.23716125999999998</v>
      </c>
      <c r="C6018" s="24">
        <v>0.23689087</v>
      </c>
      <c r="D6018" s="24">
        <v>0.26531778</v>
      </c>
      <c r="E6018" s="24">
        <v>0.31822679999999998</v>
      </c>
      <c r="F6018" s="24">
        <v>0.41549112999999999</v>
      </c>
      <c r="G6018" s="24">
        <v>0.93679561000000011</v>
      </c>
      <c r="H6018" s="24">
        <v>2.8452857799999998</v>
      </c>
      <c r="I6018" s="24">
        <v>9.0471869999999996E-2</v>
      </c>
    </row>
    <row r="6019" spans="1:9" ht="15.75" customHeight="1" x14ac:dyDescent="0.25">
      <c r="A6019" s="25">
        <v>6018</v>
      </c>
      <c r="B6019" s="26">
        <v>0.23720242</v>
      </c>
      <c r="C6019" s="26">
        <v>0.23692357</v>
      </c>
      <c r="D6019" s="26">
        <v>0.26535439</v>
      </c>
      <c r="E6019" s="26">
        <v>0.31826899000000003</v>
      </c>
      <c r="F6019" s="26">
        <v>0.41555413000000002</v>
      </c>
      <c r="G6019" s="26">
        <v>0.93694624999999998</v>
      </c>
      <c r="H6019" s="26">
        <v>2.8459195299999998</v>
      </c>
      <c r="I6019" s="26">
        <v>9.0471780000000002E-2</v>
      </c>
    </row>
    <row r="6020" spans="1:9" ht="15.75" customHeight="1" x14ac:dyDescent="0.25">
      <c r="A6020" s="23">
        <v>6019</v>
      </c>
      <c r="B6020" s="24">
        <v>0.23724357999999998</v>
      </c>
      <c r="C6020" s="24">
        <v>0.23695626</v>
      </c>
      <c r="D6020" s="24">
        <v>0.26539099999999999</v>
      </c>
      <c r="E6020" s="24">
        <v>0.31831119000000002</v>
      </c>
      <c r="F6020" s="24">
        <v>0.41561713</v>
      </c>
      <c r="G6020" s="24">
        <v>0.93709693000000005</v>
      </c>
      <c r="H6020" s="24">
        <v>2.84655346</v>
      </c>
      <c r="I6020" s="24">
        <v>9.0471690000000007E-2</v>
      </c>
    </row>
    <row r="6021" spans="1:9" ht="15.75" customHeight="1" x14ac:dyDescent="0.25">
      <c r="A6021" s="25">
        <v>6020</v>
      </c>
      <c r="B6021" s="26">
        <v>0.23728473999999999</v>
      </c>
      <c r="C6021" s="26">
        <v>0.23698893999999998</v>
      </c>
      <c r="D6021" s="26">
        <v>0.26542760999999998</v>
      </c>
      <c r="E6021" s="26">
        <v>0.31835340000000001</v>
      </c>
      <c r="F6021" s="26">
        <v>0.41568015000000003</v>
      </c>
      <c r="G6021" s="26">
        <v>0.93724766999999998</v>
      </c>
      <c r="H6021" s="26">
        <v>2.8471875999999998</v>
      </c>
      <c r="I6021" s="26">
        <v>9.0471599999999999E-2</v>
      </c>
    </row>
    <row r="6022" spans="1:9" ht="15.75" customHeight="1" x14ac:dyDescent="0.25">
      <c r="A6022" s="23">
        <v>6021</v>
      </c>
      <c r="B6022" s="24">
        <v>0.23732589999999998</v>
      </c>
      <c r="C6022" s="24">
        <v>0.23702162999999998</v>
      </c>
      <c r="D6022" s="24">
        <v>0.26546421999999997</v>
      </c>
      <c r="E6022" s="24">
        <v>0.31839561999999999</v>
      </c>
      <c r="F6022" s="24">
        <v>0.41574317</v>
      </c>
      <c r="G6022" s="24">
        <v>0.93739844999999999</v>
      </c>
      <c r="H6022" s="24">
        <v>2.8478219500000002</v>
      </c>
      <c r="I6022" s="24">
        <v>9.0471509999999991E-2</v>
      </c>
    </row>
    <row r="6023" spans="1:9" ht="15.75" customHeight="1" x14ac:dyDescent="0.25">
      <c r="A6023" s="25">
        <v>6022</v>
      </c>
      <c r="B6023" s="26">
        <v>0.23736706000000002</v>
      </c>
      <c r="C6023" s="26">
        <v>0.23705431000000002</v>
      </c>
      <c r="D6023" s="26">
        <v>0.26550081999999997</v>
      </c>
      <c r="E6023" s="26">
        <v>0.31843785000000002</v>
      </c>
      <c r="F6023" s="26">
        <v>0.41580620000000001</v>
      </c>
      <c r="G6023" s="26">
        <v>0.93754928000000004</v>
      </c>
      <c r="H6023" s="26">
        <v>2.8484564999999997</v>
      </c>
      <c r="I6023" s="26">
        <v>9.0471419999999997E-2</v>
      </c>
    </row>
    <row r="6024" spans="1:9" ht="15.75" customHeight="1" x14ac:dyDescent="0.25">
      <c r="A6024" s="23">
        <v>6023</v>
      </c>
      <c r="B6024" s="24">
        <v>0.23740822</v>
      </c>
      <c r="C6024" s="24">
        <v>0.23708699</v>
      </c>
      <c r="D6024" s="24">
        <v>0.26553743000000002</v>
      </c>
      <c r="E6024" s="24">
        <v>0.31848008999999999</v>
      </c>
      <c r="F6024" s="24">
        <v>0.41586925000000002</v>
      </c>
      <c r="G6024" s="24">
        <v>0.93770016</v>
      </c>
      <c r="H6024" s="24">
        <v>2.8490912700000002</v>
      </c>
      <c r="I6024" s="24">
        <v>9.0471330000000003E-2</v>
      </c>
    </row>
    <row r="6025" spans="1:9" ht="15.75" customHeight="1" x14ac:dyDescent="0.25">
      <c r="A6025" s="25">
        <v>6024</v>
      </c>
      <c r="B6025" s="26">
        <v>0.23744938000000002</v>
      </c>
      <c r="C6025" s="26">
        <v>0.23711967</v>
      </c>
      <c r="D6025" s="26">
        <v>0.26557402000000002</v>
      </c>
      <c r="E6025" s="26">
        <v>0.31852234000000001</v>
      </c>
      <c r="F6025" s="26">
        <v>0.41593231000000003</v>
      </c>
      <c r="G6025" s="26">
        <v>0.93785109000000011</v>
      </c>
      <c r="H6025" s="26">
        <v>2.8497262699999997</v>
      </c>
      <c r="I6025" s="26">
        <v>9.0471240000000008E-2</v>
      </c>
    </row>
    <row r="6026" spans="1:9" ht="15.75" customHeight="1" x14ac:dyDescent="0.25">
      <c r="A6026" s="23">
        <v>6025</v>
      </c>
      <c r="B6026" s="24">
        <v>0.23749054</v>
      </c>
      <c r="C6026" s="24">
        <v>0.23715233999999999</v>
      </c>
      <c r="D6026" s="24">
        <v>0.26561062000000002</v>
      </c>
      <c r="E6026" s="24">
        <v>0.31856459999999998</v>
      </c>
      <c r="F6026" s="24">
        <v>0.41599538000000003</v>
      </c>
      <c r="G6026" s="24">
        <v>0.93800207999999996</v>
      </c>
      <c r="H6026" s="24">
        <v>2.8503614900000001</v>
      </c>
      <c r="I6026" s="24">
        <v>9.047115E-2</v>
      </c>
    </row>
    <row r="6027" spans="1:9" ht="15.75" customHeight="1" x14ac:dyDescent="0.25">
      <c r="A6027" s="25">
        <v>6026</v>
      </c>
      <c r="B6027" s="26">
        <v>0.23753170000000001</v>
      </c>
      <c r="C6027" s="26">
        <v>0.23718502</v>
      </c>
      <c r="D6027" s="26">
        <v>0.26564720999999997</v>
      </c>
      <c r="E6027" s="26">
        <v>0.31860686999999999</v>
      </c>
      <c r="F6027" s="26">
        <v>0.41605846000000002</v>
      </c>
      <c r="G6027" s="26">
        <v>0.93815313</v>
      </c>
      <c r="H6027" s="26">
        <v>2.8509969499999999</v>
      </c>
      <c r="I6027" s="26">
        <v>9.0471049999999997E-2</v>
      </c>
    </row>
    <row r="6028" spans="1:9" ht="15.75" customHeight="1" x14ac:dyDescent="0.25">
      <c r="A6028" s="23">
        <v>6027</v>
      </c>
      <c r="B6028" s="24">
        <v>0.23757286</v>
      </c>
      <c r="C6028" s="24">
        <v>0.23721768999999998</v>
      </c>
      <c r="D6028" s="24">
        <v>0.26568380000000003</v>
      </c>
      <c r="E6028" s="24">
        <v>0.31864914999999999</v>
      </c>
      <c r="F6028" s="24">
        <v>0.41612155000000001</v>
      </c>
      <c r="G6028" s="24">
        <v>0.93830422999999996</v>
      </c>
      <c r="H6028" s="24">
        <v>2.8516326500000004</v>
      </c>
      <c r="I6028" s="24">
        <v>9.0470960000000003E-2</v>
      </c>
    </row>
    <row r="6029" spans="1:9" ht="15.75" customHeight="1" x14ac:dyDescent="0.25">
      <c r="A6029" s="25">
        <v>6028</v>
      </c>
      <c r="B6029" s="26">
        <v>0.23761402000000001</v>
      </c>
      <c r="C6029" s="26">
        <v>0.23725034999999997</v>
      </c>
      <c r="D6029" s="26">
        <v>0.26572039000000003</v>
      </c>
      <c r="E6029" s="26">
        <v>0.31869144999999999</v>
      </c>
      <c r="F6029" s="26">
        <v>0.41618465999999998</v>
      </c>
      <c r="G6029" s="26">
        <v>0.93845539</v>
      </c>
      <c r="H6029" s="26">
        <v>2.8522685999999999</v>
      </c>
      <c r="I6029" s="26">
        <v>9.0470869999999995E-2</v>
      </c>
    </row>
    <row r="6030" spans="1:9" ht="15.75" customHeight="1" x14ac:dyDescent="0.25">
      <c r="A6030" s="23">
        <v>6029</v>
      </c>
      <c r="B6030" s="24">
        <v>0.23765517999999999</v>
      </c>
      <c r="C6030" s="24">
        <v>0.23728301999999998</v>
      </c>
      <c r="D6030" s="24">
        <v>0.26575697999999998</v>
      </c>
      <c r="E6030" s="24">
        <v>0.31873374999999998</v>
      </c>
      <c r="F6030" s="24">
        <v>0.41624778000000001</v>
      </c>
      <c r="G6030" s="24">
        <v>0.9386066099999999</v>
      </c>
      <c r="H6030" s="24">
        <v>2.8529048000000001</v>
      </c>
      <c r="I6030" s="24">
        <v>9.0470780000000015E-2</v>
      </c>
    </row>
    <row r="6031" spans="1:9" ht="15.75" customHeight="1" x14ac:dyDescent="0.25">
      <c r="A6031" s="25">
        <v>6030</v>
      </c>
      <c r="B6031" s="26">
        <v>0.23769635</v>
      </c>
      <c r="C6031" s="26">
        <v>0.23731568</v>
      </c>
      <c r="D6031" s="26">
        <v>0.26579355999999998</v>
      </c>
      <c r="E6031" s="26">
        <v>0.31877607000000002</v>
      </c>
      <c r="F6031" s="26">
        <v>0.41631092000000003</v>
      </c>
      <c r="G6031" s="26">
        <v>0.93875789999999992</v>
      </c>
      <c r="H6031" s="26">
        <v>2.8535412500000001</v>
      </c>
      <c r="I6031" s="26">
        <v>9.0470690000000006E-2</v>
      </c>
    </row>
    <row r="6032" spans="1:9" ht="15.75" customHeight="1" x14ac:dyDescent="0.25">
      <c r="A6032" s="23">
        <v>6031</v>
      </c>
      <c r="B6032" s="24">
        <v>0.23773751000000001</v>
      </c>
      <c r="C6032" s="24">
        <v>0.23734833999999999</v>
      </c>
      <c r="D6032" s="24">
        <v>0.26583013999999999</v>
      </c>
      <c r="E6032" s="24">
        <v>0.3188184</v>
      </c>
      <c r="F6032" s="24">
        <v>0.41637407000000004</v>
      </c>
      <c r="G6032" s="24">
        <v>0.93890924999999992</v>
      </c>
      <c r="H6032" s="24">
        <v>2.8541779700000003</v>
      </c>
      <c r="I6032" s="24">
        <v>9.0470599999999998E-2</v>
      </c>
    </row>
    <row r="6033" spans="1:9" ht="15.75" customHeight="1" x14ac:dyDescent="0.25">
      <c r="A6033" s="25">
        <v>6032</v>
      </c>
      <c r="B6033" s="26">
        <v>0.23777867</v>
      </c>
      <c r="C6033" s="26">
        <v>0.23738099999999998</v>
      </c>
      <c r="D6033" s="26">
        <v>0.26586671000000001</v>
      </c>
      <c r="E6033" s="26">
        <v>0.31886075000000003</v>
      </c>
      <c r="F6033" s="26">
        <v>0.41643723999999999</v>
      </c>
      <c r="G6033" s="26">
        <v>0.93906065999999999</v>
      </c>
      <c r="H6033" s="26">
        <v>2.8548149600000001</v>
      </c>
      <c r="I6033" s="26">
        <v>9.0470510000000004E-2</v>
      </c>
    </row>
    <row r="6034" spans="1:9" ht="15.75" customHeight="1" x14ac:dyDescent="0.25">
      <c r="A6034" s="23">
        <v>6033</v>
      </c>
      <c r="B6034" s="24">
        <v>0.23781983000000001</v>
      </c>
      <c r="C6034" s="24">
        <v>0.23741364999999998</v>
      </c>
      <c r="D6034" s="24">
        <v>0.26590328000000002</v>
      </c>
      <c r="E6034" s="24">
        <v>0.31890310999999999</v>
      </c>
      <c r="F6034" s="24">
        <v>0.41650041999999998</v>
      </c>
      <c r="G6034" s="24">
        <v>0.93921214000000008</v>
      </c>
      <c r="H6034" s="24">
        <v>2.8554522200000001</v>
      </c>
      <c r="I6034" s="24">
        <v>9.0470419999999996E-2</v>
      </c>
    </row>
    <row r="6035" spans="1:9" ht="15.75" customHeight="1" x14ac:dyDescent="0.25">
      <c r="A6035" s="25">
        <v>6034</v>
      </c>
      <c r="B6035" s="26">
        <v>0.23786098999999999</v>
      </c>
      <c r="C6035" s="26">
        <v>0.2374463</v>
      </c>
      <c r="D6035" s="26">
        <v>0.26593984999999998</v>
      </c>
      <c r="E6035" s="26">
        <v>0.31894548</v>
      </c>
      <c r="F6035" s="26">
        <v>0.41656362000000002</v>
      </c>
      <c r="G6035" s="26">
        <v>0.93936369999999991</v>
      </c>
      <c r="H6035" s="26">
        <v>2.8560897699999996</v>
      </c>
      <c r="I6035" s="26">
        <v>9.0470330000000002E-2</v>
      </c>
    </row>
    <row r="6036" spans="1:9" ht="15.75" customHeight="1" x14ac:dyDescent="0.25">
      <c r="A6036" s="23">
        <v>6035</v>
      </c>
      <c r="B6036" s="24">
        <v>0.23790215000000001</v>
      </c>
      <c r="C6036" s="24">
        <v>0.23747894999999999</v>
      </c>
      <c r="D6036" s="24">
        <v>0.26597641999999999</v>
      </c>
      <c r="E6036" s="24">
        <v>0.31898786000000001</v>
      </c>
      <c r="F6036" s="24">
        <v>0.41662683</v>
      </c>
      <c r="G6036" s="24">
        <v>0.93951532000000004</v>
      </c>
      <c r="H6036" s="24">
        <v>2.8567275999999997</v>
      </c>
      <c r="I6036" s="24">
        <v>9.0470229999999999E-2</v>
      </c>
    </row>
    <row r="6037" spans="1:9" ht="15.75" customHeight="1" x14ac:dyDescent="0.25">
      <c r="A6037" s="25">
        <v>6036</v>
      </c>
      <c r="B6037" s="26">
        <v>0.23794330999999999</v>
      </c>
      <c r="C6037" s="26">
        <v>0.23751159000000002</v>
      </c>
      <c r="D6037" s="26">
        <v>0.26601298000000001</v>
      </c>
      <c r="E6037" s="26">
        <v>0.31903026000000001</v>
      </c>
      <c r="F6037" s="26">
        <v>0.41669007000000002</v>
      </c>
      <c r="G6037" s="26">
        <v>0.93966700999999997</v>
      </c>
      <c r="H6037" s="26">
        <v>2.8573657200000002</v>
      </c>
      <c r="I6037" s="26">
        <v>9.0470140000000004E-2</v>
      </c>
    </row>
    <row r="6038" spans="1:9" ht="15.75" customHeight="1" x14ac:dyDescent="0.25">
      <c r="A6038" s="23">
        <v>6037</v>
      </c>
      <c r="B6038" s="24">
        <v>0.23798447</v>
      </c>
      <c r="C6038" s="24">
        <v>0.23754423</v>
      </c>
      <c r="D6038" s="24">
        <v>0.26604953999999997</v>
      </c>
      <c r="E6038" s="24">
        <v>0.31907267</v>
      </c>
      <c r="F6038" s="24">
        <v>0.41675331999999998</v>
      </c>
      <c r="G6038" s="24">
        <v>0.93981877999999996</v>
      </c>
      <c r="H6038" s="24">
        <v>2.8580041399999998</v>
      </c>
      <c r="I6038" s="24">
        <v>9.047005000000001E-2</v>
      </c>
    </row>
    <row r="6039" spans="1:9" ht="15.75" customHeight="1" x14ac:dyDescent="0.25">
      <c r="A6039" s="25">
        <v>6038</v>
      </c>
      <c r="B6039" s="26">
        <v>0.23802562999999999</v>
      </c>
      <c r="C6039" s="26">
        <v>0.23757687</v>
      </c>
      <c r="D6039" s="26">
        <v>0.26608609</v>
      </c>
      <c r="E6039" s="26">
        <v>0.31911509999999998</v>
      </c>
      <c r="F6039" s="26">
        <v>0.41681659000000004</v>
      </c>
      <c r="G6039" s="26">
        <v>0.93997062999999992</v>
      </c>
      <c r="H6039" s="26">
        <v>2.8586428599999998</v>
      </c>
      <c r="I6039" s="26">
        <v>9.0469960000000002E-2</v>
      </c>
    </row>
    <row r="6040" spans="1:9" ht="15.75" customHeight="1" x14ac:dyDescent="0.25">
      <c r="A6040" s="23">
        <v>6039</v>
      </c>
      <c r="B6040" s="24">
        <v>0.23806679</v>
      </c>
      <c r="C6040" s="24">
        <v>0.23760951</v>
      </c>
      <c r="D6040" s="24">
        <v>0.26612265000000002</v>
      </c>
      <c r="E6040" s="24">
        <v>0.31915754000000002</v>
      </c>
      <c r="F6040" s="24">
        <v>0.41687986999999999</v>
      </c>
      <c r="G6040" s="24">
        <v>0.94012255</v>
      </c>
      <c r="H6040" s="24">
        <v>2.8592818899999997</v>
      </c>
      <c r="I6040" s="24">
        <v>9.0469869999999994E-2</v>
      </c>
    </row>
    <row r="6041" spans="1:9" ht="15.75" customHeight="1" x14ac:dyDescent="0.25">
      <c r="A6041" s="25">
        <v>6040</v>
      </c>
      <c r="B6041" s="26">
        <v>0.23810794999999998</v>
      </c>
      <c r="C6041" s="26">
        <v>0.23764214</v>
      </c>
      <c r="D6041" s="26">
        <v>0.26615918999999999</v>
      </c>
      <c r="E6041" s="26">
        <v>0.31920000000000004</v>
      </c>
      <c r="F6041" s="26">
        <v>0.41694318000000002</v>
      </c>
      <c r="G6041" s="26">
        <v>0.94027455000000004</v>
      </c>
      <c r="H6041" s="26">
        <v>2.8599212399999998</v>
      </c>
      <c r="I6041" s="26">
        <v>9.0469770000000005E-2</v>
      </c>
    </row>
    <row r="6042" spans="1:9" ht="15.75" customHeight="1" x14ac:dyDescent="0.25">
      <c r="A6042" s="23">
        <v>6041</v>
      </c>
      <c r="B6042" s="24">
        <v>0.23814911</v>
      </c>
      <c r="C6042" s="24">
        <v>0.23767477000000001</v>
      </c>
      <c r="D6042" s="24">
        <v>0.26619574000000001</v>
      </c>
      <c r="E6042" s="24">
        <v>0.31924247</v>
      </c>
      <c r="F6042" s="24">
        <v>0.41700651</v>
      </c>
      <c r="G6042" s="24">
        <v>0.94042663999999998</v>
      </c>
      <c r="H6042" s="24">
        <v>2.8605609099999998</v>
      </c>
      <c r="I6042" s="24">
        <v>9.0469679999999997E-2</v>
      </c>
    </row>
    <row r="6043" spans="1:9" ht="15.75" customHeight="1" x14ac:dyDescent="0.25">
      <c r="A6043" s="25">
        <v>6042</v>
      </c>
      <c r="B6043" s="26">
        <v>0.23819026999999998</v>
      </c>
      <c r="C6043" s="26">
        <v>0.23770738999999999</v>
      </c>
      <c r="D6043" s="26">
        <v>0.26623227999999999</v>
      </c>
      <c r="E6043" s="26">
        <v>0.31928495000000001</v>
      </c>
      <c r="F6043" s="26">
        <v>0.41706985000000002</v>
      </c>
      <c r="G6043" s="26">
        <v>0.94057879999999994</v>
      </c>
      <c r="H6043" s="26">
        <v>2.8612009</v>
      </c>
      <c r="I6043" s="26">
        <v>9.0469589999999989E-2</v>
      </c>
    </row>
    <row r="6044" spans="1:9" ht="15.75" customHeight="1" x14ac:dyDescent="0.25">
      <c r="A6044" s="23">
        <v>6043</v>
      </c>
      <c r="B6044" s="24">
        <v>0.23823143000000002</v>
      </c>
      <c r="C6044" s="24">
        <v>0.23774002</v>
      </c>
      <c r="D6044" s="24">
        <v>0.26626881999999996</v>
      </c>
      <c r="E6044" s="24">
        <v>0.31932746000000001</v>
      </c>
      <c r="F6044" s="24">
        <v>0.41713321999999997</v>
      </c>
      <c r="G6044" s="24">
        <v>0.94073105000000001</v>
      </c>
      <c r="H6044" s="24">
        <v>2.86184123</v>
      </c>
      <c r="I6044" s="24">
        <v>9.0469500000000008E-2</v>
      </c>
    </row>
    <row r="6045" spans="1:9" ht="15.75" customHeight="1" x14ac:dyDescent="0.25">
      <c r="A6045" s="25">
        <v>6044</v>
      </c>
      <c r="B6045" s="26">
        <v>0.2382726</v>
      </c>
      <c r="C6045" s="26">
        <v>0.23777263999999998</v>
      </c>
      <c r="D6045" s="26">
        <v>0.26630535</v>
      </c>
      <c r="E6045" s="26">
        <v>0.31936997</v>
      </c>
      <c r="F6045" s="26">
        <v>0.41719661000000002</v>
      </c>
      <c r="G6045" s="26">
        <v>0.9408833900000001</v>
      </c>
      <c r="H6045" s="26">
        <v>2.8624818900000002</v>
      </c>
      <c r="I6045" s="26">
        <v>9.046941E-2</v>
      </c>
    </row>
    <row r="6046" spans="1:9" ht="15.75" customHeight="1" x14ac:dyDescent="0.25">
      <c r="A6046" s="23">
        <v>6045</v>
      </c>
      <c r="B6046" s="24">
        <v>0.23831375999999999</v>
      </c>
      <c r="C6046" s="24">
        <v>0.23780525</v>
      </c>
      <c r="D6046" s="24">
        <v>0.26634188000000003</v>
      </c>
      <c r="E6046" s="24">
        <v>0.31941251000000004</v>
      </c>
      <c r="F6046" s="24">
        <v>0.41726002000000001</v>
      </c>
      <c r="G6046" s="24">
        <v>0.94103581000000003</v>
      </c>
      <c r="H6046" s="24">
        <v>2.8631229</v>
      </c>
      <c r="I6046" s="24">
        <v>9.0469310000000011E-2</v>
      </c>
    </row>
    <row r="6047" spans="1:9" ht="15.75" customHeight="1" x14ac:dyDescent="0.25">
      <c r="A6047" s="25">
        <v>6046</v>
      </c>
      <c r="B6047" s="26">
        <v>0.23835492</v>
      </c>
      <c r="C6047" s="26">
        <v>0.23783785999999998</v>
      </c>
      <c r="D6047" s="26">
        <v>0.26637840000000002</v>
      </c>
      <c r="E6047" s="26">
        <v>0.31945506000000001</v>
      </c>
      <c r="F6047" s="26">
        <v>0.41732345000000004</v>
      </c>
      <c r="G6047" s="26">
        <v>0.94118831999999997</v>
      </c>
      <c r="H6047" s="26">
        <v>2.86376426</v>
      </c>
      <c r="I6047" s="26">
        <v>9.0469220000000003E-2</v>
      </c>
    </row>
    <row r="6048" spans="1:9" ht="15.75" customHeight="1" x14ac:dyDescent="0.25">
      <c r="A6048" s="23">
        <v>6047</v>
      </c>
      <c r="B6048" s="24">
        <v>0.23839607999999998</v>
      </c>
      <c r="C6048" s="24">
        <v>0.23787047</v>
      </c>
      <c r="D6048" s="24">
        <v>0.26641492</v>
      </c>
      <c r="E6048" s="24">
        <v>0.31949763000000003</v>
      </c>
      <c r="F6048" s="24">
        <v>0.41738691000000006</v>
      </c>
      <c r="G6048" s="24">
        <v>0.94134091999999991</v>
      </c>
      <c r="H6048" s="24">
        <v>2.8644059700000004</v>
      </c>
      <c r="I6048" s="24">
        <v>9.0469129999999995E-2</v>
      </c>
    </row>
    <row r="6049" spans="1:9" ht="15.75" customHeight="1" x14ac:dyDescent="0.25">
      <c r="A6049" s="25">
        <v>6048</v>
      </c>
      <c r="B6049" s="26">
        <v>0.23843724000000002</v>
      </c>
      <c r="C6049" s="26">
        <v>0.23790307999999999</v>
      </c>
      <c r="D6049" s="26">
        <v>0.26645143999999998</v>
      </c>
      <c r="E6049" s="26">
        <v>0.31954020999999999</v>
      </c>
      <c r="F6049" s="26">
        <v>0.41745039</v>
      </c>
      <c r="G6049" s="26">
        <v>0.94149361999999992</v>
      </c>
      <c r="H6049" s="26">
        <v>2.86504805</v>
      </c>
      <c r="I6049" s="26">
        <v>9.0469030000000006E-2</v>
      </c>
    </row>
    <row r="6050" spans="1:9" ht="15.75" customHeight="1" x14ac:dyDescent="0.25">
      <c r="A6050" s="23">
        <v>6049</v>
      </c>
      <c r="B6050" s="24">
        <v>0.23847840000000001</v>
      </c>
      <c r="C6050" s="24">
        <v>0.23793568000000001</v>
      </c>
      <c r="D6050" s="24">
        <v>0.26648794999999997</v>
      </c>
      <c r="E6050" s="24">
        <v>0.31958281999999999</v>
      </c>
      <c r="F6050" s="24">
        <v>0.41751389000000005</v>
      </c>
      <c r="G6050" s="24">
        <v>0.94164641000000004</v>
      </c>
      <c r="H6050" s="24">
        <v>2.86569049</v>
      </c>
      <c r="I6050" s="24">
        <v>9.0468939999999998E-2</v>
      </c>
    </row>
    <row r="6051" spans="1:9" ht="15.75" customHeight="1" x14ac:dyDescent="0.25">
      <c r="A6051" s="25">
        <v>6050</v>
      </c>
      <c r="B6051" s="26">
        <v>0.23851956000000002</v>
      </c>
      <c r="C6051" s="26">
        <v>0.23796827000000001</v>
      </c>
      <c r="D6051" s="26">
        <v>0.26652446000000002</v>
      </c>
      <c r="E6051" s="26">
        <v>0.31962544000000004</v>
      </c>
      <c r="F6051" s="26">
        <v>0.41757741999999998</v>
      </c>
      <c r="G6051" s="26">
        <v>0.94179929000000007</v>
      </c>
      <c r="H6051" s="26">
        <v>2.8663333</v>
      </c>
      <c r="I6051" s="26">
        <v>9.046884999999999E-2</v>
      </c>
    </row>
    <row r="6052" spans="1:9" ht="15.75" customHeight="1" x14ac:dyDescent="0.25">
      <c r="A6052" s="23">
        <v>6051</v>
      </c>
      <c r="B6052" s="24">
        <v>0.23856072</v>
      </c>
      <c r="C6052" s="24">
        <v>0.23800087</v>
      </c>
      <c r="D6052" s="24">
        <v>0.26656097000000001</v>
      </c>
      <c r="E6052" s="24">
        <v>0.31966808000000002</v>
      </c>
      <c r="F6052" s="24">
        <v>0.41764097</v>
      </c>
      <c r="G6052" s="24">
        <v>0.94195227000000004</v>
      </c>
      <c r="H6052" s="24">
        <v>2.8669764900000003</v>
      </c>
      <c r="I6052" s="24">
        <v>9.0468759999999995E-2</v>
      </c>
    </row>
    <row r="6053" spans="1:9" ht="15.75" customHeight="1" x14ac:dyDescent="0.25">
      <c r="A6053" s="25">
        <v>6052</v>
      </c>
      <c r="B6053" s="26">
        <v>0.23860188000000002</v>
      </c>
      <c r="C6053" s="26">
        <v>0.23803346</v>
      </c>
      <c r="D6053" s="26">
        <v>0.26659747</v>
      </c>
      <c r="E6053" s="26">
        <v>0.31971073</v>
      </c>
      <c r="F6053" s="26">
        <v>0.41770454000000001</v>
      </c>
      <c r="G6053" s="26">
        <v>0.94210534999999995</v>
      </c>
      <c r="H6053" s="26">
        <v>2.8676200699999996</v>
      </c>
      <c r="I6053" s="26">
        <v>9.0468659999999992E-2</v>
      </c>
    </row>
    <row r="6054" spans="1:9" ht="15.75" customHeight="1" x14ac:dyDescent="0.25">
      <c r="A6054" s="23">
        <v>6053</v>
      </c>
      <c r="B6054" s="24">
        <v>0.23864304</v>
      </c>
      <c r="C6054" s="24">
        <v>0.23806604000000001</v>
      </c>
      <c r="D6054" s="24">
        <v>0.26663396</v>
      </c>
      <c r="E6054" s="24">
        <v>0.31975341000000002</v>
      </c>
      <c r="F6054" s="24">
        <v>0.41776815</v>
      </c>
      <c r="G6054" s="24">
        <v>0.94225853000000004</v>
      </c>
      <c r="H6054" s="24">
        <v>2.8682640300000002</v>
      </c>
      <c r="I6054" s="24">
        <v>9.0468569999999998E-2</v>
      </c>
    </row>
    <row r="6055" spans="1:9" ht="15.75" customHeight="1" x14ac:dyDescent="0.25">
      <c r="A6055" s="25">
        <v>6054</v>
      </c>
      <c r="B6055" s="26">
        <v>0.23868420000000001</v>
      </c>
      <c r="C6055" s="26">
        <v>0.23809861999999998</v>
      </c>
      <c r="D6055" s="26">
        <v>0.26667046</v>
      </c>
      <c r="E6055" s="26">
        <v>0.31979610000000003</v>
      </c>
      <c r="F6055" s="26">
        <v>0.41783177000000005</v>
      </c>
      <c r="G6055" s="26">
        <v>0.9424118199999999</v>
      </c>
      <c r="H6055" s="26">
        <v>2.8689083900000001</v>
      </c>
      <c r="I6055" s="26">
        <v>9.0468480000000004E-2</v>
      </c>
    </row>
    <row r="6056" spans="1:9" ht="15.75" customHeight="1" x14ac:dyDescent="0.25">
      <c r="A6056" s="23">
        <v>6055</v>
      </c>
      <c r="B6056" s="24">
        <v>0.23872536</v>
      </c>
      <c r="C6056" s="24">
        <v>0.23813120000000002</v>
      </c>
      <c r="D6056" s="24">
        <v>0.26670694</v>
      </c>
      <c r="E6056" s="24">
        <v>0.31983881000000003</v>
      </c>
      <c r="F6056" s="24">
        <v>0.41789543000000001</v>
      </c>
      <c r="G6056" s="24">
        <v>0.94256521000000004</v>
      </c>
      <c r="H6056" s="24">
        <v>2.8695531599999997</v>
      </c>
      <c r="I6056" s="24">
        <v>9.0468379999999987E-2</v>
      </c>
    </row>
    <row r="6057" spans="1:9" ht="15.75" customHeight="1" x14ac:dyDescent="0.25">
      <c r="A6057" s="25">
        <v>6056</v>
      </c>
      <c r="B6057" s="26">
        <v>0.23876652000000001</v>
      </c>
      <c r="C6057" s="26">
        <v>0.23816377999999999</v>
      </c>
      <c r="D6057" s="26">
        <v>0.26674343</v>
      </c>
      <c r="E6057" s="26">
        <v>0.31988155000000001</v>
      </c>
      <c r="F6057" s="26">
        <v>0.41795910999999997</v>
      </c>
      <c r="G6057" s="26">
        <v>0.94271870000000002</v>
      </c>
      <c r="H6057" s="26">
        <v>2.87019833</v>
      </c>
      <c r="I6057" s="26">
        <v>9.0468290000000007E-2</v>
      </c>
    </row>
    <row r="6058" spans="1:9" ht="15.75" customHeight="1" x14ac:dyDescent="0.25">
      <c r="A6058" s="23">
        <v>6057</v>
      </c>
      <c r="B6058" s="24">
        <v>0.23880767999999999</v>
      </c>
      <c r="C6058" s="24">
        <v>0.23819635000000003</v>
      </c>
      <c r="D6058" s="24">
        <v>0.26677990000000001</v>
      </c>
      <c r="E6058" s="24">
        <v>0.31992429999999999</v>
      </c>
      <c r="F6058" s="24">
        <v>0.41802281999999996</v>
      </c>
      <c r="G6058" s="24">
        <v>0.94287229999999989</v>
      </c>
      <c r="H6058" s="24">
        <v>2.8708439099999996</v>
      </c>
      <c r="I6058" s="24">
        <v>9.046818999999999E-2</v>
      </c>
    </row>
    <row r="6059" spans="1:9" ht="15.75" customHeight="1" x14ac:dyDescent="0.25">
      <c r="A6059" s="25">
        <v>6058</v>
      </c>
      <c r="B6059" s="26">
        <v>0.23884885</v>
      </c>
      <c r="C6059" s="26">
        <v>0.23822890999999999</v>
      </c>
      <c r="D6059" s="26">
        <v>0.26681638000000002</v>
      </c>
      <c r="E6059" s="26">
        <v>0.31996707000000002</v>
      </c>
      <c r="F6059" s="26">
        <v>0.41808656</v>
      </c>
      <c r="G6059" s="26">
        <v>0.94302600999999997</v>
      </c>
      <c r="H6059" s="26">
        <v>2.8714899100000002</v>
      </c>
      <c r="I6059" s="26">
        <v>9.046810000000001E-2</v>
      </c>
    </row>
    <row r="6060" spans="1:9" ht="15.75" customHeight="1" x14ac:dyDescent="0.25">
      <c r="A6060" s="23">
        <v>6059</v>
      </c>
      <c r="B6060" s="24">
        <v>0.23889001000000001</v>
      </c>
      <c r="C6060" s="24">
        <v>0.23826146999999998</v>
      </c>
      <c r="D6060" s="24">
        <v>0.26685285000000003</v>
      </c>
      <c r="E6060" s="24">
        <v>0.32000985999999998</v>
      </c>
      <c r="F6060" s="24">
        <v>0.41815032000000002</v>
      </c>
      <c r="G6060" s="24">
        <v>0.94317982999999994</v>
      </c>
      <c r="H6060" s="24">
        <v>2.87213633</v>
      </c>
      <c r="I6060" s="24">
        <v>9.0468010000000001E-2</v>
      </c>
    </row>
    <row r="6061" spans="1:9" ht="15.75" customHeight="1" x14ac:dyDescent="0.25">
      <c r="A6061" s="25">
        <v>6060</v>
      </c>
      <c r="B6061" s="26">
        <v>0.23893117</v>
      </c>
      <c r="C6061" s="26">
        <v>0.23829402999999999</v>
      </c>
      <c r="D6061" s="26">
        <v>0.26688930999999999</v>
      </c>
      <c r="E6061" s="26">
        <v>0.32005267000000004</v>
      </c>
      <c r="F6061" s="26">
        <v>0.41821412000000002</v>
      </c>
      <c r="G6061" s="26">
        <v>0.94333376000000002</v>
      </c>
      <c r="H6061" s="26">
        <v>2.8727831800000003</v>
      </c>
      <c r="I6061" s="26">
        <v>9.0467910000000012E-2</v>
      </c>
    </row>
    <row r="6062" spans="1:9" ht="15.75" customHeight="1" x14ac:dyDescent="0.25">
      <c r="A6062" s="23">
        <v>6061</v>
      </c>
      <c r="B6062" s="24">
        <v>0.23897233000000001</v>
      </c>
      <c r="C6062" s="24">
        <v>0.23832657999999998</v>
      </c>
      <c r="D6062" s="24">
        <v>0.26692577000000001</v>
      </c>
      <c r="E6062" s="24">
        <v>0.32009549999999998</v>
      </c>
      <c r="F6062" s="24">
        <v>0.41827793999999996</v>
      </c>
      <c r="G6062" s="24">
        <v>0.94348781000000004</v>
      </c>
      <c r="H6062" s="24">
        <v>2.8734304700000002</v>
      </c>
      <c r="I6062" s="24">
        <v>9.0467820000000004E-2</v>
      </c>
    </row>
    <row r="6063" spans="1:9" ht="15.75" customHeight="1" x14ac:dyDescent="0.25">
      <c r="A6063" s="25">
        <v>6062</v>
      </c>
      <c r="B6063" s="26">
        <v>0.23901349</v>
      </c>
      <c r="C6063" s="26">
        <v>0.23835913</v>
      </c>
      <c r="D6063" s="26">
        <v>0.26696221999999997</v>
      </c>
      <c r="E6063" s="26">
        <v>0.32013835999999996</v>
      </c>
      <c r="F6063" s="26">
        <v>0.41834180000000004</v>
      </c>
      <c r="G6063" s="26">
        <v>0.94364197000000005</v>
      </c>
      <c r="H6063" s="26">
        <v>2.8740782</v>
      </c>
      <c r="I6063" s="26">
        <v>9.0467720000000001E-2</v>
      </c>
    </row>
    <row r="6064" spans="1:9" ht="15.75" customHeight="1" x14ac:dyDescent="0.25">
      <c r="A6064" s="23">
        <v>6063</v>
      </c>
      <c r="B6064" s="24">
        <v>0.23905465000000001</v>
      </c>
      <c r="C6064" s="24">
        <v>0.23839167999999999</v>
      </c>
      <c r="D6064" s="24">
        <v>0.26699866999999999</v>
      </c>
      <c r="E6064" s="24">
        <v>0.32018123000000004</v>
      </c>
      <c r="F6064" s="24">
        <v>0.41840568</v>
      </c>
      <c r="G6064" s="24">
        <v>0.94379625</v>
      </c>
      <c r="H6064" s="24">
        <v>2.8747263800000002</v>
      </c>
      <c r="I6064" s="24">
        <v>9.0467630000000007E-2</v>
      </c>
    </row>
    <row r="6065" spans="1:9" ht="15.75" customHeight="1" x14ac:dyDescent="0.25">
      <c r="A6065" s="25">
        <v>6064</v>
      </c>
      <c r="B6065" s="26">
        <v>0.23909580999999999</v>
      </c>
      <c r="C6065" s="26">
        <v>0.23842421999999999</v>
      </c>
      <c r="D6065" s="26">
        <v>0.26703512000000001</v>
      </c>
      <c r="E6065" s="26">
        <v>0.32022413</v>
      </c>
      <c r="F6065" s="26">
        <v>0.41846960000000005</v>
      </c>
      <c r="G6065" s="26">
        <v>0.94395065</v>
      </c>
      <c r="H6065" s="26">
        <v>2.8753750100000004</v>
      </c>
      <c r="I6065" s="26">
        <v>9.0467539999999999E-2</v>
      </c>
    </row>
    <row r="6066" spans="1:9" ht="15.75" customHeight="1" x14ac:dyDescent="0.25">
      <c r="A6066" s="23">
        <v>6065</v>
      </c>
      <c r="B6066" s="24">
        <v>0.23913697</v>
      </c>
      <c r="C6066" s="24">
        <v>0.23845675</v>
      </c>
      <c r="D6066" s="24">
        <v>0.26707155999999999</v>
      </c>
      <c r="E6066" s="24">
        <v>0.32026704</v>
      </c>
      <c r="F6066" s="24">
        <v>0.41853355000000003</v>
      </c>
      <c r="G6066" s="24">
        <v>0.94410516</v>
      </c>
      <c r="H6066" s="24">
        <v>2.8760241000000004</v>
      </c>
      <c r="I6066" s="24">
        <v>9.046744000000001E-2</v>
      </c>
    </row>
    <row r="6067" spans="1:9" ht="15.75" customHeight="1" x14ac:dyDescent="0.25">
      <c r="A6067" s="25">
        <v>6066</v>
      </c>
      <c r="B6067" s="26">
        <v>0.23917812999999999</v>
      </c>
      <c r="C6067" s="26">
        <v>0.23848928</v>
      </c>
      <c r="D6067" s="26">
        <v>0.26710799000000002</v>
      </c>
      <c r="E6067" s="26">
        <v>0.32030997999999999</v>
      </c>
      <c r="F6067" s="26">
        <v>0.41859752</v>
      </c>
      <c r="G6067" s="26">
        <v>0.94425980999999992</v>
      </c>
      <c r="H6067" s="26">
        <v>2.8766736600000002</v>
      </c>
      <c r="I6067" s="26">
        <v>9.0467350000000002E-2</v>
      </c>
    </row>
    <row r="6068" spans="1:9" ht="15.75" customHeight="1" x14ac:dyDescent="0.25">
      <c r="A6068" s="23">
        <v>6067</v>
      </c>
      <c r="B6068" s="24">
        <v>0.23921928999999997</v>
      </c>
      <c r="C6068" s="24">
        <v>0.23852181000000003</v>
      </c>
      <c r="D6068" s="24">
        <v>0.26714441999999999</v>
      </c>
      <c r="E6068" s="24">
        <v>0.32035294999999997</v>
      </c>
      <c r="F6068" s="24">
        <v>0.41866154</v>
      </c>
      <c r="G6068" s="24">
        <v>0.94441456999999995</v>
      </c>
      <c r="H6068" s="24">
        <v>2.8773236799999999</v>
      </c>
      <c r="I6068" s="24">
        <v>9.0467249999999999E-2</v>
      </c>
    </row>
    <row r="6069" spans="1:9" ht="15.75" customHeight="1" x14ac:dyDescent="0.25">
      <c r="A6069" s="25">
        <v>6068</v>
      </c>
      <c r="B6069" s="26">
        <v>0.23926044999999999</v>
      </c>
      <c r="C6069" s="26">
        <v>0.23855433000000001</v>
      </c>
      <c r="D6069" s="26">
        <v>0.26718084999999997</v>
      </c>
      <c r="E6069" s="26">
        <v>0.32039593000000005</v>
      </c>
      <c r="F6069" s="26">
        <v>0.41872557999999999</v>
      </c>
      <c r="G6069" s="26">
        <v>0.94456945999999997</v>
      </c>
      <c r="H6069" s="26">
        <v>2.8779741799999998</v>
      </c>
      <c r="I6069" s="26">
        <v>9.0467160000000005E-2</v>
      </c>
    </row>
    <row r="6070" spans="1:9" ht="15.75" customHeight="1" x14ac:dyDescent="0.25">
      <c r="A6070" s="23">
        <v>6069</v>
      </c>
      <c r="B6070" s="24">
        <v>0.23930160999999997</v>
      </c>
      <c r="C6070" s="24">
        <v>0.23858685000000002</v>
      </c>
      <c r="D6070" s="24">
        <v>0.26721727000000001</v>
      </c>
      <c r="E6070" s="24">
        <v>0.32043894000000001</v>
      </c>
      <c r="F6070" s="24">
        <v>0.41878966000000001</v>
      </c>
      <c r="G6070" s="24">
        <v>0.94472447999999998</v>
      </c>
      <c r="H6070" s="24">
        <v>2.8786251600000003</v>
      </c>
      <c r="I6070" s="24">
        <v>9.0467060000000002E-2</v>
      </c>
    </row>
    <row r="6071" spans="1:9" ht="15.75" customHeight="1" x14ac:dyDescent="0.25">
      <c r="A6071" s="25">
        <v>6070</v>
      </c>
      <c r="B6071" s="26">
        <v>0.23934277000000001</v>
      </c>
      <c r="C6071" s="26">
        <v>0.23861936</v>
      </c>
      <c r="D6071" s="26">
        <v>0.26725367999999999</v>
      </c>
      <c r="E6071" s="26">
        <v>0.32048197</v>
      </c>
      <c r="F6071" s="26">
        <v>0.41885376999999996</v>
      </c>
      <c r="G6071" s="26">
        <v>0.94487961999999992</v>
      </c>
      <c r="H6071" s="26">
        <v>2.8792766300000001</v>
      </c>
      <c r="I6071" s="26">
        <v>9.0466969999999994E-2</v>
      </c>
    </row>
    <row r="6072" spans="1:9" ht="15.75" customHeight="1" x14ac:dyDescent="0.25">
      <c r="A6072" s="23">
        <v>6071</v>
      </c>
      <c r="B6072" s="24">
        <v>0.23938393999999999</v>
      </c>
      <c r="C6072" s="24">
        <v>0.23865186999999999</v>
      </c>
      <c r="D6072" s="24">
        <v>0.26729009000000004</v>
      </c>
      <c r="E6072" s="24">
        <v>0.32052501999999999</v>
      </c>
      <c r="F6072" s="24">
        <v>0.41891792</v>
      </c>
      <c r="G6072" s="24">
        <v>0.94503490000000001</v>
      </c>
      <c r="H6072" s="24">
        <v>2.87992859</v>
      </c>
      <c r="I6072" s="24">
        <v>9.0466870000000005E-2</v>
      </c>
    </row>
    <row r="6073" spans="1:9" ht="15.75" customHeight="1" x14ac:dyDescent="0.25">
      <c r="A6073" s="25">
        <v>6072</v>
      </c>
      <c r="B6073" s="26">
        <v>0.23942509999999997</v>
      </c>
      <c r="C6073" s="26">
        <v>0.23868437000000001</v>
      </c>
      <c r="D6073" s="26">
        <v>0.26732648999999997</v>
      </c>
      <c r="E6073" s="26">
        <v>0.32056809999999997</v>
      </c>
      <c r="F6073" s="26">
        <v>0.41898209999999997</v>
      </c>
      <c r="G6073" s="26">
        <v>0.94519030000000004</v>
      </c>
      <c r="H6073" s="26">
        <v>2.88058105</v>
      </c>
      <c r="I6073" s="26">
        <v>9.0466779999999997E-2</v>
      </c>
    </row>
    <row r="6074" spans="1:9" ht="15.75" customHeight="1" x14ac:dyDescent="0.25">
      <c r="A6074" s="23">
        <v>6073</v>
      </c>
      <c r="B6074" s="24">
        <v>0.23946625999999999</v>
      </c>
      <c r="C6074" s="24">
        <v>0.23871687000000003</v>
      </c>
      <c r="D6074" s="24">
        <v>0.26736289000000002</v>
      </c>
      <c r="E6074" s="24">
        <v>0.32061120000000004</v>
      </c>
      <c r="F6074" s="24">
        <v>0.41904631999999997</v>
      </c>
      <c r="G6074" s="24">
        <v>0.94534585000000004</v>
      </c>
      <c r="H6074" s="24">
        <v>2.88123401</v>
      </c>
      <c r="I6074" s="24">
        <v>9.0466680000000008E-2</v>
      </c>
    </row>
    <row r="6075" spans="1:9" ht="15.75" customHeight="1" x14ac:dyDescent="0.25">
      <c r="A6075" s="25">
        <v>6074</v>
      </c>
      <c r="B6075" s="26">
        <v>0.23950742000000003</v>
      </c>
      <c r="C6075" s="26">
        <v>0.23874936000000002</v>
      </c>
      <c r="D6075" s="26">
        <v>0.26739928000000002</v>
      </c>
      <c r="E6075" s="26">
        <v>0.32065431999999999</v>
      </c>
      <c r="F6075" s="26">
        <v>0.41911057000000002</v>
      </c>
      <c r="G6075" s="26">
        <v>0.94550151999999998</v>
      </c>
      <c r="H6075" s="26">
        <v>2.8818874899999996</v>
      </c>
      <c r="I6075" s="26">
        <v>9.046659E-2</v>
      </c>
    </row>
    <row r="6076" spans="1:9" ht="15.75" customHeight="1" x14ac:dyDescent="0.25">
      <c r="A6076" s="23">
        <v>6075</v>
      </c>
      <c r="B6076" s="24">
        <v>0.23954858000000001</v>
      </c>
      <c r="C6076" s="24">
        <v>0.23878184999999999</v>
      </c>
      <c r="D6076" s="24">
        <v>0.26743567000000001</v>
      </c>
      <c r="E6076" s="24">
        <v>0.32069746999999998</v>
      </c>
      <c r="F6076" s="24">
        <v>0.41917485999999998</v>
      </c>
      <c r="G6076" s="24">
        <v>0.94565734000000001</v>
      </c>
      <c r="H6076" s="24">
        <v>2.88254148</v>
      </c>
      <c r="I6076" s="24">
        <v>9.0466490000000011E-2</v>
      </c>
    </row>
    <row r="6077" spans="1:9" ht="15.75" customHeight="1" x14ac:dyDescent="0.25">
      <c r="A6077" s="25">
        <v>6076</v>
      </c>
      <c r="B6077" s="26">
        <v>0.23958974000000002</v>
      </c>
      <c r="C6077" s="26">
        <v>0.23881433000000002</v>
      </c>
      <c r="D6077" s="26">
        <v>0.26747205000000002</v>
      </c>
      <c r="E6077" s="26">
        <v>0.32074064999999996</v>
      </c>
      <c r="F6077" s="26">
        <v>0.41923917999999999</v>
      </c>
      <c r="G6077" s="26">
        <v>0.94581328999999992</v>
      </c>
      <c r="H6077" s="26">
        <v>2.8831959899999999</v>
      </c>
      <c r="I6077" s="26">
        <v>9.0466400000000002E-2</v>
      </c>
    </row>
    <row r="6078" spans="1:9" ht="15.75" customHeight="1" x14ac:dyDescent="0.25">
      <c r="A6078" s="23">
        <v>6077</v>
      </c>
      <c r="B6078" s="24">
        <v>0.23963090000000001</v>
      </c>
      <c r="C6078" s="24">
        <v>0.23884680999999999</v>
      </c>
      <c r="D6078" s="24">
        <v>0.26750841999999997</v>
      </c>
      <c r="E6078" s="24">
        <v>0.32078383999999999</v>
      </c>
      <c r="F6078" s="24">
        <v>0.41930354999999997</v>
      </c>
      <c r="G6078" s="24">
        <v>0.94596937999999997</v>
      </c>
      <c r="H6078" s="24">
        <v>2.8838510300000002</v>
      </c>
      <c r="I6078" s="24">
        <v>9.0466299999999999E-2</v>
      </c>
    </row>
    <row r="6079" spans="1:9" ht="15.75" customHeight="1" x14ac:dyDescent="0.25">
      <c r="A6079" s="25">
        <v>6078</v>
      </c>
      <c r="B6079" s="26">
        <v>0.23967206000000002</v>
      </c>
      <c r="C6079" s="26">
        <v>0.23887928</v>
      </c>
      <c r="D6079" s="26">
        <v>0.26754478999999998</v>
      </c>
      <c r="E6079" s="26">
        <v>0.32082706999999999</v>
      </c>
      <c r="F6079" s="26">
        <v>0.41936794999999999</v>
      </c>
      <c r="G6079" s="26">
        <v>0.94612562</v>
      </c>
      <c r="H6079" s="26">
        <v>2.8845066100000003</v>
      </c>
      <c r="I6079" s="26">
        <v>9.0466210000000005E-2</v>
      </c>
    </row>
    <row r="6080" spans="1:9" ht="15.75" customHeight="1" x14ac:dyDescent="0.25">
      <c r="A6080" s="23">
        <v>6079</v>
      </c>
      <c r="B6080" s="24">
        <v>0.23971322</v>
      </c>
      <c r="C6080" s="24">
        <v>0.23891175000000001</v>
      </c>
      <c r="D6080" s="24">
        <v>0.26758115999999998</v>
      </c>
      <c r="E6080" s="24">
        <v>0.32087031999999999</v>
      </c>
      <c r="F6080" s="24">
        <v>0.41943238999999999</v>
      </c>
      <c r="G6080" s="24">
        <v>0.94628200000000007</v>
      </c>
      <c r="H6080" s="24">
        <v>2.8851627200000003</v>
      </c>
      <c r="I6080" s="24">
        <v>9.0466110000000002E-2</v>
      </c>
    </row>
    <row r="6081" spans="1:9" ht="15.75" customHeight="1" x14ac:dyDescent="0.25">
      <c r="A6081" s="25">
        <v>6080</v>
      </c>
      <c r="B6081" s="26">
        <v>0.23975438000000002</v>
      </c>
      <c r="C6081" s="26">
        <v>0.23894421000000002</v>
      </c>
      <c r="D6081" s="26">
        <v>0.26761751</v>
      </c>
      <c r="E6081" s="26">
        <v>0.32091358999999997</v>
      </c>
      <c r="F6081" s="26">
        <v>0.41949685999999997</v>
      </c>
      <c r="G6081" s="26">
        <v>0.94643851999999995</v>
      </c>
      <c r="H6081" s="26">
        <v>2.8858193699999997</v>
      </c>
      <c r="I6081" s="26">
        <v>9.0466010000000013E-2</v>
      </c>
    </row>
    <row r="6082" spans="1:9" ht="15.75" customHeight="1" x14ac:dyDescent="0.25">
      <c r="A6082" s="23">
        <v>6081</v>
      </c>
      <c r="B6082" s="24">
        <v>0.23979554</v>
      </c>
      <c r="C6082" s="24">
        <v>0.23897666999999997</v>
      </c>
      <c r="D6082" s="24">
        <v>0.26765387000000002</v>
      </c>
      <c r="E6082" s="24">
        <v>0.32095688999999999</v>
      </c>
      <c r="F6082" s="24">
        <v>0.41956138000000004</v>
      </c>
      <c r="G6082" s="24">
        <v>0.94659519000000003</v>
      </c>
      <c r="H6082" s="24">
        <v>2.8864765799999996</v>
      </c>
      <c r="I6082" s="24">
        <v>9.0465920000000005E-2</v>
      </c>
    </row>
    <row r="6083" spans="1:9" ht="15.75" customHeight="1" x14ac:dyDescent="0.25">
      <c r="A6083" s="25">
        <v>6082</v>
      </c>
      <c r="B6083" s="26">
        <v>0.23983670000000001</v>
      </c>
      <c r="C6083" s="26">
        <v>0.23900912000000002</v>
      </c>
      <c r="D6083" s="26">
        <v>0.26769020999999998</v>
      </c>
      <c r="E6083" s="26">
        <v>0.32100022</v>
      </c>
      <c r="F6083" s="26">
        <v>0.41962594000000003</v>
      </c>
      <c r="G6083" s="26">
        <v>0.94675200999999998</v>
      </c>
      <c r="H6083" s="26">
        <v>2.8871343500000002</v>
      </c>
      <c r="I6083" s="26">
        <v>9.0465820000000002E-2</v>
      </c>
    </row>
    <row r="6084" spans="1:9" ht="15.75" customHeight="1" x14ac:dyDescent="0.25">
      <c r="A6084" s="23">
        <v>6083</v>
      </c>
      <c r="B6084" s="24">
        <v>0.23987786</v>
      </c>
      <c r="C6084" s="24">
        <v>0.23904157000000001</v>
      </c>
      <c r="D6084" s="24">
        <v>0.26772655000000001</v>
      </c>
      <c r="E6084" s="24">
        <v>0.32104358</v>
      </c>
      <c r="F6084" s="24">
        <v>0.41969054</v>
      </c>
      <c r="G6084" s="24">
        <v>0.94690898000000001</v>
      </c>
      <c r="H6084" s="24">
        <v>2.8877926700000001</v>
      </c>
      <c r="I6084" s="24">
        <v>9.0465730000000008E-2</v>
      </c>
    </row>
    <row r="6085" spans="1:9" ht="15.75" customHeight="1" x14ac:dyDescent="0.25">
      <c r="A6085" s="25">
        <v>6084</v>
      </c>
      <c r="B6085" s="26">
        <v>0.23991901999999998</v>
      </c>
      <c r="C6085" s="26">
        <v>0.23907401</v>
      </c>
      <c r="D6085" s="26">
        <v>0.26776288999999998</v>
      </c>
      <c r="E6085" s="26">
        <v>0.32108696000000003</v>
      </c>
      <c r="F6085" s="26">
        <v>0.41975517000000001</v>
      </c>
      <c r="G6085" s="26">
        <v>0.94706610000000002</v>
      </c>
      <c r="H6085" s="26">
        <v>2.8884515599999996</v>
      </c>
      <c r="I6085" s="26">
        <v>9.0465630000000005E-2</v>
      </c>
    </row>
    <row r="6086" spans="1:9" ht="15.75" customHeight="1" x14ac:dyDescent="0.25">
      <c r="A6086" s="23">
        <v>6085</v>
      </c>
      <c r="B6086" s="24">
        <v>0.23996019000000002</v>
      </c>
      <c r="C6086" s="24">
        <v>0.23910644</v>
      </c>
      <c r="D6086" s="24">
        <v>0.26779921000000001</v>
      </c>
      <c r="E6086" s="24">
        <v>0.32113036</v>
      </c>
      <c r="F6086" s="24">
        <v>0.41981984999999999</v>
      </c>
      <c r="G6086" s="24">
        <v>0.94722337999999995</v>
      </c>
      <c r="H6086" s="24">
        <v>2.8891110300000005</v>
      </c>
      <c r="I6086" s="24">
        <v>9.0465529999999988E-2</v>
      </c>
    </row>
    <row r="6087" spans="1:9" ht="15.75" customHeight="1" x14ac:dyDescent="0.25">
      <c r="A6087" s="25">
        <v>6086</v>
      </c>
      <c r="B6087" s="26">
        <v>0.24000135</v>
      </c>
      <c r="C6087" s="26">
        <v>0.23913887</v>
      </c>
      <c r="D6087" s="26">
        <v>0.26783553999999998</v>
      </c>
      <c r="E6087" s="26">
        <v>0.32117379999999995</v>
      </c>
      <c r="F6087" s="26">
        <v>0.41988458000000001</v>
      </c>
      <c r="G6087" s="26">
        <v>0.94738080999999996</v>
      </c>
      <c r="H6087" s="26">
        <v>2.88977108</v>
      </c>
      <c r="I6087" s="26">
        <v>9.0465440000000008E-2</v>
      </c>
    </row>
    <row r="6088" spans="1:9" ht="15.75" customHeight="1" x14ac:dyDescent="0.25">
      <c r="A6088" s="23">
        <v>6087</v>
      </c>
      <c r="B6088" s="24">
        <v>0.24004250999999999</v>
      </c>
      <c r="C6088" s="24">
        <v>0.2391713</v>
      </c>
      <c r="D6088" s="24">
        <v>0.26787185000000002</v>
      </c>
      <c r="E6088" s="24">
        <v>0.32121726</v>
      </c>
      <c r="F6088" s="24">
        <v>0.41994934</v>
      </c>
      <c r="G6088" s="24">
        <v>0.94753838999999995</v>
      </c>
      <c r="H6088" s="24">
        <v>2.8904317099999997</v>
      </c>
      <c r="I6088" s="24">
        <v>9.0465339999999991E-2</v>
      </c>
    </row>
    <row r="6089" spans="1:9" ht="15.75" customHeight="1" x14ac:dyDescent="0.25">
      <c r="A6089" s="25">
        <v>6088</v>
      </c>
      <c r="B6089" s="26">
        <v>0.24008367</v>
      </c>
      <c r="C6089" s="26">
        <v>0.23920372000000001</v>
      </c>
      <c r="D6089" s="26">
        <v>0.26790816000000001</v>
      </c>
      <c r="E6089" s="26">
        <v>0.32126074999999998</v>
      </c>
      <c r="F6089" s="26">
        <v>0.42001415000000003</v>
      </c>
      <c r="G6089" s="26">
        <v>0.94769614000000002</v>
      </c>
      <c r="H6089" s="26">
        <v>2.8910929299999997</v>
      </c>
      <c r="I6089" s="26">
        <v>9.0465240000000002E-2</v>
      </c>
    </row>
    <row r="6090" spans="1:9" ht="15.75" customHeight="1" x14ac:dyDescent="0.25">
      <c r="A6090" s="23">
        <v>6089</v>
      </c>
      <c r="B6090" s="24">
        <v>0.24012482999999998</v>
      </c>
      <c r="C6090" s="24">
        <v>0.23923612999999999</v>
      </c>
      <c r="D6090" s="24">
        <v>0.26794446</v>
      </c>
      <c r="E6090" s="24">
        <v>0.32130426999999995</v>
      </c>
      <c r="F6090" s="24">
        <v>0.42007899000000004</v>
      </c>
      <c r="G6090" s="24">
        <v>0.94785405</v>
      </c>
      <c r="H6090" s="24">
        <v>2.89175475</v>
      </c>
      <c r="I6090" s="24">
        <v>9.0465149999999994E-2</v>
      </c>
    </row>
    <row r="6091" spans="1:9" ht="15.75" customHeight="1" x14ac:dyDescent="0.25">
      <c r="A6091" s="25">
        <v>6090</v>
      </c>
      <c r="B6091" s="26">
        <v>0.24016599</v>
      </c>
      <c r="C6091" s="26">
        <v>0.23926853999999997</v>
      </c>
      <c r="D6091" s="26">
        <v>0.26798075999999998</v>
      </c>
      <c r="E6091" s="26">
        <v>0.32134782000000001</v>
      </c>
      <c r="F6091" s="26">
        <v>0.42014389000000002</v>
      </c>
      <c r="G6091" s="26">
        <v>0.94801210999999996</v>
      </c>
      <c r="H6091" s="26">
        <v>2.8924171699999999</v>
      </c>
      <c r="I6091" s="26">
        <v>9.0465049999999991E-2</v>
      </c>
    </row>
    <row r="6092" spans="1:9" ht="15.75" customHeight="1" x14ac:dyDescent="0.25">
      <c r="A6092" s="23">
        <v>6091</v>
      </c>
      <c r="B6092" s="24">
        <v>0.24020714999999998</v>
      </c>
      <c r="C6092" s="24">
        <v>0.23930094000000002</v>
      </c>
      <c r="D6092" s="24">
        <v>0.26801704999999998</v>
      </c>
      <c r="E6092" s="24">
        <v>0.32139139999999999</v>
      </c>
      <c r="F6092" s="24">
        <v>0.42020881999999998</v>
      </c>
      <c r="G6092" s="24">
        <v>0.94817034000000011</v>
      </c>
      <c r="H6092" s="24">
        <v>2.8930802</v>
      </c>
      <c r="I6092" s="24">
        <v>9.0464959999999997E-2</v>
      </c>
    </row>
    <row r="6093" spans="1:9" ht="15.75" customHeight="1" x14ac:dyDescent="0.25">
      <c r="A6093" s="25">
        <v>6092</v>
      </c>
      <c r="B6093" s="26">
        <v>0.24024830999999999</v>
      </c>
      <c r="C6093" s="26">
        <v>0.23933333999999998</v>
      </c>
      <c r="D6093" s="26">
        <v>0.26805333000000003</v>
      </c>
      <c r="E6093" s="26">
        <v>0.32143500000000003</v>
      </c>
      <c r="F6093" s="26">
        <v>0.42027380999999997</v>
      </c>
      <c r="G6093" s="26">
        <v>0.94832874</v>
      </c>
      <c r="H6093" s="26">
        <v>2.8937438400000004</v>
      </c>
      <c r="I6093" s="26">
        <v>9.0464859999999994E-2</v>
      </c>
    </row>
    <row r="6094" spans="1:9" ht="15.75" customHeight="1" x14ac:dyDescent="0.25">
      <c r="A6094" s="23">
        <v>6093</v>
      </c>
      <c r="B6094" s="24">
        <v>0.24028946999999998</v>
      </c>
      <c r="C6094" s="24">
        <v>0.23936573</v>
      </c>
      <c r="D6094" s="24">
        <v>0.26808960999999998</v>
      </c>
      <c r="E6094" s="24">
        <v>0.32147863999999998</v>
      </c>
      <c r="F6094" s="24">
        <v>0.42033883000000005</v>
      </c>
      <c r="G6094" s="24">
        <v>0.94848730000000003</v>
      </c>
      <c r="H6094" s="24">
        <v>2.8944081000000002</v>
      </c>
      <c r="I6094" s="24">
        <v>9.0464760000000005E-2</v>
      </c>
    </row>
    <row r="6095" spans="1:9" ht="15.75" customHeight="1" x14ac:dyDescent="0.25">
      <c r="A6095" s="25">
        <v>6094</v>
      </c>
      <c r="B6095" s="26">
        <v>0.24033062999999999</v>
      </c>
      <c r="C6095" s="26">
        <v>0.23939811</v>
      </c>
      <c r="D6095" s="26">
        <v>0.26812588000000004</v>
      </c>
      <c r="E6095" s="26">
        <v>0.32152230000000004</v>
      </c>
      <c r="F6095" s="26">
        <v>0.42040390999999999</v>
      </c>
      <c r="G6095" s="26">
        <v>0.94864603000000003</v>
      </c>
      <c r="H6095" s="26">
        <v>2.8950729800000001</v>
      </c>
      <c r="I6095" s="26">
        <v>9.0464660000000002E-2</v>
      </c>
    </row>
    <row r="6096" spans="1:9" ht="15.75" customHeight="1" x14ac:dyDescent="0.25">
      <c r="A6096" s="23">
        <v>6095</v>
      </c>
      <c r="B6096" s="24">
        <v>0.24037178999999997</v>
      </c>
      <c r="C6096" s="24">
        <v>0.23943049</v>
      </c>
      <c r="D6096" s="24">
        <v>0.26816213999999999</v>
      </c>
      <c r="E6096" s="24">
        <v>0.32156599000000002</v>
      </c>
      <c r="F6096" s="24">
        <v>0.42046902000000003</v>
      </c>
      <c r="G6096" s="24">
        <v>0.94880494000000004</v>
      </c>
      <c r="H6096" s="24">
        <v>2.8957384999999998</v>
      </c>
      <c r="I6096" s="24">
        <v>9.0464570000000008E-2</v>
      </c>
    </row>
    <row r="6097" spans="1:9" ht="15.75" customHeight="1" x14ac:dyDescent="0.25">
      <c r="A6097" s="25">
        <v>6096</v>
      </c>
      <c r="B6097" s="26">
        <v>0.24041295000000001</v>
      </c>
      <c r="C6097" s="26">
        <v>0.23946286</v>
      </c>
      <c r="D6097" s="26">
        <v>0.2681984</v>
      </c>
      <c r="E6097" s="26">
        <v>0.32160971999999999</v>
      </c>
      <c r="F6097" s="26">
        <v>0.42053418999999997</v>
      </c>
      <c r="G6097" s="26">
        <v>0.94896400999999997</v>
      </c>
      <c r="H6097" s="26">
        <v>2.89640465</v>
      </c>
      <c r="I6097" s="26">
        <v>9.0464470000000005E-2</v>
      </c>
    </row>
    <row r="6098" spans="1:9" ht="15.75" customHeight="1" x14ac:dyDescent="0.25">
      <c r="A6098" s="23">
        <v>6097</v>
      </c>
      <c r="B6098" s="24">
        <v>0.24045411000000003</v>
      </c>
      <c r="C6098" s="24">
        <v>0.23949522000000001</v>
      </c>
      <c r="D6098" s="24">
        <v>0.26823464999999996</v>
      </c>
      <c r="E6098" s="24">
        <v>0.32165347</v>
      </c>
      <c r="F6098" s="24">
        <v>0.42059939999999996</v>
      </c>
      <c r="G6098" s="24">
        <v>0.94912325999999991</v>
      </c>
      <c r="H6098" s="24">
        <v>2.8970714500000003</v>
      </c>
      <c r="I6098" s="24">
        <v>9.0464369999999988E-2</v>
      </c>
    </row>
    <row r="6099" spans="1:9" ht="15.75" customHeight="1" x14ac:dyDescent="0.25">
      <c r="A6099" s="25">
        <v>6098</v>
      </c>
      <c r="B6099" s="26">
        <v>0.24049527000000001</v>
      </c>
      <c r="C6099" s="26">
        <v>0.23952757999999999</v>
      </c>
      <c r="D6099" s="26">
        <v>0.26827088999999998</v>
      </c>
      <c r="E6099" s="26">
        <v>0.32169725999999998</v>
      </c>
      <c r="F6099" s="26">
        <v>0.42066465999999997</v>
      </c>
      <c r="G6099" s="26">
        <v>0.94928268000000005</v>
      </c>
      <c r="H6099" s="26">
        <v>2.8977388899999998</v>
      </c>
      <c r="I6099" s="26">
        <v>9.0464280000000008E-2</v>
      </c>
    </row>
    <row r="6100" spans="1:9" ht="15.75" customHeight="1" x14ac:dyDescent="0.25">
      <c r="A6100" s="23">
        <v>6099</v>
      </c>
      <c r="B6100" s="24">
        <v>0.24053643999999999</v>
      </c>
      <c r="C6100" s="24">
        <v>0.23955994</v>
      </c>
      <c r="D6100" s="24">
        <v>0.26830713</v>
      </c>
      <c r="E6100" s="24">
        <v>0.32174107000000002</v>
      </c>
      <c r="F6100" s="24">
        <v>0.42072997000000001</v>
      </c>
      <c r="G6100" s="24">
        <v>0.94944227999999997</v>
      </c>
      <c r="H6100" s="24">
        <v>2.8984069899999998</v>
      </c>
      <c r="I6100" s="24">
        <v>9.0464179999999991E-2</v>
      </c>
    </row>
    <row r="6101" spans="1:9" ht="15.75" customHeight="1" x14ac:dyDescent="0.25">
      <c r="A6101" s="25">
        <v>6100</v>
      </c>
      <c r="B6101" s="26">
        <v>0.24057759999999997</v>
      </c>
      <c r="C6101" s="26">
        <v>0.23959229000000001</v>
      </c>
      <c r="D6101" s="26">
        <v>0.26834336000000003</v>
      </c>
      <c r="E6101" s="26">
        <v>0.32178491999999997</v>
      </c>
      <c r="F6101" s="26">
        <v>0.42079532999999997</v>
      </c>
      <c r="G6101" s="26">
        <v>0.94960204999999998</v>
      </c>
      <c r="H6101" s="26">
        <v>2.8990757500000002</v>
      </c>
      <c r="I6101" s="26">
        <v>9.0464080000000002E-2</v>
      </c>
    </row>
    <row r="6102" spans="1:9" ht="15.75" customHeight="1" x14ac:dyDescent="0.25">
      <c r="A6102" s="23">
        <v>6101</v>
      </c>
      <c r="B6102" s="24">
        <v>0.24061876000000001</v>
      </c>
      <c r="C6102" s="24">
        <v>0.23962463000000001</v>
      </c>
      <c r="D6102" s="24">
        <v>0.26837958000000001</v>
      </c>
      <c r="E6102" s="24">
        <v>0.32182879999999997</v>
      </c>
      <c r="F6102" s="24">
        <v>0.42086073000000002</v>
      </c>
      <c r="G6102" s="24">
        <v>0.94976201000000005</v>
      </c>
      <c r="H6102" s="24">
        <v>2.8997451700000001</v>
      </c>
      <c r="I6102" s="24">
        <v>9.0463979999999999E-2</v>
      </c>
    </row>
    <row r="6103" spans="1:9" ht="15.75" customHeight="1" x14ac:dyDescent="0.25">
      <c r="A6103" s="25">
        <v>6102</v>
      </c>
      <c r="B6103" s="26">
        <v>0.24065992000000003</v>
      </c>
      <c r="C6103" s="26">
        <v>0.23965696</v>
      </c>
      <c r="D6103" s="26">
        <v>0.26841578999999999</v>
      </c>
      <c r="E6103" s="26">
        <v>0.32187271000000001</v>
      </c>
      <c r="F6103" s="26">
        <v>0.42092618999999998</v>
      </c>
      <c r="G6103" s="26">
        <v>0.94992215000000002</v>
      </c>
      <c r="H6103" s="26">
        <v>2.9004152699999999</v>
      </c>
      <c r="I6103" s="26">
        <v>9.0463889999999991E-2</v>
      </c>
    </row>
    <row r="6104" spans="1:9" ht="15.75" customHeight="1" x14ac:dyDescent="0.25">
      <c r="A6104" s="23">
        <v>6103</v>
      </c>
      <c r="B6104" s="24">
        <v>0.24070108000000001</v>
      </c>
      <c r="C6104" s="24">
        <v>0.23968929</v>
      </c>
      <c r="D6104" s="24">
        <v>0.26845199999999997</v>
      </c>
      <c r="E6104" s="24">
        <v>0.32191665000000003</v>
      </c>
      <c r="F6104" s="24">
        <v>0.42099169000000003</v>
      </c>
      <c r="G6104" s="24">
        <v>0.95008247000000001</v>
      </c>
      <c r="H6104" s="24">
        <v>2.90108604</v>
      </c>
      <c r="I6104" s="24">
        <v>9.0463790000000002E-2</v>
      </c>
    </row>
    <row r="6105" spans="1:9" ht="15.75" customHeight="1" x14ac:dyDescent="0.25">
      <c r="A6105" s="25">
        <v>6104</v>
      </c>
      <c r="B6105" s="26">
        <v>0.24074224</v>
      </c>
      <c r="C6105" s="26">
        <v>0.23972161</v>
      </c>
      <c r="D6105" s="26">
        <v>0.26848820000000001</v>
      </c>
      <c r="E6105" s="26">
        <v>0.32196061999999998</v>
      </c>
      <c r="F6105" s="26">
        <v>0.42105724999999999</v>
      </c>
      <c r="G6105" s="26">
        <v>0.95024298000000007</v>
      </c>
      <c r="H6105" s="26">
        <v>2.9017574900000001</v>
      </c>
      <c r="I6105" s="26">
        <v>9.0463689999999999E-2</v>
      </c>
    </row>
    <row r="6106" spans="1:9" ht="15.75" customHeight="1" x14ac:dyDescent="0.25">
      <c r="A6106" s="23">
        <v>6105</v>
      </c>
      <c r="B6106" s="24">
        <v>0.24078340000000001</v>
      </c>
      <c r="C6106" s="24">
        <v>0.23975393</v>
      </c>
      <c r="D6106" s="24">
        <v>0.2685244</v>
      </c>
      <c r="E6106" s="24">
        <v>0.32200463000000001</v>
      </c>
      <c r="F6106" s="24">
        <v>0.42112285999999999</v>
      </c>
      <c r="G6106" s="24">
        <v>0.95040367000000003</v>
      </c>
      <c r="H6106" s="24">
        <v>2.9024296299999999</v>
      </c>
      <c r="I6106" s="24">
        <v>9.046359000000001E-2</v>
      </c>
    </row>
    <row r="6107" spans="1:9" ht="15.75" customHeight="1" x14ac:dyDescent="0.25">
      <c r="A6107" s="25">
        <v>6106</v>
      </c>
      <c r="B6107" s="26">
        <v>0.24082455999999999</v>
      </c>
      <c r="C6107" s="26">
        <v>0.23978624000000001</v>
      </c>
      <c r="D6107" s="26">
        <v>0.26856057999999999</v>
      </c>
      <c r="E6107" s="26">
        <v>0.32204866999999998</v>
      </c>
      <c r="F6107" s="26">
        <v>0.42118851000000002</v>
      </c>
      <c r="G6107" s="26">
        <v>0.95056454999999995</v>
      </c>
      <c r="H6107" s="26">
        <v>2.9031024699999999</v>
      </c>
      <c r="I6107" s="26">
        <v>9.0463489999999994E-2</v>
      </c>
    </row>
    <row r="6108" spans="1:9" ht="15.75" customHeight="1" x14ac:dyDescent="0.25">
      <c r="A6108" s="23">
        <v>6107</v>
      </c>
      <c r="B6108" s="24">
        <v>0.24086572000000001</v>
      </c>
      <c r="C6108" s="24">
        <v>0.23981854</v>
      </c>
      <c r="D6108" s="24">
        <v>0.26859675999999999</v>
      </c>
      <c r="E6108" s="24">
        <v>0.32209273999999999</v>
      </c>
      <c r="F6108" s="24">
        <v>0.42125422000000001</v>
      </c>
      <c r="G6108" s="24">
        <v>0.95072562000000005</v>
      </c>
      <c r="H6108" s="24">
        <v>2.9037759999999997</v>
      </c>
      <c r="I6108" s="24">
        <v>9.0463400000000013E-2</v>
      </c>
    </row>
    <row r="6109" spans="1:9" ht="15.75" customHeight="1" x14ac:dyDescent="0.25">
      <c r="A6109" s="25">
        <v>6108</v>
      </c>
      <c r="B6109" s="26">
        <v>0.24090687999999999</v>
      </c>
      <c r="C6109" s="26">
        <v>0.23985082999999999</v>
      </c>
      <c r="D6109" s="26">
        <v>0.26863292999999999</v>
      </c>
      <c r="E6109" s="26">
        <v>0.32213684999999997</v>
      </c>
      <c r="F6109" s="26">
        <v>0.42131998999999998</v>
      </c>
      <c r="G6109" s="26">
        <v>0.9508868800000001</v>
      </c>
      <c r="H6109" s="26">
        <v>2.9044502400000001</v>
      </c>
      <c r="I6109" s="26">
        <v>9.0463299999999996E-2</v>
      </c>
    </row>
    <row r="6110" spans="1:9" ht="15.75" customHeight="1" x14ac:dyDescent="0.25">
      <c r="A6110" s="23">
        <v>6109</v>
      </c>
      <c r="B6110" s="24">
        <v>0.24094804</v>
      </c>
      <c r="C6110" s="24">
        <v>0.23988312000000001</v>
      </c>
      <c r="D6110" s="24">
        <v>0.26866909</v>
      </c>
      <c r="E6110" s="24">
        <v>0.32218099</v>
      </c>
      <c r="F6110" s="24">
        <v>0.42138579999999998</v>
      </c>
      <c r="G6110" s="24">
        <v>0.95104833999999994</v>
      </c>
      <c r="H6110" s="24">
        <v>2.9051251900000001</v>
      </c>
      <c r="I6110" s="24">
        <v>9.0463199999999994E-2</v>
      </c>
    </row>
    <row r="6111" spans="1:9" ht="15.75" customHeight="1" x14ac:dyDescent="0.25">
      <c r="A6111" s="25">
        <v>6110</v>
      </c>
      <c r="B6111" s="26">
        <v>0.24098919999999999</v>
      </c>
      <c r="C6111" s="26">
        <v>0.23991541000000002</v>
      </c>
      <c r="D6111" s="26">
        <v>0.26870525000000001</v>
      </c>
      <c r="E6111" s="26">
        <v>0.32222516000000001</v>
      </c>
      <c r="F6111" s="26">
        <v>0.42145167</v>
      </c>
      <c r="G6111" s="26">
        <v>0.95120998999999995</v>
      </c>
      <c r="H6111" s="26">
        <v>2.9058008599999998</v>
      </c>
      <c r="I6111" s="26">
        <v>9.0463100000000005E-2</v>
      </c>
    </row>
    <row r="6112" spans="1:9" ht="15.75" customHeight="1" x14ac:dyDescent="0.25">
      <c r="A6112" s="23">
        <v>6111</v>
      </c>
      <c r="B6112" s="24">
        <v>0.24103036</v>
      </c>
      <c r="C6112" s="24">
        <v>0.23994768</v>
      </c>
      <c r="D6112" s="24">
        <v>0.26874140000000002</v>
      </c>
      <c r="E6112" s="24">
        <v>0.32226937</v>
      </c>
      <c r="F6112" s="24">
        <v>0.42151759</v>
      </c>
      <c r="G6112" s="24">
        <v>0.95137184000000008</v>
      </c>
      <c r="H6112" s="24">
        <v>2.90647725</v>
      </c>
      <c r="I6112" s="24">
        <v>9.0463000000000002E-2</v>
      </c>
    </row>
    <row r="6113" spans="1:9" ht="15.75" customHeight="1" x14ac:dyDescent="0.25">
      <c r="A6113" s="25">
        <v>6112</v>
      </c>
      <c r="B6113" s="26">
        <v>0.24107153000000001</v>
      </c>
      <c r="C6113" s="26">
        <v>0.23997995</v>
      </c>
      <c r="D6113" s="26">
        <v>0.26877753999999998</v>
      </c>
      <c r="E6113" s="26">
        <v>0.32231360999999997</v>
      </c>
      <c r="F6113" s="26">
        <v>0.42158357000000002</v>
      </c>
      <c r="G6113" s="26">
        <v>0.95153388000000005</v>
      </c>
      <c r="H6113" s="26">
        <v>2.9071543700000002</v>
      </c>
      <c r="I6113" s="26">
        <v>9.0462900000000013E-2</v>
      </c>
    </row>
    <row r="6114" spans="1:9" ht="15.75" customHeight="1" x14ac:dyDescent="0.25">
      <c r="A6114" s="23">
        <v>6113</v>
      </c>
      <c r="B6114" s="24">
        <v>0.24111268999999999</v>
      </c>
      <c r="C6114" s="24">
        <v>0.24001221</v>
      </c>
      <c r="D6114" s="24">
        <v>0.26881367</v>
      </c>
      <c r="E6114" s="24">
        <v>0.32235788999999998</v>
      </c>
      <c r="F6114" s="24">
        <v>0.42164960000000001</v>
      </c>
      <c r="G6114" s="24">
        <v>0.95169612999999997</v>
      </c>
      <c r="H6114" s="24">
        <v>2.9078322300000004</v>
      </c>
      <c r="I6114" s="24">
        <v>9.0462810000000005E-2</v>
      </c>
    </row>
    <row r="6115" spans="1:9" ht="15.75" customHeight="1" x14ac:dyDescent="0.25">
      <c r="A6115" s="25">
        <v>6114</v>
      </c>
      <c r="B6115" s="26">
        <v>0.24115385</v>
      </c>
      <c r="C6115" s="26">
        <v>0.24004446999999998</v>
      </c>
      <c r="D6115" s="26">
        <v>0.26884979999999997</v>
      </c>
      <c r="E6115" s="26">
        <v>0.32240220000000003</v>
      </c>
      <c r="F6115" s="26">
        <v>0.42171568999999998</v>
      </c>
      <c r="G6115" s="26">
        <v>0.95185858000000001</v>
      </c>
      <c r="H6115" s="26">
        <v>2.9085108200000001</v>
      </c>
      <c r="I6115" s="26">
        <v>9.0462710000000002E-2</v>
      </c>
    </row>
    <row r="6116" spans="1:9" ht="15.75" customHeight="1" x14ac:dyDescent="0.25">
      <c r="A6116" s="23">
        <v>6115</v>
      </c>
      <c r="B6116" s="24">
        <v>0.24119500999999999</v>
      </c>
      <c r="C6116" s="24">
        <v>0.24007671999999999</v>
      </c>
      <c r="D6116" s="24">
        <v>0.26888592</v>
      </c>
      <c r="E6116" s="24">
        <v>0.32244653999999995</v>
      </c>
      <c r="F6116" s="24">
        <v>0.42178184000000002</v>
      </c>
      <c r="G6116" s="24">
        <v>0.95202123000000005</v>
      </c>
      <c r="H6116" s="24">
        <v>2.9091901600000001</v>
      </c>
      <c r="I6116" s="24">
        <v>9.0462609999999999E-2</v>
      </c>
    </row>
    <row r="6117" spans="1:9" ht="15.75" customHeight="1" x14ac:dyDescent="0.25">
      <c r="A6117" s="25">
        <v>6116</v>
      </c>
      <c r="B6117" s="26">
        <v>0.24123617</v>
      </c>
      <c r="C6117" s="26">
        <v>0.24010895999999998</v>
      </c>
      <c r="D6117" s="26">
        <v>0.26892202999999998</v>
      </c>
      <c r="E6117" s="26">
        <v>0.32249091999999996</v>
      </c>
      <c r="F6117" s="26">
        <v>0.42184803999999998</v>
      </c>
      <c r="G6117" s="26">
        <v>0.95218407999999999</v>
      </c>
      <c r="H6117" s="26">
        <v>2.90987025</v>
      </c>
      <c r="I6117" s="26">
        <v>9.0462509999999996E-2</v>
      </c>
    </row>
    <row r="6118" spans="1:9" ht="15.75" customHeight="1" x14ac:dyDescent="0.25">
      <c r="A6118" s="23">
        <v>6117</v>
      </c>
      <c r="B6118" s="24">
        <v>0.24127732999999998</v>
      </c>
      <c r="C6118" s="24">
        <v>0.24014119</v>
      </c>
      <c r="D6118" s="24">
        <v>0.26895813000000002</v>
      </c>
      <c r="E6118" s="24">
        <v>0.32253534</v>
      </c>
      <c r="F6118" s="24">
        <v>0.42191428999999997</v>
      </c>
      <c r="G6118" s="24">
        <v>0.95234713999999998</v>
      </c>
      <c r="H6118" s="24">
        <v>2.9105511000000002</v>
      </c>
      <c r="I6118" s="24">
        <v>9.0462410000000007E-2</v>
      </c>
    </row>
    <row r="6119" spans="1:9" ht="15.75" customHeight="1" x14ac:dyDescent="0.25">
      <c r="A6119" s="25">
        <v>6118</v>
      </c>
      <c r="B6119" s="26">
        <v>0.24131849</v>
      </c>
      <c r="C6119" s="26">
        <v>0.24017342</v>
      </c>
      <c r="D6119" s="26">
        <v>0.26899422000000001</v>
      </c>
      <c r="E6119" s="26">
        <v>0.32257980000000003</v>
      </c>
      <c r="F6119" s="26">
        <v>0.42198061000000003</v>
      </c>
      <c r="G6119" s="26">
        <v>0.95251041000000003</v>
      </c>
      <c r="H6119" s="26">
        <v>2.9112327099999997</v>
      </c>
      <c r="I6119" s="26">
        <v>9.0462310000000004E-2</v>
      </c>
    </row>
    <row r="6120" spans="1:9" ht="15.75" customHeight="1" x14ac:dyDescent="0.25">
      <c r="A6120" s="23">
        <v>6119</v>
      </c>
      <c r="B6120" s="24">
        <v>0.24135964999999998</v>
      </c>
      <c r="C6120" s="24">
        <v>0.24020564</v>
      </c>
      <c r="D6120" s="24">
        <v>0.26903030999999999</v>
      </c>
      <c r="E6120" s="24">
        <v>0.32262428999999998</v>
      </c>
      <c r="F6120" s="24">
        <v>0.42204698000000002</v>
      </c>
      <c r="G6120" s="24">
        <v>0.95267388999999991</v>
      </c>
      <c r="H6120" s="24">
        <v>2.9119150899999999</v>
      </c>
      <c r="I6120" s="24">
        <v>9.0462209999999987E-2</v>
      </c>
    </row>
    <row r="6121" spans="1:9" ht="15.75" customHeight="1" x14ac:dyDescent="0.25">
      <c r="A6121" s="25">
        <v>6120</v>
      </c>
      <c r="B6121" s="26">
        <v>0.24140080999999999</v>
      </c>
      <c r="C6121" s="26">
        <v>0.24023785</v>
      </c>
      <c r="D6121" s="26">
        <v>0.26906638999999999</v>
      </c>
      <c r="E6121" s="26">
        <v>0.32266880999999997</v>
      </c>
      <c r="F6121" s="26">
        <v>0.42211340999999997</v>
      </c>
      <c r="G6121" s="26">
        <v>0.95283758000000007</v>
      </c>
      <c r="H6121" s="26">
        <v>2.9125982499999998</v>
      </c>
      <c r="I6121" s="26">
        <v>9.0462109999999998E-2</v>
      </c>
    </row>
    <row r="6122" spans="1:9" ht="15.75" customHeight="1" x14ac:dyDescent="0.25">
      <c r="A6122" s="23">
        <v>6121</v>
      </c>
      <c r="B6122" s="24">
        <v>0.24144196999999998</v>
      </c>
      <c r="C6122" s="24">
        <v>0.24027004999999999</v>
      </c>
      <c r="D6122" s="24">
        <v>0.26910245999999999</v>
      </c>
      <c r="E6122" s="24">
        <v>0.32271337999999999</v>
      </c>
      <c r="F6122" s="24">
        <v>0.4221799</v>
      </c>
      <c r="G6122" s="24">
        <v>0.95300149000000001</v>
      </c>
      <c r="H6122" s="24">
        <v>2.9132821799999999</v>
      </c>
      <c r="I6122" s="24">
        <v>9.0462009999999995E-2</v>
      </c>
    </row>
    <row r="6123" spans="1:9" ht="15.75" customHeight="1" x14ac:dyDescent="0.25">
      <c r="A6123" s="25">
        <v>6122</v>
      </c>
      <c r="B6123" s="26">
        <v>0.24148313000000002</v>
      </c>
      <c r="C6123" s="26">
        <v>0.24030225000000002</v>
      </c>
      <c r="D6123" s="26">
        <v>0.26913851999999999</v>
      </c>
      <c r="E6123" s="26">
        <v>0.32275798</v>
      </c>
      <c r="F6123" s="26">
        <v>0.42224645000000005</v>
      </c>
      <c r="G6123" s="26">
        <v>0.95316560999999989</v>
      </c>
      <c r="H6123" s="26">
        <v>2.9139668999999997</v>
      </c>
      <c r="I6123" s="26">
        <v>9.0461920000000001E-2</v>
      </c>
    </row>
    <row r="6124" spans="1:9" ht="15.75" customHeight="1" x14ac:dyDescent="0.25">
      <c r="A6124" s="23">
        <v>6123</v>
      </c>
      <c r="B6124" s="24">
        <v>0.24152429</v>
      </c>
      <c r="C6124" s="24">
        <v>0.24033443999999998</v>
      </c>
      <c r="D6124" s="24">
        <v>0.26917457</v>
      </c>
      <c r="E6124" s="24">
        <v>0.32280261000000005</v>
      </c>
      <c r="F6124" s="24">
        <v>0.42231305999999996</v>
      </c>
      <c r="G6124" s="24">
        <v>0.95332994000000004</v>
      </c>
      <c r="H6124" s="24">
        <v>2.91465241</v>
      </c>
      <c r="I6124" s="24">
        <v>9.0461819999999998E-2</v>
      </c>
    </row>
    <row r="6125" spans="1:9" ht="15.75" customHeight="1" x14ac:dyDescent="0.25">
      <c r="A6125" s="25">
        <v>6124</v>
      </c>
      <c r="B6125" s="26">
        <v>0.24156545000000001</v>
      </c>
      <c r="C6125" s="26">
        <v>0.24036662</v>
      </c>
      <c r="D6125" s="26">
        <v>0.26921062000000001</v>
      </c>
      <c r="E6125" s="26">
        <v>0.32284729000000001</v>
      </c>
      <c r="F6125" s="26">
        <v>0.42237972000000001</v>
      </c>
      <c r="G6125" s="26">
        <v>0.95349449000000008</v>
      </c>
      <c r="H6125" s="26">
        <v>2.9153387199999998</v>
      </c>
      <c r="I6125" s="26">
        <v>9.0461720000000009E-2</v>
      </c>
    </row>
    <row r="6126" spans="1:9" ht="15.75" customHeight="1" x14ac:dyDescent="0.25">
      <c r="A6126" s="23">
        <v>6125</v>
      </c>
      <c r="B6126" s="24">
        <v>0.24160661</v>
      </c>
      <c r="C6126" s="24">
        <v>0.2403988</v>
      </c>
      <c r="D6126" s="24">
        <v>0.26924665000000003</v>
      </c>
      <c r="E6126" s="24">
        <v>0.32289200000000001</v>
      </c>
      <c r="F6126" s="24">
        <v>0.42244644999999997</v>
      </c>
      <c r="G6126" s="24">
        <v>0.95365926999999995</v>
      </c>
      <c r="H6126" s="24">
        <v>2.9160258399999996</v>
      </c>
      <c r="I6126" s="24">
        <v>9.0461620000000006E-2</v>
      </c>
    </row>
    <row r="6127" spans="1:9" ht="15.75" customHeight="1" x14ac:dyDescent="0.25">
      <c r="A6127" s="25">
        <v>6126</v>
      </c>
      <c r="B6127" s="26">
        <v>0.24164777999999998</v>
      </c>
      <c r="C6127" s="26">
        <v>0.24043096999999999</v>
      </c>
      <c r="D6127" s="26">
        <v>0.26928268</v>
      </c>
      <c r="E6127" s="26">
        <v>0.32293674999999999</v>
      </c>
      <c r="F6127" s="26">
        <v>0.42251325000000001</v>
      </c>
      <c r="G6127" s="26">
        <v>0.95382425999999998</v>
      </c>
      <c r="H6127" s="26">
        <v>2.9167137599999999</v>
      </c>
      <c r="I6127" s="26">
        <v>9.046151999999999E-2</v>
      </c>
    </row>
    <row r="6128" spans="1:9" ht="15.75" customHeight="1" x14ac:dyDescent="0.25">
      <c r="A6128" s="23">
        <v>6127</v>
      </c>
      <c r="B6128" s="24">
        <v>0.24168894000000002</v>
      </c>
      <c r="C6128" s="24">
        <v>0.24046313000000002</v>
      </c>
      <c r="D6128" s="24">
        <v>0.26931870000000002</v>
      </c>
      <c r="E6128" s="24">
        <v>0.32298153999999996</v>
      </c>
      <c r="F6128" s="24">
        <v>0.42258010000000001</v>
      </c>
      <c r="G6128" s="24">
        <v>0.95398948000000006</v>
      </c>
      <c r="H6128" s="24">
        <v>2.9174024900000002</v>
      </c>
      <c r="I6128" s="24">
        <v>9.0461420000000001E-2</v>
      </c>
    </row>
    <row r="6129" spans="1:9" ht="15.75" customHeight="1" x14ac:dyDescent="0.25">
      <c r="A6129" s="25">
        <v>6128</v>
      </c>
      <c r="B6129" s="26">
        <v>0.2417301</v>
      </c>
      <c r="C6129" s="26">
        <v>0.24049527999999998</v>
      </c>
      <c r="D6129" s="26">
        <v>0.26935471</v>
      </c>
      <c r="E6129" s="26">
        <v>0.32302636999999995</v>
      </c>
      <c r="F6129" s="26">
        <v>0.42264701000000005</v>
      </c>
      <c r="G6129" s="26">
        <v>0.95415492000000002</v>
      </c>
      <c r="H6129" s="26">
        <v>2.9180920500000003</v>
      </c>
      <c r="I6129" s="26">
        <v>9.0461319999999998E-2</v>
      </c>
    </row>
    <row r="6130" spans="1:9" ht="15.75" customHeight="1" x14ac:dyDescent="0.25">
      <c r="A6130" s="23">
        <v>6129</v>
      </c>
      <c r="B6130" s="24">
        <v>0.24177126000000002</v>
      </c>
      <c r="C6130" s="24">
        <v>0.24052742999999999</v>
      </c>
      <c r="D6130" s="24">
        <v>0.26939070999999998</v>
      </c>
      <c r="E6130" s="24">
        <v>0.32307124000000004</v>
      </c>
      <c r="F6130" s="24">
        <v>0.42271399000000004</v>
      </c>
      <c r="G6130" s="24">
        <v>0.95432058999999991</v>
      </c>
      <c r="H6130" s="24">
        <v>2.9187824299999998</v>
      </c>
      <c r="I6130" s="24">
        <v>9.0461220000000009E-2</v>
      </c>
    </row>
    <row r="6131" spans="1:9" ht="15.75" customHeight="1" x14ac:dyDescent="0.25">
      <c r="A6131" s="25">
        <v>6130</v>
      </c>
      <c r="B6131" s="26">
        <v>0.24181242</v>
      </c>
      <c r="C6131" s="26">
        <v>0.24055955999999998</v>
      </c>
      <c r="D6131" s="26">
        <v>0.26942671000000001</v>
      </c>
      <c r="E6131" s="26">
        <v>0.32311615000000005</v>
      </c>
      <c r="F6131" s="26">
        <v>0.42278103</v>
      </c>
      <c r="G6131" s="26">
        <v>0.95448648000000003</v>
      </c>
      <c r="H6131" s="26">
        <v>2.91947365</v>
      </c>
      <c r="I6131" s="26">
        <v>9.0461120000000006E-2</v>
      </c>
    </row>
    <row r="6132" spans="1:9" ht="15.75" customHeight="1" x14ac:dyDescent="0.25">
      <c r="A6132" s="23">
        <v>6131</v>
      </c>
      <c r="B6132" s="24">
        <v>0.24185358000000001</v>
      </c>
      <c r="C6132" s="24">
        <v>0.24059169</v>
      </c>
      <c r="D6132" s="24">
        <v>0.26946269</v>
      </c>
      <c r="E6132" s="24">
        <v>0.32316108999999998</v>
      </c>
      <c r="F6132" s="24">
        <v>0.42284812999999999</v>
      </c>
      <c r="G6132" s="24">
        <v>0.95465261000000001</v>
      </c>
      <c r="H6132" s="24">
        <v>2.9201657000000001</v>
      </c>
      <c r="I6132" s="24">
        <v>9.0461019999999989E-2</v>
      </c>
    </row>
    <row r="6133" spans="1:9" ht="15.75" customHeight="1" x14ac:dyDescent="0.25">
      <c r="A6133" s="25">
        <v>6132</v>
      </c>
      <c r="B6133" s="26">
        <v>0.24189474</v>
      </c>
      <c r="C6133" s="26">
        <v>0.24062381999999999</v>
      </c>
      <c r="D6133" s="26">
        <v>0.26949867</v>
      </c>
      <c r="E6133" s="26">
        <v>0.32320608000000001</v>
      </c>
      <c r="F6133" s="26">
        <v>0.42291529999999999</v>
      </c>
      <c r="G6133" s="26">
        <v>0.95481896000000011</v>
      </c>
      <c r="H6133" s="26">
        <v>2.9208585900000004</v>
      </c>
      <c r="I6133" s="26">
        <v>9.046092E-2</v>
      </c>
    </row>
    <row r="6134" spans="1:9" ht="15.75" customHeight="1" x14ac:dyDescent="0.25">
      <c r="A6134" s="23">
        <v>6133</v>
      </c>
      <c r="B6134" s="24">
        <v>0.24193590000000001</v>
      </c>
      <c r="C6134" s="24">
        <v>0.24065592999999999</v>
      </c>
      <c r="D6134" s="24">
        <v>0.26953463999999999</v>
      </c>
      <c r="E6134" s="24">
        <v>0.32325111000000001</v>
      </c>
      <c r="F6134" s="24">
        <v>0.42298254000000002</v>
      </c>
      <c r="G6134" s="24">
        <v>0.95498554999999996</v>
      </c>
      <c r="H6134" s="24">
        <v>2.9215523399999999</v>
      </c>
      <c r="I6134" s="24">
        <v>9.0460819999999997E-2</v>
      </c>
    </row>
    <row r="6135" spans="1:9" ht="15.75" customHeight="1" x14ac:dyDescent="0.25">
      <c r="A6135" s="25">
        <v>6134</v>
      </c>
      <c r="B6135" s="26">
        <v>0.24197705999999999</v>
      </c>
      <c r="C6135" s="26">
        <v>0.24068803</v>
      </c>
      <c r="D6135" s="26">
        <v>0.26957059999999999</v>
      </c>
      <c r="E6135" s="26">
        <v>0.32329616999999999</v>
      </c>
      <c r="F6135" s="26">
        <v>0.42304983000000002</v>
      </c>
      <c r="G6135" s="26">
        <v>0.95515237999999991</v>
      </c>
      <c r="H6135" s="26">
        <v>2.92224694</v>
      </c>
      <c r="I6135" s="26">
        <v>9.0460720000000008E-2</v>
      </c>
    </row>
    <row r="6136" spans="1:9" ht="15.75" customHeight="1" x14ac:dyDescent="0.25">
      <c r="A6136" s="23">
        <v>6135</v>
      </c>
      <c r="B6136" s="24">
        <v>0.24201822000000001</v>
      </c>
      <c r="C6136" s="24">
        <v>0.24072012999999998</v>
      </c>
      <c r="D6136" s="24">
        <v>0.26960655</v>
      </c>
      <c r="E6136" s="24">
        <v>0.32334128000000001</v>
      </c>
      <c r="F6136" s="24">
        <v>0.42311720000000003</v>
      </c>
      <c r="G6136" s="24">
        <v>0.95531943999999991</v>
      </c>
      <c r="H6136" s="24">
        <v>2.9229424000000002</v>
      </c>
      <c r="I6136" s="24">
        <v>9.0460619999999992E-2</v>
      </c>
    </row>
    <row r="6137" spans="1:9" ht="15.75" customHeight="1" x14ac:dyDescent="0.25">
      <c r="A6137" s="25">
        <v>6136</v>
      </c>
      <c r="B6137" s="26">
        <v>0.24205937999999999</v>
      </c>
      <c r="C6137" s="26">
        <v>0.24075221999999999</v>
      </c>
      <c r="D6137" s="26">
        <v>0.26964249000000001</v>
      </c>
      <c r="E6137" s="26">
        <v>0.32338643</v>
      </c>
      <c r="F6137" s="26">
        <v>0.42318463000000001</v>
      </c>
      <c r="G6137" s="26">
        <v>0.95548672999999995</v>
      </c>
      <c r="H6137" s="26">
        <v>2.92363872</v>
      </c>
      <c r="I6137" s="26">
        <v>9.0460519999999989E-2</v>
      </c>
    </row>
    <row r="6138" spans="1:9" ht="15.75" customHeight="1" x14ac:dyDescent="0.25">
      <c r="A6138" s="23">
        <v>6137</v>
      </c>
      <c r="B6138" s="24">
        <v>0.24210054</v>
      </c>
      <c r="C6138" s="24">
        <v>0.24078430000000001</v>
      </c>
      <c r="D6138" s="24">
        <v>0.26967842000000003</v>
      </c>
      <c r="E6138" s="24">
        <v>0.32343161999999998</v>
      </c>
      <c r="F6138" s="24">
        <v>0.42325213</v>
      </c>
      <c r="G6138" s="24">
        <v>0.95565427000000003</v>
      </c>
      <c r="H6138" s="24">
        <v>2.9243359199999999</v>
      </c>
      <c r="I6138" s="24">
        <v>9.046042E-2</v>
      </c>
    </row>
    <row r="6139" spans="1:9" ht="15.75" customHeight="1" x14ac:dyDescent="0.25">
      <c r="A6139" s="25">
        <v>6138</v>
      </c>
      <c r="B6139" s="26">
        <v>0.24214169999999999</v>
      </c>
      <c r="C6139" s="26">
        <v>0.24081638000000002</v>
      </c>
      <c r="D6139" s="26">
        <v>0.26971434</v>
      </c>
      <c r="E6139" s="26">
        <v>0.32347684999999998</v>
      </c>
      <c r="F6139" s="26">
        <v>0.42331969000000003</v>
      </c>
      <c r="G6139" s="26">
        <v>0.95582204999999998</v>
      </c>
      <c r="H6139" s="26">
        <v>2.9250340000000001</v>
      </c>
      <c r="I6139" s="26">
        <v>9.0460319999999997E-2</v>
      </c>
    </row>
    <row r="6140" spans="1:9" ht="15.75" customHeight="1" x14ac:dyDescent="0.25">
      <c r="A6140" s="23">
        <v>6139</v>
      </c>
      <c r="B6140" s="24">
        <v>0.24218286</v>
      </c>
      <c r="C6140" s="24">
        <v>0.24084844</v>
      </c>
      <c r="D6140" s="24">
        <v>0.26975024999999997</v>
      </c>
      <c r="E6140" s="24">
        <v>0.32352212000000002</v>
      </c>
      <c r="F6140" s="24">
        <v>0.42338732000000001</v>
      </c>
      <c r="G6140" s="24">
        <v>0.95599007000000003</v>
      </c>
      <c r="H6140" s="24">
        <v>2.9257329600000004</v>
      </c>
      <c r="I6140" s="24">
        <v>9.0460220000000008E-2</v>
      </c>
    </row>
    <row r="6141" spans="1:9" ht="15.75" customHeight="1" x14ac:dyDescent="0.25">
      <c r="A6141" s="25">
        <v>6140</v>
      </c>
      <c r="B6141" s="26">
        <v>0.24222403000000001</v>
      </c>
      <c r="C6141" s="26">
        <v>0.2408805</v>
      </c>
      <c r="D6141" s="26">
        <v>0.26978616</v>
      </c>
      <c r="E6141" s="26">
        <v>0.32356742999999999</v>
      </c>
      <c r="F6141" s="26">
        <v>0.42345502000000002</v>
      </c>
      <c r="G6141" s="26">
        <v>0.95615834000000011</v>
      </c>
      <c r="H6141" s="26">
        <v>2.9264328100000001</v>
      </c>
      <c r="I6141" s="26">
        <v>9.0460119999999991E-2</v>
      </c>
    </row>
    <row r="6142" spans="1:9" ht="15.75" customHeight="1" x14ac:dyDescent="0.25">
      <c r="A6142" s="23">
        <v>6141</v>
      </c>
      <c r="B6142" s="24">
        <v>0.24226518999999999</v>
      </c>
      <c r="C6142" s="24">
        <v>0.24091255</v>
      </c>
      <c r="D6142" s="24">
        <v>0.26982204999999998</v>
      </c>
      <c r="E6142" s="24">
        <v>0.32361279000000004</v>
      </c>
      <c r="F6142" s="24">
        <v>0.42352279000000004</v>
      </c>
      <c r="G6142" s="24">
        <v>0.95632684999999995</v>
      </c>
      <c r="H6142" s="24">
        <v>2.9271335499999998</v>
      </c>
      <c r="I6142" s="24">
        <v>9.0460010000000007E-2</v>
      </c>
    </row>
    <row r="6143" spans="1:9" ht="15.75" customHeight="1" x14ac:dyDescent="0.25">
      <c r="A6143" s="25">
        <v>6142</v>
      </c>
      <c r="B6143" s="26">
        <v>0.24230635</v>
      </c>
      <c r="C6143" s="26">
        <v>0.24094459000000001</v>
      </c>
      <c r="D6143" s="26">
        <v>0.26985793999999996</v>
      </c>
      <c r="E6143" s="26">
        <v>0.32365819000000001</v>
      </c>
      <c r="F6143" s="26">
        <v>0.42359062999999997</v>
      </c>
      <c r="G6143" s="26">
        <v>0.95649561000000005</v>
      </c>
      <c r="H6143" s="26">
        <v>2.9278351900000001</v>
      </c>
      <c r="I6143" s="26">
        <v>9.0459910000000004E-2</v>
      </c>
    </row>
    <row r="6144" spans="1:9" ht="15.75" customHeight="1" x14ac:dyDescent="0.25">
      <c r="A6144" s="23">
        <v>6143</v>
      </c>
      <c r="B6144" s="24">
        <v>0.24234750999999999</v>
      </c>
      <c r="C6144" s="24">
        <v>0.24097662</v>
      </c>
      <c r="D6144" s="24">
        <v>0.26989381000000001</v>
      </c>
      <c r="E6144" s="24">
        <v>0.32370362999999996</v>
      </c>
      <c r="F6144" s="24">
        <v>0.42365853000000003</v>
      </c>
      <c r="G6144" s="24">
        <v>0.95666461999999997</v>
      </c>
      <c r="H6144" s="24">
        <v>2.9285377399999999</v>
      </c>
      <c r="I6144" s="24">
        <v>9.0459809999999988E-2</v>
      </c>
    </row>
    <row r="6145" spans="1:9" ht="15.75" customHeight="1" x14ac:dyDescent="0.25">
      <c r="A6145" s="25">
        <v>6144</v>
      </c>
      <c r="B6145" s="26">
        <v>0.24238867</v>
      </c>
      <c r="C6145" s="26">
        <v>0.24100864999999999</v>
      </c>
      <c r="D6145" s="26">
        <v>0.26992968000000001</v>
      </c>
      <c r="E6145" s="26">
        <v>0.32374910999999995</v>
      </c>
      <c r="F6145" s="26">
        <v>0.42372651</v>
      </c>
      <c r="G6145" s="26">
        <v>0.95683387999999991</v>
      </c>
      <c r="H6145" s="26">
        <v>2.9292412100000003</v>
      </c>
      <c r="I6145" s="26">
        <v>9.0459709999999999E-2</v>
      </c>
    </row>
    <row r="6146" spans="1:9" ht="15.75" customHeight="1" x14ac:dyDescent="0.25">
      <c r="A6146" s="23">
        <v>6145</v>
      </c>
      <c r="B6146" s="24">
        <v>0.24242982999999999</v>
      </c>
      <c r="C6146" s="24">
        <v>0.24104065999999999</v>
      </c>
      <c r="D6146" s="24">
        <v>0.26996554</v>
      </c>
      <c r="E6146" s="24">
        <v>0.32379463999999997</v>
      </c>
      <c r="F6146" s="24">
        <v>0.42379455999999999</v>
      </c>
      <c r="G6146" s="24">
        <v>0.95700339000000001</v>
      </c>
      <c r="H6146" s="24">
        <v>2.92994559</v>
      </c>
      <c r="I6146" s="24">
        <v>9.0459609999999996E-2</v>
      </c>
    </row>
    <row r="6147" spans="1:9" ht="15.75" customHeight="1" x14ac:dyDescent="0.25">
      <c r="A6147" s="25">
        <v>6146</v>
      </c>
      <c r="B6147" s="26">
        <v>0.24247099</v>
      </c>
      <c r="C6147" s="26">
        <v>0.24107266999999999</v>
      </c>
      <c r="D6147" s="26">
        <v>0.27000139000000001</v>
      </c>
      <c r="E6147" s="26">
        <v>0.32384020999999996</v>
      </c>
      <c r="F6147" s="26">
        <v>0.42386267999999999</v>
      </c>
      <c r="G6147" s="26">
        <v>0.95717315999999997</v>
      </c>
      <c r="H6147" s="26">
        <v>2.9306508899999999</v>
      </c>
      <c r="I6147" s="26">
        <v>9.0459510000000007E-2</v>
      </c>
    </row>
    <row r="6148" spans="1:9" ht="15.75" customHeight="1" x14ac:dyDescent="0.25">
      <c r="A6148" s="23">
        <v>6147</v>
      </c>
      <c r="B6148" s="24">
        <v>0.24251214999999998</v>
      </c>
      <c r="C6148" s="24">
        <v>0.24110466999999999</v>
      </c>
      <c r="D6148" s="24">
        <v>0.27003722000000002</v>
      </c>
      <c r="E6148" s="24">
        <v>0.32388582999999999</v>
      </c>
      <c r="F6148" s="24">
        <v>0.42393087000000002</v>
      </c>
      <c r="G6148" s="24">
        <v>0.95734318000000007</v>
      </c>
      <c r="H6148" s="24">
        <v>2.9313571300000003</v>
      </c>
      <c r="I6148" s="24">
        <v>9.045940999999999E-2</v>
      </c>
    </row>
    <row r="6149" spans="1:9" ht="15.75" customHeight="1" x14ac:dyDescent="0.25">
      <c r="A6149" s="25">
        <v>6148</v>
      </c>
      <c r="B6149" s="26">
        <v>0.24255331000000002</v>
      </c>
      <c r="C6149" s="26">
        <v>0.24113665999999997</v>
      </c>
      <c r="D6149" s="26">
        <v>0.27007304999999998</v>
      </c>
      <c r="E6149" s="26">
        <v>0.32393148999999999</v>
      </c>
      <c r="F6149" s="26">
        <v>0.42399913</v>
      </c>
      <c r="G6149" s="26">
        <v>0.95751346999999998</v>
      </c>
      <c r="H6149" s="26">
        <v>2.9320643</v>
      </c>
      <c r="I6149" s="26">
        <v>9.0459310000000001E-2</v>
      </c>
    </row>
    <row r="6150" spans="1:9" ht="15.75" customHeight="1" x14ac:dyDescent="0.25">
      <c r="A6150" s="23">
        <v>6149</v>
      </c>
      <c r="B6150" s="24">
        <v>0.24259447000000001</v>
      </c>
      <c r="C6150" s="24">
        <v>0.24116863999999999</v>
      </c>
      <c r="D6150" s="24">
        <v>0.27010887</v>
      </c>
      <c r="E6150" s="24">
        <v>0.32397719000000003</v>
      </c>
      <c r="F6150" s="24">
        <v>0.42406746000000001</v>
      </c>
      <c r="G6150" s="24">
        <v>0.95768400999999992</v>
      </c>
      <c r="H6150" s="24">
        <v>2.9327724100000001</v>
      </c>
      <c r="I6150" s="24">
        <v>9.0459209999999998E-2</v>
      </c>
    </row>
    <row r="6151" spans="1:9" ht="15.75" customHeight="1" x14ac:dyDescent="0.25">
      <c r="A6151" s="25">
        <v>6150</v>
      </c>
      <c r="B6151" s="26">
        <v>0.24263563000000002</v>
      </c>
      <c r="C6151" s="26">
        <v>0.24120061000000001</v>
      </c>
      <c r="D6151" s="26">
        <v>0.27014468000000003</v>
      </c>
      <c r="E6151" s="26">
        <v>0.32402293999999998</v>
      </c>
      <c r="F6151" s="26">
        <v>0.42413586999999997</v>
      </c>
      <c r="G6151" s="26">
        <v>0.95785481000000006</v>
      </c>
      <c r="H6151" s="26">
        <v>2.9334814599999999</v>
      </c>
      <c r="I6151" s="26">
        <v>9.0459099999999987E-2</v>
      </c>
    </row>
    <row r="6152" spans="1:9" ht="15.75" customHeight="1" x14ac:dyDescent="0.25">
      <c r="A6152" s="23">
        <v>6151</v>
      </c>
      <c r="B6152" s="24">
        <v>0.24267679</v>
      </c>
      <c r="C6152" s="24">
        <v>0.24123256999999998</v>
      </c>
      <c r="D6152" s="24">
        <v>0.27018048</v>
      </c>
      <c r="E6152" s="24">
        <v>0.32406874000000002</v>
      </c>
      <c r="F6152" s="24">
        <v>0.42420434999999995</v>
      </c>
      <c r="G6152" s="24">
        <v>0.95802587000000006</v>
      </c>
      <c r="H6152" s="24">
        <v>2.93419147</v>
      </c>
      <c r="I6152" s="24">
        <v>9.0458999999999998E-2</v>
      </c>
    </row>
    <row r="6153" spans="1:9" ht="15.75" customHeight="1" x14ac:dyDescent="0.25">
      <c r="A6153" s="25">
        <v>6152</v>
      </c>
      <c r="B6153" s="26">
        <v>0.24271795000000002</v>
      </c>
      <c r="C6153" s="26">
        <v>0.24126453</v>
      </c>
      <c r="D6153" s="26">
        <v>0.27021626999999998</v>
      </c>
      <c r="E6153" s="26">
        <v>0.32411456999999999</v>
      </c>
      <c r="F6153" s="26">
        <v>0.42427290999999995</v>
      </c>
      <c r="G6153" s="26">
        <v>0.95819720000000008</v>
      </c>
      <c r="H6153" s="26">
        <v>2.9349024400000001</v>
      </c>
      <c r="I6153" s="26">
        <v>9.0458899999999995E-2</v>
      </c>
    </row>
    <row r="6154" spans="1:9" ht="15.75" customHeight="1" x14ac:dyDescent="0.25">
      <c r="A6154" s="23">
        <v>6153</v>
      </c>
      <c r="B6154" s="24">
        <v>0.24275912000000002</v>
      </c>
      <c r="C6154" s="24">
        <v>0.24129646999999999</v>
      </c>
      <c r="D6154" s="24">
        <v>0.27025205000000002</v>
      </c>
      <c r="E6154" s="24">
        <v>0.32416046000000004</v>
      </c>
      <c r="F6154" s="24">
        <v>0.42434153000000002</v>
      </c>
      <c r="G6154" s="24">
        <v>0.95836879999999991</v>
      </c>
      <c r="H6154" s="24">
        <v>2.9356143700000001</v>
      </c>
      <c r="I6154" s="24">
        <v>9.0458800000000006E-2</v>
      </c>
    </row>
    <row r="6155" spans="1:9" ht="15.75" customHeight="1" x14ac:dyDescent="0.25">
      <c r="A6155" s="25">
        <v>6154</v>
      </c>
      <c r="B6155" s="26">
        <v>0.24280028000000001</v>
      </c>
      <c r="C6155" s="26">
        <v>0.24132840999999999</v>
      </c>
      <c r="D6155" s="26">
        <v>0.27028782000000001</v>
      </c>
      <c r="E6155" s="26">
        <v>0.32420639000000001</v>
      </c>
      <c r="F6155" s="26">
        <v>0.42441023999999999</v>
      </c>
      <c r="G6155" s="26">
        <v>0.95854066000000004</v>
      </c>
      <c r="H6155" s="26">
        <v>2.93632727</v>
      </c>
      <c r="I6155" s="26">
        <v>9.0458700000000003E-2</v>
      </c>
    </row>
    <row r="6156" spans="1:9" ht="15.75" customHeight="1" x14ac:dyDescent="0.25">
      <c r="A6156" s="23">
        <v>6155</v>
      </c>
      <c r="B6156" s="24">
        <v>0.24284144000000002</v>
      </c>
      <c r="C6156" s="24">
        <v>0.24136033999999998</v>
      </c>
      <c r="D6156" s="24">
        <v>0.27032358000000001</v>
      </c>
      <c r="E6156" s="24">
        <v>0.32425235999999996</v>
      </c>
      <c r="F6156" s="24">
        <v>0.42447901999999998</v>
      </c>
      <c r="G6156" s="24">
        <v>0.95871278999999998</v>
      </c>
      <c r="H6156" s="24">
        <v>2.9370411500000002</v>
      </c>
      <c r="I6156" s="24">
        <v>9.04586E-2</v>
      </c>
    </row>
    <row r="6157" spans="1:9" ht="15.75" customHeight="1" x14ac:dyDescent="0.25">
      <c r="A6157" s="25">
        <v>6156</v>
      </c>
      <c r="B6157" s="26">
        <v>0.2428826</v>
      </c>
      <c r="C6157" s="26">
        <v>0.24139226</v>
      </c>
      <c r="D6157" s="26">
        <v>0.27035933000000001</v>
      </c>
      <c r="E6157" s="26">
        <v>0.32429838999999999</v>
      </c>
      <c r="F6157" s="26">
        <v>0.42454787000000005</v>
      </c>
      <c r="G6157" s="26">
        <v>0.95888519000000005</v>
      </c>
      <c r="H6157" s="26">
        <v>2.9377560099999998</v>
      </c>
      <c r="I6157" s="26">
        <v>9.0458490000000003E-2</v>
      </c>
    </row>
    <row r="6158" spans="1:9" ht="15.75" customHeight="1" x14ac:dyDescent="0.25">
      <c r="A6158" s="23">
        <v>6157</v>
      </c>
      <c r="B6158" s="24">
        <v>0.24292376000000002</v>
      </c>
      <c r="C6158" s="24">
        <v>0.24142416999999999</v>
      </c>
      <c r="D6158" s="24">
        <v>0.27039506000000002</v>
      </c>
      <c r="E6158" s="24">
        <v>0.32434444999999995</v>
      </c>
      <c r="F6158" s="24">
        <v>0.42461681000000001</v>
      </c>
      <c r="G6158" s="24">
        <v>0.95905787000000009</v>
      </c>
      <c r="H6158" s="24">
        <v>2.9384718500000004</v>
      </c>
      <c r="I6158" s="24">
        <v>9.0458390000000014E-2</v>
      </c>
    </row>
    <row r="6159" spans="1:9" ht="15.75" customHeight="1" x14ac:dyDescent="0.25">
      <c r="A6159" s="25">
        <v>6158</v>
      </c>
      <c r="B6159" s="26">
        <v>0.24296492</v>
      </c>
      <c r="C6159" s="26">
        <v>0.24145606999999999</v>
      </c>
      <c r="D6159" s="26">
        <v>0.27043078999999998</v>
      </c>
      <c r="E6159" s="26">
        <v>0.32439056999999999</v>
      </c>
      <c r="F6159" s="26">
        <v>0.42468581</v>
      </c>
      <c r="G6159" s="26">
        <v>0.95923081999999993</v>
      </c>
      <c r="H6159" s="26">
        <v>2.9391886899999999</v>
      </c>
      <c r="I6159" s="26">
        <v>9.0458289999999997E-2</v>
      </c>
    </row>
    <row r="6160" spans="1:9" ht="15.75" customHeight="1" x14ac:dyDescent="0.25">
      <c r="A6160" s="23">
        <v>6159</v>
      </c>
      <c r="B6160" s="24">
        <v>0.24300608000000001</v>
      </c>
      <c r="C6160" s="24">
        <v>0.24148796</v>
      </c>
      <c r="D6160" s="24">
        <v>0.27046650999999999</v>
      </c>
      <c r="E6160" s="24">
        <v>0.32443672999999995</v>
      </c>
      <c r="F6160" s="24">
        <v>0.42475489999999999</v>
      </c>
      <c r="G6160" s="24">
        <v>0.95940404000000001</v>
      </c>
      <c r="H6160" s="24">
        <v>2.9399065200000001</v>
      </c>
      <c r="I6160" s="24">
        <v>9.0458189999999994E-2</v>
      </c>
    </row>
    <row r="6161" spans="1:9" ht="15.75" customHeight="1" x14ac:dyDescent="0.25">
      <c r="A6161" s="25">
        <v>6160</v>
      </c>
      <c r="B6161" s="26">
        <v>0.24304724</v>
      </c>
      <c r="C6161" s="26">
        <v>0.24151983999999999</v>
      </c>
      <c r="D6161" s="26">
        <v>0.27050222000000002</v>
      </c>
      <c r="E6161" s="26">
        <v>0.32448294</v>
      </c>
      <c r="F6161" s="26">
        <v>0.42482407</v>
      </c>
      <c r="G6161" s="26">
        <v>0.95957753999999995</v>
      </c>
      <c r="H6161" s="26">
        <v>2.9406253600000003</v>
      </c>
      <c r="I6161" s="26">
        <v>9.0458090000000005E-2</v>
      </c>
    </row>
    <row r="6162" spans="1:9" ht="15.75" customHeight="1" x14ac:dyDescent="0.25">
      <c r="A6162" s="23">
        <v>6161</v>
      </c>
      <c r="B6162" s="24">
        <v>0.24308840000000001</v>
      </c>
      <c r="C6162" s="24">
        <v>0.24155171</v>
      </c>
      <c r="D6162" s="24">
        <v>0.27053791999999999</v>
      </c>
      <c r="E6162" s="24">
        <v>0.32452919999999996</v>
      </c>
      <c r="F6162" s="24">
        <v>0.42489331000000002</v>
      </c>
      <c r="G6162" s="24">
        <v>0.95975132000000007</v>
      </c>
      <c r="H6162" s="24">
        <v>2.9413452100000002</v>
      </c>
      <c r="I6162" s="24">
        <v>9.0457979999999993E-2</v>
      </c>
    </row>
    <row r="6163" spans="1:9" ht="15.75" customHeight="1" x14ac:dyDescent="0.25">
      <c r="A6163" s="25">
        <v>6162</v>
      </c>
      <c r="B6163" s="26">
        <v>0.24312955999999999</v>
      </c>
      <c r="C6163" s="26">
        <v>0.24158357999999999</v>
      </c>
      <c r="D6163" s="26">
        <v>0.27057359999999997</v>
      </c>
      <c r="E6163" s="26">
        <v>0.32457551000000001</v>
      </c>
      <c r="F6163" s="26">
        <v>0.42496263000000001</v>
      </c>
      <c r="G6163" s="26">
        <v>0.95992538999999999</v>
      </c>
      <c r="H6163" s="26">
        <v>2.94206608</v>
      </c>
      <c r="I6163" s="26">
        <v>9.0457880000000004E-2</v>
      </c>
    </row>
    <row r="6164" spans="1:9" ht="15.75" customHeight="1" x14ac:dyDescent="0.25">
      <c r="A6164" s="23">
        <v>6163</v>
      </c>
      <c r="B6164" s="24">
        <v>0.24317072000000001</v>
      </c>
      <c r="C6164" s="24">
        <v>0.24161543000000002</v>
      </c>
      <c r="D6164" s="24">
        <v>0.27060928000000001</v>
      </c>
      <c r="E6164" s="24">
        <v>0.32462186000000004</v>
      </c>
      <c r="F6164" s="24">
        <v>0.42503203000000001</v>
      </c>
      <c r="G6164" s="24">
        <v>0.96009973000000004</v>
      </c>
      <c r="H6164" s="24">
        <v>2.94278796</v>
      </c>
      <c r="I6164" s="24">
        <v>9.0457780000000002E-2</v>
      </c>
    </row>
    <row r="6165" spans="1:9" ht="15.75" customHeight="1" x14ac:dyDescent="0.25">
      <c r="A6165" s="25">
        <v>6164</v>
      </c>
      <c r="B6165" s="26">
        <v>0.24321187999999999</v>
      </c>
      <c r="C6165" s="26">
        <v>0.24164727999999999</v>
      </c>
      <c r="D6165" s="26">
        <v>0.27064495</v>
      </c>
      <c r="E6165" s="26">
        <v>0.32466825999999999</v>
      </c>
      <c r="F6165" s="26">
        <v>0.42510151000000002</v>
      </c>
      <c r="G6165" s="26">
        <v>0.96027435999999999</v>
      </c>
      <c r="H6165" s="26">
        <v>2.9435108799999998</v>
      </c>
      <c r="I6165" s="26">
        <v>9.0457680000000013E-2</v>
      </c>
    </row>
    <row r="6166" spans="1:9" ht="15.75" customHeight="1" x14ac:dyDescent="0.25">
      <c r="A6166" s="23">
        <v>6165</v>
      </c>
      <c r="B6166" s="24">
        <v>0.24325304</v>
      </c>
      <c r="C6166" s="24">
        <v>0.24167911</v>
      </c>
      <c r="D6166" s="24">
        <v>0.27068059999999999</v>
      </c>
      <c r="E6166" s="24">
        <v>0.32471471000000002</v>
      </c>
      <c r="F6166" s="24">
        <v>0.42517107000000004</v>
      </c>
      <c r="G6166" s="24">
        <v>0.96044927999999996</v>
      </c>
      <c r="H6166" s="24">
        <v>2.9442348199999997</v>
      </c>
      <c r="I6166" s="24">
        <v>9.0457579999999996E-2</v>
      </c>
    </row>
    <row r="6167" spans="1:9" ht="15.75" customHeight="1" x14ac:dyDescent="0.25">
      <c r="A6167" s="25">
        <v>6166</v>
      </c>
      <c r="B6167" s="26">
        <v>0.24329419999999999</v>
      </c>
      <c r="C6167" s="26">
        <v>0.24171094000000001</v>
      </c>
      <c r="D6167" s="26">
        <v>0.27071624999999999</v>
      </c>
      <c r="E6167" s="26">
        <v>0.32476120999999997</v>
      </c>
      <c r="F6167" s="26">
        <v>0.42524070999999997</v>
      </c>
      <c r="G6167" s="26">
        <v>0.96062448</v>
      </c>
      <c r="H6167" s="26">
        <v>2.9449598099999998</v>
      </c>
      <c r="I6167" s="26">
        <v>9.0457469999999998E-2</v>
      </c>
    </row>
    <row r="6168" spans="1:9" ht="15.75" customHeight="1" x14ac:dyDescent="0.25">
      <c r="A6168" s="23">
        <v>6167</v>
      </c>
      <c r="B6168" s="24">
        <v>0.24333537</v>
      </c>
      <c r="C6168" s="24">
        <v>0.24174275000000001</v>
      </c>
      <c r="D6168" s="24">
        <v>0.27075188</v>
      </c>
      <c r="E6168" s="24">
        <v>0.32480776</v>
      </c>
      <c r="F6168" s="24">
        <v>0.42531042999999996</v>
      </c>
      <c r="G6168" s="24">
        <v>0.96079997000000006</v>
      </c>
      <c r="H6168" s="24">
        <v>2.9456858399999999</v>
      </c>
      <c r="I6168" s="24">
        <v>9.0457370000000009E-2</v>
      </c>
    </row>
    <row r="6169" spans="1:9" ht="15.75" customHeight="1" x14ac:dyDescent="0.25">
      <c r="A6169" s="25">
        <v>6168</v>
      </c>
      <c r="B6169" s="26">
        <v>0.24337653000000001</v>
      </c>
      <c r="C6169" s="26">
        <v>0.24177456</v>
      </c>
      <c r="D6169" s="26">
        <v>0.27078751000000001</v>
      </c>
      <c r="E6169" s="26">
        <v>0.32485436000000001</v>
      </c>
      <c r="F6169" s="26">
        <v>0.42538024000000002</v>
      </c>
      <c r="G6169" s="26">
        <v>0.96097575000000002</v>
      </c>
      <c r="H6169" s="26">
        <v>2.9464129200000002</v>
      </c>
      <c r="I6169" s="26">
        <v>9.0457269999999992E-2</v>
      </c>
    </row>
    <row r="6170" spans="1:9" ht="15.75" customHeight="1" x14ac:dyDescent="0.25">
      <c r="A6170" s="23">
        <v>6169</v>
      </c>
      <c r="B6170" s="24">
        <v>0.24341768999999999</v>
      </c>
      <c r="C6170" s="24">
        <v>0.24180636</v>
      </c>
      <c r="D6170" s="24">
        <v>0.27082312000000003</v>
      </c>
      <c r="E6170" s="24">
        <v>0.32490101000000005</v>
      </c>
      <c r="F6170" s="24">
        <v>0.42545012999999998</v>
      </c>
      <c r="G6170" s="24">
        <v>0.96115183000000004</v>
      </c>
      <c r="H6170" s="24">
        <v>2.9471410500000004</v>
      </c>
      <c r="I6170" s="24">
        <v>9.0457160000000009E-2</v>
      </c>
    </row>
    <row r="6171" spans="1:9" ht="15.75" customHeight="1" x14ac:dyDescent="0.25">
      <c r="A6171" s="25">
        <v>6170</v>
      </c>
      <c r="B6171" s="26">
        <v>0.24345885</v>
      </c>
      <c r="C6171" s="26">
        <v>0.24183815</v>
      </c>
      <c r="D6171" s="26">
        <v>0.27085872</v>
      </c>
      <c r="E6171" s="26">
        <v>0.32494771</v>
      </c>
      <c r="F6171" s="26">
        <v>0.42552010000000001</v>
      </c>
      <c r="G6171" s="26">
        <v>0.96132819999999997</v>
      </c>
      <c r="H6171" s="26">
        <v>2.9478702500000002</v>
      </c>
      <c r="I6171" s="26">
        <v>9.0457059999999992E-2</v>
      </c>
    </row>
    <row r="6172" spans="1:9" ht="15.75" customHeight="1" x14ac:dyDescent="0.25">
      <c r="A6172" s="23">
        <v>6171</v>
      </c>
      <c r="B6172" s="24">
        <v>0.24350000999999999</v>
      </c>
      <c r="C6172" s="24">
        <v>0.24186991999999999</v>
      </c>
      <c r="D6172" s="24">
        <v>0.27089431000000003</v>
      </c>
      <c r="E6172" s="24">
        <v>0.32499444999999999</v>
      </c>
      <c r="F6172" s="24">
        <v>0.42559015</v>
      </c>
      <c r="G6172" s="24">
        <v>0.96150486000000002</v>
      </c>
      <c r="H6172" s="24">
        <v>2.9486005099999999</v>
      </c>
      <c r="I6172" s="24">
        <v>9.0456959999999989E-2</v>
      </c>
    </row>
    <row r="6173" spans="1:9" ht="15.75" customHeight="1" x14ac:dyDescent="0.25">
      <c r="A6173" s="25">
        <v>6172</v>
      </c>
      <c r="B6173" s="26">
        <v>0.24354116999999997</v>
      </c>
      <c r="C6173" s="26">
        <v>0.24190169</v>
      </c>
      <c r="D6173" s="26">
        <v>0.27092989000000001</v>
      </c>
      <c r="E6173" s="26">
        <v>0.32504125</v>
      </c>
      <c r="F6173" s="26">
        <v>0.42566028</v>
      </c>
      <c r="G6173" s="26">
        <v>0.96168182000000002</v>
      </c>
      <c r="H6173" s="26">
        <v>2.9493318499999996</v>
      </c>
      <c r="I6173" s="26">
        <v>9.045686E-2</v>
      </c>
    </row>
    <row r="6174" spans="1:9" ht="15.75" customHeight="1" x14ac:dyDescent="0.25">
      <c r="A6174" s="23">
        <v>6173</v>
      </c>
      <c r="B6174" s="24">
        <v>0.24358232999999999</v>
      </c>
      <c r="C6174" s="24">
        <v>0.24193344999999999</v>
      </c>
      <c r="D6174" s="24">
        <v>0.27096545999999999</v>
      </c>
      <c r="E6174" s="24">
        <v>0.32508809999999999</v>
      </c>
      <c r="F6174" s="24">
        <v>0.42573051000000001</v>
      </c>
      <c r="G6174" s="24">
        <v>0.96185907999999998</v>
      </c>
      <c r="H6174" s="24">
        <v>2.9500642599999995</v>
      </c>
      <c r="I6174" s="24">
        <v>9.0456749999999989E-2</v>
      </c>
    </row>
    <row r="6175" spans="1:9" ht="15.75" customHeight="1" x14ac:dyDescent="0.25">
      <c r="A6175" s="25">
        <v>6174</v>
      </c>
      <c r="B6175" s="26">
        <v>0.24362348999999997</v>
      </c>
      <c r="C6175" s="26">
        <v>0.24196519999999999</v>
      </c>
      <c r="D6175" s="26">
        <v>0.27100101999999998</v>
      </c>
      <c r="E6175" s="26">
        <v>0.32513501</v>
      </c>
      <c r="F6175" s="26">
        <v>0.42580080999999997</v>
      </c>
      <c r="G6175" s="26">
        <v>0.96203665000000005</v>
      </c>
      <c r="H6175" s="26">
        <v>2.9507977599999999</v>
      </c>
      <c r="I6175" s="26">
        <v>9.045665E-2</v>
      </c>
    </row>
    <row r="6176" spans="1:9" ht="15.75" customHeight="1" x14ac:dyDescent="0.25">
      <c r="A6176" s="23">
        <v>6175</v>
      </c>
      <c r="B6176" s="24">
        <v>0.24366465000000001</v>
      </c>
      <c r="C6176" s="24">
        <v>0.24199693</v>
      </c>
      <c r="D6176" s="24">
        <v>0.27103655999999998</v>
      </c>
      <c r="E6176" s="24">
        <v>0.32518196000000005</v>
      </c>
      <c r="F6176" s="24">
        <v>0.42587120000000001</v>
      </c>
      <c r="G6176" s="24">
        <v>0.96221451000000002</v>
      </c>
      <c r="H6176" s="24">
        <v>2.9515323499999999</v>
      </c>
      <c r="I6176" s="24">
        <v>9.0456549999999997E-2</v>
      </c>
    </row>
    <row r="6177" spans="1:9" ht="15.75" customHeight="1" x14ac:dyDescent="0.25">
      <c r="A6177" s="25">
        <v>6176</v>
      </c>
      <c r="B6177" s="26">
        <v>0.24370581000000002</v>
      </c>
      <c r="C6177" s="26">
        <v>0.24202866000000001</v>
      </c>
      <c r="D6177" s="26">
        <v>0.27107209999999998</v>
      </c>
      <c r="E6177" s="26">
        <v>0.32522896000000001</v>
      </c>
      <c r="F6177" s="26">
        <v>0.42594168000000004</v>
      </c>
      <c r="G6177" s="26">
        <v>0.96239268</v>
      </c>
      <c r="H6177" s="26">
        <v>2.9522680400000003</v>
      </c>
      <c r="I6177" s="26">
        <v>9.0456439999999999E-2</v>
      </c>
    </row>
    <row r="6178" spans="1:9" ht="15.75" customHeight="1" x14ac:dyDescent="0.25">
      <c r="A6178" s="23">
        <v>6177</v>
      </c>
      <c r="B6178" s="24">
        <v>0.24374697000000001</v>
      </c>
      <c r="C6178" s="24">
        <v>0.24206037999999999</v>
      </c>
      <c r="D6178" s="24">
        <v>0.27110761999999999</v>
      </c>
      <c r="E6178" s="24">
        <v>0.32527602</v>
      </c>
      <c r="F6178" s="24">
        <v>0.42601224000000004</v>
      </c>
      <c r="G6178" s="24">
        <v>0.96257115000000004</v>
      </c>
      <c r="H6178" s="24">
        <v>2.9530048299999998</v>
      </c>
      <c r="I6178" s="24">
        <v>9.0456339999999996E-2</v>
      </c>
    </row>
    <row r="6179" spans="1:9" ht="15.75" customHeight="1" x14ac:dyDescent="0.25">
      <c r="A6179" s="25">
        <v>6178</v>
      </c>
      <c r="B6179" s="26">
        <v>0.24378813000000002</v>
      </c>
      <c r="C6179" s="26">
        <v>0.24209209000000001</v>
      </c>
      <c r="D6179" s="26">
        <v>0.27114313000000001</v>
      </c>
      <c r="E6179" s="26">
        <v>0.32532313000000002</v>
      </c>
      <c r="F6179" s="26">
        <v>0.42608288999999999</v>
      </c>
      <c r="G6179" s="26">
        <v>0.96274992999999998</v>
      </c>
      <c r="H6179" s="26">
        <v>2.9537427200000002</v>
      </c>
      <c r="I6179" s="26">
        <v>9.0456240000000007E-2</v>
      </c>
    </row>
    <row r="6180" spans="1:9" ht="15.75" customHeight="1" x14ac:dyDescent="0.25">
      <c r="A6180" s="23">
        <v>6179</v>
      </c>
      <c r="B6180" s="24">
        <v>0.24382929</v>
      </c>
      <c r="C6180" s="24">
        <v>0.24212378000000001</v>
      </c>
      <c r="D6180" s="24">
        <v>0.27117862999999998</v>
      </c>
      <c r="E6180" s="24">
        <v>0.32537028999999995</v>
      </c>
      <c r="F6180" s="24">
        <v>0.42615363000000001</v>
      </c>
      <c r="G6180" s="24">
        <v>0.96292902000000002</v>
      </c>
      <c r="H6180" s="24">
        <v>2.9544817299999999</v>
      </c>
      <c r="I6180" s="24">
        <v>9.0456129999999996E-2</v>
      </c>
    </row>
    <row r="6181" spans="1:9" ht="15.75" customHeight="1" x14ac:dyDescent="0.25">
      <c r="A6181" s="25">
        <v>6180</v>
      </c>
      <c r="B6181" s="26">
        <v>0.24387045000000002</v>
      </c>
      <c r="C6181" s="26">
        <v>0.24215547000000001</v>
      </c>
      <c r="D6181" s="26">
        <v>0.27121412</v>
      </c>
      <c r="E6181" s="26">
        <v>0.32541750000000003</v>
      </c>
      <c r="F6181" s="26">
        <v>0.42622444999999998</v>
      </c>
      <c r="G6181" s="26">
        <v>0.96310841999999997</v>
      </c>
      <c r="H6181" s="26">
        <v>2.95522186</v>
      </c>
      <c r="I6181" s="26">
        <v>9.0456029999999993E-2</v>
      </c>
    </row>
    <row r="6182" spans="1:9" ht="15.75" customHeight="1" x14ac:dyDescent="0.25">
      <c r="A6182" s="23">
        <v>6181</v>
      </c>
      <c r="B6182" s="24">
        <v>0.24391162000000002</v>
      </c>
      <c r="C6182" s="24">
        <v>0.24218714999999999</v>
      </c>
      <c r="D6182" s="24">
        <v>0.27124960000000004</v>
      </c>
      <c r="E6182" s="24">
        <v>0.32546477000000001</v>
      </c>
      <c r="F6182" s="24">
        <v>0.42629536000000001</v>
      </c>
      <c r="G6182" s="24">
        <v>0.96328813000000002</v>
      </c>
      <c r="H6182" s="24">
        <v>2.9559631100000003</v>
      </c>
      <c r="I6182" s="24">
        <v>9.0455930000000004E-2</v>
      </c>
    </row>
    <row r="6183" spans="1:9" ht="15.75" customHeight="1" x14ac:dyDescent="0.25">
      <c r="A6183" s="25">
        <v>6182</v>
      </c>
      <c r="B6183" s="26">
        <v>0.24395278000000001</v>
      </c>
      <c r="C6183" s="26">
        <v>0.24221881000000001</v>
      </c>
      <c r="D6183" s="26">
        <v>0.27128507000000002</v>
      </c>
      <c r="E6183" s="26">
        <v>0.32551208999999998</v>
      </c>
      <c r="F6183" s="26">
        <v>0.42636636000000006</v>
      </c>
      <c r="G6183" s="26">
        <v>0.96346816000000002</v>
      </c>
      <c r="H6183" s="26">
        <v>2.95670549</v>
      </c>
      <c r="I6183" s="26">
        <v>9.0455819999999992E-2</v>
      </c>
    </row>
    <row r="6184" spans="1:9" ht="15.75" customHeight="1" x14ac:dyDescent="0.25">
      <c r="A6184" s="23">
        <v>6183</v>
      </c>
      <c r="B6184" s="24">
        <v>0.24399394000000002</v>
      </c>
      <c r="C6184" s="24">
        <v>0.24225047</v>
      </c>
      <c r="D6184" s="24">
        <v>0.27132052000000001</v>
      </c>
      <c r="E6184" s="24">
        <v>0.32555945999999997</v>
      </c>
      <c r="F6184" s="24">
        <v>0.42643745000000005</v>
      </c>
      <c r="G6184" s="24">
        <v>0.96364850000000002</v>
      </c>
      <c r="H6184" s="24">
        <v>2.9574490100000004</v>
      </c>
      <c r="I6184" s="24">
        <v>9.0455720000000003E-2</v>
      </c>
    </row>
    <row r="6185" spans="1:9" ht="15.75" customHeight="1" x14ac:dyDescent="0.25">
      <c r="A6185" s="25">
        <v>6184</v>
      </c>
      <c r="B6185" s="26">
        <v>0.2440351</v>
      </c>
      <c r="C6185" s="26">
        <v>0.24228211999999999</v>
      </c>
      <c r="D6185" s="26">
        <v>0.27135597</v>
      </c>
      <c r="E6185" s="26">
        <v>0.32560689000000004</v>
      </c>
      <c r="F6185" s="26">
        <v>0.42650863</v>
      </c>
      <c r="G6185" s="26">
        <v>0.96382915999999996</v>
      </c>
      <c r="H6185" s="26">
        <v>2.95819367</v>
      </c>
      <c r="I6185" s="26">
        <v>9.045562E-2</v>
      </c>
    </row>
    <row r="6186" spans="1:9" ht="15.75" customHeight="1" x14ac:dyDescent="0.25">
      <c r="A6186" s="23">
        <v>6185</v>
      </c>
      <c r="B6186" s="24">
        <v>0.24407626000000002</v>
      </c>
      <c r="C6186" s="24">
        <v>0.24231374999999999</v>
      </c>
      <c r="D6186" s="24">
        <v>0.2713914</v>
      </c>
      <c r="E6186" s="24">
        <v>0.32565437000000003</v>
      </c>
      <c r="F6186" s="24">
        <v>0.42657989999999996</v>
      </c>
      <c r="G6186" s="24">
        <v>0.96401014000000007</v>
      </c>
      <c r="H6186" s="24">
        <v>2.9589394800000002</v>
      </c>
      <c r="I6186" s="24">
        <v>9.0455510000000003E-2</v>
      </c>
    </row>
    <row r="6187" spans="1:9" ht="15.75" customHeight="1" x14ac:dyDescent="0.25">
      <c r="A6187" s="25">
        <v>6186</v>
      </c>
      <c r="B6187" s="26">
        <v>0.24411742</v>
      </c>
      <c r="C6187" s="26">
        <v>0.24234538</v>
      </c>
      <c r="D6187" s="26">
        <v>0.27142682000000001</v>
      </c>
      <c r="E6187" s="26">
        <v>0.32570191000000004</v>
      </c>
      <c r="F6187" s="26">
        <v>0.42665126000000003</v>
      </c>
      <c r="G6187" s="26">
        <v>0.96419144000000001</v>
      </c>
      <c r="H6187" s="26">
        <v>2.95968644</v>
      </c>
      <c r="I6187" s="26">
        <v>9.045541E-2</v>
      </c>
    </row>
    <row r="6188" spans="1:9" ht="15.75" customHeight="1" x14ac:dyDescent="0.25">
      <c r="A6188" s="23">
        <v>6187</v>
      </c>
      <c r="B6188" s="24">
        <v>0.24415858000000001</v>
      </c>
      <c r="C6188" s="24">
        <v>0.24237698999999999</v>
      </c>
      <c r="D6188" s="24">
        <v>0.27146222000000003</v>
      </c>
      <c r="E6188" s="24">
        <v>0.32574950000000003</v>
      </c>
      <c r="F6188" s="24">
        <v>0.42672271000000001</v>
      </c>
      <c r="G6188" s="24">
        <v>0.96437306000000012</v>
      </c>
      <c r="H6188" s="24">
        <v>2.9604345599999999</v>
      </c>
      <c r="I6188" s="24">
        <v>9.0455299999999988E-2</v>
      </c>
    </row>
    <row r="6189" spans="1:9" ht="15.75" customHeight="1" x14ac:dyDescent="0.25">
      <c r="A6189" s="25">
        <v>6188</v>
      </c>
      <c r="B6189" s="26">
        <v>0.24419974</v>
      </c>
      <c r="C6189" s="26">
        <v>0.24240859000000001</v>
      </c>
      <c r="D6189" s="26">
        <v>0.27149762</v>
      </c>
      <c r="E6189" s="26">
        <v>0.32579714000000004</v>
      </c>
      <c r="F6189" s="26">
        <v>0.42679425000000004</v>
      </c>
      <c r="G6189" s="26">
        <v>0.96455500000000005</v>
      </c>
      <c r="H6189" s="26">
        <v>2.9611838499999998</v>
      </c>
      <c r="I6189" s="26">
        <v>9.0455199999999999E-2</v>
      </c>
    </row>
    <row r="6190" spans="1:9" ht="15.75" customHeight="1" x14ac:dyDescent="0.25">
      <c r="A6190" s="23">
        <v>6189</v>
      </c>
      <c r="B6190" s="24">
        <v>0.24424089999999998</v>
      </c>
      <c r="C6190" s="24">
        <v>0.24244019000000003</v>
      </c>
      <c r="D6190" s="24">
        <v>0.27153299000000003</v>
      </c>
      <c r="E6190" s="24">
        <v>0.32584480999999998</v>
      </c>
      <c r="F6190" s="24">
        <v>0.42686580999999996</v>
      </c>
      <c r="G6190" s="24">
        <v>0.96473707000000009</v>
      </c>
      <c r="H6190" s="24">
        <v>2.9619335699999998</v>
      </c>
      <c r="I6190" s="24">
        <v>9.0455099999999997E-2</v>
      </c>
    </row>
    <row r="6191" spans="1:9" ht="15.75" customHeight="1" x14ac:dyDescent="0.25">
      <c r="A6191" s="25">
        <v>6190</v>
      </c>
      <c r="B6191" s="26">
        <v>0.24428206</v>
      </c>
      <c r="C6191" s="26">
        <v>0.24247178000000003</v>
      </c>
      <c r="D6191" s="26">
        <v>0.27156834000000002</v>
      </c>
      <c r="E6191" s="26">
        <v>0.32589246000000005</v>
      </c>
      <c r="F6191" s="26">
        <v>0.42693731999999995</v>
      </c>
      <c r="G6191" s="26">
        <v>0.96491904000000006</v>
      </c>
      <c r="H6191" s="26">
        <v>2.9626829800000003</v>
      </c>
      <c r="I6191" s="26">
        <v>9.0454989999999999E-2</v>
      </c>
    </row>
    <row r="6192" spans="1:9" ht="15.75" customHeight="1" x14ac:dyDescent="0.25">
      <c r="A6192" s="23">
        <v>6191</v>
      </c>
      <c r="B6192" s="24">
        <v>0.24432321999999998</v>
      </c>
      <c r="C6192" s="24">
        <v>0.24250336</v>
      </c>
      <c r="D6192" s="24">
        <v>0.27160364999999997</v>
      </c>
      <c r="E6192" s="24">
        <v>0.32594009999999995</v>
      </c>
      <c r="F6192" s="24">
        <v>0.42700876999999998</v>
      </c>
      <c r="G6192" s="24">
        <v>0.96510092999999997</v>
      </c>
      <c r="H6192" s="24">
        <v>2.96343208</v>
      </c>
      <c r="I6192" s="24">
        <v>9.0454889999999996E-2</v>
      </c>
    </row>
    <row r="6193" spans="1:9" ht="15.75" customHeight="1" x14ac:dyDescent="0.25">
      <c r="A6193" s="25">
        <v>6192</v>
      </c>
      <c r="B6193" s="26">
        <v>0.24436437999999999</v>
      </c>
      <c r="C6193" s="26">
        <v>0.24253494</v>
      </c>
      <c r="D6193" s="26">
        <v>0.27163892000000001</v>
      </c>
      <c r="E6193" s="26">
        <v>0.32598773000000003</v>
      </c>
      <c r="F6193" s="26">
        <v>0.42708016999999998</v>
      </c>
      <c r="G6193" s="26">
        <v>0.96528273999999992</v>
      </c>
      <c r="H6193" s="26">
        <v>2.9641809000000001</v>
      </c>
      <c r="I6193" s="26">
        <v>9.0454779999999999E-2</v>
      </c>
    </row>
    <row r="6194" spans="1:9" ht="15.75" customHeight="1" x14ac:dyDescent="0.25">
      <c r="A6194" s="23">
        <v>6193</v>
      </c>
      <c r="B6194" s="24">
        <v>0.24440553999999998</v>
      </c>
      <c r="C6194" s="24">
        <v>0.24256651999999998</v>
      </c>
      <c r="D6194" s="24">
        <v>0.27167416999999999</v>
      </c>
      <c r="E6194" s="24">
        <v>0.32603535</v>
      </c>
      <c r="F6194" s="24">
        <v>0.42715152000000001</v>
      </c>
      <c r="G6194" s="24">
        <v>0.96546446000000008</v>
      </c>
      <c r="H6194" s="24">
        <v>2.9649294200000003</v>
      </c>
      <c r="I6194" s="24">
        <v>9.0454679999999996E-2</v>
      </c>
    </row>
    <row r="6195" spans="1:9" ht="15.75" customHeight="1" x14ac:dyDescent="0.25">
      <c r="A6195" s="25">
        <v>6194</v>
      </c>
      <c r="B6195" s="26">
        <v>0.24444669999999999</v>
      </c>
      <c r="C6195" s="26">
        <v>0.24259809000000002</v>
      </c>
      <c r="D6195" s="26">
        <v>0.27170939</v>
      </c>
      <c r="E6195" s="26">
        <v>0.32608294999999998</v>
      </c>
      <c r="F6195" s="26">
        <v>0.42722281000000001</v>
      </c>
      <c r="G6195" s="26">
        <v>0.96564610000000006</v>
      </c>
      <c r="H6195" s="26">
        <v>2.9656776499999999</v>
      </c>
      <c r="I6195" s="26">
        <v>9.0454570000000012E-2</v>
      </c>
    </row>
    <row r="6196" spans="1:9" ht="15.75" customHeight="1" x14ac:dyDescent="0.25">
      <c r="A6196" s="23">
        <v>6195</v>
      </c>
      <c r="B6196" s="24">
        <v>0.24448787</v>
      </c>
      <c r="C6196" s="24">
        <v>0.24262966</v>
      </c>
      <c r="D6196" s="24">
        <v>0.27174457000000002</v>
      </c>
      <c r="E6196" s="24">
        <v>0.32613053999999997</v>
      </c>
      <c r="F6196" s="24">
        <v>0.42729404999999998</v>
      </c>
      <c r="G6196" s="24">
        <v>0.96582766000000009</v>
      </c>
      <c r="H6196" s="24">
        <v>2.9664256</v>
      </c>
      <c r="I6196" s="24">
        <v>9.0454469999999995E-2</v>
      </c>
    </row>
    <row r="6197" spans="1:9" ht="15.75" customHeight="1" x14ac:dyDescent="0.25">
      <c r="A6197" s="25">
        <v>6196</v>
      </c>
      <c r="B6197" s="26">
        <v>0.24452902999999998</v>
      </c>
      <c r="C6197" s="26">
        <v>0.24266121999999998</v>
      </c>
      <c r="D6197" s="26">
        <v>0.27177972</v>
      </c>
      <c r="E6197" s="26">
        <v>0.32617812000000002</v>
      </c>
      <c r="F6197" s="26">
        <v>0.42736524000000004</v>
      </c>
      <c r="G6197" s="26">
        <v>0.96600914000000004</v>
      </c>
      <c r="H6197" s="26">
        <v>2.96717327</v>
      </c>
      <c r="I6197" s="26">
        <v>9.0454369999999992E-2</v>
      </c>
    </row>
    <row r="6198" spans="1:9" ht="15.75" customHeight="1" x14ac:dyDescent="0.25">
      <c r="A6198" s="23">
        <v>6197</v>
      </c>
      <c r="B6198" s="24">
        <v>0.24457018999999999</v>
      </c>
      <c r="C6198" s="24">
        <v>0.24269277</v>
      </c>
      <c r="D6198" s="24">
        <v>0.27181485</v>
      </c>
      <c r="E6198" s="24">
        <v>0.32622568000000002</v>
      </c>
      <c r="F6198" s="24">
        <v>0.42743637999999995</v>
      </c>
      <c r="G6198" s="24">
        <v>0.96619054000000004</v>
      </c>
      <c r="H6198" s="24">
        <v>2.9679206599999999</v>
      </c>
      <c r="I6198" s="24">
        <v>9.0454260000000009E-2</v>
      </c>
    </row>
    <row r="6199" spans="1:9" ht="15.75" customHeight="1" x14ac:dyDescent="0.25">
      <c r="A6199" s="25">
        <v>6198</v>
      </c>
      <c r="B6199" s="26">
        <v>0.24461134999999998</v>
      </c>
      <c r="C6199" s="26">
        <v>0.24272431999999999</v>
      </c>
      <c r="D6199" s="26">
        <v>0.27184994000000001</v>
      </c>
      <c r="E6199" s="26">
        <v>0.32627324000000002</v>
      </c>
      <c r="F6199" s="26">
        <v>0.42750746999999995</v>
      </c>
      <c r="G6199" s="26">
        <v>0.96637185999999997</v>
      </c>
      <c r="H6199" s="26">
        <v>2.96866779</v>
      </c>
      <c r="I6199" s="26">
        <v>9.0454159999999992E-2</v>
      </c>
    </row>
    <row r="6200" spans="1:9" ht="15.75" customHeight="1" x14ac:dyDescent="0.25">
      <c r="A6200" s="23">
        <v>6199</v>
      </c>
      <c r="B6200" s="24">
        <v>0.24465250999999999</v>
      </c>
      <c r="C6200" s="24">
        <v>0.24275587000000001</v>
      </c>
      <c r="D6200" s="24">
        <v>0.27188499999999999</v>
      </c>
      <c r="E6200" s="24">
        <v>0.32632077999999998</v>
      </c>
      <c r="F6200" s="24">
        <v>0.42757851000000002</v>
      </c>
      <c r="G6200" s="24">
        <v>0.96655310999999999</v>
      </c>
      <c r="H6200" s="24">
        <v>2.96941465</v>
      </c>
      <c r="I6200" s="24">
        <v>9.0454050000000008E-2</v>
      </c>
    </row>
    <row r="6201" spans="1:9" ht="15.75" customHeight="1" x14ac:dyDescent="0.25">
      <c r="A6201" s="25">
        <v>6200</v>
      </c>
      <c r="B6201" s="26">
        <v>0.24469366999999997</v>
      </c>
      <c r="C6201" s="26">
        <v>0.24278741000000001</v>
      </c>
      <c r="D6201" s="26">
        <v>0.27192004000000003</v>
      </c>
      <c r="E6201" s="26">
        <v>0.32636831999999999</v>
      </c>
      <c r="F6201" s="26">
        <v>0.42764951000000001</v>
      </c>
      <c r="G6201" s="26">
        <v>0.96673428000000006</v>
      </c>
      <c r="H6201" s="26">
        <v>2.9701612499999999</v>
      </c>
      <c r="I6201" s="26">
        <v>9.0453949999999991E-2</v>
      </c>
    </row>
    <row r="6202" spans="1:9" ht="15.75" customHeight="1" x14ac:dyDescent="0.25">
      <c r="A6202" s="23">
        <v>6201</v>
      </c>
      <c r="B6202" s="24">
        <v>0.24473483000000001</v>
      </c>
      <c r="C6202" s="24">
        <v>0.24281894999999998</v>
      </c>
      <c r="D6202" s="24">
        <v>0.27195503999999998</v>
      </c>
      <c r="E6202" s="24">
        <v>0.32641584000000001</v>
      </c>
      <c r="F6202" s="24">
        <v>0.42772044999999997</v>
      </c>
      <c r="G6202" s="24">
        <v>0.96691537999999999</v>
      </c>
      <c r="H6202" s="24">
        <v>2.9709075999999999</v>
      </c>
      <c r="I6202" s="24">
        <v>9.0453840000000008E-2</v>
      </c>
    </row>
    <row r="6203" spans="1:9" ht="15.75" customHeight="1" x14ac:dyDescent="0.25">
      <c r="A6203" s="25">
        <v>6202</v>
      </c>
      <c r="B6203" s="26">
        <v>0.24477599000000003</v>
      </c>
      <c r="C6203" s="26">
        <v>0.24285048000000001</v>
      </c>
      <c r="D6203" s="26">
        <v>0.27199002</v>
      </c>
      <c r="E6203" s="26">
        <v>0.32646334999999999</v>
      </c>
      <c r="F6203" s="26">
        <v>0.42779134999999996</v>
      </c>
      <c r="G6203" s="26">
        <v>0.96709639999999997</v>
      </c>
      <c r="H6203" s="26">
        <v>2.9716536900000001</v>
      </c>
      <c r="I6203" s="26">
        <v>9.0453740000000005E-2</v>
      </c>
    </row>
    <row r="6204" spans="1:9" ht="15.75" customHeight="1" x14ac:dyDescent="0.25">
      <c r="A6204" s="23">
        <v>6203</v>
      </c>
      <c r="B6204" s="24">
        <v>0.24481715000000001</v>
      </c>
      <c r="C6204" s="24">
        <v>0.24288199999999999</v>
      </c>
      <c r="D6204" s="24">
        <v>0.27202495999999998</v>
      </c>
      <c r="E6204" s="24">
        <v>0.32651085000000002</v>
      </c>
      <c r="F6204" s="24">
        <v>0.42786220000000003</v>
      </c>
      <c r="G6204" s="24">
        <v>0.96727735999999997</v>
      </c>
      <c r="H6204" s="24">
        <v>2.9723995300000001</v>
      </c>
      <c r="I6204" s="24">
        <v>9.0453630000000007E-2</v>
      </c>
    </row>
    <row r="6205" spans="1:9" ht="15.75" customHeight="1" x14ac:dyDescent="0.25">
      <c r="A6205" s="25">
        <v>6204</v>
      </c>
      <c r="B6205" s="26">
        <v>0.24485831000000002</v>
      </c>
      <c r="C6205" s="26">
        <v>0.24291353000000002</v>
      </c>
      <c r="D6205" s="26">
        <v>0.27205988000000003</v>
      </c>
      <c r="E6205" s="26">
        <v>0.32655834</v>
      </c>
      <c r="F6205" s="26">
        <v>0.42793300000000001</v>
      </c>
      <c r="G6205" s="26">
        <v>0.96745824000000002</v>
      </c>
      <c r="H6205" s="26">
        <v>2.9731451399999997</v>
      </c>
      <c r="I6205" s="26">
        <v>9.0453530000000004E-2</v>
      </c>
    </row>
    <row r="6206" spans="1:9" ht="15.75" customHeight="1" x14ac:dyDescent="0.25">
      <c r="A6206" s="23">
        <v>6205</v>
      </c>
      <c r="B6206" s="24">
        <v>0.24489947000000001</v>
      </c>
      <c r="C6206" s="24">
        <v>0.24294504</v>
      </c>
      <c r="D6206" s="24">
        <v>0.27209476999999999</v>
      </c>
      <c r="E6206" s="24">
        <v>0.32660581999999999</v>
      </c>
      <c r="F6206" s="24">
        <v>0.42800376000000001</v>
      </c>
      <c r="G6206" s="24">
        <v>0.96763906000000011</v>
      </c>
      <c r="H6206" s="24">
        <v>2.9738905</v>
      </c>
      <c r="I6206" s="24">
        <v>9.0453419999999993E-2</v>
      </c>
    </row>
    <row r="6207" spans="1:9" ht="15.75" customHeight="1" x14ac:dyDescent="0.25">
      <c r="A6207" s="25">
        <v>6206</v>
      </c>
      <c r="B6207" s="26">
        <v>0.24494062999999999</v>
      </c>
      <c r="C6207" s="26">
        <v>0.24297654999999999</v>
      </c>
      <c r="D6207" s="26">
        <v>0.27212963000000001</v>
      </c>
      <c r="E6207" s="26">
        <v>0.32665328999999999</v>
      </c>
      <c r="F6207" s="26">
        <v>0.42807447000000004</v>
      </c>
      <c r="G6207" s="26">
        <v>0.96781981000000006</v>
      </c>
      <c r="H6207" s="26">
        <v>2.9746356300000003</v>
      </c>
      <c r="I6207" s="26">
        <v>9.0453320000000004E-2</v>
      </c>
    </row>
    <row r="6208" spans="1:9" ht="15.75" customHeight="1" x14ac:dyDescent="0.25">
      <c r="A6208" s="23">
        <v>6207</v>
      </c>
      <c r="B6208" s="24">
        <v>0.24498179</v>
      </c>
      <c r="C6208" s="24">
        <v>0.24300806000000003</v>
      </c>
      <c r="D6208" s="24">
        <v>0.27216446</v>
      </c>
      <c r="E6208" s="24">
        <v>0.32670074999999998</v>
      </c>
      <c r="F6208" s="24">
        <v>0.42814514000000004</v>
      </c>
      <c r="G6208" s="24">
        <v>0.96800048999999999</v>
      </c>
      <c r="H6208" s="24">
        <v>2.9753805299999998</v>
      </c>
      <c r="I6208" s="24">
        <v>9.0453209999999992E-2</v>
      </c>
    </row>
    <row r="6209" spans="1:9" ht="15.75" customHeight="1" x14ac:dyDescent="0.25">
      <c r="A6209" s="25">
        <v>6208</v>
      </c>
      <c r="B6209" s="26">
        <v>0.24502296000000001</v>
      </c>
      <c r="C6209" s="26">
        <v>0.24303957000000001</v>
      </c>
      <c r="D6209" s="26">
        <v>0.27219926999999999</v>
      </c>
      <c r="E6209" s="26">
        <v>0.32674819999999999</v>
      </c>
      <c r="F6209" s="26">
        <v>0.42821576</v>
      </c>
      <c r="G6209" s="26">
        <v>0.96818111000000007</v>
      </c>
      <c r="H6209" s="26">
        <v>2.9761252100000002</v>
      </c>
      <c r="I6209" s="26">
        <v>9.0453110000000003E-2</v>
      </c>
    </row>
    <row r="6210" spans="1:9" ht="15.75" customHeight="1" x14ac:dyDescent="0.25">
      <c r="A6210" s="23">
        <v>6209</v>
      </c>
      <c r="B6210" s="24">
        <v>0.24506412</v>
      </c>
      <c r="C6210" s="24">
        <v>0.24307106000000001</v>
      </c>
      <c r="D6210" s="24">
        <v>0.27223404000000001</v>
      </c>
      <c r="E6210" s="24">
        <v>0.32679564</v>
      </c>
      <c r="F6210" s="24">
        <v>0.42828633999999999</v>
      </c>
      <c r="G6210" s="24">
        <v>0.96836166000000001</v>
      </c>
      <c r="H6210" s="24">
        <v>2.9768696699999997</v>
      </c>
      <c r="I6210" s="24">
        <v>9.0452999999999992E-2</v>
      </c>
    </row>
    <row r="6211" spans="1:9" ht="15.75" customHeight="1" x14ac:dyDescent="0.25">
      <c r="A6211" s="25">
        <v>6210</v>
      </c>
      <c r="B6211" s="26">
        <v>0.24510528000000001</v>
      </c>
      <c r="C6211" s="26">
        <v>0.24310256</v>
      </c>
      <c r="D6211" s="26">
        <v>0.27226878999999998</v>
      </c>
      <c r="E6211" s="26">
        <v>0.32684308000000001</v>
      </c>
      <c r="F6211" s="26">
        <v>0.42835688</v>
      </c>
      <c r="G6211" s="26">
        <v>0.96854215999999993</v>
      </c>
      <c r="H6211" s="26">
        <v>2.9776139100000001</v>
      </c>
      <c r="I6211" s="26">
        <v>9.0452900000000003E-2</v>
      </c>
    </row>
    <row r="6212" spans="1:9" ht="15.75" customHeight="1" x14ac:dyDescent="0.25">
      <c r="A6212" s="23">
        <v>6211</v>
      </c>
      <c r="B6212" s="24">
        <v>0.24514643999999999</v>
      </c>
      <c r="C6212" s="24">
        <v>0.24313404999999999</v>
      </c>
      <c r="D6212" s="24">
        <v>0.27230352000000002</v>
      </c>
      <c r="E6212" s="24">
        <v>0.32689050000000003</v>
      </c>
      <c r="F6212" s="24">
        <v>0.42842736999999997</v>
      </c>
      <c r="G6212" s="24">
        <v>0.96872259000000005</v>
      </c>
      <c r="H6212" s="24">
        <v>2.9783579400000004</v>
      </c>
      <c r="I6212" s="24">
        <v>9.0452790000000005E-2</v>
      </c>
    </row>
    <row r="6213" spans="1:9" ht="15.75" customHeight="1" x14ac:dyDescent="0.25">
      <c r="A6213" s="25">
        <v>6212</v>
      </c>
      <c r="B6213" s="26">
        <v>0.24518760000000001</v>
      </c>
      <c r="C6213" s="26">
        <v>0.24316552999999999</v>
      </c>
      <c r="D6213" s="26">
        <v>0.27233820999999997</v>
      </c>
      <c r="E6213" s="26">
        <v>0.32693791</v>
      </c>
      <c r="F6213" s="26">
        <v>0.42849781999999997</v>
      </c>
      <c r="G6213" s="26">
        <v>0.96890296000000009</v>
      </c>
      <c r="H6213" s="26">
        <v>2.9791017699999998</v>
      </c>
      <c r="I6213" s="26">
        <v>9.0452689999999988E-2</v>
      </c>
    </row>
    <row r="6214" spans="1:9" ht="15.75" customHeight="1" x14ac:dyDescent="0.25">
      <c r="A6214" s="23">
        <v>6213</v>
      </c>
      <c r="B6214" s="24">
        <v>0.24522875999999999</v>
      </c>
      <c r="C6214" s="24">
        <v>0.24319700999999999</v>
      </c>
      <c r="D6214" s="24">
        <v>0.27237287999999998</v>
      </c>
      <c r="E6214" s="24">
        <v>0.32698532000000002</v>
      </c>
      <c r="F6214" s="24">
        <v>0.42856824000000004</v>
      </c>
      <c r="G6214" s="24">
        <v>0.96908327000000005</v>
      </c>
      <c r="H6214" s="24">
        <v>2.9798453899999999</v>
      </c>
      <c r="I6214" s="24">
        <v>9.0452580000000005E-2</v>
      </c>
    </row>
    <row r="6215" spans="1:9" ht="15.75" customHeight="1" x14ac:dyDescent="0.25">
      <c r="A6215" s="25">
        <v>6214</v>
      </c>
      <c r="B6215" s="26">
        <v>0.24526992</v>
      </c>
      <c r="C6215" s="26">
        <v>0.24322849000000002</v>
      </c>
      <c r="D6215" s="26">
        <v>0.27240753000000001</v>
      </c>
      <c r="E6215" s="26">
        <v>0.32703272</v>
      </c>
      <c r="F6215" s="26">
        <v>0.42863860999999998</v>
      </c>
      <c r="G6215" s="26">
        <v>0.96926351999999993</v>
      </c>
      <c r="H6215" s="26">
        <v>2.98058881</v>
      </c>
      <c r="I6215" s="26">
        <v>9.0452469999999993E-2</v>
      </c>
    </row>
    <row r="6216" spans="1:9" ht="15.75" customHeight="1" x14ac:dyDescent="0.25">
      <c r="A6216" s="23">
        <v>6215</v>
      </c>
      <c r="B6216" s="24">
        <v>0.24531107999999999</v>
      </c>
      <c r="C6216" s="24">
        <v>0.24325996</v>
      </c>
      <c r="D6216" s="24">
        <v>0.27244214999999999</v>
      </c>
      <c r="E6216" s="24">
        <v>0.32708010999999998</v>
      </c>
      <c r="F6216" s="24">
        <v>0.42870893999999998</v>
      </c>
      <c r="G6216" s="24">
        <v>0.96944372000000001</v>
      </c>
      <c r="H6216" s="24">
        <v>2.9813320399999999</v>
      </c>
      <c r="I6216" s="24">
        <v>9.0452370000000004E-2</v>
      </c>
    </row>
    <row r="6217" spans="1:9" ht="15.75" customHeight="1" x14ac:dyDescent="0.25">
      <c r="A6217" s="25">
        <v>6216</v>
      </c>
      <c r="B6217" s="26">
        <v>0.24535224</v>
      </c>
      <c r="C6217" s="26">
        <v>0.24329142000000001</v>
      </c>
      <c r="D6217" s="26">
        <v>0.27247674</v>
      </c>
      <c r="E6217" s="26">
        <v>0.32712749000000002</v>
      </c>
      <c r="F6217" s="26">
        <v>0.42877923000000001</v>
      </c>
      <c r="G6217" s="26">
        <v>0.96962387000000005</v>
      </c>
      <c r="H6217" s="26">
        <v>2.9820750900000004</v>
      </c>
      <c r="I6217" s="26">
        <v>9.0452259999999993E-2</v>
      </c>
    </row>
    <row r="6218" spans="1:9" ht="15.75" customHeight="1" x14ac:dyDescent="0.25">
      <c r="A6218" s="23">
        <v>6217</v>
      </c>
      <c r="B6218" s="24">
        <v>0.24539339999999998</v>
      </c>
      <c r="C6218" s="24">
        <v>0.24332288999999999</v>
      </c>
      <c r="D6218" s="24">
        <v>0.27251130000000001</v>
      </c>
      <c r="E6218" s="24">
        <v>0.32717486000000001</v>
      </c>
      <c r="F6218" s="24">
        <v>0.42884948000000001</v>
      </c>
      <c r="G6218" s="24">
        <v>0.96980396000000002</v>
      </c>
      <c r="H6218" s="24">
        <v>2.9828179499999998</v>
      </c>
      <c r="I6218" s="24">
        <v>9.0452160000000004E-2</v>
      </c>
    </row>
    <row r="6219" spans="1:9" ht="15.75" customHeight="1" x14ac:dyDescent="0.25">
      <c r="A6219" s="25">
        <v>6218</v>
      </c>
      <c r="B6219" s="26">
        <v>0.24543456</v>
      </c>
      <c r="C6219" s="26">
        <v>0.24335434</v>
      </c>
      <c r="D6219" s="26">
        <v>0.27254584999999998</v>
      </c>
      <c r="E6219" s="26">
        <v>0.32722223</v>
      </c>
      <c r="F6219" s="26">
        <v>0.42891970000000001</v>
      </c>
      <c r="G6219" s="26">
        <v>0.96998400000000007</v>
      </c>
      <c r="H6219" s="26">
        <v>2.9835606299999999</v>
      </c>
      <c r="I6219" s="26">
        <v>9.0452049999999992E-2</v>
      </c>
    </row>
    <row r="6220" spans="1:9" ht="15.75" customHeight="1" x14ac:dyDescent="0.25">
      <c r="A6220" s="23">
        <v>6219</v>
      </c>
      <c r="B6220" s="24">
        <v>0.24547571999999998</v>
      </c>
      <c r="C6220" s="24">
        <v>0.24338580000000001</v>
      </c>
      <c r="D6220" s="24">
        <v>0.27258036000000002</v>
      </c>
      <c r="E6220" s="24">
        <v>0.32726959</v>
      </c>
      <c r="F6220" s="24">
        <v>0.42898988000000005</v>
      </c>
      <c r="G6220" s="24">
        <v>0.97016397999999993</v>
      </c>
      <c r="H6220" s="24">
        <v>2.9843031300000002</v>
      </c>
      <c r="I6220" s="24">
        <v>9.0451950000000003E-2</v>
      </c>
    </row>
    <row r="6221" spans="1:9" ht="15.75" customHeight="1" x14ac:dyDescent="0.25">
      <c r="A6221" s="25">
        <v>6220</v>
      </c>
      <c r="B6221" s="26">
        <v>0.24551687999999999</v>
      </c>
      <c r="C6221" s="26">
        <v>0.24341725</v>
      </c>
      <c r="D6221" s="26">
        <v>0.27261485000000002</v>
      </c>
      <c r="E6221" s="26">
        <v>0.32731694</v>
      </c>
      <c r="F6221" s="26">
        <v>0.42906001999999999</v>
      </c>
      <c r="G6221" s="26">
        <v>0.97034391999999992</v>
      </c>
      <c r="H6221" s="26">
        <v>2.9850454700000002</v>
      </c>
      <c r="I6221" s="26">
        <v>9.0451840000000006E-2</v>
      </c>
    </row>
    <row r="6222" spans="1:9" ht="15.75" customHeight="1" x14ac:dyDescent="0.25">
      <c r="A6222" s="23">
        <v>6221</v>
      </c>
      <c r="B6222" s="24">
        <v>0.24555803999999998</v>
      </c>
      <c r="C6222" s="24">
        <v>0.24344869</v>
      </c>
      <c r="D6222" s="24">
        <v>0.27264932000000003</v>
      </c>
      <c r="E6222" s="24">
        <v>0.32736429</v>
      </c>
      <c r="F6222" s="24">
        <v>0.42913012</v>
      </c>
      <c r="G6222" s="24">
        <v>0.97052380999999999</v>
      </c>
      <c r="H6222" s="24">
        <v>2.9857876299999999</v>
      </c>
      <c r="I6222" s="24">
        <v>9.0451730000000008E-2</v>
      </c>
    </row>
    <row r="6223" spans="1:9" ht="15.75" customHeight="1" x14ac:dyDescent="0.25">
      <c r="A6223" s="25">
        <v>6222</v>
      </c>
      <c r="B6223" s="26">
        <v>0.24559920999999998</v>
      </c>
      <c r="C6223" s="26">
        <v>0.24348013000000002</v>
      </c>
      <c r="D6223" s="26">
        <v>0.27268376</v>
      </c>
      <c r="E6223" s="26">
        <v>0.32741163000000001</v>
      </c>
      <c r="F6223" s="26">
        <v>0.42920019000000004</v>
      </c>
      <c r="G6223" s="26">
        <v>0.97070364999999992</v>
      </c>
      <c r="H6223" s="26">
        <v>2.9865296400000001</v>
      </c>
      <c r="I6223" s="26">
        <v>9.0451630000000005E-2</v>
      </c>
    </row>
    <row r="6224" spans="1:9" ht="15.75" customHeight="1" x14ac:dyDescent="0.25">
      <c r="A6224" s="23">
        <v>6223</v>
      </c>
      <c r="B6224" s="24">
        <v>0.24564037</v>
      </c>
      <c r="C6224" s="24">
        <v>0.24351157000000001</v>
      </c>
      <c r="D6224" s="24">
        <v>0.27271817999999998</v>
      </c>
      <c r="E6224" s="24">
        <v>0.32745896000000002</v>
      </c>
      <c r="F6224" s="24">
        <v>0.42927022999999997</v>
      </c>
      <c r="G6224" s="24">
        <v>0.97088344000000004</v>
      </c>
      <c r="H6224" s="24">
        <v>2.9872714899999999</v>
      </c>
      <c r="I6224" s="24">
        <v>9.0451519999999994E-2</v>
      </c>
    </row>
    <row r="6225" spans="1:9" ht="15.75" customHeight="1" x14ac:dyDescent="0.25">
      <c r="A6225" s="25">
        <v>6224</v>
      </c>
      <c r="B6225" s="26">
        <v>0.24568152999999998</v>
      </c>
      <c r="C6225" s="26">
        <v>0.24354299999999998</v>
      </c>
      <c r="D6225" s="26">
        <v>0.27275258000000002</v>
      </c>
      <c r="E6225" s="26">
        <v>0.32750627999999998</v>
      </c>
      <c r="F6225" s="26">
        <v>0.42934023000000004</v>
      </c>
      <c r="G6225" s="26">
        <v>0.97106318999999996</v>
      </c>
      <c r="H6225" s="26">
        <v>2.9880131899999998</v>
      </c>
      <c r="I6225" s="26">
        <v>9.0451409999999996E-2</v>
      </c>
    </row>
    <row r="6226" spans="1:9" ht="15.75" customHeight="1" x14ac:dyDescent="0.25">
      <c r="A6226" s="23">
        <v>6225</v>
      </c>
      <c r="B6226" s="24">
        <v>0.24572268999999999</v>
      </c>
      <c r="C6226" s="24">
        <v>0.24357443000000001</v>
      </c>
      <c r="D6226" s="24">
        <v>0.27278694999999997</v>
      </c>
      <c r="E6226" s="24">
        <v>0.32755360000000006</v>
      </c>
      <c r="F6226" s="24">
        <v>0.42941018999999997</v>
      </c>
      <c r="G6226" s="24">
        <v>0.97124290000000002</v>
      </c>
      <c r="H6226" s="24">
        <v>2.9887547400000001</v>
      </c>
      <c r="I6226" s="24">
        <v>9.0451309999999993E-2</v>
      </c>
    </row>
    <row r="6227" spans="1:9" ht="15.75" customHeight="1" x14ac:dyDescent="0.25">
      <c r="A6227" s="25">
        <v>6226</v>
      </c>
      <c r="B6227" s="26">
        <v>0.24576384999999998</v>
      </c>
      <c r="C6227" s="26">
        <v>0.24360585000000001</v>
      </c>
      <c r="D6227" s="26">
        <v>0.27282128999999999</v>
      </c>
      <c r="E6227" s="26">
        <v>0.32760092000000002</v>
      </c>
      <c r="F6227" s="26">
        <v>0.42948011999999997</v>
      </c>
      <c r="G6227" s="26">
        <v>0.97142256000000005</v>
      </c>
      <c r="H6227" s="26">
        <v>2.98949614</v>
      </c>
      <c r="I6227" s="26">
        <v>9.0451200000000009E-2</v>
      </c>
    </row>
    <row r="6228" spans="1:9" ht="15.75" customHeight="1" x14ac:dyDescent="0.25">
      <c r="A6228" s="23">
        <v>6227</v>
      </c>
      <c r="B6228" s="24">
        <v>0.24580501000000002</v>
      </c>
      <c r="C6228" s="24">
        <v>0.24363727000000002</v>
      </c>
      <c r="D6228" s="24">
        <v>0.27285561999999997</v>
      </c>
      <c r="E6228" s="24">
        <v>0.32764822999999998</v>
      </c>
      <c r="F6228" s="24">
        <v>0.42955001999999998</v>
      </c>
      <c r="G6228" s="24">
        <v>0.97160219000000003</v>
      </c>
      <c r="H6228" s="24">
        <v>2.9902374099999998</v>
      </c>
      <c r="I6228" s="24">
        <v>9.0451099999999993E-2</v>
      </c>
    </row>
    <row r="6229" spans="1:9" ht="15.75" customHeight="1" x14ac:dyDescent="0.25">
      <c r="A6229" s="25">
        <v>6228</v>
      </c>
      <c r="B6229" s="26">
        <v>0.24584617</v>
      </c>
      <c r="C6229" s="26">
        <v>0.24366868</v>
      </c>
      <c r="D6229" s="26">
        <v>0.27288992000000001</v>
      </c>
      <c r="E6229" s="26">
        <v>0.32769553000000001</v>
      </c>
      <c r="F6229" s="26">
        <v>0.42961989</v>
      </c>
      <c r="G6229" s="26">
        <v>0.9717817700000001</v>
      </c>
      <c r="H6229" s="26">
        <v>2.99097854</v>
      </c>
      <c r="I6229" s="26">
        <v>9.0450990000000009E-2</v>
      </c>
    </row>
    <row r="6230" spans="1:9" ht="15.75" customHeight="1" x14ac:dyDescent="0.25">
      <c r="A6230" s="23">
        <v>6229</v>
      </c>
      <c r="B6230" s="24">
        <v>0.24588733000000002</v>
      </c>
      <c r="C6230" s="24">
        <v>0.24370009000000001</v>
      </c>
      <c r="D6230" s="24">
        <v>0.27292420000000001</v>
      </c>
      <c r="E6230" s="24">
        <v>0.32774282999999999</v>
      </c>
      <c r="F6230" s="24">
        <v>0.42968972</v>
      </c>
      <c r="G6230" s="24">
        <v>0.97196130999999997</v>
      </c>
      <c r="H6230" s="24">
        <v>2.9917195500000004</v>
      </c>
      <c r="I6230" s="24">
        <v>9.0450879999999997E-2</v>
      </c>
    </row>
    <row r="6231" spans="1:9" ht="15.75" customHeight="1" x14ac:dyDescent="0.25">
      <c r="A6231" s="25">
        <v>6230</v>
      </c>
      <c r="B6231" s="26">
        <v>0.24592849</v>
      </c>
      <c r="C6231" s="26">
        <v>0.24373149999999999</v>
      </c>
      <c r="D6231" s="26">
        <v>0.27295846000000001</v>
      </c>
      <c r="E6231" s="26">
        <v>0.32779012000000002</v>
      </c>
      <c r="F6231" s="26">
        <v>0.42975952999999995</v>
      </c>
      <c r="G6231" s="26">
        <v>0.97214082000000002</v>
      </c>
      <c r="H6231" s="26">
        <v>2.99246042</v>
      </c>
      <c r="I6231" s="26">
        <v>9.0450780000000008E-2</v>
      </c>
    </row>
    <row r="6232" spans="1:9" ht="15.75" customHeight="1" x14ac:dyDescent="0.25">
      <c r="A6232" s="23">
        <v>6231</v>
      </c>
      <c r="B6232" s="24">
        <v>0.24596965000000001</v>
      </c>
      <c r="C6232" s="24">
        <v>0.2437629</v>
      </c>
      <c r="D6232" s="24">
        <v>0.27299268999999998</v>
      </c>
      <c r="E6232" s="24">
        <v>0.32783741</v>
      </c>
      <c r="F6232" s="24">
        <v>0.42982930000000003</v>
      </c>
      <c r="G6232" s="24">
        <v>0.97232028999999998</v>
      </c>
      <c r="H6232" s="24">
        <v>2.9932011799999998</v>
      </c>
      <c r="I6232" s="24">
        <v>9.0450669999999997E-2</v>
      </c>
    </row>
    <row r="6233" spans="1:9" ht="15.75" customHeight="1" x14ac:dyDescent="0.25">
      <c r="A6233" s="25">
        <v>6232</v>
      </c>
      <c r="B6233" s="26">
        <v>0.24601081</v>
      </c>
      <c r="C6233" s="26">
        <v>0.24379429999999999</v>
      </c>
      <c r="D6233" s="26">
        <v>0.27302691000000001</v>
      </c>
      <c r="E6233" s="26">
        <v>0.32788468999999998</v>
      </c>
      <c r="F6233" s="26">
        <v>0.42989904000000001</v>
      </c>
      <c r="G6233" s="26">
        <v>0.97249971999999996</v>
      </c>
      <c r="H6233" s="26">
        <v>2.9939418199999999</v>
      </c>
      <c r="I6233" s="26">
        <v>9.0450560000000013E-2</v>
      </c>
    </row>
    <row r="6234" spans="1:9" ht="15.75" customHeight="1" x14ac:dyDescent="0.25">
      <c r="A6234" s="23">
        <v>6233</v>
      </c>
      <c r="B6234" s="24">
        <v>0.24605197000000001</v>
      </c>
      <c r="C6234" s="24">
        <v>0.24382569000000001</v>
      </c>
      <c r="D6234" s="24">
        <v>0.2730611</v>
      </c>
      <c r="E6234" s="24">
        <v>0.32793197000000002</v>
      </c>
      <c r="F6234" s="24">
        <v>0.42996876000000001</v>
      </c>
      <c r="G6234" s="24">
        <v>0.97267912000000001</v>
      </c>
      <c r="H6234" s="24">
        <v>2.9946823499999997</v>
      </c>
      <c r="I6234" s="24">
        <v>9.0450459999999996E-2</v>
      </c>
    </row>
    <row r="6235" spans="1:9" ht="15.75" customHeight="1" x14ac:dyDescent="0.25">
      <c r="A6235" s="25">
        <v>6234</v>
      </c>
      <c r="B6235" s="26">
        <v>0.24609312999999999</v>
      </c>
      <c r="C6235" s="26">
        <v>0.24385708</v>
      </c>
      <c r="D6235" s="26">
        <v>0.27309527</v>
      </c>
      <c r="E6235" s="26">
        <v>0.32797924000000001</v>
      </c>
      <c r="F6235" s="26">
        <v>0.43003844999999996</v>
      </c>
      <c r="G6235" s="26">
        <v>0.97285849000000002</v>
      </c>
      <c r="H6235" s="26">
        <v>2.9954227700000002</v>
      </c>
      <c r="I6235" s="26">
        <v>9.0450349999999999E-2</v>
      </c>
    </row>
    <row r="6236" spans="1:9" ht="15.75" customHeight="1" x14ac:dyDescent="0.25">
      <c r="A6236" s="23">
        <v>6235</v>
      </c>
      <c r="B6236" s="24">
        <v>0.24613429000000001</v>
      </c>
      <c r="C6236" s="24">
        <v>0.24388847</v>
      </c>
      <c r="D6236" s="24">
        <v>0.27312942000000001</v>
      </c>
      <c r="E6236" s="24">
        <v>0.32802650999999999</v>
      </c>
      <c r="F6236" s="24">
        <v>0.43010809999999999</v>
      </c>
      <c r="G6236" s="24">
        <v>0.97303782999999999</v>
      </c>
      <c r="H6236" s="24">
        <v>2.99616309</v>
      </c>
      <c r="I6236" s="24">
        <v>9.0450240000000001E-2</v>
      </c>
    </row>
    <row r="6237" spans="1:9" ht="15.75" customHeight="1" x14ac:dyDescent="0.25">
      <c r="A6237" s="25">
        <v>6236</v>
      </c>
      <c r="B6237" s="26">
        <v>0.24617546000000001</v>
      </c>
      <c r="C6237" s="26">
        <v>0.24391984999999999</v>
      </c>
      <c r="D6237" s="26">
        <v>0.27316355000000003</v>
      </c>
      <c r="E6237" s="26">
        <v>0.32807377999999998</v>
      </c>
      <c r="F6237" s="26">
        <v>0.43017772999999998</v>
      </c>
      <c r="G6237" s="26">
        <v>0.97321714000000004</v>
      </c>
      <c r="H6237" s="26">
        <v>2.99690331</v>
      </c>
      <c r="I6237" s="26">
        <v>9.0450139999999998E-2</v>
      </c>
    </row>
    <row r="6238" spans="1:9" ht="15.75" customHeight="1" x14ac:dyDescent="0.25">
      <c r="A6238" s="23">
        <v>6237</v>
      </c>
      <c r="B6238" s="24">
        <v>0.24621662</v>
      </c>
      <c r="C6238" s="24">
        <v>0.24395123000000002</v>
      </c>
      <c r="D6238" s="24">
        <v>0.27319765000000001</v>
      </c>
      <c r="E6238" s="24">
        <v>0.32812103999999997</v>
      </c>
      <c r="F6238" s="24">
        <v>0.43024734000000003</v>
      </c>
      <c r="G6238" s="24">
        <v>0.97339641999999993</v>
      </c>
      <c r="H6238" s="24">
        <v>2.99764344</v>
      </c>
      <c r="I6238" s="24">
        <v>9.0450030000000001E-2</v>
      </c>
    </row>
    <row r="6239" spans="1:9" ht="15.75" customHeight="1" x14ac:dyDescent="0.25">
      <c r="A6239" s="25">
        <v>6238</v>
      </c>
      <c r="B6239" s="26">
        <v>0.24625778000000001</v>
      </c>
      <c r="C6239" s="26">
        <v>0.24398259999999999</v>
      </c>
      <c r="D6239" s="26">
        <v>0.27323174</v>
      </c>
      <c r="E6239" s="26">
        <v>0.32816830000000002</v>
      </c>
      <c r="F6239" s="26">
        <v>0.43031691</v>
      </c>
      <c r="G6239" s="26">
        <v>0.97357567</v>
      </c>
      <c r="H6239" s="26">
        <v>2.9983834699999998</v>
      </c>
      <c r="I6239" s="26">
        <v>9.0449920000000003E-2</v>
      </c>
    </row>
    <row r="6240" spans="1:9" ht="15.75" customHeight="1" x14ac:dyDescent="0.25">
      <c r="A6240" s="23">
        <v>6239</v>
      </c>
      <c r="B6240" s="24">
        <v>0.24629893999999999</v>
      </c>
      <c r="C6240" s="24">
        <v>0.24401397</v>
      </c>
      <c r="D6240" s="24">
        <v>0.27326581</v>
      </c>
      <c r="E6240" s="24">
        <v>0.32821556000000002</v>
      </c>
      <c r="F6240" s="24">
        <v>0.43038646000000003</v>
      </c>
      <c r="G6240" s="24">
        <v>0.97375489000000004</v>
      </c>
      <c r="H6240" s="24">
        <v>2.99912343</v>
      </c>
      <c r="I6240" s="24">
        <v>9.0449819999999986E-2</v>
      </c>
    </row>
    <row r="6241" spans="1:9" ht="15.75" customHeight="1" x14ac:dyDescent="0.25">
      <c r="A6241" s="25">
        <v>6240</v>
      </c>
      <c r="B6241" s="26">
        <v>0.24634010000000001</v>
      </c>
      <c r="C6241" s="26">
        <v>0.24404534000000003</v>
      </c>
      <c r="D6241" s="26">
        <v>0.27329986000000001</v>
      </c>
      <c r="E6241" s="26">
        <v>0.32826281000000002</v>
      </c>
      <c r="F6241" s="26">
        <v>0.43045599000000001</v>
      </c>
      <c r="G6241" s="26">
        <v>0.97393409000000009</v>
      </c>
      <c r="H6241" s="26">
        <v>2.9998632999999999</v>
      </c>
      <c r="I6241" s="26">
        <v>9.0449710000000003E-2</v>
      </c>
    </row>
    <row r="6242" spans="1:9" ht="15.75" customHeight="1" x14ac:dyDescent="0.25">
      <c r="A6242" s="23">
        <v>6241</v>
      </c>
      <c r="B6242" s="24">
        <v>0.24638125999999999</v>
      </c>
      <c r="C6242" s="24">
        <v>0.24407670000000001</v>
      </c>
      <c r="D6242" s="24">
        <v>0.27333387999999997</v>
      </c>
      <c r="E6242" s="24">
        <v>0.32831006000000001</v>
      </c>
      <c r="F6242" s="24">
        <v>0.43052549000000001</v>
      </c>
      <c r="G6242" s="24">
        <v>0.97411327000000003</v>
      </c>
      <c r="H6242" s="24">
        <v>3.0006030900000003</v>
      </c>
      <c r="I6242" s="24">
        <v>9.0449599999999991E-2</v>
      </c>
    </row>
    <row r="6243" spans="1:9" ht="15.75" customHeight="1" x14ac:dyDescent="0.25">
      <c r="A6243" s="25">
        <v>6242</v>
      </c>
      <c r="B6243" s="26">
        <v>0.24642242</v>
      </c>
      <c r="C6243" s="26">
        <v>0.24410806000000002</v>
      </c>
      <c r="D6243" s="26">
        <v>0.27336789</v>
      </c>
      <c r="E6243" s="26">
        <v>0.32835731000000001</v>
      </c>
      <c r="F6243" s="26">
        <v>0.43059497000000002</v>
      </c>
      <c r="G6243" s="26">
        <v>0.97429242000000005</v>
      </c>
      <c r="H6243" s="26">
        <v>3.0013428199999996</v>
      </c>
      <c r="I6243" s="26">
        <v>9.0449490000000007E-2</v>
      </c>
    </row>
    <row r="6244" spans="1:9" ht="15.75" customHeight="1" x14ac:dyDescent="0.25">
      <c r="A6244" s="23">
        <v>6243</v>
      </c>
      <c r="B6244" s="24">
        <v>0.24646357999999999</v>
      </c>
      <c r="C6244" s="24">
        <v>0.24413941</v>
      </c>
      <c r="D6244" s="24">
        <v>0.27340187999999999</v>
      </c>
      <c r="E6244" s="24">
        <v>0.32840454999999996</v>
      </c>
      <c r="F6244" s="24">
        <v>0.43066442000000005</v>
      </c>
      <c r="G6244" s="24">
        <v>0.97447154999999996</v>
      </c>
      <c r="H6244" s="24">
        <v>3.0020824800000003</v>
      </c>
      <c r="I6244" s="24">
        <v>9.0449389999999991E-2</v>
      </c>
    </row>
    <row r="6245" spans="1:9" ht="15.75" customHeight="1" x14ac:dyDescent="0.25">
      <c r="A6245" s="25">
        <v>6244</v>
      </c>
      <c r="B6245" s="26">
        <v>0.24650474</v>
      </c>
      <c r="C6245" s="26">
        <v>0.24417076000000001</v>
      </c>
      <c r="D6245" s="26">
        <v>0.27343585000000004</v>
      </c>
      <c r="E6245" s="26">
        <v>0.32845180000000002</v>
      </c>
      <c r="F6245" s="26">
        <v>0.43073385999999997</v>
      </c>
      <c r="G6245" s="26">
        <v>0.97465065999999989</v>
      </c>
      <c r="H6245" s="26">
        <v>3.0028220700000001</v>
      </c>
      <c r="I6245" s="26">
        <v>9.0449280000000007E-2</v>
      </c>
    </row>
    <row r="6246" spans="1:9" ht="15.75" customHeight="1" x14ac:dyDescent="0.25">
      <c r="A6246" s="23">
        <v>6245</v>
      </c>
      <c r="B6246" s="24">
        <v>0.24654589999999998</v>
      </c>
      <c r="C6246" s="24">
        <v>0.24420210999999997</v>
      </c>
      <c r="D6246" s="24">
        <v>0.27346979999999999</v>
      </c>
      <c r="E6246" s="24">
        <v>0.32849904000000002</v>
      </c>
      <c r="F6246" s="24">
        <v>0.43080326999999996</v>
      </c>
      <c r="G6246" s="24">
        <v>0.97482975999999999</v>
      </c>
      <c r="H6246" s="24">
        <v>3.0035616099999998</v>
      </c>
      <c r="I6246" s="24">
        <v>9.0449169999999995E-2</v>
      </c>
    </row>
    <row r="6247" spans="1:9" ht="15.75" customHeight="1" x14ac:dyDescent="0.25">
      <c r="A6247" s="25">
        <v>6246</v>
      </c>
      <c r="B6247" s="26">
        <v>0.24658706</v>
      </c>
      <c r="C6247" s="26">
        <v>0.24423345000000002</v>
      </c>
      <c r="D6247" s="26">
        <v>0.27350374</v>
      </c>
      <c r="E6247" s="26">
        <v>0.32854627999999997</v>
      </c>
      <c r="F6247" s="26">
        <v>0.43087265000000002</v>
      </c>
      <c r="G6247" s="26">
        <v>0.97500883000000005</v>
      </c>
      <c r="H6247" s="26">
        <v>3.0043011000000002</v>
      </c>
      <c r="I6247" s="26">
        <v>9.0449059999999998E-2</v>
      </c>
    </row>
    <row r="6248" spans="1:9" ht="15.75" customHeight="1" x14ac:dyDescent="0.25">
      <c r="A6248" s="23">
        <v>6247</v>
      </c>
      <c r="B6248" s="24">
        <v>0.24662821999999998</v>
      </c>
      <c r="C6248" s="24">
        <v>0.24426479000000001</v>
      </c>
      <c r="D6248" s="24">
        <v>0.27353764999999997</v>
      </c>
      <c r="E6248" s="24">
        <v>0.32859350999999998</v>
      </c>
      <c r="F6248" s="24">
        <v>0.43094202000000004</v>
      </c>
      <c r="G6248" s="24">
        <v>0.97518788999999995</v>
      </c>
      <c r="H6248" s="24">
        <v>3.00504053</v>
      </c>
      <c r="I6248" s="24">
        <v>9.0448959999999995E-2</v>
      </c>
    </row>
    <row r="6249" spans="1:9" ht="15.75" customHeight="1" x14ac:dyDescent="0.25">
      <c r="A6249" s="25">
        <v>6248</v>
      </c>
      <c r="B6249" s="26">
        <v>0.24666937999999999</v>
      </c>
      <c r="C6249" s="26">
        <v>0.24429613</v>
      </c>
      <c r="D6249" s="26">
        <v>0.27357155</v>
      </c>
      <c r="E6249" s="26">
        <v>0.32864074999999998</v>
      </c>
      <c r="F6249" s="26">
        <v>0.43101137</v>
      </c>
      <c r="G6249" s="26">
        <v>0.97536694000000002</v>
      </c>
      <c r="H6249" s="26">
        <v>3.0057799300000001</v>
      </c>
      <c r="I6249" s="26">
        <v>9.0448850000000011E-2</v>
      </c>
    </row>
    <row r="6250" spans="1:9" ht="15.75" customHeight="1" x14ac:dyDescent="0.25">
      <c r="A6250" s="23">
        <v>6249</v>
      </c>
      <c r="B6250" s="24">
        <v>0.24671055</v>
      </c>
      <c r="C6250" s="24">
        <v>0.24432746000000002</v>
      </c>
      <c r="D6250" s="24">
        <v>0.27360542999999998</v>
      </c>
      <c r="E6250" s="24">
        <v>0.32868797999999999</v>
      </c>
      <c r="F6250" s="24">
        <v>0.43108068999999999</v>
      </c>
      <c r="G6250" s="24">
        <v>0.97554596999999998</v>
      </c>
      <c r="H6250" s="24">
        <v>3.00651928</v>
      </c>
      <c r="I6250" s="24">
        <v>9.044874E-2</v>
      </c>
    </row>
    <row r="6251" spans="1:9" ht="15.75" customHeight="1" x14ac:dyDescent="0.25">
      <c r="A6251" s="25">
        <v>6250</v>
      </c>
      <c r="B6251" s="26">
        <v>0.24675170999999999</v>
      </c>
      <c r="C6251" s="26">
        <v>0.24435878999999999</v>
      </c>
      <c r="D6251" s="26">
        <v>0.27363928999999998</v>
      </c>
      <c r="E6251" s="26">
        <v>0.32873521999999999</v>
      </c>
      <c r="F6251" s="26">
        <v>0.43115000000000003</v>
      </c>
      <c r="G6251" s="26">
        <v>0.97572497999999996</v>
      </c>
      <c r="H6251" s="26">
        <v>3.0072586000000001</v>
      </c>
      <c r="I6251" s="26">
        <v>9.0448629999999988E-2</v>
      </c>
    </row>
    <row r="6252" spans="1:9" ht="15.75" customHeight="1" x14ac:dyDescent="0.25">
      <c r="A6252" s="23">
        <v>6251</v>
      </c>
      <c r="B6252" s="24">
        <v>0.24679287</v>
      </c>
      <c r="C6252" s="24">
        <v>0.24439010999999999</v>
      </c>
      <c r="D6252" s="24">
        <v>0.27367313999999998</v>
      </c>
      <c r="E6252" s="24">
        <v>0.32878245</v>
      </c>
      <c r="F6252" s="24">
        <v>0.43121929000000003</v>
      </c>
      <c r="G6252" s="24">
        <v>0.97590399000000005</v>
      </c>
      <c r="H6252" s="24">
        <v>3.0079978799999996</v>
      </c>
      <c r="I6252" s="24">
        <v>9.0448529999999999E-2</v>
      </c>
    </row>
    <row r="6253" spans="1:9" ht="15.75" customHeight="1" x14ac:dyDescent="0.25">
      <c r="A6253" s="25">
        <v>6252</v>
      </c>
      <c r="B6253" s="26">
        <v>0.24683402999999998</v>
      </c>
      <c r="C6253" s="26">
        <v>0.24442143000000002</v>
      </c>
      <c r="D6253" s="26">
        <v>0.27370696999999999</v>
      </c>
      <c r="E6253" s="26">
        <v>0.32882967999999996</v>
      </c>
      <c r="F6253" s="26">
        <v>0.43128855999999999</v>
      </c>
      <c r="G6253" s="26">
        <v>0.97608298999999998</v>
      </c>
      <c r="H6253" s="26">
        <v>3.00873715</v>
      </c>
      <c r="I6253" s="26">
        <v>9.0448419999999988E-2</v>
      </c>
    </row>
    <row r="6254" spans="1:9" ht="15.75" customHeight="1" x14ac:dyDescent="0.25">
      <c r="A6254" s="23">
        <v>6253</v>
      </c>
      <c r="B6254" s="24">
        <v>0.24687519000000002</v>
      </c>
      <c r="C6254" s="24">
        <v>0.24445275</v>
      </c>
      <c r="D6254" s="24">
        <v>0.27374078000000002</v>
      </c>
      <c r="E6254" s="24">
        <v>0.32887690999999997</v>
      </c>
      <c r="F6254" s="24">
        <v>0.43135781000000001</v>
      </c>
      <c r="G6254" s="24">
        <v>0.97626197000000003</v>
      </c>
      <c r="H6254" s="24">
        <v>3.0094763799999997</v>
      </c>
      <c r="I6254" s="24">
        <v>9.0448310000000004E-2</v>
      </c>
    </row>
    <row r="6255" spans="1:9" ht="15.75" customHeight="1" x14ac:dyDescent="0.25">
      <c r="A6255" s="25">
        <v>6254</v>
      </c>
      <c r="B6255" s="26">
        <v>0.24691635000000001</v>
      </c>
      <c r="C6255" s="26">
        <v>0.24448407</v>
      </c>
      <c r="D6255" s="26">
        <v>0.27377456999999999</v>
      </c>
      <c r="E6255" s="26">
        <v>0.32892414999999997</v>
      </c>
      <c r="F6255" s="26">
        <v>0.43142704999999998</v>
      </c>
      <c r="G6255" s="26">
        <v>0.97644094999999997</v>
      </c>
      <c r="H6255" s="26">
        <v>3.0102156100000004</v>
      </c>
      <c r="I6255" s="26">
        <v>9.0448199999999992E-2</v>
      </c>
    </row>
    <row r="6256" spans="1:9" ht="15.75" customHeight="1" x14ac:dyDescent="0.25">
      <c r="A6256" s="23">
        <v>6255</v>
      </c>
      <c r="B6256" s="24">
        <v>0.24695751000000002</v>
      </c>
      <c r="C6256" s="24">
        <v>0.24451538</v>
      </c>
      <c r="D6256" s="24">
        <v>0.27380835000000003</v>
      </c>
      <c r="E6256" s="24">
        <v>0.32897137999999998</v>
      </c>
      <c r="F6256" s="24">
        <v>0.43149627000000002</v>
      </c>
      <c r="G6256" s="24">
        <v>0.97661992999999991</v>
      </c>
      <c r="H6256" s="24">
        <v>3.0109548200000003</v>
      </c>
      <c r="I6256" s="24">
        <v>9.0448100000000003E-2</v>
      </c>
    </row>
    <row r="6257" spans="1:9" ht="15.75" customHeight="1" x14ac:dyDescent="0.25">
      <c r="A6257" s="25">
        <v>6256</v>
      </c>
      <c r="B6257" s="26">
        <v>0.24699867</v>
      </c>
      <c r="C6257" s="26">
        <v>0.24454668000000002</v>
      </c>
      <c r="D6257" s="26">
        <v>0.27384211000000003</v>
      </c>
      <c r="E6257" s="26">
        <v>0.32901860999999999</v>
      </c>
      <c r="F6257" s="26">
        <v>0.43156547000000001</v>
      </c>
      <c r="G6257" s="26">
        <v>0.97679888999999998</v>
      </c>
      <c r="H6257" s="26">
        <v>3.0116940199999997</v>
      </c>
      <c r="I6257" s="26">
        <v>9.0447989999999992E-2</v>
      </c>
    </row>
    <row r="6258" spans="1:9" ht="15.75" customHeight="1" x14ac:dyDescent="0.25">
      <c r="A6258" s="23">
        <v>6257</v>
      </c>
      <c r="B6258" s="24">
        <v>0.24703983000000002</v>
      </c>
      <c r="C6258" s="24">
        <v>0.24457798</v>
      </c>
      <c r="D6258" s="24">
        <v>0.27387585999999997</v>
      </c>
      <c r="E6258" s="24">
        <v>0.32906584</v>
      </c>
      <c r="F6258" s="24">
        <v>0.43163466</v>
      </c>
      <c r="G6258" s="24">
        <v>0.97697785999999998</v>
      </c>
      <c r="H6258" s="24">
        <v>3.0124332099999998</v>
      </c>
      <c r="I6258" s="24">
        <v>9.0447880000000008E-2</v>
      </c>
    </row>
    <row r="6259" spans="1:9" ht="15.75" customHeight="1" x14ac:dyDescent="0.25">
      <c r="A6259" s="25">
        <v>6258</v>
      </c>
      <c r="B6259" s="26">
        <v>0.24708099</v>
      </c>
      <c r="C6259" s="26">
        <v>0.24460927999999998</v>
      </c>
      <c r="D6259" s="26">
        <v>0.27390958999999998</v>
      </c>
      <c r="E6259" s="26">
        <v>0.32911307000000001</v>
      </c>
      <c r="F6259" s="26">
        <v>0.43170384000000001</v>
      </c>
      <c r="G6259" s="26">
        <v>0.97715682000000004</v>
      </c>
      <c r="H6259" s="26">
        <v>3.0131724100000001</v>
      </c>
      <c r="I6259" s="26">
        <v>9.0447769999999997E-2</v>
      </c>
    </row>
    <row r="6260" spans="1:9" ht="15.75" customHeight="1" x14ac:dyDescent="0.25">
      <c r="A6260" s="23">
        <v>6259</v>
      </c>
      <c r="B6260" s="24">
        <v>0.24712215000000001</v>
      </c>
      <c r="C6260" s="24">
        <v>0.24464058000000002</v>
      </c>
      <c r="D6260" s="24">
        <v>0.27394331</v>
      </c>
      <c r="E6260" s="24">
        <v>0.32916030999999996</v>
      </c>
      <c r="F6260" s="24">
        <v>0.43177300000000002</v>
      </c>
      <c r="G6260" s="24">
        <v>0.97733577999999999</v>
      </c>
      <c r="H6260" s="24">
        <v>3.01391162</v>
      </c>
      <c r="I6260" s="24">
        <v>9.0447659999999985E-2</v>
      </c>
    </row>
    <row r="6261" spans="1:9" ht="15.75" customHeight="1" x14ac:dyDescent="0.25">
      <c r="A6261" s="25">
        <v>6260</v>
      </c>
      <c r="B6261" s="26">
        <v>0.24716331</v>
      </c>
      <c r="C6261" s="26">
        <v>0.24467186999999999</v>
      </c>
      <c r="D6261" s="26">
        <v>0.27397701000000002</v>
      </c>
      <c r="E6261" s="26">
        <v>0.32920754000000002</v>
      </c>
      <c r="F6261" s="26">
        <v>0.43184213999999999</v>
      </c>
      <c r="G6261" s="26">
        <v>0.97751474000000005</v>
      </c>
      <c r="H6261" s="26">
        <v>3.0146508299999999</v>
      </c>
      <c r="I6261" s="26">
        <v>9.0447559999999996E-2</v>
      </c>
    </row>
    <row r="6262" spans="1:9" ht="15.75" customHeight="1" x14ac:dyDescent="0.25">
      <c r="A6262" s="23">
        <v>6261</v>
      </c>
      <c r="B6262" s="24">
        <v>0.24720447000000001</v>
      </c>
      <c r="C6262" s="24">
        <v>0.24470316</v>
      </c>
      <c r="D6262" s="24">
        <v>0.2740107</v>
      </c>
      <c r="E6262" s="24">
        <v>0.32925477999999997</v>
      </c>
      <c r="F6262" s="24">
        <v>0.43191128000000001</v>
      </c>
      <c r="G6262" s="24">
        <v>0.9776937</v>
      </c>
      <c r="H6262" s="24">
        <v>3.0153900599999997</v>
      </c>
      <c r="I6262" s="24">
        <v>9.0447450000000013E-2</v>
      </c>
    </row>
    <row r="6263" spans="1:9" ht="15.75" customHeight="1" x14ac:dyDescent="0.25">
      <c r="A6263" s="25">
        <v>6262</v>
      </c>
      <c r="B6263" s="26">
        <v>0.24724562999999999</v>
      </c>
      <c r="C6263" s="26">
        <v>0.24473445000000002</v>
      </c>
      <c r="D6263" s="26">
        <v>0.27404437000000004</v>
      </c>
      <c r="E6263" s="26">
        <v>0.32930202000000003</v>
      </c>
      <c r="F6263" s="26">
        <v>0.43198039999999999</v>
      </c>
      <c r="G6263" s="26">
        <v>0.97787266000000006</v>
      </c>
      <c r="H6263" s="26">
        <v>3.0161293100000002</v>
      </c>
      <c r="I6263" s="26">
        <v>9.0447340000000001E-2</v>
      </c>
    </row>
    <row r="6264" spans="1:9" ht="15.75" customHeight="1" x14ac:dyDescent="0.25">
      <c r="A6264" s="23">
        <v>6263</v>
      </c>
      <c r="B6264" s="24">
        <v>0.2472868</v>
      </c>
      <c r="C6264" s="24">
        <v>0.24476572999999999</v>
      </c>
      <c r="D6264" s="24">
        <v>0.27407803000000003</v>
      </c>
      <c r="E6264" s="24">
        <v>0.32934924999999998</v>
      </c>
      <c r="F6264" s="24">
        <v>0.43204951000000003</v>
      </c>
      <c r="G6264" s="24">
        <v>0.97805162999999995</v>
      </c>
      <c r="H6264" s="24">
        <v>3.0168685799999997</v>
      </c>
      <c r="I6264" s="24">
        <v>9.044722999999999E-2</v>
      </c>
    </row>
    <row r="6265" spans="1:9" ht="15.75" customHeight="1" x14ac:dyDescent="0.25">
      <c r="A6265" s="25">
        <v>6264</v>
      </c>
      <c r="B6265" s="26">
        <v>0.24732796000000001</v>
      </c>
      <c r="C6265" s="26">
        <v>0.24479700999999998</v>
      </c>
      <c r="D6265" s="26">
        <v>0.27411166999999997</v>
      </c>
      <c r="E6265" s="26">
        <v>0.32939649000000004</v>
      </c>
      <c r="F6265" s="26">
        <v>0.43211861000000001</v>
      </c>
      <c r="G6265" s="26">
        <v>0.97823059999999995</v>
      </c>
      <c r="H6265" s="26">
        <v>3.0176078799999999</v>
      </c>
      <c r="I6265" s="26">
        <v>9.0447120000000006E-2</v>
      </c>
    </row>
    <row r="6266" spans="1:9" ht="15.75" customHeight="1" x14ac:dyDescent="0.25">
      <c r="A6266" s="23">
        <v>6265</v>
      </c>
      <c r="B6266" s="24">
        <v>0.24736912</v>
      </c>
      <c r="C6266" s="24">
        <v>0.24482828000000001</v>
      </c>
      <c r="D6266" s="24">
        <v>0.27414530999999998</v>
      </c>
      <c r="E6266" s="24">
        <v>0.32944374000000004</v>
      </c>
      <c r="F6266" s="24">
        <v>0.43218770000000001</v>
      </c>
      <c r="G6266" s="24">
        <v>0.97840958</v>
      </c>
      <c r="H6266" s="24">
        <v>3.0183472099999999</v>
      </c>
      <c r="I6266" s="24">
        <v>9.0447019999999989E-2</v>
      </c>
    </row>
    <row r="6267" spans="1:9" ht="15.75" customHeight="1" x14ac:dyDescent="0.25">
      <c r="A6267" s="25">
        <v>6266</v>
      </c>
      <c r="B6267" s="26">
        <v>0.24741028000000001</v>
      </c>
      <c r="C6267" s="26">
        <v>0.24485956</v>
      </c>
      <c r="D6267" s="26">
        <v>0.27417891999999999</v>
      </c>
      <c r="E6267" s="26">
        <v>0.32949097999999999</v>
      </c>
      <c r="F6267" s="26">
        <v>0.43225678000000001</v>
      </c>
      <c r="G6267" s="26">
        <v>0.97858856999999999</v>
      </c>
      <c r="H6267" s="26">
        <v>3.0190865800000002</v>
      </c>
      <c r="I6267" s="26">
        <v>9.0446910000000005E-2</v>
      </c>
    </row>
    <row r="6268" spans="1:9" ht="15.75" customHeight="1" x14ac:dyDescent="0.25">
      <c r="A6268" s="23">
        <v>6267</v>
      </c>
      <c r="B6268" s="24">
        <v>0.24745143999999999</v>
      </c>
      <c r="C6268" s="24">
        <v>0.24489082000000001</v>
      </c>
      <c r="D6268" s="24">
        <v>0.27421253000000001</v>
      </c>
      <c r="E6268" s="24">
        <v>0.32953822999999999</v>
      </c>
      <c r="F6268" s="24">
        <v>0.43232585000000001</v>
      </c>
      <c r="G6268" s="24">
        <v>0.97876755999999998</v>
      </c>
      <c r="H6268" s="24">
        <v>3.0198259899999997</v>
      </c>
      <c r="I6268" s="24">
        <v>9.0446799999999994E-2</v>
      </c>
    </row>
    <row r="6269" spans="1:9" ht="15.75" customHeight="1" x14ac:dyDescent="0.25">
      <c r="A6269" s="25">
        <v>6268</v>
      </c>
      <c r="B6269" s="26">
        <v>0.24749260000000001</v>
      </c>
      <c r="C6269" s="26">
        <v>0.24492208999999998</v>
      </c>
      <c r="D6269" s="26">
        <v>0.27424611999999998</v>
      </c>
      <c r="E6269" s="26">
        <v>0.32958547999999999</v>
      </c>
      <c r="F6269" s="26">
        <v>0.43239491000000002</v>
      </c>
      <c r="G6269" s="26">
        <v>0.97894656000000002</v>
      </c>
      <c r="H6269" s="26">
        <v>3.0205654399999999</v>
      </c>
      <c r="I6269" s="26">
        <v>9.044669000000001E-2</v>
      </c>
    </row>
    <row r="6270" spans="1:9" ht="15.75" customHeight="1" x14ac:dyDescent="0.25">
      <c r="A6270" s="23">
        <v>6269</v>
      </c>
      <c r="B6270" s="24">
        <v>0.24753375999999999</v>
      </c>
      <c r="C6270" s="24">
        <v>0.24495335000000001</v>
      </c>
      <c r="D6270" s="24">
        <v>0.27427969999999996</v>
      </c>
      <c r="E6270" s="24">
        <v>0.32963272999999998</v>
      </c>
      <c r="F6270" s="24">
        <v>0.43246397000000003</v>
      </c>
      <c r="G6270" s="24">
        <v>0.97912558000000005</v>
      </c>
      <c r="H6270" s="24">
        <v>3.0213049499999998</v>
      </c>
      <c r="I6270" s="24">
        <v>9.0446579999999999E-2</v>
      </c>
    </row>
    <row r="6271" spans="1:9" ht="15.75" customHeight="1" x14ac:dyDescent="0.25">
      <c r="A6271" s="25">
        <v>6270</v>
      </c>
      <c r="B6271" s="26">
        <v>0.24757492</v>
      </c>
      <c r="C6271" s="26">
        <v>0.24498460999999999</v>
      </c>
      <c r="D6271" s="26">
        <v>0.27431326</v>
      </c>
      <c r="E6271" s="26">
        <v>0.32967998999999998</v>
      </c>
      <c r="F6271" s="26">
        <v>0.43253301</v>
      </c>
      <c r="G6271" s="26">
        <v>0.97930459999999997</v>
      </c>
      <c r="H6271" s="26">
        <v>3.0220445100000002</v>
      </c>
      <c r="I6271" s="26">
        <v>9.0446470000000001E-2</v>
      </c>
    </row>
    <row r="6272" spans="1:9" ht="15.75" customHeight="1" x14ac:dyDescent="0.25">
      <c r="A6272" s="23">
        <v>6271</v>
      </c>
      <c r="B6272" s="24">
        <v>0.24761607999999999</v>
      </c>
      <c r="C6272" s="24">
        <v>0.24501587</v>
      </c>
      <c r="D6272" s="24">
        <v>0.27434681999999999</v>
      </c>
      <c r="E6272" s="24">
        <v>0.32972724999999997</v>
      </c>
      <c r="F6272" s="24">
        <v>0.43260205000000002</v>
      </c>
      <c r="G6272" s="24">
        <v>0.97948364999999993</v>
      </c>
      <c r="H6272" s="24">
        <v>3.0227841299999998</v>
      </c>
      <c r="I6272" s="24">
        <v>9.0446360000000003E-2</v>
      </c>
    </row>
    <row r="6273" spans="1:9" ht="15.75" customHeight="1" x14ac:dyDescent="0.25">
      <c r="A6273" s="25">
        <v>6272</v>
      </c>
      <c r="B6273" s="26">
        <v>0.24765724</v>
      </c>
      <c r="C6273" s="26">
        <v>0.24504712000000001</v>
      </c>
      <c r="D6273" s="26">
        <v>0.27438035999999999</v>
      </c>
      <c r="E6273" s="26">
        <v>0.32977451000000002</v>
      </c>
      <c r="F6273" s="26">
        <v>0.43267108999999998</v>
      </c>
      <c r="G6273" s="26">
        <v>0.9796627</v>
      </c>
      <c r="H6273" s="26">
        <v>3.0235238199999999</v>
      </c>
      <c r="I6273" s="26">
        <v>9.0446259999999987E-2</v>
      </c>
    </row>
    <row r="6274" spans="1:9" ht="15.75" customHeight="1" x14ac:dyDescent="0.25">
      <c r="A6274" s="23">
        <v>6273</v>
      </c>
      <c r="B6274" s="24">
        <v>0.24769839999999999</v>
      </c>
      <c r="C6274" s="24">
        <v>0.24507836999999999</v>
      </c>
      <c r="D6274" s="24">
        <v>0.27441388999999999</v>
      </c>
      <c r="E6274" s="24">
        <v>0.32982177999999995</v>
      </c>
      <c r="F6274" s="24">
        <v>0.43274012000000001</v>
      </c>
      <c r="G6274" s="24">
        <v>0.97984177000000006</v>
      </c>
      <c r="H6274" s="24">
        <v>3.02426357</v>
      </c>
      <c r="I6274" s="24">
        <v>9.0446150000000003E-2</v>
      </c>
    </row>
    <row r="6275" spans="1:9" ht="15.75" customHeight="1" x14ac:dyDescent="0.25">
      <c r="A6275" s="25">
        <v>6274</v>
      </c>
      <c r="B6275" s="26">
        <v>0.24773955999999997</v>
      </c>
      <c r="C6275" s="26">
        <v>0.24510962</v>
      </c>
      <c r="D6275" s="26">
        <v>0.27444741</v>
      </c>
      <c r="E6275" s="26">
        <v>0.32986905</v>
      </c>
      <c r="F6275" s="26">
        <v>0.43280914000000004</v>
      </c>
      <c r="G6275" s="26">
        <v>0.9800208600000001</v>
      </c>
      <c r="H6275" s="26">
        <v>3.0250034000000001</v>
      </c>
      <c r="I6275" s="26">
        <v>9.0446039999999991E-2</v>
      </c>
    </row>
    <row r="6276" spans="1:9" ht="15.75" customHeight="1" x14ac:dyDescent="0.25">
      <c r="A6276" s="23">
        <v>6275</v>
      </c>
      <c r="B6276" s="24">
        <v>0.24778072000000001</v>
      </c>
      <c r="C6276" s="24">
        <v>0.24514085999999999</v>
      </c>
      <c r="D6276" s="24">
        <v>0.27448091000000002</v>
      </c>
      <c r="E6276" s="24">
        <v>0.32991632000000004</v>
      </c>
      <c r="F6276" s="24">
        <v>0.43287816000000001</v>
      </c>
      <c r="G6276" s="24">
        <v>0.98019997000000003</v>
      </c>
      <c r="H6276" s="24">
        <v>3.0257432999999998</v>
      </c>
      <c r="I6276" s="24">
        <v>9.0445930000000008E-2</v>
      </c>
    </row>
    <row r="6277" spans="1:9" ht="15.75" customHeight="1" x14ac:dyDescent="0.25">
      <c r="A6277" s="25">
        <v>6276</v>
      </c>
      <c r="B6277" s="26">
        <v>0.24782188000000002</v>
      </c>
      <c r="C6277" s="26">
        <v>0.24517209999999998</v>
      </c>
      <c r="D6277" s="26">
        <v>0.27451440999999999</v>
      </c>
      <c r="E6277" s="26">
        <v>0.32996360000000002</v>
      </c>
      <c r="F6277" s="26">
        <v>0.43294716999999999</v>
      </c>
      <c r="G6277" s="26">
        <v>0.98037909000000001</v>
      </c>
      <c r="H6277" s="26">
        <v>3.0264832899999998</v>
      </c>
      <c r="I6277" s="26">
        <v>9.0445819999999996E-2</v>
      </c>
    </row>
    <row r="6278" spans="1:9" ht="15.75" customHeight="1" x14ac:dyDescent="0.25">
      <c r="A6278" s="23">
        <v>6277</v>
      </c>
      <c r="B6278" s="24">
        <v>0.24786304999999997</v>
      </c>
      <c r="C6278" s="24">
        <v>0.24520333999999999</v>
      </c>
      <c r="D6278" s="24">
        <v>0.27454789000000002</v>
      </c>
      <c r="E6278" s="24">
        <v>0.33001088000000001</v>
      </c>
      <c r="F6278" s="24">
        <v>0.43301617999999997</v>
      </c>
      <c r="G6278" s="24">
        <v>0.98055824000000003</v>
      </c>
      <c r="H6278" s="24">
        <v>3.0272233599999998</v>
      </c>
      <c r="I6278" s="24">
        <v>9.0445709999999999E-2</v>
      </c>
    </row>
    <row r="6279" spans="1:9" ht="15.75" customHeight="1" x14ac:dyDescent="0.25">
      <c r="A6279" s="25">
        <v>6278</v>
      </c>
      <c r="B6279" s="26">
        <v>0.24790420999999999</v>
      </c>
      <c r="C6279" s="26">
        <v>0.24523457000000001</v>
      </c>
      <c r="D6279" s="26">
        <v>0.27458136999999999</v>
      </c>
      <c r="E6279" s="26">
        <v>0.33005816999999998</v>
      </c>
      <c r="F6279" s="26">
        <v>0.43308518999999995</v>
      </c>
      <c r="G6279" s="26">
        <v>0.98073741000000003</v>
      </c>
      <c r="H6279" s="26">
        <v>3.0279635300000001</v>
      </c>
      <c r="I6279" s="26">
        <v>9.0445600000000001E-2</v>
      </c>
    </row>
    <row r="6280" spans="1:9" ht="15.75" customHeight="1" x14ac:dyDescent="0.25">
      <c r="A6280" s="23">
        <v>6279</v>
      </c>
      <c r="B6280" s="24">
        <v>0.24794536999999997</v>
      </c>
      <c r="C6280" s="24">
        <v>0.24526579999999998</v>
      </c>
      <c r="D6280" s="24">
        <v>0.27461483000000003</v>
      </c>
      <c r="E6280" s="24">
        <v>0.33010545999999996</v>
      </c>
      <c r="F6280" s="24">
        <v>0.43315420000000004</v>
      </c>
      <c r="G6280" s="24">
        <v>0.98091660000000003</v>
      </c>
      <c r="H6280" s="24">
        <v>3.0287037800000003</v>
      </c>
      <c r="I6280" s="24">
        <v>9.0445490000000003E-2</v>
      </c>
    </row>
    <row r="6281" spans="1:9" ht="15.75" customHeight="1" x14ac:dyDescent="0.25">
      <c r="A6281" s="25">
        <v>6280</v>
      </c>
      <c r="B6281" s="26">
        <v>0.24798653000000001</v>
      </c>
      <c r="C6281" s="26">
        <v>0.24529703000000003</v>
      </c>
      <c r="D6281" s="26">
        <v>0.27464829000000002</v>
      </c>
      <c r="E6281" s="26">
        <v>0.33015275999999999</v>
      </c>
      <c r="F6281" s="26">
        <v>0.43322319999999997</v>
      </c>
      <c r="G6281" s="26">
        <v>0.98109582000000006</v>
      </c>
      <c r="H6281" s="26">
        <v>3.0294441399999998</v>
      </c>
      <c r="I6281" s="26">
        <v>9.0445379999999992E-2</v>
      </c>
    </row>
    <row r="6282" spans="1:9" ht="15.75" customHeight="1" x14ac:dyDescent="0.25">
      <c r="A6282" s="23">
        <v>6281</v>
      </c>
      <c r="B6282" s="24">
        <v>0.24802769000000002</v>
      </c>
      <c r="C6282" s="24">
        <v>0.24532825</v>
      </c>
      <c r="D6282" s="24">
        <v>0.27468173000000001</v>
      </c>
      <c r="E6282" s="24">
        <v>0.33020006000000002</v>
      </c>
      <c r="F6282" s="24">
        <v>0.43329220999999996</v>
      </c>
      <c r="G6282" s="24">
        <v>0.98127505999999998</v>
      </c>
      <c r="H6282" s="24">
        <v>3.0301846100000001</v>
      </c>
      <c r="I6282" s="24">
        <v>9.0445280000000003E-2</v>
      </c>
    </row>
    <row r="6283" spans="1:9" ht="15.75" customHeight="1" x14ac:dyDescent="0.25">
      <c r="A6283" s="25">
        <v>6282</v>
      </c>
      <c r="B6283" s="26">
        <v>0.24806885000000001</v>
      </c>
      <c r="C6283" s="26">
        <v>0.24535948000000002</v>
      </c>
      <c r="D6283" s="26">
        <v>0.27471517000000001</v>
      </c>
      <c r="E6283" s="26">
        <v>0.33024737000000004</v>
      </c>
      <c r="F6283" s="26">
        <v>0.43336121</v>
      </c>
      <c r="G6283" s="26">
        <v>0.98145433999999998</v>
      </c>
      <c r="H6283" s="26">
        <v>3.0309251799999997</v>
      </c>
      <c r="I6283" s="26">
        <v>9.0445170000000005E-2</v>
      </c>
    </row>
    <row r="6284" spans="1:9" ht="15.75" customHeight="1" x14ac:dyDescent="0.25">
      <c r="A6284" s="23">
        <v>6283</v>
      </c>
      <c r="B6284" s="24">
        <v>0.24811001000000002</v>
      </c>
      <c r="C6284" s="24">
        <v>0.24539069999999999</v>
      </c>
      <c r="D6284" s="24">
        <v>0.27474858999999996</v>
      </c>
      <c r="E6284" s="24">
        <v>0.33029468000000001</v>
      </c>
      <c r="F6284" s="24">
        <v>0.43343020999999998</v>
      </c>
      <c r="G6284" s="24">
        <v>0.98163363999999997</v>
      </c>
      <c r="H6284" s="24">
        <v>3.0316658699999999</v>
      </c>
      <c r="I6284" s="24">
        <v>9.0445060000000008E-2</v>
      </c>
    </row>
    <row r="6285" spans="1:9" ht="15.75" customHeight="1" x14ac:dyDescent="0.25">
      <c r="A6285" s="25">
        <v>6284</v>
      </c>
      <c r="B6285" s="26">
        <v>0.24815117</v>
      </c>
      <c r="C6285" s="26">
        <v>0.24542190999999999</v>
      </c>
      <c r="D6285" s="26">
        <v>0.27478200999999997</v>
      </c>
      <c r="E6285" s="26">
        <v>0.33034199999999997</v>
      </c>
      <c r="F6285" s="26">
        <v>0.43349922000000002</v>
      </c>
      <c r="G6285" s="26">
        <v>0.98181296000000007</v>
      </c>
      <c r="H6285" s="26">
        <v>3.0324066800000002</v>
      </c>
      <c r="I6285" s="26">
        <v>9.0444949999999996E-2</v>
      </c>
    </row>
    <row r="6286" spans="1:9" ht="15.75" customHeight="1" x14ac:dyDescent="0.25">
      <c r="A6286" s="23">
        <v>6285</v>
      </c>
      <c r="B6286" s="24">
        <v>0.24819233000000002</v>
      </c>
      <c r="C6286" s="24">
        <v>0.24545312</v>
      </c>
      <c r="D6286" s="24">
        <v>0.27481542000000003</v>
      </c>
      <c r="E6286" s="24">
        <v>0.33038932999999998</v>
      </c>
      <c r="F6286" s="24">
        <v>0.43356822</v>
      </c>
      <c r="G6286" s="24">
        <v>0.98199231999999992</v>
      </c>
      <c r="H6286" s="24">
        <v>3.0331475999999999</v>
      </c>
      <c r="I6286" s="24">
        <v>9.0444840000000012E-2</v>
      </c>
    </row>
    <row r="6287" spans="1:9" ht="15.75" customHeight="1" x14ac:dyDescent="0.25">
      <c r="A6287" s="25">
        <v>6286</v>
      </c>
      <c r="B6287" s="26">
        <v>0.24823349</v>
      </c>
      <c r="C6287" s="26">
        <v>0.24548434</v>
      </c>
      <c r="D6287" s="26">
        <v>0.27484881999999999</v>
      </c>
      <c r="E6287" s="26">
        <v>0.33043665999999999</v>
      </c>
      <c r="F6287" s="26">
        <v>0.43363722999999998</v>
      </c>
      <c r="G6287" s="26">
        <v>0.98217172000000008</v>
      </c>
      <c r="H6287" s="26">
        <v>3.0338886600000001</v>
      </c>
      <c r="I6287" s="26">
        <v>9.0444730000000001E-2</v>
      </c>
    </row>
    <row r="6288" spans="1:9" ht="15.75" customHeight="1" x14ac:dyDescent="0.25">
      <c r="A6288" s="23">
        <v>6287</v>
      </c>
      <c r="B6288" s="24">
        <v>0.24827465000000001</v>
      </c>
      <c r="C6288" s="24">
        <v>0.24551554</v>
      </c>
      <c r="D6288" s="24">
        <v>0.27488221000000002</v>
      </c>
      <c r="E6288" s="24">
        <v>0.330484</v>
      </c>
      <c r="F6288" s="24">
        <v>0.43370624000000002</v>
      </c>
      <c r="G6288" s="24">
        <v>0.98235114000000001</v>
      </c>
      <c r="H6288" s="24">
        <v>3.03462985</v>
      </c>
      <c r="I6288" s="24">
        <v>9.0444619999999989E-2</v>
      </c>
    </row>
    <row r="6289" spans="1:9" ht="15.75" customHeight="1" x14ac:dyDescent="0.25">
      <c r="A6289" s="25">
        <v>6288</v>
      </c>
      <c r="B6289" s="26">
        <v>0.24831581</v>
      </c>
      <c r="C6289" s="26">
        <v>0.24554675000000001</v>
      </c>
      <c r="D6289" s="26">
        <v>0.27491558999999999</v>
      </c>
      <c r="E6289" s="26">
        <v>0.33053134000000001</v>
      </c>
      <c r="F6289" s="26">
        <v>0.43377526000000005</v>
      </c>
      <c r="G6289" s="26">
        <v>0.98253060000000003</v>
      </c>
      <c r="H6289" s="26">
        <v>3.0353711700000003</v>
      </c>
      <c r="I6289" s="26">
        <v>9.0444510000000006E-2</v>
      </c>
    </row>
    <row r="6290" spans="1:9" ht="15.75" customHeight="1" x14ac:dyDescent="0.25">
      <c r="A6290" s="23">
        <v>6289</v>
      </c>
      <c r="B6290" s="24">
        <v>0.24835697000000001</v>
      </c>
      <c r="C6290" s="24">
        <v>0.24557794999999999</v>
      </c>
      <c r="D6290" s="24">
        <v>0.27494897000000001</v>
      </c>
      <c r="E6290" s="24">
        <v>0.3305787</v>
      </c>
      <c r="F6290" s="24">
        <v>0.43384427000000003</v>
      </c>
      <c r="G6290" s="24">
        <v>0.98271010000000003</v>
      </c>
      <c r="H6290" s="24">
        <v>3.0361126400000003</v>
      </c>
      <c r="I6290" s="24">
        <v>9.0444399999999994E-2</v>
      </c>
    </row>
    <row r="6291" spans="1:9" ht="15.75" customHeight="1" x14ac:dyDescent="0.25">
      <c r="A6291" s="25">
        <v>6290</v>
      </c>
      <c r="B6291" s="26">
        <v>0.24839814000000002</v>
      </c>
      <c r="C6291" s="26">
        <v>0.24560915000000003</v>
      </c>
      <c r="D6291" s="26">
        <v>0.27498233999999999</v>
      </c>
      <c r="E6291" s="26">
        <v>0.33062606</v>
      </c>
      <c r="F6291" s="26">
        <v>0.43391330000000006</v>
      </c>
      <c r="G6291" s="26">
        <v>0.98288962999999996</v>
      </c>
      <c r="H6291" s="26">
        <v>3.0368542400000003</v>
      </c>
      <c r="I6291" s="26">
        <v>9.0444289999999997E-2</v>
      </c>
    </row>
    <row r="6292" spans="1:9" ht="15.75" customHeight="1" x14ac:dyDescent="0.25">
      <c r="A6292" s="23">
        <v>6291</v>
      </c>
      <c r="B6292" s="24">
        <v>0.2484393</v>
      </c>
      <c r="C6292" s="24">
        <v>0.24564035000000001</v>
      </c>
      <c r="D6292" s="24">
        <v>0.27501570000000003</v>
      </c>
      <c r="E6292" s="24">
        <v>0.33067341999999994</v>
      </c>
      <c r="F6292" s="24">
        <v>0.43398231999999998</v>
      </c>
      <c r="G6292" s="24">
        <v>0.98306920000000009</v>
      </c>
      <c r="H6292" s="24">
        <v>3.0375959999999997</v>
      </c>
      <c r="I6292" s="24">
        <v>9.0444179999999999E-2</v>
      </c>
    </row>
    <row r="6293" spans="1:9" ht="15.75" customHeight="1" x14ac:dyDescent="0.25">
      <c r="A6293" s="25">
        <v>6292</v>
      </c>
      <c r="B6293" s="26">
        <v>0.24848046000000001</v>
      </c>
      <c r="C6293" s="26">
        <v>0.24567153999999999</v>
      </c>
      <c r="D6293" s="26">
        <v>0.27504905000000002</v>
      </c>
      <c r="E6293" s="26">
        <v>0.33072079999999998</v>
      </c>
      <c r="F6293" s="26">
        <v>0.43405136</v>
      </c>
      <c r="G6293" s="26">
        <v>0.98324882000000002</v>
      </c>
      <c r="H6293" s="26">
        <v>3.03833792</v>
      </c>
      <c r="I6293" s="26">
        <v>9.0444070000000001E-2</v>
      </c>
    </row>
    <row r="6294" spans="1:9" ht="15.75" customHeight="1" x14ac:dyDescent="0.25">
      <c r="A6294" s="23">
        <v>6293</v>
      </c>
      <c r="B6294" s="24">
        <v>0.24852162</v>
      </c>
      <c r="C6294" s="24">
        <v>0.24570273000000001</v>
      </c>
      <c r="D6294" s="24">
        <v>0.2750824</v>
      </c>
      <c r="E6294" s="24">
        <v>0.33076818000000002</v>
      </c>
      <c r="F6294" s="24">
        <v>0.43412039999999996</v>
      </c>
      <c r="G6294" s="24">
        <v>0.98342847000000011</v>
      </c>
      <c r="H6294" s="24">
        <v>3.0390799900000003</v>
      </c>
      <c r="I6294" s="24">
        <v>9.0443960000000004E-2</v>
      </c>
    </row>
    <row r="6295" spans="1:9" ht="15.75" customHeight="1" x14ac:dyDescent="0.25">
      <c r="A6295" s="25">
        <v>6294</v>
      </c>
      <c r="B6295" s="26">
        <v>0.24856277999999998</v>
      </c>
      <c r="C6295" s="26">
        <v>0.24573391999999999</v>
      </c>
      <c r="D6295" s="26">
        <v>0.27511574</v>
      </c>
      <c r="E6295" s="26">
        <v>0.33081556999999995</v>
      </c>
      <c r="F6295" s="26">
        <v>0.43418944000000004</v>
      </c>
      <c r="G6295" s="26">
        <v>0.98360815999999995</v>
      </c>
      <c r="H6295" s="26">
        <v>3.0398222199999996</v>
      </c>
      <c r="I6295" s="26">
        <v>9.0443850000000006E-2</v>
      </c>
    </row>
    <row r="6296" spans="1:9" ht="15.75" customHeight="1" x14ac:dyDescent="0.25">
      <c r="A6296" s="23">
        <v>6295</v>
      </c>
      <c r="B6296" s="24">
        <v>0.24860394</v>
      </c>
      <c r="C6296" s="24">
        <v>0.24576509999999999</v>
      </c>
      <c r="D6296" s="24">
        <v>0.27514907</v>
      </c>
      <c r="E6296" s="24">
        <v>0.33086295999999998</v>
      </c>
      <c r="F6296" s="24">
        <v>0.43425849</v>
      </c>
      <c r="G6296" s="24">
        <v>0.98378789999999994</v>
      </c>
      <c r="H6296" s="24">
        <v>3.04056463</v>
      </c>
      <c r="I6296" s="24">
        <v>9.0443739999999995E-2</v>
      </c>
    </row>
    <row r="6297" spans="1:9" ht="15.75" customHeight="1" x14ac:dyDescent="0.25">
      <c r="A6297" s="25">
        <v>6296</v>
      </c>
      <c r="B6297" s="26">
        <v>0.24864509999999998</v>
      </c>
      <c r="C6297" s="26">
        <v>0.24579629</v>
      </c>
      <c r="D6297" s="26">
        <v>0.27518239999999999</v>
      </c>
      <c r="E6297" s="26">
        <v>0.33091037000000001</v>
      </c>
      <c r="F6297" s="26">
        <v>0.43432755000000001</v>
      </c>
      <c r="G6297" s="26">
        <v>0.9839676799999999</v>
      </c>
      <c r="H6297" s="26">
        <v>3.0413071999999999</v>
      </c>
      <c r="I6297" s="26">
        <v>9.0443630000000011E-2</v>
      </c>
    </row>
    <row r="6298" spans="1:9" ht="15.75" customHeight="1" x14ac:dyDescent="0.25">
      <c r="A6298" s="23">
        <v>6297</v>
      </c>
      <c r="B6298" s="24">
        <v>0.24868625999999999</v>
      </c>
      <c r="C6298" s="24">
        <v>0.24582747000000002</v>
      </c>
      <c r="D6298" s="24">
        <v>0.27521572</v>
      </c>
      <c r="E6298" s="24">
        <v>0.33095778000000003</v>
      </c>
      <c r="F6298" s="24">
        <v>0.43439662000000001</v>
      </c>
      <c r="G6298" s="24">
        <v>0.98414751</v>
      </c>
      <c r="H6298" s="24">
        <v>3.0420499599999999</v>
      </c>
      <c r="I6298" s="24">
        <v>9.0443519999999999E-2</v>
      </c>
    </row>
    <row r="6299" spans="1:9" ht="15.75" customHeight="1" x14ac:dyDescent="0.25">
      <c r="A6299" s="25">
        <v>6298</v>
      </c>
      <c r="B6299" s="26">
        <v>0.24872741999999998</v>
      </c>
      <c r="C6299" s="26">
        <v>0.24585864999999998</v>
      </c>
      <c r="D6299" s="26">
        <v>0.27524903000000001</v>
      </c>
      <c r="E6299" s="26">
        <v>0.33100520999999999</v>
      </c>
      <c r="F6299" s="26">
        <v>0.43446570000000001</v>
      </c>
      <c r="G6299" s="26">
        <v>0.98432739000000002</v>
      </c>
      <c r="H6299" s="26">
        <v>3.0427928899999999</v>
      </c>
      <c r="I6299" s="26">
        <v>9.0443409999999988E-2</v>
      </c>
    </row>
    <row r="6300" spans="1:9" ht="15.75" customHeight="1" x14ac:dyDescent="0.25">
      <c r="A6300" s="23">
        <v>6299</v>
      </c>
      <c r="B6300" s="24">
        <v>0.24876857999999999</v>
      </c>
      <c r="C6300" s="24">
        <v>0.24588982000000001</v>
      </c>
      <c r="D6300" s="24">
        <v>0.27528234000000001</v>
      </c>
      <c r="E6300" s="24">
        <v>0.33105264000000001</v>
      </c>
      <c r="F6300" s="24">
        <v>0.43453479</v>
      </c>
      <c r="G6300" s="24">
        <v>0.98450731000000002</v>
      </c>
      <c r="H6300" s="24">
        <v>3.0435360100000004</v>
      </c>
      <c r="I6300" s="24">
        <v>9.0443309999999999E-2</v>
      </c>
    </row>
    <row r="6301" spans="1:9" ht="15.75" customHeight="1" x14ac:dyDescent="0.25">
      <c r="A6301" s="25">
        <v>6300</v>
      </c>
      <c r="B6301" s="26">
        <v>0.24880973999999997</v>
      </c>
      <c r="C6301" s="26">
        <v>0.24592099000000001</v>
      </c>
      <c r="D6301" s="26">
        <v>0.27531565000000002</v>
      </c>
      <c r="E6301" s="26">
        <v>0.33110008000000002</v>
      </c>
      <c r="F6301" s="26">
        <v>0.43460388999999999</v>
      </c>
      <c r="G6301" s="26">
        <v>0.98468727999999994</v>
      </c>
      <c r="H6301" s="26">
        <v>3.0442793199999998</v>
      </c>
      <c r="I6301" s="26">
        <v>9.0443200000000001E-2</v>
      </c>
    </row>
    <row r="6302" spans="1:9" ht="15.75" customHeight="1" x14ac:dyDescent="0.25">
      <c r="A6302" s="23">
        <v>6301</v>
      </c>
      <c r="B6302" s="24">
        <v>0.24885090000000001</v>
      </c>
      <c r="C6302" s="24">
        <v>0.24595216</v>
      </c>
      <c r="D6302" s="24">
        <v>0.27534894999999998</v>
      </c>
      <c r="E6302" s="24">
        <v>0.33114753000000002</v>
      </c>
      <c r="F6302" s="24">
        <v>0.43467300000000003</v>
      </c>
      <c r="G6302" s="24">
        <v>0.98486731000000005</v>
      </c>
      <c r="H6302" s="24">
        <v>3.0450228199999998</v>
      </c>
      <c r="I6302" s="24">
        <v>9.0443090000000004E-2</v>
      </c>
    </row>
    <row r="6303" spans="1:9" ht="15.75" customHeight="1" x14ac:dyDescent="0.25">
      <c r="A6303" s="25">
        <v>6302</v>
      </c>
      <c r="B6303" s="26">
        <v>0.24889206000000003</v>
      </c>
      <c r="C6303" s="26">
        <v>0.24598333</v>
      </c>
      <c r="D6303" s="26">
        <v>0.27538225</v>
      </c>
      <c r="E6303" s="26">
        <v>0.33119498999999997</v>
      </c>
      <c r="F6303" s="26">
        <v>0.43474212000000001</v>
      </c>
      <c r="G6303" s="26">
        <v>0.98504738000000003</v>
      </c>
      <c r="H6303" s="26">
        <v>3.0457665300000003</v>
      </c>
      <c r="I6303" s="26">
        <v>9.0442979999999992E-2</v>
      </c>
    </row>
    <row r="6304" spans="1:9" ht="15.75" customHeight="1" x14ac:dyDescent="0.25">
      <c r="A6304" s="23">
        <v>6303</v>
      </c>
      <c r="B6304" s="24">
        <v>0.24893322000000001</v>
      </c>
      <c r="C6304" s="24">
        <v>0.2460145</v>
      </c>
      <c r="D6304" s="24">
        <v>0.27541554000000001</v>
      </c>
      <c r="E6304" s="24">
        <v>0.33124246000000002</v>
      </c>
      <c r="F6304" s="24">
        <v>0.43481124999999998</v>
      </c>
      <c r="G6304" s="24">
        <v>0.98522750999999997</v>
      </c>
      <c r="H6304" s="24">
        <v>3.04651044</v>
      </c>
      <c r="I6304" s="24">
        <v>9.0442870000000009E-2</v>
      </c>
    </row>
    <row r="6305" spans="1:9" ht="15.75" customHeight="1" x14ac:dyDescent="0.25">
      <c r="A6305" s="25">
        <v>6304</v>
      </c>
      <c r="B6305" s="26">
        <v>0.24897438999999999</v>
      </c>
      <c r="C6305" s="26">
        <v>0.24604565999999997</v>
      </c>
      <c r="D6305" s="26">
        <v>0.27544882000000004</v>
      </c>
      <c r="E6305" s="26">
        <v>0.33128994</v>
      </c>
      <c r="F6305" s="26">
        <v>0.4348804</v>
      </c>
      <c r="G6305" s="26">
        <v>0.9854077</v>
      </c>
      <c r="H6305" s="26">
        <v>3.0472545499999999</v>
      </c>
      <c r="I6305" s="26">
        <v>9.0442759999999997E-2</v>
      </c>
    </row>
    <row r="6306" spans="1:9" ht="15.75" customHeight="1" x14ac:dyDescent="0.25">
      <c r="A6306" s="23">
        <v>6305</v>
      </c>
      <c r="B6306" s="24">
        <v>0.24901554999999997</v>
      </c>
      <c r="C6306" s="24">
        <v>0.24607682</v>
      </c>
      <c r="D6306" s="24">
        <v>0.27548211</v>
      </c>
      <c r="E6306" s="24">
        <v>0.33133743000000004</v>
      </c>
      <c r="F6306" s="24">
        <v>0.43494956000000001</v>
      </c>
      <c r="G6306" s="24">
        <v>0.98558794000000005</v>
      </c>
      <c r="H6306" s="24">
        <v>3.0479988800000002</v>
      </c>
      <c r="I6306" s="24">
        <v>9.0442649999999999E-2</v>
      </c>
    </row>
    <row r="6307" spans="1:9" ht="15.75" customHeight="1" x14ac:dyDescent="0.25">
      <c r="A6307" s="25">
        <v>6306</v>
      </c>
      <c r="B6307" s="26">
        <v>0.24905671000000001</v>
      </c>
      <c r="C6307" s="26">
        <v>0.24610798</v>
      </c>
      <c r="D6307" s="26">
        <v>0.27551538999999997</v>
      </c>
      <c r="E6307" s="26">
        <v>0.33138492999999997</v>
      </c>
      <c r="F6307" s="26">
        <v>0.43501873000000002</v>
      </c>
      <c r="G6307" s="26">
        <v>0.98576824000000007</v>
      </c>
      <c r="H6307" s="26">
        <v>3.04874343</v>
      </c>
      <c r="I6307" s="26">
        <v>9.0442540000000002E-2</v>
      </c>
    </row>
    <row r="6308" spans="1:9" ht="15.75" customHeight="1" x14ac:dyDescent="0.25">
      <c r="A6308" s="23">
        <v>6307</v>
      </c>
      <c r="B6308" s="24">
        <v>0.24909787000000003</v>
      </c>
      <c r="C6308" s="24">
        <v>0.24613913000000001</v>
      </c>
      <c r="D6308" s="24">
        <v>0.27554866</v>
      </c>
      <c r="E6308" s="24">
        <v>0.33143244000000005</v>
      </c>
      <c r="F6308" s="24">
        <v>0.43508791000000002</v>
      </c>
      <c r="G6308" s="24">
        <v>0.98594859000000001</v>
      </c>
      <c r="H6308" s="24">
        <v>3.0494882000000003</v>
      </c>
      <c r="I6308" s="24">
        <v>9.0442430000000004E-2</v>
      </c>
    </row>
    <row r="6309" spans="1:9" ht="15.75" customHeight="1" x14ac:dyDescent="0.25">
      <c r="A6309" s="25">
        <v>6308</v>
      </c>
      <c r="B6309" s="26">
        <v>0.24913903000000001</v>
      </c>
      <c r="C6309" s="26">
        <v>0.24617028999999999</v>
      </c>
      <c r="D6309" s="26">
        <v>0.27558194000000003</v>
      </c>
      <c r="E6309" s="26">
        <v>0.33147996000000002</v>
      </c>
      <c r="F6309" s="26">
        <v>0.43515712000000001</v>
      </c>
      <c r="G6309" s="26">
        <v>0.98612900999999997</v>
      </c>
      <c r="H6309" s="26">
        <v>3.0502331900000001</v>
      </c>
      <c r="I6309" s="26">
        <v>9.0442309999999998E-2</v>
      </c>
    </row>
    <row r="6310" spans="1:9" ht="15.75" customHeight="1" x14ac:dyDescent="0.25">
      <c r="A6310" s="23">
        <v>6309</v>
      </c>
      <c r="B6310" s="24">
        <v>0.24918019000000002</v>
      </c>
      <c r="C6310" s="24">
        <v>0.24620143999999999</v>
      </c>
      <c r="D6310" s="24">
        <v>0.27561521</v>
      </c>
      <c r="E6310" s="24">
        <v>0.33152748999999998</v>
      </c>
      <c r="F6310" s="24">
        <v>0.43522632999999999</v>
      </c>
      <c r="G6310" s="24">
        <v>0.98630948000000007</v>
      </c>
      <c r="H6310" s="24">
        <v>3.0509784200000003</v>
      </c>
      <c r="I6310" s="24">
        <v>9.0442199999999986E-2</v>
      </c>
    </row>
    <row r="6311" spans="1:9" ht="15.75" customHeight="1" x14ac:dyDescent="0.25">
      <c r="A6311" s="25">
        <v>6310</v>
      </c>
      <c r="B6311" s="26">
        <v>0.24922135000000001</v>
      </c>
      <c r="C6311" s="26">
        <v>0.24623259</v>
      </c>
      <c r="D6311" s="26">
        <v>0.27564848000000003</v>
      </c>
      <c r="E6311" s="26">
        <v>0.33157504000000004</v>
      </c>
      <c r="F6311" s="26">
        <v>0.43529556999999997</v>
      </c>
      <c r="G6311" s="26">
        <v>0.98649001999999997</v>
      </c>
      <c r="H6311" s="26">
        <v>3.0517238799999999</v>
      </c>
      <c r="I6311" s="26">
        <v>9.0442090000000003E-2</v>
      </c>
    </row>
    <row r="6312" spans="1:9" ht="15.75" customHeight="1" x14ac:dyDescent="0.25">
      <c r="A6312" s="23">
        <v>6311</v>
      </c>
      <c r="B6312" s="24">
        <v>0.24926250999999999</v>
      </c>
      <c r="C6312" s="24">
        <v>0.24626373000000001</v>
      </c>
      <c r="D6312" s="24">
        <v>0.27568174000000001</v>
      </c>
      <c r="E6312" s="24">
        <v>0.33162258999999999</v>
      </c>
      <c r="F6312" s="24">
        <v>0.43536481999999999</v>
      </c>
      <c r="G6312" s="24">
        <v>0.98667062000000005</v>
      </c>
      <c r="H6312" s="24">
        <v>3.0524695799999999</v>
      </c>
      <c r="I6312" s="24">
        <v>9.0441979999999991E-2</v>
      </c>
    </row>
    <row r="6313" spans="1:9" ht="15.75" customHeight="1" x14ac:dyDescent="0.25">
      <c r="A6313" s="25">
        <v>6312</v>
      </c>
      <c r="B6313" s="26">
        <v>0.24930367</v>
      </c>
      <c r="C6313" s="26">
        <v>0.24629487999999999</v>
      </c>
      <c r="D6313" s="26">
        <v>0.27571499999999999</v>
      </c>
      <c r="E6313" s="26">
        <v>0.33167015999999999</v>
      </c>
      <c r="F6313" s="26">
        <v>0.43543409</v>
      </c>
      <c r="G6313" s="26">
        <v>0.98685129000000005</v>
      </c>
      <c r="H6313" s="26">
        <v>3.0532155300000001</v>
      </c>
      <c r="I6313" s="26">
        <v>9.0441870000000008E-2</v>
      </c>
    </row>
    <row r="6314" spans="1:9" ht="15.75" customHeight="1" x14ac:dyDescent="0.25">
      <c r="A6314" s="23">
        <v>6313</v>
      </c>
      <c r="B6314" s="24">
        <v>0.24934482999999999</v>
      </c>
      <c r="C6314" s="24">
        <v>0.24632601999999998</v>
      </c>
      <c r="D6314" s="24">
        <v>0.27574827000000002</v>
      </c>
      <c r="E6314" s="24">
        <v>0.33171773999999998</v>
      </c>
      <c r="F6314" s="24">
        <v>0.43550337</v>
      </c>
      <c r="G6314" s="24">
        <v>0.98703202000000001</v>
      </c>
      <c r="H6314" s="24">
        <v>3.0539617199999998</v>
      </c>
      <c r="I6314" s="24">
        <v>9.0441759999999996E-2</v>
      </c>
    </row>
    <row r="6315" spans="1:9" ht="15.75" customHeight="1" x14ac:dyDescent="0.25">
      <c r="A6315" s="25">
        <v>6314</v>
      </c>
      <c r="B6315" s="26">
        <v>0.24938599</v>
      </c>
      <c r="C6315" s="26">
        <v>0.24635715999999999</v>
      </c>
      <c r="D6315" s="26">
        <v>0.27578153</v>
      </c>
      <c r="E6315" s="26">
        <v>0.33176532999999997</v>
      </c>
      <c r="F6315" s="26">
        <v>0.43557267999999999</v>
      </c>
      <c r="G6315" s="26">
        <v>0.98721281999999999</v>
      </c>
      <c r="H6315" s="26">
        <v>3.0547081700000001</v>
      </c>
      <c r="I6315" s="26">
        <v>9.0441649999999998E-2</v>
      </c>
    </row>
    <row r="6316" spans="1:9" ht="15.75" customHeight="1" x14ac:dyDescent="0.25">
      <c r="A6316" s="23">
        <v>6315</v>
      </c>
      <c r="B6316" s="24">
        <v>0.24942714999999999</v>
      </c>
      <c r="C6316" s="24">
        <v>0.24638829999999998</v>
      </c>
      <c r="D6316" s="24">
        <v>0.27581477999999998</v>
      </c>
      <c r="E6316" s="24">
        <v>0.33181292999999995</v>
      </c>
      <c r="F6316" s="24">
        <v>0.43564199999999997</v>
      </c>
      <c r="G6316" s="24">
        <v>0.98739367999999994</v>
      </c>
      <c r="H6316" s="24">
        <v>3.0554548799999997</v>
      </c>
      <c r="I6316" s="24">
        <v>9.0441540000000001E-2</v>
      </c>
    </row>
    <row r="6317" spans="1:9" ht="15.75" customHeight="1" x14ac:dyDescent="0.25">
      <c r="A6317" s="25">
        <v>6316</v>
      </c>
      <c r="B6317" s="26">
        <v>0.24946831</v>
      </c>
      <c r="C6317" s="26">
        <v>0.24641943000000002</v>
      </c>
      <c r="D6317" s="26">
        <v>0.27584803999999996</v>
      </c>
      <c r="E6317" s="26">
        <v>0.33186053999999998</v>
      </c>
      <c r="F6317" s="26">
        <v>0.43571134</v>
      </c>
      <c r="G6317" s="26">
        <v>0.98757462000000007</v>
      </c>
      <c r="H6317" s="26">
        <v>3.0562018499999999</v>
      </c>
      <c r="I6317" s="26">
        <v>9.0441430000000003E-2</v>
      </c>
    </row>
    <row r="6318" spans="1:9" ht="15.75" customHeight="1" x14ac:dyDescent="0.25">
      <c r="A6318" s="23">
        <v>6317</v>
      </c>
      <c r="B6318" s="24">
        <v>0.24950946999999998</v>
      </c>
      <c r="C6318" s="24">
        <v>0.24645057000000001</v>
      </c>
      <c r="D6318" s="24">
        <v>0.2758813</v>
      </c>
      <c r="E6318" s="24">
        <v>0.33190817</v>
      </c>
      <c r="F6318" s="24">
        <v>0.43578071000000002</v>
      </c>
      <c r="G6318" s="24">
        <v>0.98775563000000011</v>
      </c>
      <c r="H6318" s="24">
        <v>3.0569490799999999</v>
      </c>
      <c r="I6318" s="24">
        <v>9.0441319999999992E-2</v>
      </c>
    </row>
    <row r="6319" spans="1:9" ht="15.75" customHeight="1" x14ac:dyDescent="0.25">
      <c r="A6319" s="25">
        <v>6318</v>
      </c>
      <c r="B6319" s="26">
        <v>0.24955063999999999</v>
      </c>
      <c r="C6319" s="26">
        <v>0.2464817</v>
      </c>
      <c r="D6319" s="26">
        <v>0.27591454999999998</v>
      </c>
      <c r="E6319" s="26">
        <v>0.33195580999999996</v>
      </c>
      <c r="F6319" s="26">
        <v>0.43585008999999997</v>
      </c>
      <c r="G6319" s="26">
        <v>0.98793670000000011</v>
      </c>
      <c r="H6319" s="26">
        <v>3.0576965899999999</v>
      </c>
      <c r="I6319" s="26">
        <v>9.0441210000000008E-2</v>
      </c>
    </row>
    <row r="6320" spans="1:9" ht="15.75" customHeight="1" x14ac:dyDescent="0.25">
      <c r="A6320" s="23">
        <v>6319</v>
      </c>
      <c r="B6320" s="24">
        <v>0.2495918</v>
      </c>
      <c r="C6320" s="24">
        <v>0.24651282999999999</v>
      </c>
      <c r="D6320" s="24">
        <v>0.27594781000000002</v>
      </c>
      <c r="E6320" s="24">
        <v>0.33200346000000003</v>
      </c>
      <c r="F6320" s="24">
        <v>0.43591949999999996</v>
      </c>
      <c r="G6320" s="24">
        <v>0.98811786000000001</v>
      </c>
      <c r="H6320" s="24">
        <v>3.0584443700000001</v>
      </c>
      <c r="I6320" s="24">
        <v>9.0441099999999996E-2</v>
      </c>
    </row>
    <row r="6321" spans="1:9" ht="15.75" customHeight="1" x14ac:dyDescent="0.25">
      <c r="A6321" s="25">
        <v>6320</v>
      </c>
      <c r="B6321" s="26">
        <v>0.24963295999999999</v>
      </c>
      <c r="C6321" s="26">
        <v>0.24654395000000001</v>
      </c>
      <c r="D6321" s="26">
        <v>0.27598106</v>
      </c>
      <c r="E6321" s="26">
        <v>0.33205112999999997</v>
      </c>
      <c r="F6321" s="26">
        <v>0.43598892999999994</v>
      </c>
      <c r="G6321" s="26">
        <v>0.98829908</v>
      </c>
      <c r="H6321" s="26">
        <v>3.0591924399999999</v>
      </c>
      <c r="I6321" s="26">
        <v>9.0440989999999999E-2</v>
      </c>
    </row>
    <row r="6322" spans="1:9" ht="15.75" customHeight="1" x14ac:dyDescent="0.25">
      <c r="A6322" s="23">
        <v>6321</v>
      </c>
      <c r="B6322" s="24">
        <v>0.24967412</v>
      </c>
      <c r="C6322" s="24">
        <v>0.24657508</v>
      </c>
      <c r="D6322" s="24">
        <v>0.27601431999999998</v>
      </c>
      <c r="E6322" s="24">
        <v>0.33209881000000002</v>
      </c>
      <c r="F6322" s="24">
        <v>0.43605837999999997</v>
      </c>
      <c r="G6322" s="24">
        <v>0.98848038000000005</v>
      </c>
      <c r="H6322" s="24">
        <v>3.0599407799999998</v>
      </c>
      <c r="I6322" s="24">
        <v>9.0440880000000001E-2</v>
      </c>
    </row>
    <row r="6323" spans="1:9" ht="15.75" customHeight="1" x14ac:dyDescent="0.25">
      <c r="A6323" s="25">
        <v>6322</v>
      </c>
      <c r="B6323" s="26">
        <v>0.24971527999999998</v>
      </c>
      <c r="C6323" s="26">
        <v>0.24660620000000003</v>
      </c>
      <c r="D6323" s="26">
        <v>0.27604757000000002</v>
      </c>
      <c r="E6323" s="26">
        <v>0.33214650000000001</v>
      </c>
      <c r="F6323" s="26">
        <v>0.43612785000000004</v>
      </c>
      <c r="G6323" s="26">
        <v>0.98866175999999995</v>
      </c>
      <c r="H6323" s="26">
        <v>3.0606894200000001</v>
      </c>
      <c r="I6323" s="26">
        <v>9.0440770000000004E-2</v>
      </c>
    </row>
    <row r="6324" spans="1:9" ht="15.75" customHeight="1" x14ac:dyDescent="0.25">
      <c r="A6324" s="23">
        <v>6323</v>
      </c>
      <c r="B6324" s="24">
        <v>0.24975644</v>
      </c>
      <c r="C6324" s="24">
        <v>0.24663731999999999</v>
      </c>
      <c r="D6324" s="24">
        <v>0.27608083</v>
      </c>
      <c r="E6324" s="24">
        <v>0.33219420999999999</v>
      </c>
      <c r="F6324" s="24">
        <v>0.43619734999999998</v>
      </c>
      <c r="G6324" s="24">
        <v>0.98884322000000002</v>
      </c>
      <c r="H6324" s="24">
        <v>3.0614383600000004</v>
      </c>
      <c r="I6324" s="24">
        <v>9.0440660000000006E-2</v>
      </c>
    </row>
    <row r="6325" spans="1:9" ht="15.75" customHeight="1" x14ac:dyDescent="0.25">
      <c r="A6325" s="25">
        <v>6324</v>
      </c>
      <c r="B6325" s="26">
        <v>0.24979759999999998</v>
      </c>
      <c r="C6325" s="26">
        <v>0.24666844000000002</v>
      </c>
      <c r="D6325" s="26">
        <v>0.27611407999999998</v>
      </c>
      <c r="E6325" s="26">
        <v>0.33224193000000002</v>
      </c>
      <c r="F6325" s="26">
        <v>0.43626686999999997</v>
      </c>
      <c r="G6325" s="26">
        <v>0.98902475999999995</v>
      </c>
      <c r="H6325" s="26">
        <v>3.0621875899999997</v>
      </c>
      <c r="I6325" s="26">
        <v>9.0440550000000008E-2</v>
      </c>
    </row>
    <row r="6326" spans="1:9" ht="15.75" customHeight="1" x14ac:dyDescent="0.25">
      <c r="A6326" s="23">
        <v>6325</v>
      </c>
      <c r="B6326" s="24">
        <v>0.24983875999999999</v>
      </c>
      <c r="C6326" s="24">
        <v>0.24669955999999998</v>
      </c>
      <c r="D6326" s="24">
        <v>0.27614733999999996</v>
      </c>
      <c r="E6326" s="24">
        <v>0.33228965999999999</v>
      </c>
      <c r="F6326" s="24">
        <v>0.43633642</v>
      </c>
      <c r="G6326" s="24">
        <v>0.98920637999999994</v>
      </c>
      <c r="H6326" s="24">
        <v>3.0629371200000004</v>
      </c>
      <c r="I6326" s="24">
        <v>9.0440439999999997E-2</v>
      </c>
    </row>
    <row r="6327" spans="1:9" ht="15.75" customHeight="1" x14ac:dyDescent="0.25">
      <c r="A6327" s="25">
        <v>6326</v>
      </c>
      <c r="B6327" s="26">
        <v>0.24987991999999998</v>
      </c>
      <c r="C6327" s="26">
        <v>0.24673066999999999</v>
      </c>
      <c r="D6327" s="26">
        <v>0.2761806</v>
      </c>
      <c r="E6327" s="26">
        <v>0.33233741</v>
      </c>
      <c r="F6327" s="26">
        <v>0.43640599000000002</v>
      </c>
      <c r="G6327" s="26">
        <v>0.98938806999999995</v>
      </c>
      <c r="H6327" s="26">
        <v>3.0636869600000001</v>
      </c>
      <c r="I6327" s="26">
        <v>9.0440330000000013E-2</v>
      </c>
    </row>
    <row r="6328" spans="1:9" ht="15.75" customHeight="1" x14ac:dyDescent="0.25">
      <c r="A6328" s="23">
        <v>6327</v>
      </c>
      <c r="B6328" s="24">
        <v>0.24992108000000002</v>
      </c>
      <c r="C6328" s="24">
        <v>0.24676178000000001</v>
      </c>
      <c r="D6328" s="24">
        <v>0.27621386000000003</v>
      </c>
      <c r="E6328" s="24">
        <v>0.33238518</v>
      </c>
      <c r="F6328" s="24">
        <v>0.43647559000000002</v>
      </c>
      <c r="G6328" s="24">
        <v>0.98956986000000002</v>
      </c>
      <c r="H6328" s="24">
        <v>3.06443712</v>
      </c>
      <c r="I6328" s="24">
        <v>9.0440210000000007E-2</v>
      </c>
    </row>
    <row r="6329" spans="1:9" ht="15.75" customHeight="1" x14ac:dyDescent="0.25">
      <c r="A6329" s="25">
        <v>6328</v>
      </c>
      <c r="B6329" s="26">
        <v>0.24996224</v>
      </c>
      <c r="C6329" s="26">
        <v>0.24679290000000001</v>
      </c>
      <c r="D6329" s="26">
        <v>0.27624712000000001</v>
      </c>
      <c r="E6329" s="26">
        <v>0.33243295000000006</v>
      </c>
      <c r="F6329" s="26">
        <v>0.43654522000000001</v>
      </c>
      <c r="G6329" s="26">
        <v>0.98975172</v>
      </c>
      <c r="H6329" s="26">
        <v>3.0651875899999999</v>
      </c>
      <c r="I6329" s="26">
        <v>9.0440099999999995E-2</v>
      </c>
    </row>
    <row r="6330" spans="1:9" ht="15.75" customHeight="1" x14ac:dyDescent="0.25">
      <c r="A6330" s="23">
        <v>6329</v>
      </c>
      <c r="B6330" s="24">
        <v>0.25000339999999999</v>
      </c>
      <c r="C6330" s="24">
        <v>0.24682400000000002</v>
      </c>
      <c r="D6330" s="24">
        <v>0.27628038999999999</v>
      </c>
      <c r="E6330" s="24">
        <v>0.33248074999999999</v>
      </c>
      <c r="F6330" s="24">
        <v>0.43661486999999999</v>
      </c>
      <c r="G6330" s="24">
        <v>0.98993368000000004</v>
      </c>
      <c r="H6330" s="24">
        <v>3.06593838</v>
      </c>
      <c r="I6330" s="24">
        <v>9.0439989999999998E-2</v>
      </c>
    </row>
    <row r="6331" spans="1:9" ht="15.75" customHeight="1" x14ac:dyDescent="0.25">
      <c r="A6331" s="25">
        <v>6330</v>
      </c>
      <c r="B6331" s="26">
        <v>0.25004456000000003</v>
      </c>
      <c r="C6331" s="26">
        <v>0.24685511000000002</v>
      </c>
      <c r="D6331" s="26">
        <v>0.27631364999999997</v>
      </c>
      <c r="E6331" s="26">
        <v>0.33252856000000003</v>
      </c>
      <c r="F6331" s="26">
        <v>0.43668455</v>
      </c>
      <c r="G6331" s="26">
        <v>0.99011572000000003</v>
      </c>
      <c r="H6331" s="26">
        <v>3.0666894999999998</v>
      </c>
      <c r="I6331" s="26">
        <v>9.043988E-2</v>
      </c>
    </row>
    <row r="6332" spans="1:9" ht="15.75" customHeight="1" x14ac:dyDescent="0.25">
      <c r="A6332" s="23">
        <v>6331</v>
      </c>
      <c r="B6332" s="24">
        <v>0.25008573000000001</v>
      </c>
      <c r="C6332" s="24">
        <v>0.24688621999999999</v>
      </c>
      <c r="D6332" s="24">
        <v>0.27634692</v>
      </c>
      <c r="E6332" s="24">
        <v>0.33257638</v>
      </c>
      <c r="F6332" s="24">
        <v>0.43675426000000001</v>
      </c>
      <c r="G6332" s="24">
        <v>0.9902978400000001</v>
      </c>
      <c r="H6332" s="24">
        <v>3.06744094</v>
      </c>
      <c r="I6332" s="24">
        <v>9.0439770000000003E-2</v>
      </c>
    </row>
    <row r="6333" spans="1:9" ht="15.75" customHeight="1" x14ac:dyDescent="0.25">
      <c r="A6333" s="25">
        <v>6332</v>
      </c>
      <c r="B6333" s="26">
        <v>0.25012688999999999</v>
      </c>
      <c r="C6333" s="26">
        <v>0.24691732</v>
      </c>
      <c r="D6333" s="26">
        <v>0.27638019000000003</v>
      </c>
      <c r="E6333" s="26">
        <v>0.33262422000000003</v>
      </c>
      <c r="F6333" s="26">
        <v>0.43682399999999999</v>
      </c>
      <c r="G6333" s="26">
        <v>0.99048006</v>
      </c>
      <c r="H6333" s="26">
        <v>3.0681927300000003</v>
      </c>
      <c r="I6333" s="26">
        <v>9.0439659999999991E-2</v>
      </c>
    </row>
    <row r="6334" spans="1:9" ht="15.75" customHeight="1" x14ac:dyDescent="0.25">
      <c r="A6334" s="23">
        <v>6333</v>
      </c>
      <c r="B6334" s="24">
        <v>0.25016805000000003</v>
      </c>
      <c r="C6334" s="24">
        <v>0.24694842</v>
      </c>
      <c r="D6334" s="24">
        <v>0.27641346999999999</v>
      </c>
      <c r="E6334" s="24">
        <v>0.33267207999999998</v>
      </c>
      <c r="F6334" s="24">
        <v>0.43689377000000001</v>
      </c>
      <c r="G6334" s="24">
        <v>0.99066237000000001</v>
      </c>
      <c r="H6334" s="24">
        <v>3.0689448499999998</v>
      </c>
      <c r="I6334" s="24">
        <v>9.0439550000000007E-2</v>
      </c>
    </row>
    <row r="6335" spans="1:9" ht="15.75" customHeight="1" x14ac:dyDescent="0.25">
      <c r="A6335" s="25">
        <v>6334</v>
      </c>
      <c r="B6335" s="26">
        <v>0.25020921000000002</v>
      </c>
      <c r="C6335" s="26">
        <v>0.24697952000000001</v>
      </c>
      <c r="D6335" s="26">
        <v>0.27644673999999997</v>
      </c>
      <c r="E6335" s="26">
        <v>0.33271994999999999</v>
      </c>
      <c r="F6335" s="26">
        <v>0.43696356999999997</v>
      </c>
      <c r="G6335" s="26">
        <v>0.99084477000000004</v>
      </c>
      <c r="H6335" s="26">
        <v>3.0696973100000005</v>
      </c>
      <c r="I6335" s="26">
        <v>9.0439439999999996E-2</v>
      </c>
    </row>
    <row r="6336" spans="1:9" ht="15.75" customHeight="1" x14ac:dyDescent="0.25">
      <c r="A6336" s="23">
        <v>6335</v>
      </c>
      <c r="B6336" s="24">
        <v>0.25025037</v>
      </c>
      <c r="C6336" s="24">
        <v>0.24701062000000001</v>
      </c>
      <c r="D6336" s="24">
        <v>0.27648001999999999</v>
      </c>
      <c r="E6336" s="24">
        <v>0.33276783000000004</v>
      </c>
      <c r="F6336" s="24">
        <v>0.43703339999999996</v>
      </c>
      <c r="G6336" s="24">
        <v>0.99102726000000008</v>
      </c>
      <c r="H6336" s="24">
        <v>3.0704501299999998</v>
      </c>
      <c r="I6336" s="24">
        <v>9.0439329999999984E-2</v>
      </c>
    </row>
    <row r="6337" spans="1:9" ht="15.75" customHeight="1" x14ac:dyDescent="0.25">
      <c r="A6337" s="25">
        <v>6336</v>
      </c>
      <c r="B6337" s="26">
        <v>0.25029152999999998</v>
      </c>
      <c r="C6337" s="26">
        <v>0.24704171999999999</v>
      </c>
      <c r="D6337" s="26">
        <v>0.27651331000000001</v>
      </c>
      <c r="E6337" s="26">
        <v>0.33281573999999997</v>
      </c>
      <c r="F6337" s="26">
        <v>0.43710325999999999</v>
      </c>
      <c r="G6337" s="26">
        <v>0.99120985000000006</v>
      </c>
      <c r="H6337" s="26">
        <v>3.0712032900000001</v>
      </c>
      <c r="I6337" s="26">
        <v>9.0439209999999992E-2</v>
      </c>
    </row>
    <row r="6338" spans="1:9" ht="15.75" customHeight="1" x14ac:dyDescent="0.25">
      <c r="A6338" s="23">
        <v>6337</v>
      </c>
      <c r="B6338" s="24">
        <v>0.25033269000000002</v>
      </c>
      <c r="C6338" s="24">
        <v>0.24707280999999998</v>
      </c>
      <c r="D6338" s="24">
        <v>0.27654659999999998</v>
      </c>
      <c r="E6338" s="24">
        <v>0.33286366000000001</v>
      </c>
      <c r="F6338" s="24">
        <v>0.43717315999999995</v>
      </c>
      <c r="G6338" s="24">
        <v>0.99139252999999994</v>
      </c>
      <c r="H6338" s="24">
        <v>3.0719568199999996</v>
      </c>
      <c r="I6338" s="24">
        <v>9.0439100000000008E-2</v>
      </c>
    </row>
    <row r="6339" spans="1:9" ht="15.75" customHeight="1" x14ac:dyDescent="0.25">
      <c r="A6339" s="25">
        <v>6338</v>
      </c>
      <c r="B6339" s="26">
        <v>0.25037385000000001</v>
      </c>
      <c r="C6339" s="26">
        <v>0.24710391000000001</v>
      </c>
      <c r="D6339" s="26">
        <v>0.27657988999999999</v>
      </c>
      <c r="E6339" s="26">
        <v>0.33291159999999997</v>
      </c>
      <c r="F6339" s="26">
        <v>0.43724308000000001</v>
      </c>
      <c r="G6339" s="26">
        <v>0.9915753100000001</v>
      </c>
      <c r="H6339" s="26">
        <v>3.0727107</v>
      </c>
      <c r="I6339" s="26">
        <v>9.0438989999999997E-2</v>
      </c>
    </row>
    <row r="6340" spans="1:9" ht="15.75" customHeight="1" x14ac:dyDescent="0.25">
      <c r="A6340" s="23">
        <v>6339</v>
      </c>
      <c r="B6340" s="24">
        <v>0.25041500999999999</v>
      </c>
      <c r="C6340" s="24">
        <v>0.24713499999999999</v>
      </c>
      <c r="D6340" s="24">
        <v>0.27661319000000001</v>
      </c>
      <c r="E6340" s="24">
        <v>0.33295954999999999</v>
      </c>
      <c r="F6340" s="24">
        <v>0.43731304000000004</v>
      </c>
      <c r="G6340" s="24">
        <v>0.99175819000000009</v>
      </c>
      <c r="H6340" s="24">
        <v>3.07346495</v>
      </c>
      <c r="I6340" s="24">
        <v>9.0438880000000013E-2</v>
      </c>
    </row>
    <row r="6341" spans="1:9" ht="15.75" customHeight="1" x14ac:dyDescent="0.25">
      <c r="A6341" s="25">
        <v>6340</v>
      </c>
      <c r="B6341" s="26">
        <v>0.25045616999999998</v>
      </c>
      <c r="C6341" s="26">
        <v>0.24716608999999998</v>
      </c>
      <c r="D6341" s="26">
        <v>0.27664649000000002</v>
      </c>
      <c r="E6341" s="26">
        <v>0.33300752</v>
      </c>
      <c r="F6341" s="26">
        <v>0.43738304</v>
      </c>
      <c r="G6341" s="26">
        <v>0.99194117000000004</v>
      </c>
      <c r="H6341" s="26">
        <v>3.0742195700000003</v>
      </c>
      <c r="I6341" s="26">
        <v>9.0438770000000002E-2</v>
      </c>
    </row>
    <row r="6342" spans="1:9" ht="15.75" customHeight="1" x14ac:dyDescent="0.25">
      <c r="A6342" s="23">
        <v>6341</v>
      </c>
      <c r="B6342" s="24">
        <v>0.25049733000000002</v>
      </c>
      <c r="C6342" s="24">
        <v>0.24719718000000002</v>
      </c>
      <c r="D6342" s="24">
        <v>0.27667979999999998</v>
      </c>
      <c r="E6342" s="24">
        <v>0.33305551</v>
      </c>
      <c r="F6342" s="24">
        <v>0.43745306999999994</v>
      </c>
      <c r="G6342" s="24">
        <v>0.99212423999999999</v>
      </c>
      <c r="H6342" s="24">
        <v>3.0749745700000002</v>
      </c>
      <c r="I6342" s="24">
        <v>9.043865999999999E-2</v>
      </c>
    </row>
    <row r="6343" spans="1:9" ht="15.75" customHeight="1" x14ac:dyDescent="0.25">
      <c r="A6343" s="25">
        <v>6342</v>
      </c>
      <c r="B6343" s="26">
        <v>0.25053849</v>
      </c>
      <c r="C6343" s="26">
        <v>0.24722826000000001</v>
      </c>
      <c r="D6343" s="26">
        <v>0.27671310999999998</v>
      </c>
      <c r="E6343" s="26">
        <v>0.33310352000000004</v>
      </c>
      <c r="F6343" s="26">
        <v>0.43752312999999998</v>
      </c>
      <c r="G6343" s="26">
        <v>0.99230742000000005</v>
      </c>
      <c r="H6343" s="26">
        <v>3.0757299499999999</v>
      </c>
      <c r="I6343" s="26">
        <v>9.0438550000000006E-2</v>
      </c>
    </row>
    <row r="6344" spans="1:9" ht="15.75" customHeight="1" x14ac:dyDescent="0.25">
      <c r="A6344" s="23">
        <v>6343</v>
      </c>
      <c r="B6344" s="24">
        <v>0.25057964999999999</v>
      </c>
      <c r="C6344" s="24">
        <v>0.24725934999999999</v>
      </c>
      <c r="D6344" s="24">
        <v>0.27674642999999999</v>
      </c>
      <c r="E6344" s="24">
        <v>0.33315154000000002</v>
      </c>
      <c r="F6344" s="24">
        <v>0.43759323</v>
      </c>
      <c r="G6344" s="24">
        <v>0.99249071</v>
      </c>
      <c r="H6344" s="24">
        <v>3.07648571</v>
      </c>
      <c r="I6344" s="24">
        <v>9.0438439999999995E-2</v>
      </c>
    </row>
    <row r="6345" spans="1:9" ht="15.75" customHeight="1" x14ac:dyDescent="0.25">
      <c r="A6345" s="25">
        <v>6344</v>
      </c>
      <c r="B6345" s="26">
        <v>0.25062080999999997</v>
      </c>
      <c r="C6345" s="26">
        <v>0.24729043000000001</v>
      </c>
      <c r="D6345" s="26">
        <v>0.27677974999999999</v>
      </c>
      <c r="E6345" s="26">
        <v>0.33319958999999999</v>
      </c>
      <c r="F6345" s="26">
        <v>0.43766337</v>
      </c>
      <c r="G6345" s="26">
        <v>0.99267408999999995</v>
      </c>
      <c r="H6345" s="26">
        <v>3.0772418599999996</v>
      </c>
      <c r="I6345" s="26">
        <v>9.0438320000000003E-2</v>
      </c>
    </row>
    <row r="6346" spans="1:9" ht="15.75" customHeight="1" x14ac:dyDescent="0.25">
      <c r="A6346" s="23">
        <v>6345</v>
      </c>
      <c r="B6346" s="24">
        <v>0.25066198000000001</v>
      </c>
      <c r="C6346" s="24">
        <v>0.24732151999999999</v>
      </c>
      <c r="D6346" s="24">
        <v>0.27681307999999999</v>
      </c>
      <c r="E6346" s="24">
        <v>0.33324765000000001</v>
      </c>
      <c r="F6346" s="24">
        <v>0.43773353999999998</v>
      </c>
      <c r="G6346" s="24">
        <v>0.99285758999999996</v>
      </c>
      <c r="H6346" s="24">
        <v>3.0779984000000002</v>
      </c>
      <c r="I6346" s="24">
        <v>9.0438209999999991E-2</v>
      </c>
    </row>
    <row r="6347" spans="1:9" ht="15.75" customHeight="1" x14ac:dyDescent="0.25">
      <c r="A6347" s="25">
        <v>6346</v>
      </c>
      <c r="B6347" s="26">
        <v>0.25070313999999999</v>
      </c>
      <c r="C6347" s="26">
        <v>0.24735260000000001</v>
      </c>
      <c r="D6347" s="26">
        <v>0.27684641999999998</v>
      </c>
      <c r="E6347" s="26">
        <v>0.33329573000000001</v>
      </c>
      <c r="F6347" s="26">
        <v>0.43780374999999999</v>
      </c>
      <c r="G6347" s="26">
        <v>0.99304119000000002</v>
      </c>
      <c r="H6347" s="26">
        <v>3.0787553400000003</v>
      </c>
      <c r="I6347" s="26">
        <v>9.0438100000000007E-2</v>
      </c>
    </row>
    <row r="6348" spans="1:9" ht="15.75" customHeight="1" x14ac:dyDescent="0.25">
      <c r="A6348" s="23">
        <v>6347</v>
      </c>
      <c r="B6348" s="24">
        <v>0.25074429999999998</v>
      </c>
      <c r="C6348" s="24">
        <v>0.24738368000000002</v>
      </c>
      <c r="D6348" s="24">
        <v>0.27687975999999997</v>
      </c>
      <c r="E6348" s="24">
        <v>0.33334381999999996</v>
      </c>
      <c r="F6348" s="24">
        <v>0.43787399999999999</v>
      </c>
      <c r="G6348" s="24">
        <v>0.99322489000000003</v>
      </c>
      <c r="H6348" s="24">
        <v>3.0795126900000001</v>
      </c>
      <c r="I6348" s="24">
        <v>9.0437989999999996E-2</v>
      </c>
    </row>
    <row r="6349" spans="1:9" ht="15.75" customHeight="1" x14ac:dyDescent="0.25">
      <c r="A6349" s="25">
        <v>6348</v>
      </c>
      <c r="B6349" s="26">
        <v>0.25078546000000002</v>
      </c>
      <c r="C6349" s="26">
        <v>0.24741475000000002</v>
      </c>
      <c r="D6349" s="26">
        <v>0.27691310999999996</v>
      </c>
      <c r="E6349" s="26">
        <v>0.33339194</v>
      </c>
      <c r="F6349" s="26">
        <v>0.43794428000000002</v>
      </c>
      <c r="G6349" s="26">
        <v>0.99340871000000008</v>
      </c>
      <c r="H6349" s="26">
        <v>3.0802704400000001</v>
      </c>
      <c r="I6349" s="26">
        <v>9.0437879999999998E-2</v>
      </c>
    </row>
    <row r="6350" spans="1:9" ht="15.75" customHeight="1" x14ac:dyDescent="0.25">
      <c r="A6350" s="23">
        <v>6349</v>
      </c>
      <c r="B6350" s="24">
        <v>0.25082662</v>
      </c>
      <c r="C6350" s="24">
        <v>0.24744582999999998</v>
      </c>
      <c r="D6350" s="24">
        <v>0.27694646000000001</v>
      </c>
      <c r="E6350" s="24">
        <v>0.33344008000000003</v>
      </c>
      <c r="F6350" s="24">
        <v>0.43801461000000003</v>
      </c>
      <c r="G6350" s="24">
        <v>0.99359263999999992</v>
      </c>
      <c r="H6350" s="24">
        <v>3.0810286000000002</v>
      </c>
      <c r="I6350" s="24">
        <v>9.0437770000000001E-2</v>
      </c>
    </row>
    <row r="6351" spans="1:9" ht="15.75" customHeight="1" x14ac:dyDescent="0.25">
      <c r="A6351" s="25">
        <v>6350</v>
      </c>
      <c r="B6351" s="26">
        <v>0.25086777999999998</v>
      </c>
      <c r="C6351" s="26">
        <v>0.24747690999999999</v>
      </c>
      <c r="D6351" s="26">
        <v>0.27697982999999998</v>
      </c>
      <c r="E6351" s="26">
        <v>0.33348823000000005</v>
      </c>
      <c r="F6351" s="26">
        <v>0.43808497000000002</v>
      </c>
      <c r="G6351" s="26">
        <v>0.99377667999999997</v>
      </c>
      <c r="H6351" s="26">
        <v>3.0817871800000001</v>
      </c>
      <c r="I6351" s="26">
        <v>9.0437650000000008E-2</v>
      </c>
    </row>
    <row r="6352" spans="1:9" ht="15.75" customHeight="1" x14ac:dyDescent="0.25">
      <c r="A6352" s="23">
        <v>6351</v>
      </c>
      <c r="B6352" s="24">
        <v>0.25090893999999997</v>
      </c>
      <c r="C6352" s="24">
        <v>0.24750797999999999</v>
      </c>
      <c r="D6352" s="24">
        <v>0.27701320000000001</v>
      </c>
      <c r="E6352" s="24">
        <v>0.33353641000000001</v>
      </c>
      <c r="F6352" s="24">
        <v>0.43815537999999998</v>
      </c>
      <c r="G6352" s="24">
        <v>0.99396083000000002</v>
      </c>
      <c r="H6352" s="24">
        <v>3.0825461700000001</v>
      </c>
      <c r="I6352" s="24">
        <v>9.0437539999999997E-2</v>
      </c>
    </row>
    <row r="6353" spans="1:9" ht="15.75" customHeight="1" x14ac:dyDescent="0.25">
      <c r="A6353" s="25">
        <v>6352</v>
      </c>
      <c r="B6353" s="26">
        <v>0.25095010000000001</v>
      </c>
      <c r="C6353" s="26">
        <v>0.24753904999999998</v>
      </c>
      <c r="D6353" s="26">
        <v>0.27704657999999999</v>
      </c>
      <c r="E6353" s="26">
        <v>0.33358460000000001</v>
      </c>
      <c r="F6353" s="26">
        <v>0.43822583000000004</v>
      </c>
      <c r="G6353" s="26">
        <v>0.99414508999999995</v>
      </c>
      <c r="H6353" s="26">
        <v>3.0833056000000001</v>
      </c>
      <c r="I6353" s="26">
        <v>9.0437429999999985E-2</v>
      </c>
    </row>
    <row r="6354" spans="1:9" ht="15.75" customHeight="1" x14ac:dyDescent="0.25">
      <c r="A6354" s="23">
        <v>6353</v>
      </c>
      <c r="B6354" s="24">
        <v>0.25099125999999999</v>
      </c>
      <c r="C6354" s="24">
        <v>0.24757012</v>
      </c>
      <c r="D6354" s="24">
        <v>0.27707996000000001</v>
      </c>
      <c r="E6354" s="24">
        <v>0.33363281</v>
      </c>
      <c r="F6354" s="24">
        <v>0.43829630999999997</v>
      </c>
      <c r="G6354" s="24">
        <v>0.99432947999999999</v>
      </c>
      <c r="H6354" s="24">
        <v>3.0840654499999998</v>
      </c>
      <c r="I6354" s="24">
        <v>9.0437320000000002E-2</v>
      </c>
    </row>
    <row r="6355" spans="1:9" ht="15.75" customHeight="1" x14ac:dyDescent="0.25">
      <c r="A6355" s="25">
        <v>6354</v>
      </c>
      <c r="B6355" s="26">
        <v>0.25103242000000003</v>
      </c>
      <c r="C6355" s="26">
        <v>0.24760119</v>
      </c>
      <c r="D6355" s="26">
        <v>0.27711334999999998</v>
      </c>
      <c r="E6355" s="26">
        <v>0.33368104999999998</v>
      </c>
      <c r="F6355" s="26">
        <v>0.43836685000000003</v>
      </c>
      <c r="G6355" s="26">
        <v>0.99451396999999997</v>
      </c>
      <c r="H6355" s="26">
        <v>3.0848257399999999</v>
      </c>
      <c r="I6355" s="26">
        <v>9.043720999999999E-2</v>
      </c>
    </row>
    <row r="6356" spans="1:9" ht="15.75" customHeight="1" x14ac:dyDescent="0.25">
      <c r="A6356" s="23">
        <v>6355</v>
      </c>
      <c r="B6356" s="24">
        <v>0.25107358000000002</v>
      </c>
      <c r="C6356" s="24">
        <v>0.24763225999999999</v>
      </c>
      <c r="D6356" s="24">
        <v>0.27714675999999999</v>
      </c>
      <c r="E6356" s="24">
        <v>0.33372929999999995</v>
      </c>
      <c r="F6356" s="24">
        <v>0.43843741999999997</v>
      </c>
      <c r="G6356" s="24">
        <v>0.99469859000000005</v>
      </c>
      <c r="H6356" s="24">
        <v>3.08558646</v>
      </c>
      <c r="I6356" s="24">
        <v>9.0437100000000006E-2</v>
      </c>
    </row>
    <row r="6357" spans="1:9" ht="15.75" customHeight="1" x14ac:dyDescent="0.25">
      <c r="A6357" s="25">
        <v>6356</v>
      </c>
      <c r="B6357" s="26">
        <v>0.25111474</v>
      </c>
      <c r="C6357" s="26">
        <v>0.24766332999999999</v>
      </c>
      <c r="D6357" s="26">
        <v>0.27718017</v>
      </c>
      <c r="E6357" s="26">
        <v>0.33377758000000002</v>
      </c>
      <c r="F6357" s="26">
        <v>0.43850803999999999</v>
      </c>
      <c r="G6357" s="26">
        <v>0.99488332999999995</v>
      </c>
      <c r="H6357" s="26">
        <v>3.0863476300000001</v>
      </c>
      <c r="I6357" s="26">
        <v>9.0436979999999986E-2</v>
      </c>
    </row>
    <row r="6358" spans="1:9" ht="15.75" customHeight="1" x14ac:dyDescent="0.25">
      <c r="A6358" s="23">
        <v>6357</v>
      </c>
      <c r="B6358" s="24">
        <v>0.25115589999999999</v>
      </c>
      <c r="C6358" s="24">
        <v>0.24769439999999998</v>
      </c>
      <c r="D6358" s="24">
        <v>0.27721359000000001</v>
      </c>
      <c r="E6358" s="24">
        <v>0.33382587000000002</v>
      </c>
      <c r="F6358" s="24">
        <v>0.43857869999999999</v>
      </c>
      <c r="G6358" s="24">
        <v>0.99506817999999997</v>
      </c>
      <c r="H6358" s="24">
        <v>3.0871092399999998</v>
      </c>
      <c r="I6358" s="24">
        <v>9.0436870000000003E-2</v>
      </c>
    </row>
    <row r="6359" spans="1:9" ht="15.75" customHeight="1" x14ac:dyDescent="0.25">
      <c r="A6359" s="25">
        <v>6358</v>
      </c>
      <c r="B6359" s="26">
        <v>0.25119706000000003</v>
      </c>
      <c r="C6359" s="26">
        <v>0.24772545999999998</v>
      </c>
      <c r="D6359" s="26">
        <v>0.27724702000000001</v>
      </c>
      <c r="E6359" s="26">
        <v>0.33387419000000002</v>
      </c>
      <c r="F6359" s="26">
        <v>0.43864939999999997</v>
      </c>
      <c r="G6359" s="26">
        <v>0.99525316000000008</v>
      </c>
      <c r="H6359" s="26">
        <v>3.0878713099999997</v>
      </c>
      <c r="I6359" s="26">
        <v>9.0436759999999991E-2</v>
      </c>
    </row>
    <row r="6360" spans="1:9" ht="15.75" customHeight="1" x14ac:dyDescent="0.25">
      <c r="A6360" s="23">
        <v>6359</v>
      </c>
      <c r="B6360" s="24">
        <v>0.25123823000000001</v>
      </c>
      <c r="C6360" s="24">
        <v>0.24775652000000001</v>
      </c>
      <c r="D6360" s="24">
        <v>0.27728046000000001</v>
      </c>
      <c r="E6360" s="24">
        <v>0.33392252999999994</v>
      </c>
      <c r="F6360" s="24">
        <v>0.43872014999999998</v>
      </c>
      <c r="G6360" s="24">
        <v>0.99543825999999991</v>
      </c>
      <c r="H6360" s="24">
        <v>3.08863383</v>
      </c>
      <c r="I6360" s="24">
        <v>9.0436650000000007E-2</v>
      </c>
    </row>
    <row r="6361" spans="1:9" ht="15.75" customHeight="1" x14ac:dyDescent="0.25">
      <c r="A6361" s="25">
        <v>6360</v>
      </c>
      <c r="B6361" s="26">
        <v>0.25127938999999999</v>
      </c>
      <c r="C6361" s="26">
        <v>0.24778759</v>
      </c>
      <c r="D6361" s="26">
        <v>0.2773139</v>
      </c>
      <c r="E6361" s="26">
        <v>0.33397089000000002</v>
      </c>
      <c r="F6361" s="26">
        <v>0.43879095000000001</v>
      </c>
      <c r="G6361" s="26">
        <v>0.99562348999999994</v>
      </c>
      <c r="H6361" s="26">
        <v>3.0893968200000002</v>
      </c>
      <c r="I6361" s="26">
        <v>9.0436539999999996E-2</v>
      </c>
    </row>
    <row r="6362" spans="1:9" ht="15.75" customHeight="1" x14ac:dyDescent="0.25">
      <c r="A6362" s="23">
        <v>6361</v>
      </c>
      <c r="B6362" s="24">
        <v>0.25132055000000003</v>
      </c>
      <c r="C6362" s="24">
        <v>0.24781865</v>
      </c>
      <c r="D6362" s="24">
        <v>0.27734736000000004</v>
      </c>
      <c r="E6362" s="24">
        <v>0.33401926999999998</v>
      </c>
      <c r="F6362" s="24">
        <v>0.43886178999999997</v>
      </c>
      <c r="G6362" s="24">
        <v>0.99580884000000003</v>
      </c>
      <c r="H6362" s="24">
        <v>3.0901602700000002</v>
      </c>
      <c r="I6362" s="24">
        <v>9.0436429999999998E-2</v>
      </c>
    </row>
    <row r="6363" spans="1:9" ht="15.75" customHeight="1" x14ac:dyDescent="0.25">
      <c r="A6363" s="25">
        <v>6362</v>
      </c>
      <c r="B6363" s="26">
        <v>0.25136171000000002</v>
      </c>
      <c r="C6363" s="26">
        <v>0.24784971</v>
      </c>
      <c r="D6363" s="26">
        <v>0.27738083000000002</v>
      </c>
      <c r="E6363" s="26">
        <v>0.33406767000000004</v>
      </c>
      <c r="F6363" s="26">
        <v>0.43893267999999996</v>
      </c>
      <c r="G6363" s="26">
        <v>0.99599431999999988</v>
      </c>
      <c r="H6363" s="26">
        <v>3.09092418</v>
      </c>
      <c r="I6363" s="26">
        <v>9.0436309999999992E-2</v>
      </c>
    </row>
    <row r="6364" spans="1:9" ht="15.75" customHeight="1" x14ac:dyDescent="0.25">
      <c r="A6364" s="23">
        <v>6363</v>
      </c>
      <c r="B6364" s="24">
        <v>0.25140287</v>
      </c>
      <c r="C6364" s="24">
        <v>0.24788077</v>
      </c>
      <c r="D6364" s="24">
        <v>0.27741431</v>
      </c>
      <c r="E6364" s="24">
        <v>0.33411608999999998</v>
      </c>
      <c r="F6364" s="24">
        <v>0.43900362000000004</v>
      </c>
      <c r="G6364" s="24">
        <v>0.99617992</v>
      </c>
      <c r="H6364" s="24">
        <v>3.09168858</v>
      </c>
      <c r="I6364" s="24">
        <v>9.0436200000000008E-2</v>
      </c>
    </row>
    <row r="6365" spans="1:9" ht="15.75" customHeight="1" x14ac:dyDescent="0.25">
      <c r="A6365" s="25">
        <v>6364</v>
      </c>
      <c r="B6365" s="26">
        <v>0.25144402999999999</v>
      </c>
      <c r="C6365" s="26">
        <v>0.24791183</v>
      </c>
      <c r="D6365" s="26">
        <v>0.27744779999999997</v>
      </c>
      <c r="E6365" s="26">
        <v>0.33416454000000001</v>
      </c>
      <c r="F6365" s="26">
        <v>0.43907459999999998</v>
      </c>
      <c r="G6365" s="26">
        <v>0.99636566000000004</v>
      </c>
      <c r="H6365" s="26">
        <v>3.0924534499999998</v>
      </c>
      <c r="I6365" s="26">
        <v>9.0436089999999997E-2</v>
      </c>
    </row>
    <row r="6366" spans="1:9" ht="15.75" customHeight="1" x14ac:dyDescent="0.25">
      <c r="A6366" s="23">
        <v>6365</v>
      </c>
      <c r="B6366" s="24">
        <v>0.25148519000000003</v>
      </c>
      <c r="C6366" s="24">
        <v>0.24794288</v>
      </c>
      <c r="D6366" s="24">
        <v>0.27748129999999999</v>
      </c>
      <c r="E6366" s="24">
        <v>0.33421300000000004</v>
      </c>
      <c r="F6366" s="24">
        <v>0.43914564</v>
      </c>
      <c r="G6366" s="24">
        <v>0.99655152000000002</v>
      </c>
      <c r="H6366" s="24">
        <v>3.0932188100000002</v>
      </c>
      <c r="I6366" s="24">
        <v>9.0435979999999999E-2</v>
      </c>
    </row>
    <row r="6367" spans="1:9" ht="15.75" customHeight="1" x14ac:dyDescent="0.25">
      <c r="A6367" s="25">
        <v>6366</v>
      </c>
      <c r="B6367" s="26">
        <v>0.25152635000000001</v>
      </c>
      <c r="C6367" s="26">
        <v>0.24797394</v>
      </c>
      <c r="D6367" s="26">
        <v>0.27751481</v>
      </c>
      <c r="E6367" s="26">
        <v>0.33426149999999999</v>
      </c>
      <c r="F6367" s="26">
        <v>0.43921672</v>
      </c>
      <c r="G6367" s="26">
        <v>0.99673751999999993</v>
      </c>
      <c r="H6367" s="26">
        <v>3.0939846499999999</v>
      </c>
      <c r="I6367" s="26">
        <v>9.0435870000000002E-2</v>
      </c>
    </row>
    <row r="6368" spans="1:9" ht="15.75" customHeight="1" x14ac:dyDescent="0.25">
      <c r="A6368" s="23">
        <v>6367</v>
      </c>
      <c r="B6368" s="24">
        <v>0.25156750999999999</v>
      </c>
      <c r="C6368" s="24">
        <v>0.24800498999999998</v>
      </c>
      <c r="D6368" s="24">
        <v>0.27754833000000001</v>
      </c>
      <c r="E6368" s="24">
        <v>0.33431001000000005</v>
      </c>
      <c r="F6368" s="24">
        <v>0.43928784999999998</v>
      </c>
      <c r="G6368" s="24">
        <v>0.99692364999999994</v>
      </c>
      <c r="H6368" s="24">
        <v>3.0947509900000001</v>
      </c>
      <c r="I6368" s="24">
        <v>9.0435750000000009E-2</v>
      </c>
    </row>
    <row r="6369" spans="1:9" ht="15.75" customHeight="1" x14ac:dyDescent="0.25">
      <c r="A6369" s="25">
        <v>6368</v>
      </c>
      <c r="B6369" s="26">
        <v>0.25160866999999998</v>
      </c>
      <c r="C6369" s="26">
        <v>0.24803605000000001</v>
      </c>
      <c r="D6369" s="26">
        <v>0.27758185999999996</v>
      </c>
      <c r="E6369" s="26">
        <v>0.33435853999999998</v>
      </c>
      <c r="F6369" s="26">
        <v>0.43935903000000004</v>
      </c>
      <c r="G6369" s="26">
        <v>0.99710991000000004</v>
      </c>
      <c r="H6369" s="26">
        <v>3.09551782</v>
      </c>
      <c r="I6369" s="26">
        <v>9.0435639999999998E-2</v>
      </c>
    </row>
    <row r="6370" spans="1:9" ht="15.75" customHeight="1" x14ac:dyDescent="0.25">
      <c r="A6370" s="23">
        <v>6369</v>
      </c>
      <c r="B6370" s="24">
        <v>0.25164983000000002</v>
      </c>
      <c r="C6370" s="24">
        <v>0.24806709999999998</v>
      </c>
      <c r="D6370" s="24">
        <v>0.27761541000000001</v>
      </c>
      <c r="E6370" s="24">
        <v>0.33440710000000001</v>
      </c>
      <c r="F6370" s="24">
        <v>0.43943027000000001</v>
      </c>
      <c r="G6370" s="24">
        <v>0.99729630999999996</v>
      </c>
      <c r="H6370" s="24">
        <v>3.0962851599999999</v>
      </c>
      <c r="I6370" s="24">
        <v>9.0435529999999986E-2</v>
      </c>
    </row>
    <row r="6371" spans="1:9" ht="15.75" customHeight="1" x14ac:dyDescent="0.25">
      <c r="A6371" s="25">
        <v>6370</v>
      </c>
      <c r="B6371" s="26">
        <v>0.25169099</v>
      </c>
      <c r="C6371" s="26">
        <v>0.24809815000000002</v>
      </c>
      <c r="D6371" s="26">
        <v>0.27764896999999999</v>
      </c>
      <c r="E6371" s="26">
        <v>0.33445568999999997</v>
      </c>
      <c r="F6371" s="26">
        <v>0.43950155000000002</v>
      </c>
      <c r="G6371" s="26">
        <v>0.99748284999999992</v>
      </c>
      <c r="H6371" s="26">
        <v>3.0970530000000003</v>
      </c>
      <c r="I6371" s="26">
        <v>9.0435420000000002E-2</v>
      </c>
    </row>
    <row r="6372" spans="1:9" ht="15.75" customHeight="1" x14ac:dyDescent="0.25">
      <c r="A6372" s="23">
        <v>6371</v>
      </c>
      <c r="B6372" s="24">
        <v>0.25173214999999999</v>
      </c>
      <c r="C6372" s="24">
        <v>0.24812919999999999</v>
      </c>
      <c r="D6372" s="24">
        <v>0.27768253999999998</v>
      </c>
      <c r="E6372" s="24">
        <v>0.33450428999999998</v>
      </c>
      <c r="F6372" s="24">
        <v>0.43957289000000005</v>
      </c>
      <c r="G6372" s="24">
        <v>0.99766952000000009</v>
      </c>
      <c r="H6372" s="24">
        <v>3.0978213499999998</v>
      </c>
      <c r="I6372" s="24">
        <v>9.043530000000001E-2</v>
      </c>
    </row>
    <row r="6373" spans="1:9" ht="15.75" customHeight="1" x14ac:dyDescent="0.25">
      <c r="A6373" s="25">
        <v>6372</v>
      </c>
      <c r="B6373" s="26">
        <v>0.25177332000000002</v>
      </c>
      <c r="C6373" s="26">
        <v>0.24816026000000002</v>
      </c>
      <c r="D6373" s="26">
        <v>0.27771612000000001</v>
      </c>
      <c r="E6373" s="26">
        <v>0.33455291999999998</v>
      </c>
      <c r="F6373" s="26">
        <v>0.43964428</v>
      </c>
      <c r="G6373" s="26">
        <v>0.99785634000000001</v>
      </c>
      <c r="H6373" s="26">
        <v>3.0985902199999997</v>
      </c>
      <c r="I6373" s="26">
        <v>9.0435189999999999E-2</v>
      </c>
    </row>
    <row r="6374" spans="1:9" ht="15.75" customHeight="1" x14ac:dyDescent="0.25">
      <c r="A6374" s="23">
        <v>6373</v>
      </c>
      <c r="B6374" s="24">
        <v>0.25181448000000001</v>
      </c>
      <c r="C6374" s="24">
        <v>0.2481913</v>
      </c>
      <c r="D6374" s="24">
        <v>0.27774972000000003</v>
      </c>
      <c r="E6374" s="24">
        <v>0.33460158000000001</v>
      </c>
      <c r="F6374" s="24">
        <v>0.43971572999999997</v>
      </c>
      <c r="G6374" s="24">
        <v>0.99804328999999992</v>
      </c>
      <c r="H6374" s="24">
        <v>3.09935961</v>
      </c>
      <c r="I6374" s="24">
        <v>9.0435079999999987E-2</v>
      </c>
    </row>
    <row r="6375" spans="1:9" ht="15.75" customHeight="1" x14ac:dyDescent="0.25">
      <c r="A6375" s="25">
        <v>6374</v>
      </c>
      <c r="B6375" s="26">
        <v>0.25185563999999999</v>
      </c>
      <c r="C6375" s="26">
        <v>0.24822234999999998</v>
      </c>
      <c r="D6375" s="26">
        <v>0.27778332</v>
      </c>
      <c r="E6375" s="26">
        <v>0.33465024999999998</v>
      </c>
      <c r="F6375" s="26">
        <v>0.43978721999999998</v>
      </c>
      <c r="G6375" s="26">
        <v>0.99823037999999997</v>
      </c>
      <c r="H6375" s="26">
        <v>3.1001295199999999</v>
      </c>
      <c r="I6375" s="26">
        <v>9.0434970000000003E-2</v>
      </c>
    </row>
    <row r="6376" spans="1:9" ht="15.75" customHeight="1" x14ac:dyDescent="0.25">
      <c r="A6376" s="23">
        <v>6375</v>
      </c>
      <c r="B6376" s="24">
        <v>0.25189679999999998</v>
      </c>
      <c r="C6376" s="24">
        <v>0.24825340000000001</v>
      </c>
      <c r="D6376" s="24">
        <v>0.27781695000000001</v>
      </c>
      <c r="E6376" s="24">
        <v>0.33469895</v>
      </c>
      <c r="F6376" s="24">
        <v>0.43985878</v>
      </c>
      <c r="G6376" s="24">
        <v>0.99841762000000001</v>
      </c>
      <c r="H6376" s="24">
        <v>3.10089996</v>
      </c>
      <c r="I6376" s="24">
        <v>9.0434859999999992E-2</v>
      </c>
    </row>
    <row r="6377" spans="1:9" ht="15.75" customHeight="1" x14ac:dyDescent="0.25">
      <c r="A6377" s="25">
        <v>6376</v>
      </c>
      <c r="B6377" s="26">
        <v>0.25193796000000002</v>
      </c>
      <c r="C6377" s="26">
        <v>0.24828444999999999</v>
      </c>
      <c r="D6377" s="26">
        <v>0.27785058000000001</v>
      </c>
      <c r="E6377" s="26">
        <v>0.33474767999999999</v>
      </c>
      <c r="F6377" s="26">
        <v>0.43993038000000001</v>
      </c>
      <c r="G6377" s="26">
        <v>0.99860501000000002</v>
      </c>
      <c r="H6377" s="26">
        <v>3.10167093</v>
      </c>
      <c r="I6377" s="26">
        <v>9.043474E-2</v>
      </c>
    </row>
    <row r="6378" spans="1:9" ht="15.75" customHeight="1" x14ac:dyDescent="0.25">
      <c r="A6378" s="23">
        <v>6377</v>
      </c>
      <c r="B6378" s="24">
        <v>0.25197912</v>
      </c>
      <c r="C6378" s="24">
        <v>0.24831549999999999</v>
      </c>
      <c r="D6378" s="24">
        <v>0.27788423000000001</v>
      </c>
      <c r="E6378" s="24">
        <v>0.33479643000000003</v>
      </c>
      <c r="F6378" s="24">
        <v>0.44000205000000003</v>
      </c>
      <c r="G6378" s="24">
        <v>0.99879253000000001</v>
      </c>
      <c r="H6378" s="24">
        <v>3.1024424399999999</v>
      </c>
      <c r="I6378" s="24">
        <v>9.0434629999999988E-2</v>
      </c>
    </row>
    <row r="6379" spans="1:9" ht="15.75" customHeight="1" x14ac:dyDescent="0.25">
      <c r="A6379" s="25">
        <v>6378</v>
      </c>
      <c r="B6379" s="26">
        <v>0.25202027999999999</v>
      </c>
      <c r="C6379" s="26">
        <v>0.24834654</v>
      </c>
      <c r="D6379" s="26">
        <v>0.2779179</v>
      </c>
      <c r="E6379" s="26">
        <v>0.33484521</v>
      </c>
      <c r="F6379" s="26">
        <v>0.44007376999999998</v>
      </c>
      <c r="G6379" s="26">
        <v>0.99898021000000004</v>
      </c>
      <c r="H6379" s="26">
        <v>3.1032144899999996</v>
      </c>
      <c r="I6379" s="26">
        <v>9.0434520000000004E-2</v>
      </c>
    </row>
    <row r="6380" spans="1:9" ht="15.75" customHeight="1" x14ac:dyDescent="0.25">
      <c r="A6380" s="23">
        <v>6379</v>
      </c>
      <c r="B6380" s="24">
        <v>0.25206143999999997</v>
      </c>
      <c r="C6380" s="24">
        <v>0.24837758999999998</v>
      </c>
      <c r="D6380" s="24">
        <v>0.27795156999999998</v>
      </c>
      <c r="E6380" s="24">
        <v>0.33489401000000002</v>
      </c>
      <c r="F6380" s="24">
        <v>0.44014553999999995</v>
      </c>
      <c r="G6380" s="24">
        <v>0.99916802999999998</v>
      </c>
      <c r="H6380" s="24">
        <v>3.1039870899999999</v>
      </c>
      <c r="I6380" s="24">
        <v>9.0434409999999993E-2</v>
      </c>
    </row>
    <row r="6381" spans="1:9" ht="15.75" customHeight="1" x14ac:dyDescent="0.25">
      <c r="A6381" s="25">
        <v>6380</v>
      </c>
      <c r="B6381" s="26">
        <v>0.25210260000000001</v>
      </c>
      <c r="C6381" s="26">
        <v>0.24840862999999999</v>
      </c>
      <c r="D6381" s="26">
        <v>0.27798526000000001</v>
      </c>
      <c r="E6381" s="26">
        <v>0.33494284000000002</v>
      </c>
      <c r="F6381" s="26">
        <v>0.44021737999999999</v>
      </c>
      <c r="G6381" s="26">
        <v>0.99935599999999991</v>
      </c>
      <c r="H6381" s="26">
        <v>3.1047602400000001</v>
      </c>
      <c r="I6381" s="26">
        <v>9.0434290000000001E-2</v>
      </c>
    </row>
    <row r="6382" spans="1:9" ht="15.75" customHeight="1" x14ac:dyDescent="0.25">
      <c r="A6382" s="23">
        <v>6381</v>
      </c>
      <c r="B6382" s="24">
        <v>0.25214375999999999</v>
      </c>
      <c r="C6382" s="24">
        <v>0.24843967</v>
      </c>
      <c r="D6382" s="24">
        <v>0.27801896999999998</v>
      </c>
      <c r="E6382" s="24">
        <v>0.33499169000000001</v>
      </c>
      <c r="F6382" s="24">
        <v>0.44028927000000001</v>
      </c>
      <c r="G6382" s="24">
        <v>0.99954412000000004</v>
      </c>
      <c r="H6382" s="24">
        <v>3.1055339500000003</v>
      </c>
      <c r="I6382" s="24">
        <v>9.0434180000000003E-2</v>
      </c>
    </row>
    <row r="6383" spans="1:9" ht="15.75" customHeight="1" x14ac:dyDescent="0.25">
      <c r="A6383" s="25">
        <v>6382</v>
      </c>
      <c r="B6383" s="26">
        <v>0.25218492000000003</v>
      </c>
      <c r="C6383" s="26">
        <v>0.24847072000000001</v>
      </c>
      <c r="D6383" s="26">
        <v>0.27805268999999999</v>
      </c>
      <c r="E6383" s="26">
        <v>0.33504057000000004</v>
      </c>
      <c r="F6383" s="26">
        <v>0.44036122</v>
      </c>
      <c r="G6383" s="26">
        <v>0.99973240000000008</v>
      </c>
      <c r="H6383" s="26">
        <v>3.1063082100000003</v>
      </c>
      <c r="I6383" s="26">
        <v>9.0434070000000005E-2</v>
      </c>
    </row>
    <row r="6384" spans="1:9" ht="15.75" customHeight="1" x14ac:dyDescent="0.25">
      <c r="A6384" s="23">
        <v>6383</v>
      </c>
      <c r="B6384" s="24">
        <v>0.25222608000000002</v>
      </c>
      <c r="C6384" s="24">
        <v>0.24850176000000002</v>
      </c>
      <c r="D6384" s="24">
        <v>0.27808643</v>
      </c>
      <c r="E6384" s="24">
        <v>0.33508947</v>
      </c>
      <c r="F6384" s="24">
        <v>0.44043323000000001</v>
      </c>
      <c r="G6384" s="24">
        <v>0.99992081999999993</v>
      </c>
      <c r="H6384" s="24">
        <v>3.10708304</v>
      </c>
      <c r="I6384" s="24">
        <v>9.0433959999999994E-2</v>
      </c>
    </row>
    <row r="6385" spans="1:9" ht="15.75" customHeight="1" x14ac:dyDescent="0.25">
      <c r="A6385" s="25">
        <v>6384</v>
      </c>
      <c r="B6385" s="26">
        <v>0.25226724</v>
      </c>
      <c r="C6385" s="26">
        <v>0.24853280000000003</v>
      </c>
      <c r="D6385" s="26">
        <v>0.27812017999999999</v>
      </c>
      <c r="E6385" s="26">
        <v>0.3351384</v>
      </c>
      <c r="F6385" s="26">
        <v>0.44050530000000004</v>
      </c>
      <c r="G6385" s="26">
        <v>1.0001094000000001</v>
      </c>
      <c r="H6385" s="26">
        <v>3.1078584399999998</v>
      </c>
      <c r="I6385" s="26">
        <v>9.0433840000000001E-2</v>
      </c>
    </row>
    <row r="6386" spans="1:9" ht="15.75" customHeight="1" x14ac:dyDescent="0.25">
      <c r="A6386" s="23">
        <v>6385</v>
      </c>
      <c r="B6386" s="24">
        <v>0.25230839999999999</v>
      </c>
      <c r="C6386" s="24">
        <v>0.24856383999999998</v>
      </c>
      <c r="D6386" s="24">
        <v>0.27815394999999998</v>
      </c>
      <c r="E6386" s="24">
        <v>0.33518735999999999</v>
      </c>
      <c r="F6386" s="24">
        <v>0.44057743000000005</v>
      </c>
      <c r="G6386" s="24">
        <v>1.0002981399999999</v>
      </c>
      <c r="H6386" s="24">
        <v>3.10863442</v>
      </c>
      <c r="I6386" s="24">
        <v>9.0433730000000004E-2</v>
      </c>
    </row>
    <row r="6387" spans="1:9" ht="15.75" customHeight="1" x14ac:dyDescent="0.25">
      <c r="A6387" s="25">
        <v>6386</v>
      </c>
      <c r="B6387" s="26">
        <v>0.25234957000000002</v>
      </c>
      <c r="C6387" s="26">
        <v>0.24859487999999999</v>
      </c>
      <c r="D6387" s="26">
        <v>0.27818774000000002</v>
      </c>
      <c r="E6387" s="26">
        <v>0.33523634000000002</v>
      </c>
      <c r="F6387" s="26">
        <v>0.44064963000000001</v>
      </c>
      <c r="G6387" s="26">
        <v>1.0004870299999999</v>
      </c>
      <c r="H6387" s="26">
        <v>3.1094109700000003</v>
      </c>
      <c r="I6387" s="26">
        <v>9.0433620000000006E-2</v>
      </c>
    </row>
    <row r="6388" spans="1:9" ht="15.75" customHeight="1" x14ac:dyDescent="0.25">
      <c r="A6388" s="23">
        <v>6387</v>
      </c>
      <c r="B6388" s="24">
        <v>0.25239073000000001</v>
      </c>
      <c r="C6388" s="24">
        <v>0.24862592</v>
      </c>
      <c r="D6388" s="24">
        <v>0.27822153999999999</v>
      </c>
      <c r="E6388" s="24">
        <v>0.33528534999999998</v>
      </c>
      <c r="F6388" s="24">
        <v>0.44072187999999995</v>
      </c>
      <c r="G6388" s="24">
        <v>1.0006760800000001</v>
      </c>
      <c r="H6388" s="24">
        <v>3.1101880999999998</v>
      </c>
      <c r="I6388" s="24">
        <v>9.0433509999999995E-2</v>
      </c>
    </row>
    <row r="6389" spans="1:9" ht="15.75" customHeight="1" x14ac:dyDescent="0.25">
      <c r="A6389" s="25">
        <v>6388</v>
      </c>
      <c r="B6389" s="26">
        <v>0.25243188999999999</v>
      </c>
      <c r="C6389" s="26">
        <v>0.24865696000000001</v>
      </c>
      <c r="D6389" s="26">
        <v>0.27825536000000001</v>
      </c>
      <c r="E6389" s="26">
        <v>0.33533437999999999</v>
      </c>
      <c r="F6389" s="26">
        <v>0.44079419999999997</v>
      </c>
      <c r="G6389" s="26">
        <v>1.0008652899999999</v>
      </c>
      <c r="H6389" s="26">
        <v>3.1109658200000001</v>
      </c>
      <c r="I6389" s="26">
        <v>9.0433390000000002E-2</v>
      </c>
    </row>
    <row r="6390" spans="1:9" ht="15.75" customHeight="1" x14ac:dyDescent="0.25">
      <c r="A6390" s="23">
        <v>6389</v>
      </c>
      <c r="B6390" s="24">
        <v>0.25247305000000003</v>
      </c>
      <c r="C6390" s="24">
        <v>0.24868799999999999</v>
      </c>
      <c r="D6390" s="24">
        <v>0.27828918999999996</v>
      </c>
      <c r="E6390" s="24">
        <v>0.33538344999999997</v>
      </c>
      <c r="F6390" s="24">
        <v>0.44086657000000001</v>
      </c>
      <c r="G6390" s="24">
        <v>1.0010546600000001</v>
      </c>
      <c r="H6390" s="24">
        <v>3.1117441400000003</v>
      </c>
      <c r="I6390" s="24">
        <v>9.0433280000000005E-2</v>
      </c>
    </row>
    <row r="6391" spans="1:9" ht="15.75" customHeight="1" x14ac:dyDescent="0.25">
      <c r="A6391" s="25">
        <v>6390</v>
      </c>
      <c r="B6391" s="26">
        <v>0.25251421000000002</v>
      </c>
      <c r="C6391" s="26">
        <v>0.24871904</v>
      </c>
      <c r="D6391" s="26">
        <v>0.27832304000000002</v>
      </c>
      <c r="E6391" s="26">
        <v>0.33543254</v>
      </c>
      <c r="F6391" s="26">
        <v>0.44093902000000001</v>
      </c>
      <c r="G6391" s="26">
        <v>1.00124419</v>
      </c>
      <c r="H6391" s="26">
        <v>3.1125230499999996</v>
      </c>
      <c r="I6391" s="26">
        <v>9.0433170000000007E-2</v>
      </c>
    </row>
    <row r="6392" spans="1:9" ht="15.75" customHeight="1" x14ac:dyDescent="0.25">
      <c r="A6392" s="23">
        <v>6391</v>
      </c>
      <c r="B6392" s="24">
        <v>0.25255537</v>
      </c>
      <c r="C6392" s="24">
        <v>0.24875008000000001</v>
      </c>
      <c r="D6392" s="24">
        <v>0.27835691000000001</v>
      </c>
      <c r="E6392" s="24">
        <v>0.33548166000000001</v>
      </c>
      <c r="F6392" s="24">
        <v>0.44101151999999999</v>
      </c>
      <c r="G6392" s="24">
        <v>1.00143388</v>
      </c>
      <c r="H6392" s="24">
        <v>3.1133025600000002</v>
      </c>
      <c r="I6392" s="24">
        <v>9.0433059999999996E-2</v>
      </c>
    </row>
    <row r="6393" spans="1:9" ht="15.75" customHeight="1" x14ac:dyDescent="0.25">
      <c r="A6393" s="25">
        <v>6392</v>
      </c>
      <c r="B6393" s="26">
        <v>0.25259652999999999</v>
      </c>
      <c r="C6393" s="26">
        <v>0.24878112000000002</v>
      </c>
      <c r="D6393" s="26">
        <v>0.27839079</v>
      </c>
      <c r="E6393" s="26">
        <v>0.33553080000000002</v>
      </c>
      <c r="F6393" s="26">
        <v>0.44108409000000004</v>
      </c>
      <c r="G6393" s="26">
        <v>1.0016237400000001</v>
      </c>
      <c r="H6393" s="26">
        <v>3.1140826700000002</v>
      </c>
      <c r="I6393" s="26">
        <v>9.0432939999999989E-2</v>
      </c>
    </row>
    <row r="6394" spans="1:9" ht="15.75" customHeight="1" x14ac:dyDescent="0.25">
      <c r="A6394" s="23">
        <v>6393</v>
      </c>
      <c r="B6394" s="24">
        <v>0.25263769000000003</v>
      </c>
      <c r="C6394" s="24">
        <v>0.24881215000000001</v>
      </c>
      <c r="D6394" s="24">
        <v>0.27842469999999997</v>
      </c>
      <c r="E6394" s="24">
        <v>0.33557998</v>
      </c>
      <c r="F6394" s="24">
        <v>0.44115673</v>
      </c>
      <c r="G6394" s="24">
        <v>1.0018137600000001</v>
      </c>
      <c r="H6394" s="24">
        <v>3.1148633999999999</v>
      </c>
      <c r="I6394" s="24">
        <v>9.0432830000000006E-2</v>
      </c>
    </row>
    <row r="6395" spans="1:9" ht="15.75" customHeight="1" x14ac:dyDescent="0.25">
      <c r="A6395" s="25">
        <v>6394</v>
      </c>
      <c r="B6395" s="26">
        <v>0.25267885000000001</v>
      </c>
      <c r="C6395" s="26">
        <v>0.24884319000000002</v>
      </c>
      <c r="D6395" s="26">
        <v>0.27845861999999999</v>
      </c>
      <c r="E6395" s="26">
        <v>0.33562918000000003</v>
      </c>
      <c r="F6395" s="26">
        <v>0.44122942999999998</v>
      </c>
      <c r="G6395" s="26">
        <v>1.00200395</v>
      </c>
      <c r="H6395" s="26">
        <v>3.11564474</v>
      </c>
      <c r="I6395" s="26">
        <v>9.0432719999999994E-2</v>
      </c>
    </row>
    <row r="6396" spans="1:9" ht="15.75" customHeight="1" x14ac:dyDescent="0.25">
      <c r="A6396" s="23">
        <v>6395</v>
      </c>
      <c r="B6396" s="24">
        <v>0.25272000999999999</v>
      </c>
      <c r="C6396" s="24">
        <v>0.24887422999999997</v>
      </c>
      <c r="D6396" s="24">
        <v>0.27849256</v>
      </c>
      <c r="E6396" s="24">
        <v>0.33567841000000004</v>
      </c>
      <c r="F6396" s="24">
        <v>0.44130220000000003</v>
      </c>
      <c r="G6396" s="24">
        <v>1.0021943099999999</v>
      </c>
      <c r="H6396" s="24">
        <v>3.1164266999999999</v>
      </c>
      <c r="I6396" s="24">
        <v>9.0432600000000002E-2</v>
      </c>
    </row>
    <row r="6397" spans="1:9" ht="15.75" customHeight="1" x14ac:dyDescent="0.25">
      <c r="A6397" s="25">
        <v>6396</v>
      </c>
      <c r="B6397" s="26">
        <v>0.25276116999999998</v>
      </c>
      <c r="C6397" s="26">
        <v>0.24890526000000002</v>
      </c>
      <c r="D6397" s="26">
        <v>0.27852652</v>
      </c>
      <c r="E6397" s="26">
        <v>0.33572766999999998</v>
      </c>
      <c r="F6397" s="26">
        <v>0.44137503</v>
      </c>
      <c r="G6397" s="26">
        <v>1.00238483</v>
      </c>
      <c r="H6397" s="26">
        <v>3.11720928</v>
      </c>
      <c r="I6397" s="26">
        <v>9.043248999999999E-2</v>
      </c>
    </row>
    <row r="6398" spans="1:9" ht="15.75" customHeight="1" x14ac:dyDescent="0.25">
      <c r="A6398" s="23">
        <v>6397</v>
      </c>
      <c r="B6398" s="24">
        <v>0.25280232999999996</v>
      </c>
      <c r="C6398" s="24">
        <v>0.24893630000000003</v>
      </c>
      <c r="D6398" s="24">
        <v>0.27856048999999999</v>
      </c>
      <c r="E6398" s="24">
        <v>0.33577696000000001</v>
      </c>
      <c r="F6398" s="24">
        <v>0.44144793999999998</v>
      </c>
      <c r="G6398" s="24">
        <v>1.0025755300000001</v>
      </c>
      <c r="H6398" s="24">
        <v>3.1179924899999998</v>
      </c>
      <c r="I6398" s="24">
        <v>9.0432380000000007E-2</v>
      </c>
    </row>
    <row r="6399" spans="1:9" ht="15.75" customHeight="1" x14ac:dyDescent="0.25">
      <c r="A6399" s="25">
        <v>6398</v>
      </c>
      <c r="B6399" s="26">
        <v>0.25284349</v>
      </c>
      <c r="C6399" s="26">
        <v>0.24896733000000001</v>
      </c>
      <c r="D6399" s="26">
        <v>0.27859449000000003</v>
      </c>
      <c r="E6399" s="26">
        <v>0.33582627000000004</v>
      </c>
      <c r="F6399" s="26">
        <v>0.44152090999999999</v>
      </c>
      <c r="G6399" s="26">
        <v>1.0027664000000001</v>
      </c>
      <c r="H6399" s="26">
        <v>3.1187763300000002</v>
      </c>
      <c r="I6399" s="26">
        <v>9.0432269999999995E-2</v>
      </c>
    </row>
    <row r="6400" spans="1:9" ht="15.75" customHeight="1" x14ac:dyDescent="0.25">
      <c r="A6400" s="23">
        <v>6399</v>
      </c>
      <c r="B6400" s="24">
        <v>0.25288464999999999</v>
      </c>
      <c r="C6400" s="24">
        <v>0.24899837000000002</v>
      </c>
      <c r="D6400" s="24">
        <v>0.27862851</v>
      </c>
      <c r="E6400" s="24">
        <v>0.33587561999999999</v>
      </c>
      <c r="F6400" s="24">
        <v>0.44159395000000001</v>
      </c>
      <c r="G6400" s="24">
        <v>1.0029574400000001</v>
      </c>
      <c r="H6400" s="24">
        <v>3.1195608099999999</v>
      </c>
      <c r="I6400" s="24">
        <v>9.0432150000000003E-2</v>
      </c>
    </row>
    <row r="6401" spans="1:9" ht="15.75" customHeight="1" x14ac:dyDescent="0.25">
      <c r="A6401" s="25">
        <v>6400</v>
      </c>
      <c r="B6401" s="26">
        <v>0.25292581999999997</v>
      </c>
      <c r="C6401" s="26">
        <v>0.24902940000000001</v>
      </c>
      <c r="D6401" s="26">
        <v>0.27866254000000001</v>
      </c>
      <c r="E6401" s="26">
        <v>0.33592500000000003</v>
      </c>
      <c r="F6401" s="26">
        <v>0.44166705000000001</v>
      </c>
      <c r="G6401" s="26">
        <v>1.00314865</v>
      </c>
      <c r="H6401" s="26">
        <v>3.1203459299999996</v>
      </c>
      <c r="I6401" s="26">
        <v>9.0432039999999991E-2</v>
      </c>
    </row>
    <row r="6402" spans="1:9" ht="15.75" customHeight="1" x14ac:dyDescent="0.25">
      <c r="A6402" s="23">
        <v>6401</v>
      </c>
      <c r="B6402" s="24">
        <v>0.25296698000000001</v>
      </c>
      <c r="C6402" s="24">
        <v>0.24906044000000002</v>
      </c>
      <c r="D6402" s="24">
        <v>0.27869658999999997</v>
      </c>
      <c r="E6402" s="24">
        <v>0.33597440000000001</v>
      </c>
      <c r="F6402" s="24">
        <v>0.44174022999999996</v>
      </c>
      <c r="G6402" s="24">
        <v>1.0033400399999999</v>
      </c>
      <c r="H6402" s="24">
        <v>3.1211317000000003</v>
      </c>
      <c r="I6402" s="24">
        <v>9.0431930000000008E-2</v>
      </c>
    </row>
    <row r="6403" spans="1:9" ht="15.75" customHeight="1" x14ac:dyDescent="0.25">
      <c r="A6403" s="25">
        <v>6402</v>
      </c>
      <c r="B6403" s="26">
        <v>0.25300813999999999</v>
      </c>
      <c r="C6403" s="26">
        <v>0.24909147000000001</v>
      </c>
      <c r="D6403" s="26">
        <v>0.27873067000000001</v>
      </c>
      <c r="E6403" s="26">
        <v>0.33602384000000002</v>
      </c>
      <c r="F6403" s="26">
        <v>0.44181347999999998</v>
      </c>
      <c r="G6403" s="26">
        <v>1.00353161</v>
      </c>
      <c r="H6403" s="26">
        <v>3.1219181099999997</v>
      </c>
      <c r="I6403" s="26">
        <v>9.0431819999999996E-2</v>
      </c>
    </row>
    <row r="6404" spans="1:9" ht="15.75" customHeight="1" x14ac:dyDescent="0.25">
      <c r="A6404" s="23">
        <v>6403</v>
      </c>
      <c r="B6404" s="24">
        <v>0.25304929999999998</v>
      </c>
      <c r="C6404" s="24">
        <v>0.24912251000000002</v>
      </c>
      <c r="D6404" s="24">
        <v>0.27876476</v>
      </c>
      <c r="E6404" s="24">
        <v>0.33607329999999996</v>
      </c>
      <c r="F6404" s="24">
        <v>0.44188679999999997</v>
      </c>
      <c r="G6404" s="24">
        <v>1.00372335</v>
      </c>
      <c r="H6404" s="24">
        <v>3.1227051799999996</v>
      </c>
      <c r="I6404" s="24">
        <v>9.0431700000000004E-2</v>
      </c>
    </row>
    <row r="6405" spans="1:9" ht="15.75" customHeight="1" x14ac:dyDescent="0.25">
      <c r="A6405" s="25">
        <v>6404</v>
      </c>
      <c r="B6405" s="26">
        <v>0.25309045999999996</v>
      </c>
      <c r="C6405" s="26">
        <v>0.24915354000000001</v>
      </c>
      <c r="D6405" s="26">
        <v>0.27879888000000003</v>
      </c>
      <c r="E6405" s="26">
        <v>0.3361228</v>
      </c>
      <c r="F6405" s="26">
        <v>0.44196018999999998</v>
      </c>
      <c r="G6405" s="26">
        <v>1.00391528</v>
      </c>
      <c r="H6405" s="26">
        <v>3.12349291</v>
      </c>
      <c r="I6405" s="26">
        <v>9.0431589999999992E-2</v>
      </c>
    </row>
    <row r="6406" spans="1:9" ht="15.75" customHeight="1" x14ac:dyDescent="0.25">
      <c r="A6406" s="23">
        <v>6405</v>
      </c>
      <c r="B6406" s="24">
        <v>0.25313162</v>
      </c>
      <c r="C6406" s="24">
        <v>0.24918458000000002</v>
      </c>
      <c r="D6406" s="24">
        <v>0.27883300999999999</v>
      </c>
      <c r="E6406" s="24">
        <v>0.33617232000000002</v>
      </c>
      <c r="F6406" s="24">
        <v>0.44203366000000005</v>
      </c>
      <c r="G6406" s="24">
        <v>1.00410738</v>
      </c>
      <c r="H6406" s="24">
        <v>3.1242813100000002</v>
      </c>
      <c r="I6406" s="24">
        <v>9.0431480000000009E-2</v>
      </c>
    </row>
    <row r="6407" spans="1:9" ht="15.75" customHeight="1" x14ac:dyDescent="0.25">
      <c r="A6407" s="25">
        <v>6406</v>
      </c>
      <c r="B6407" s="26">
        <v>0.25317278000000004</v>
      </c>
      <c r="C6407" s="26">
        <v>0.24921561</v>
      </c>
      <c r="D6407" s="26">
        <v>0.27886717</v>
      </c>
      <c r="E6407" s="26">
        <v>0.33622188000000003</v>
      </c>
      <c r="F6407" s="26">
        <v>0.44210720000000003</v>
      </c>
      <c r="G6407" s="26">
        <v>1.00429967</v>
      </c>
      <c r="H6407" s="26">
        <v>3.1250703700000004</v>
      </c>
      <c r="I6407" s="26">
        <v>9.0431360000000002E-2</v>
      </c>
    </row>
    <row r="6408" spans="1:9" ht="15.75" customHeight="1" x14ac:dyDescent="0.25">
      <c r="A6408" s="23">
        <v>6407</v>
      </c>
      <c r="B6408" s="24">
        <v>0.25321394000000003</v>
      </c>
      <c r="C6408" s="24">
        <v>0.24924665000000001</v>
      </c>
      <c r="D6408" s="24">
        <v>0.27890134999999999</v>
      </c>
      <c r="E6408" s="24">
        <v>0.33627146000000002</v>
      </c>
      <c r="F6408" s="24">
        <v>0.44218080999999998</v>
      </c>
      <c r="G6408" s="24">
        <v>1.00449213</v>
      </c>
      <c r="H6408" s="24">
        <v>3.1258601099999996</v>
      </c>
      <c r="I6408" s="24">
        <v>9.0431250000000005E-2</v>
      </c>
    </row>
    <row r="6409" spans="1:9" ht="15.75" customHeight="1" x14ac:dyDescent="0.25">
      <c r="A6409" s="25">
        <v>6408</v>
      </c>
      <c r="B6409" s="26">
        <v>0.25325510000000001</v>
      </c>
      <c r="C6409" s="26">
        <v>0.24927768</v>
      </c>
      <c r="D6409" s="26">
        <v>0.27893554999999998</v>
      </c>
      <c r="E6409" s="26">
        <v>0.33632108000000005</v>
      </c>
      <c r="F6409" s="26">
        <v>0.44225449</v>
      </c>
      <c r="G6409" s="26">
        <v>1.0046847800000001</v>
      </c>
      <c r="H6409" s="26">
        <v>3.1266505200000001</v>
      </c>
      <c r="I6409" s="26">
        <v>9.0431139999999993E-2</v>
      </c>
    </row>
    <row r="6410" spans="1:9" ht="15.75" customHeight="1" x14ac:dyDescent="0.25">
      <c r="A6410" s="23">
        <v>6409</v>
      </c>
      <c r="B6410" s="24">
        <v>0.25329626</v>
      </c>
      <c r="C6410" s="24">
        <v>0.24930870999999999</v>
      </c>
      <c r="D6410" s="24">
        <v>0.27896977000000001</v>
      </c>
      <c r="E6410" s="24">
        <v>0.33637073000000001</v>
      </c>
      <c r="F6410" s="24">
        <v>0.44232824999999998</v>
      </c>
      <c r="G6410" s="24">
        <v>1.00487762</v>
      </c>
      <c r="H6410" s="24">
        <v>3.1274416200000004</v>
      </c>
      <c r="I6410" s="24">
        <v>9.0431019999999987E-2</v>
      </c>
    </row>
    <row r="6411" spans="1:9" ht="15.75" customHeight="1" x14ac:dyDescent="0.25">
      <c r="A6411" s="25">
        <v>6410</v>
      </c>
      <c r="B6411" s="26">
        <v>0.25333742000000004</v>
      </c>
      <c r="C6411" s="26">
        <v>0.24933975</v>
      </c>
      <c r="D6411" s="26">
        <v>0.27900400999999997</v>
      </c>
      <c r="E6411" s="26">
        <v>0.33642041</v>
      </c>
      <c r="F6411" s="26">
        <v>0.44240208000000003</v>
      </c>
      <c r="G6411" s="26">
        <v>1.00507064</v>
      </c>
      <c r="H6411" s="26">
        <v>3.1282333999999996</v>
      </c>
      <c r="I6411" s="26">
        <v>9.0430910000000003E-2</v>
      </c>
    </row>
    <row r="6412" spans="1:9" ht="15.75" customHeight="1" x14ac:dyDescent="0.25">
      <c r="A6412" s="23">
        <v>6411</v>
      </c>
      <c r="B6412" s="24">
        <v>0.25337858000000002</v>
      </c>
      <c r="C6412" s="24">
        <v>0.24937077999999999</v>
      </c>
      <c r="D6412" s="24">
        <v>0.27903828000000003</v>
      </c>
      <c r="E6412" s="24">
        <v>0.33647011999999998</v>
      </c>
      <c r="F6412" s="24">
        <v>0.44247598999999999</v>
      </c>
      <c r="G6412" s="24">
        <v>1.00526385</v>
      </c>
      <c r="H6412" s="24">
        <v>3.12902587</v>
      </c>
      <c r="I6412" s="24">
        <v>9.0430799999999992E-2</v>
      </c>
    </row>
    <row r="6413" spans="1:9" ht="15.75" customHeight="1" x14ac:dyDescent="0.25">
      <c r="A6413" s="25">
        <v>6412</v>
      </c>
      <c r="B6413" s="26">
        <v>0.25341974</v>
      </c>
      <c r="C6413" s="26">
        <v>0.24940182</v>
      </c>
      <c r="D6413" s="26">
        <v>0.27907256000000003</v>
      </c>
      <c r="E6413" s="26">
        <v>0.33651987</v>
      </c>
      <c r="F6413" s="26">
        <v>0.44254998000000001</v>
      </c>
      <c r="G6413" s="26">
        <v>1.0054572500000001</v>
      </c>
      <c r="H6413" s="26">
        <v>3.1298190399999997</v>
      </c>
      <c r="I6413" s="26">
        <v>9.0430689999999994E-2</v>
      </c>
    </row>
    <row r="6414" spans="1:9" ht="15.75" customHeight="1" x14ac:dyDescent="0.25">
      <c r="A6414" s="23">
        <v>6413</v>
      </c>
      <c r="B6414" s="24">
        <v>0.25346091000000004</v>
      </c>
      <c r="C6414" s="24">
        <v>0.24943284999999998</v>
      </c>
      <c r="D6414" s="24">
        <v>0.27910687000000001</v>
      </c>
      <c r="E6414" s="24">
        <v>0.33656964</v>
      </c>
      <c r="F6414" s="24">
        <v>0.44262404999999999</v>
      </c>
      <c r="G6414" s="24">
        <v>1.0056508399999999</v>
      </c>
      <c r="H6414" s="24">
        <v>3.13061291</v>
      </c>
      <c r="I6414" s="24">
        <v>9.0430569999999988E-2</v>
      </c>
    </row>
    <row r="6415" spans="1:9" ht="15.75" customHeight="1" x14ac:dyDescent="0.25">
      <c r="A6415" s="25">
        <v>6414</v>
      </c>
      <c r="B6415" s="26">
        <v>0.25350207000000002</v>
      </c>
      <c r="C6415" s="26">
        <v>0.24946388999999999</v>
      </c>
      <c r="D6415" s="26">
        <v>0.27914121000000003</v>
      </c>
      <c r="E6415" s="26">
        <v>0.33661945000000004</v>
      </c>
      <c r="F6415" s="26">
        <v>0.44269818999999999</v>
      </c>
      <c r="G6415" s="26">
        <v>1.00584462</v>
      </c>
      <c r="H6415" s="26">
        <v>3.1314074799999996</v>
      </c>
      <c r="I6415" s="26">
        <v>9.0430460000000004E-2</v>
      </c>
    </row>
    <row r="6416" spans="1:9" ht="15.75" customHeight="1" x14ac:dyDescent="0.25">
      <c r="A6416" s="23">
        <v>6415</v>
      </c>
      <c r="B6416" s="24">
        <v>0.25354323000000001</v>
      </c>
      <c r="C6416" s="24">
        <v>0.24949491999999998</v>
      </c>
      <c r="D6416" s="24">
        <v>0.27917555999999999</v>
      </c>
      <c r="E6416" s="24">
        <v>0.33666929000000001</v>
      </c>
      <c r="F6416" s="24">
        <v>0.44277240999999995</v>
      </c>
      <c r="G6416" s="24">
        <v>1.0060385999999999</v>
      </c>
      <c r="H6416" s="24">
        <v>3.1322027600000002</v>
      </c>
      <c r="I6416" s="24">
        <v>9.0430349999999993E-2</v>
      </c>
    </row>
    <row r="6417" spans="1:9" ht="15.75" customHeight="1" x14ac:dyDescent="0.25">
      <c r="A6417" s="25">
        <v>6416</v>
      </c>
      <c r="B6417" s="26">
        <v>0.25358438999999999</v>
      </c>
      <c r="C6417" s="26">
        <v>0.24952595</v>
      </c>
      <c r="D6417" s="26">
        <v>0.27920993999999999</v>
      </c>
      <c r="E6417" s="26">
        <v>0.33671916000000002</v>
      </c>
      <c r="F6417" s="26">
        <v>0.44284669999999998</v>
      </c>
      <c r="G6417" s="26">
        <v>1.00623277</v>
      </c>
      <c r="H6417" s="26">
        <v>3.13299876</v>
      </c>
      <c r="I6417" s="26">
        <v>9.043023E-2</v>
      </c>
    </row>
    <row r="6418" spans="1:9" ht="15.75" customHeight="1" x14ac:dyDescent="0.25">
      <c r="A6418" s="23">
        <v>6417</v>
      </c>
      <c r="B6418" s="24">
        <v>0.25362554999999998</v>
      </c>
      <c r="C6418" s="24">
        <v>0.24955698999999998</v>
      </c>
      <c r="D6418" s="24">
        <v>0.27924434000000004</v>
      </c>
      <c r="E6418" s="24">
        <v>0.33676907</v>
      </c>
      <c r="F6418" s="24">
        <v>0.44292107999999997</v>
      </c>
      <c r="G6418" s="24">
        <v>1.0064271300000001</v>
      </c>
      <c r="H6418" s="24">
        <v>3.1337954699999999</v>
      </c>
      <c r="I6418" s="24">
        <v>9.0430119999999989E-2</v>
      </c>
    </row>
    <row r="6419" spans="1:9" ht="15.75" customHeight="1" x14ac:dyDescent="0.25">
      <c r="A6419" s="25">
        <v>6418</v>
      </c>
      <c r="B6419" s="26">
        <v>0.25366671000000002</v>
      </c>
      <c r="C6419" s="26">
        <v>0.24958801999999999</v>
      </c>
      <c r="D6419" s="26">
        <v>0.27927877000000001</v>
      </c>
      <c r="E6419" s="26">
        <v>0.33681901000000003</v>
      </c>
      <c r="F6419" s="26">
        <v>0.44299554000000002</v>
      </c>
      <c r="G6419" s="26">
        <v>1.00662169</v>
      </c>
      <c r="H6419" s="26">
        <v>3.1345929100000003</v>
      </c>
      <c r="I6419" s="26">
        <v>9.0430010000000005E-2</v>
      </c>
    </row>
    <row r="6420" spans="1:9" ht="15.75" customHeight="1" x14ac:dyDescent="0.25">
      <c r="A6420" s="23">
        <v>6419</v>
      </c>
      <c r="B6420" s="24">
        <v>0.25370787</v>
      </c>
      <c r="C6420" s="24">
        <v>0.24961906</v>
      </c>
      <c r="D6420" s="24">
        <v>0.27931322000000003</v>
      </c>
      <c r="E6420" s="24">
        <v>0.33686897999999998</v>
      </c>
      <c r="F6420" s="24">
        <v>0.44307008000000003</v>
      </c>
      <c r="G6420" s="24">
        <v>1.0068164400000001</v>
      </c>
      <c r="H6420" s="24">
        <v>3.1353910699999998</v>
      </c>
      <c r="I6420" s="24">
        <v>9.0429889999999999E-2</v>
      </c>
    </row>
    <row r="6421" spans="1:9" ht="15.75" customHeight="1" x14ac:dyDescent="0.25">
      <c r="A6421" s="25">
        <v>6420</v>
      </c>
      <c r="B6421" s="26">
        <v>0.25374902999999999</v>
      </c>
      <c r="C6421" s="26">
        <v>0.24965008999999999</v>
      </c>
      <c r="D6421" s="26">
        <v>0.27934769999999998</v>
      </c>
      <c r="E6421" s="26">
        <v>0.33691898000000003</v>
      </c>
      <c r="F6421" s="26">
        <v>0.4431447</v>
      </c>
      <c r="G6421" s="26">
        <v>1.0070113999999999</v>
      </c>
      <c r="H6421" s="26">
        <v>3.1361899599999998</v>
      </c>
      <c r="I6421" s="26">
        <v>9.0429780000000001E-2</v>
      </c>
    </row>
    <row r="6422" spans="1:9" ht="15.75" customHeight="1" x14ac:dyDescent="0.25">
      <c r="A6422" s="23">
        <v>6421</v>
      </c>
      <c r="B6422" s="24">
        <v>0.25379018999999997</v>
      </c>
      <c r="C6422" s="24">
        <v>0.24968113</v>
      </c>
      <c r="D6422" s="24">
        <v>0.27938220000000002</v>
      </c>
      <c r="E6422" s="24">
        <v>0.33696902000000001</v>
      </c>
      <c r="F6422" s="24">
        <v>0.44321939999999999</v>
      </c>
      <c r="G6422" s="24">
        <v>1.00720656</v>
      </c>
      <c r="H6422" s="24">
        <v>3.1369895900000002</v>
      </c>
      <c r="I6422" s="24">
        <v>9.0429670000000004E-2</v>
      </c>
    </row>
    <row r="6423" spans="1:9" ht="15.75" customHeight="1" x14ac:dyDescent="0.25">
      <c r="A6423" s="25">
        <v>6422</v>
      </c>
      <c r="B6423" s="26">
        <v>0.25383135000000001</v>
      </c>
      <c r="C6423" s="26">
        <v>0.24971216999999998</v>
      </c>
      <c r="D6423" s="26">
        <v>0.27941672000000001</v>
      </c>
      <c r="E6423" s="26">
        <v>0.33701909999999996</v>
      </c>
      <c r="F6423" s="26">
        <v>0.44329417999999998</v>
      </c>
      <c r="G6423" s="26">
        <v>1.00740191</v>
      </c>
      <c r="H6423" s="26">
        <v>3.13778997</v>
      </c>
      <c r="I6423" s="26">
        <v>9.0429549999999997E-2</v>
      </c>
    </row>
    <row r="6424" spans="1:9" ht="15.75" customHeight="1" x14ac:dyDescent="0.25">
      <c r="A6424" s="23">
        <v>6423</v>
      </c>
      <c r="B6424" s="24">
        <v>0.25387251</v>
      </c>
      <c r="C6424" s="24">
        <v>0.2497432</v>
      </c>
      <c r="D6424" s="24">
        <v>0.27945126999999997</v>
      </c>
      <c r="E6424" s="24">
        <v>0.33706919999999996</v>
      </c>
      <c r="F6424" s="24">
        <v>0.44336905000000004</v>
      </c>
      <c r="G6424" s="24">
        <v>1.0075974700000001</v>
      </c>
      <c r="H6424" s="24">
        <v>3.1385910799999999</v>
      </c>
      <c r="I6424" s="24">
        <v>9.042944E-2</v>
      </c>
    </row>
    <row r="6425" spans="1:9" ht="15.75" customHeight="1" x14ac:dyDescent="0.25">
      <c r="A6425" s="25">
        <v>6424</v>
      </c>
      <c r="B6425" s="26">
        <v>0.25391366999999998</v>
      </c>
      <c r="C6425" s="26">
        <v>0.24977423999999998</v>
      </c>
      <c r="D6425" s="26">
        <v>0.27948585000000004</v>
      </c>
      <c r="E6425" s="26">
        <v>0.33711933999999999</v>
      </c>
      <c r="F6425" s="26">
        <v>0.443444</v>
      </c>
      <c r="G6425" s="26">
        <v>1.00779324</v>
      </c>
      <c r="H6425" s="26">
        <v>3.13939295</v>
      </c>
      <c r="I6425" s="26">
        <v>9.0429330000000002E-2</v>
      </c>
    </row>
    <row r="6426" spans="1:9" ht="15.75" customHeight="1" x14ac:dyDescent="0.25">
      <c r="A6426" s="23">
        <v>6425</v>
      </c>
      <c r="B6426" s="24">
        <v>0.25395482999999996</v>
      </c>
      <c r="C6426" s="24">
        <v>0.24980527</v>
      </c>
      <c r="D6426" s="24">
        <v>0.27952044999999998</v>
      </c>
      <c r="E6426" s="24">
        <v>0.33716952</v>
      </c>
      <c r="F6426" s="24">
        <v>0.44351902999999998</v>
      </c>
      <c r="G6426" s="24">
        <v>1.0079892100000001</v>
      </c>
      <c r="H6426" s="24">
        <v>3.1401955700000004</v>
      </c>
      <c r="I6426" s="24">
        <v>9.0429209999999996E-2</v>
      </c>
    </row>
    <row r="6427" spans="1:9" ht="15.75" customHeight="1" x14ac:dyDescent="0.25">
      <c r="A6427" s="25">
        <v>6426</v>
      </c>
      <c r="B6427" s="26">
        <v>0.25399599</v>
      </c>
      <c r="C6427" s="26">
        <v>0.24983630999999998</v>
      </c>
      <c r="D6427" s="26">
        <v>0.27955507000000002</v>
      </c>
      <c r="E6427" s="26">
        <v>0.33721973</v>
      </c>
      <c r="F6427" s="26">
        <v>0.44359414999999996</v>
      </c>
      <c r="G6427" s="26">
        <v>1.00818538</v>
      </c>
      <c r="H6427" s="26">
        <v>3.1409989500000002</v>
      </c>
      <c r="I6427" s="26">
        <v>9.0429099999999984E-2</v>
      </c>
    </row>
    <row r="6428" spans="1:9" ht="15.75" customHeight="1" x14ac:dyDescent="0.25">
      <c r="A6428" s="23">
        <v>6427</v>
      </c>
      <c r="B6428" s="24">
        <v>0.25403715999999998</v>
      </c>
      <c r="C6428" s="24">
        <v>0.24986734999999999</v>
      </c>
      <c r="D6428" s="24">
        <v>0.27958972999999998</v>
      </c>
      <c r="E6428" s="24">
        <v>0.33726998000000002</v>
      </c>
      <c r="F6428" s="24">
        <v>0.44366934999999996</v>
      </c>
      <c r="G6428" s="24">
        <v>1.00838176</v>
      </c>
      <c r="H6428" s="24">
        <v>3.1418030900000002</v>
      </c>
      <c r="I6428" s="24">
        <v>9.0428990000000001E-2</v>
      </c>
    </row>
    <row r="6429" spans="1:9" ht="15.75" customHeight="1" x14ac:dyDescent="0.25">
      <c r="A6429" s="25">
        <v>6428</v>
      </c>
      <c r="B6429" s="26">
        <v>0.25407831999999997</v>
      </c>
      <c r="C6429" s="26">
        <v>0.24989839</v>
      </c>
      <c r="D6429" s="26">
        <v>0.27962440999999999</v>
      </c>
      <c r="E6429" s="26">
        <v>0.33732025999999998</v>
      </c>
      <c r="F6429" s="26">
        <v>0.44374464000000002</v>
      </c>
      <c r="G6429" s="26">
        <v>1.0085783499999998</v>
      </c>
      <c r="H6429" s="26">
        <v>3.1426080000000001</v>
      </c>
      <c r="I6429" s="26">
        <v>9.0428870000000008E-2</v>
      </c>
    </row>
    <row r="6430" spans="1:9" ht="15.75" customHeight="1" x14ac:dyDescent="0.25">
      <c r="A6430" s="23">
        <v>6429</v>
      </c>
      <c r="B6430" s="24">
        <v>0.25411948000000001</v>
      </c>
      <c r="C6430" s="24">
        <v>0.24992943000000001</v>
      </c>
      <c r="D6430" s="24">
        <v>0.27965910999999999</v>
      </c>
      <c r="E6430" s="24">
        <v>0.33737056999999998</v>
      </c>
      <c r="F6430" s="24">
        <v>0.44382001999999998</v>
      </c>
      <c r="G6430" s="24">
        <v>1.0087751599999999</v>
      </c>
      <c r="H6430" s="24">
        <v>3.1434136800000001</v>
      </c>
      <c r="I6430" s="24">
        <v>9.0428759999999997E-2</v>
      </c>
    </row>
    <row r="6431" spans="1:9" ht="15.75" customHeight="1" x14ac:dyDescent="0.25">
      <c r="A6431" s="25">
        <v>6430</v>
      </c>
      <c r="B6431" s="26">
        <v>0.25416063999999999</v>
      </c>
      <c r="C6431" s="26">
        <v>0.24996046</v>
      </c>
      <c r="D6431" s="26">
        <v>0.27969384000000003</v>
      </c>
      <c r="E6431" s="26">
        <v>0.33742092000000001</v>
      </c>
      <c r="F6431" s="26">
        <v>0.44389547999999995</v>
      </c>
      <c r="G6431" s="26">
        <v>1.0089721700000001</v>
      </c>
      <c r="H6431" s="26">
        <v>3.1442201399999998</v>
      </c>
      <c r="I6431" s="26">
        <v>9.0428650000000013E-2</v>
      </c>
    </row>
    <row r="6432" spans="1:9" ht="15.75" customHeight="1" x14ac:dyDescent="0.25">
      <c r="A6432" s="23">
        <v>6431</v>
      </c>
      <c r="B6432" s="24">
        <v>0.25420179999999998</v>
      </c>
      <c r="C6432" s="24">
        <v>0.24999150000000001</v>
      </c>
      <c r="D6432" s="24">
        <v>0.27972859999999999</v>
      </c>
      <c r="E6432" s="24">
        <v>0.33747131000000002</v>
      </c>
      <c r="F6432" s="24">
        <v>0.44397102999999999</v>
      </c>
      <c r="G6432" s="24">
        <v>1.0091693900000001</v>
      </c>
      <c r="H6432" s="24">
        <v>3.1450273800000002</v>
      </c>
      <c r="I6432" s="24">
        <v>9.0428540000000002E-2</v>
      </c>
    </row>
    <row r="6433" spans="1:9" ht="15.75" customHeight="1" x14ac:dyDescent="0.25">
      <c r="A6433" s="25">
        <v>6432</v>
      </c>
      <c r="B6433" s="26">
        <v>0.25424295999999996</v>
      </c>
      <c r="C6433" s="26">
        <v>0.25002254000000002</v>
      </c>
      <c r="D6433" s="26">
        <v>0.27976339</v>
      </c>
      <c r="E6433" s="26">
        <v>0.33752172999999996</v>
      </c>
      <c r="F6433" s="26">
        <v>0.44404667000000003</v>
      </c>
      <c r="G6433" s="26">
        <v>1.00936683</v>
      </c>
      <c r="H6433" s="26">
        <v>3.1458354000000002</v>
      </c>
      <c r="I6433" s="26">
        <v>9.0428420000000009E-2</v>
      </c>
    </row>
    <row r="6434" spans="1:9" ht="15.75" customHeight="1" x14ac:dyDescent="0.25">
      <c r="A6434" s="23">
        <v>6433</v>
      </c>
      <c r="B6434" s="24">
        <v>0.25428412</v>
      </c>
      <c r="C6434" s="24">
        <v>0.25005358</v>
      </c>
      <c r="D6434" s="24">
        <v>0.2797982</v>
      </c>
      <c r="E6434" s="24">
        <v>0.33757218999999999</v>
      </c>
      <c r="F6434" s="24">
        <v>0.44412239999999997</v>
      </c>
      <c r="G6434" s="24">
        <v>1.00956449</v>
      </c>
      <c r="H6434" s="24">
        <v>3.1466442200000002</v>
      </c>
      <c r="I6434" s="24">
        <v>9.0428309999999998E-2</v>
      </c>
    </row>
    <row r="6435" spans="1:9" ht="15.75" customHeight="1" x14ac:dyDescent="0.25">
      <c r="A6435" s="25">
        <v>6434</v>
      </c>
      <c r="B6435" s="26">
        <v>0.25432527999999999</v>
      </c>
      <c r="C6435" s="26">
        <v>0.25008462000000004</v>
      </c>
      <c r="D6435" s="26">
        <v>0.27983305000000003</v>
      </c>
      <c r="E6435" s="26">
        <v>0.33762268000000001</v>
      </c>
      <c r="F6435" s="26">
        <v>0.44419822000000003</v>
      </c>
      <c r="G6435" s="26">
        <v>1.0097623600000001</v>
      </c>
      <c r="H6435" s="26">
        <v>3.14745382</v>
      </c>
      <c r="I6435" s="26">
        <v>9.0428200000000014E-2</v>
      </c>
    </row>
    <row r="6436" spans="1:9" ht="15.75" customHeight="1" x14ac:dyDescent="0.25">
      <c r="A6436" s="23">
        <v>6435</v>
      </c>
      <c r="B6436" s="24">
        <v>0.25436644000000003</v>
      </c>
      <c r="C6436" s="24">
        <v>0.25011567000000001</v>
      </c>
      <c r="D6436" s="24">
        <v>0.27986791999999999</v>
      </c>
      <c r="E6436" s="24">
        <v>0.33767321</v>
      </c>
      <c r="F6436" s="24">
        <v>0.44427411999999999</v>
      </c>
      <c r="G6436" s="24">
        <v>1.0099604499999999</v>
      </c>
      <c r="H6436" s="24">
        <v>3.1482642299999997</v>
      </c>
      <c r="I6436" s="24">
        <v>9.0428080000000008E-2</v>
      </c>
    </row>
    <row r="6437" spans="1:9" ht="15.75" customHeight="1" x14ac:dyDescent="0.25">
      <c r="A6437" s="25">
        <v>6436</v>
      </c>
      <c r="B6437" s="26">
        <v>0.25440760000000001</v>
      </c>
      <c r="C6437" s="26">
        <v>0.25014670999999999</v>
      </c>
      <c r="D6437" s="26">
        <v>0.27990282</v>
      </c>
      <c r="E6437" s="26">
        <v>0.33772378000000003</v>
      </c>
      <c r="F6437" s="26">
        <v>0.44435012000000002</v>
      </c>
      <c r="G6437" s="26">
        <v>1.01015875</v>
      </c>
      <c r="H6437" s="26">
        <v>3.1490754500000002</v>
      </c>
      <c r="I6437" s="26">
        <v>9.0427969999999996E-2</v>
      </c>
    </row>
    <row r="6438" spans="1:9" ht="15.75" customHeight="1" x14ac:dyDescent="0.25">
      <c r="A6438" s="23">
        <v>6437</v>
      </c>
      <c r="B6438" s="24">
        <v>0.25444876</v>
      </c>
      <c r="C6438" s="24">
        <v>0.25017774999999998</v>
      </c>
      <c r="D6438" s="24">
        <v>0.27993773999999999</v>
      </c>
      <c r="E6438" s="24">
        <v>0.33777439000000004</v>
      </c>
      <c r="F6438" s="24">
        <v>0.44442621000000004</v>
      </c>
      <c r="G6438" s="24">
        <v>1.01035728</v>
      </c>
      <c r="H6438" s="24">
        <v>3.1498874699999999</v>
      </c>
      <c r="I6438" s="24">
        <v>9.0427850000000004E-2</v>
      </c>
    </row>
    <row r="6439" spans="1:9" ht="15.75" customHeight="1" x14ac:dyDescent="0.25">
      <c r="A6439" s="25">
        <v>6438</v>
      </c>
      <c r="B6439" s="26">
        <v>0.25448991999999998</v>
      </c>
      <c r="C6439" s="26">
        <v>0.25020879000000001</v>
      </c>
      <c r="D6439" s="26">
        <v>0.27997270000000002</v>
      </c>
      <c r="E6439" s="26">
        <v>0.33782502999999997</v>
      </c>
      <c r="F6439" s="26">
        <v>0.44450239000000002</v>
      </c>
      <c r="G6439" s="26">
        <v>1.01055603</v>
      </c>
      <c r="H6439" s="26">
        <v>3.1507002999999996</v>
      </c>
      <c r="I6439" s="26">
        <v>9.0427739999999993E-2</v>
      </c>
    </row>
    <row r="6440" spans="1:9" ht="15.75" customHeight="1" x14ac:dyDescent="0.25">
      <c r="A6440" s="23">
        <v>6439</v>
      </c>
      <c r="B6440" s="24">
        <v>0.25453108000000002</v>
      </c>
      <c r="C6440" s="24">
        <v>0.25023983999999999</v>
      </c>
      <c r="D6440" s="24">
        <v>0.28000767999999998</v>
      </c>
      <c r="E6440" s="24">
        <v>0.33787571</v>
      </c>
      <c r="F6440" s="24">
        <v>0.44457866000000001</v>
      </c>
      <c r="G6440" s="24">
        <v>1.0107550000000001</v>
      </c>
      <c r="H6440" s="24">
        <v>3.15151395</v>
      </c>
      <c r="I6440" s="24">
        <v>9.0427630000000009E-2</v>
      </c>
    </row>
    <row r="6441" spans="1:9" ht="15.75" customHeight="1" x14ac:dyDescent="0.25">
      <c r="A6441" s="25">
        <v>6440</v>
      </c>
      <c r="B6441" s="26">
        <v>0.25457224000000001</v>
      </c>
      <c r="C6441" s="26">
        <v>0.25027087999999997</v>
      </c>
      <c r="D6441" s="26">
        <v>0.28004270000000003</v>
      </c>
      <c r="E6441" s="26">
        <v>0.33792642000000001</v>
      </c>
      <c r="F6441" s="26">
        <v>0.44465503000000001</v>
      </c>
      <c r="G6441" s="26">
        <v>1.0109541900000001</v>
      </c>
      <c r="H6441" s="26">
        <v>3.1523284199999999</v>
      </c>
      <c r="I6441" s="26">
        <v>9.0427510000000003E-2</v>
      </c>
    </row>
    <row r="6442" spans="1:9" ht="15.75" customHeight="1" x14ac:dyDescent="0.25">
      <c r="A6442" s="23">
        <v>6441</v>
      </c>
      <c r="B6442" s="24">
        <v>0.25461340999999998</v>
      </c>
      <c r="C6442" s="24">
        <v>0.25030193000000001</v>
      </c>
      <c r="D6442" s="24">
        <v>0.28007774000000002</v>
      </c>
      <c r="E6442" s="24">
        <v>0.33797718000000004</v>
      </c>
      <c r="F6442" s="24">
        <v>0.44473149000000001</v>
      </c>
      <c r="G6442" s="24">
        <v>1.01115361</v>
      </c>
      <c r="H6442" s="24">
        <v>3.1531437200000001</v>
      </c>
      <c r="I6442" s="24">
        <v>9.0427400000000005E-2</v>
      </c>
    </row>
    <row r="6443" spans="1:9" ht="15.75" customHeight="1" x14ac:dyDescent="0.25">
      <c r="A6443" s="25">
        <v>6442</v>
      </c>
      <c r="B6443" s="26">
        <v>0.25465457000000002</v>
      </c>
      <c r="C6443" s="26">
        <v>0.25033296999999999</v>
      </c>
      <c r="D6443" s="26">
        <v>0.28011282000000004</v>
      </c>
      <c r="E6443" s="26">
        <v>0.33802796999999996</v>
      </c>
      <c r="F6443" s="26">
        <v>0.44480804000000002</v>
      </c>
      <c r="G6443" s="26">
        <v>1.0113532600000001</v>
      </c>
      <c r="H6443" s="26">
        <v>3.1539598500000001</v>
      </c>
      <c r="I6443" s="26">
        <v>9.0427289999999994E-2</v>
      </c>
    </row>
    <row r="6444" spans="1:9" ht="15.75" customHeight="1" x14ac:dyDescent="0.25">
      <c r="A6444" s="23">
        <v>6443</v>
      </c>
      <c r="B6444" s="24">
        <v>0.25469573000000001</v>
      </c>
      <c r="C6444" s="24">
        <v>0.25036401999999996</v>
      </c>
      <c r="D6444" s="24">
        <v>0.28014791999999999</v>
      </c>
      <c r="E6444" s="24">
        <v>0.33807879999999996</v>
      </c>
      <c r="F6444" s="24">
        <v>0.44488469000000003</v>
      </c>
      <c r="G6444" s="24">
        <v>1.01155313</v>
      </c>
      <c r="H6444" s="24">
        <v>3.1547768200000004</v>
      </c>
      <c r="I6444" s="24">
        <v>9.0427170000000001E-2</v>
      </c>
    </row>
    <row r="6445" spans="1:9" ht="15.75" customHeight="1" x14ac:dyDescent="0.25">
      <c r="A6445" s="25">
        <v>6444</v>
      </c>
      <c r="B6445" s="26">
        <v>0.25473688999999999</v>
      </c>
      <c r="C6445" s="26">
        <v>0.25039507</v>
      </c>
      <c r="D6445" s="26">
        <v>0.28018304999999999</v>
      </c>
      <c r="E6445" s="26">
        <v>0.33812966999999999</v>
      </c>
      <c r="F6445" s="26">
        <v>0.44496143000000005</v>
      </c>
      <c r="G6445" s="26">
        <v>1.0117532300000001</v>
      </c>
      <c r="H6445" s="26">
        <v>3.15559462</v>
      </c>
      <c r="I6445" s="26">
        <v>9.0427060000000004E-2</v>
      </c>
    </row>
    <row r="6446" spans="1:9" ht="15.75" customHeight="1" x14ac:dyDescent="0.25">
      <c r="A6446" s="23">
        <v>6445</v>
      </c>
      <c r="B6446" s="24">
        <v>0.25477804999999998</v>
      </c>
      <c r="C6446" s="24">
        <v>0.25042611999999997</v>
      </c>
      <c r="D6446" s="24">
        <v>0.28021822000000002</v>
      </c>
      <c r="E6446" s="24">
        <v>0.33818058000000001</v>
      </c>
      <c r="F6446" s="24">
        <v>0.44503827000000001</v>
      </c>
      <c r="G6446" s="24">
        <v>1.01195356</v>
      </c>
      <c r="H6446" s="24">
        <v>3.1564132699999998</v>
      </c>
      <c r="I6446" s="24">
        <v>9.0426950000000006E-2</v>
      </c>
    </row>
    <row r="6447" spans="1:9" ht="15.75" customHeight="1" x14ac:dyDescent="0.25">
      <c r="A6447" s="25">
        <v>6446</v>
      </c>
      <c r="B6447" s="26">
        <v>0.25481921000000002</v>
      </c>
      <c r="C6447" s="26">
        <v>0.25045717000000001</v>
      </c>
      <c r="D6447" s="26">
        <v>0.28025341000000004</v>
      </c>
      <c r="E6447" s="26">
        <v>0.33823152000000001</v>
      </c>
      <c r="F6447" s="26">
        <v>0.44511521000000004</v>
      </c>
      <c r="G6447" s="26">
        <v>1.0121541299999999</v>
      </c>
      <c r="H6447" s="26">
        <v>3.1572327699999998</v>
      </c>
      <c r="I6447" s="26">
        <v>9.042683E-2</v>
      </c>
    </row>
    <row r="6448" spans="1:9" ht="15.75" customHeight="1" x14ac:dyDescent="0.25">
      <c r="A6448" s="23">
        <v>6447</v>
      </c>
      <c r="B6448" s="24">
        <v>0.25486037</v>
      </c>
      <c r="C6448" s="24">
        <v>0.25048822000000004</v>
      </c>
      <c r="D6448" s="24">
        <v>0.28028863999999998</v>
      </c>
      <c r="E6448" s="24">
        <v>0.33828251000000004</v>
      </c>
      <c r="F6448" s="24">
        <v>0.44519224000000002</v>
      </c>
      <c r="G6448" s="24">
        <v>1.0123549199999999</v>
      </c>
      <c r="H6448" s="24">
        <v>3.1580531199999999</v>
      </c>
      <c r="I6448" s="24">
        <v>9.0426720000000002E-2</v>
      </c>
    </row>
    <row r="6449" spans="1:9" ht="15.75" customHeight="1" x14ac:dyDescent="0.25">
      <c r="A6449" s="25">
        <v>6448</v>
      </c>
      <c r="B6449" s="26">
        <v>0.25490152999999999</v>
      </c>
      <c r="C6449" s="26">
        <v>0.25051927000000002</v>
      </c>
      <c r="D6449" s="26">
        <v>0.28032390000000001</v>
      </c>
      <c r="E6449" s="26">
        <v>0.33833353000000005</v>
      </c>
      <c r="F6449" s="26">
        <v>0.44526936999999994</v>
      </c>
      <c r="G6449" s="26">
        <v>1.0125559500000001</v>
      </c>
      <c r="H6449" s="26">
        <v>3.1588743299999997</v>
      </c>
      <c r="I6449" s="26">
        <v>9.0426610000000004E-2</v>
      </c>
    </row>
    <row r="6450" spans="1:9" ht="15.75" customHeight="1" x14ac:dyDescent="0.25">
      <c r="A6450" s="23">
        <v>6449</v>
      </c>
      <c r="B6450" s="24">
        <v>0.25494268999999997</v>
      </c>
      <c r="C6450" s="24">
        <v>0.25055031999999999</v>
      </c>
      <c r="D6450" s="24">
        <v>0.28035918999999998</v>
      </c>
      <c r="E6450" s="24">
        <v>0.33838458999999999</v>
      </c>
      <c r="F6450" s="24">
        <v>0.44534660000000004</v>
      </c>
      <c r="G6450" s="24">
        <v>1.01275721</v>
      </c>
      <c r="H6450" s="24">
        <v>3.1596964000000001</v>
      </c>
      <c r="I6450" s="24">
        <v>9.0426490000000012E-2</v>
      </c>
    </row>
    <row r="6451" spans="1:9" ht="15.75" customHeight="1" x14ac:dyDescent="0.25">
      <c r="A6451" s="25">
        <v>6450</v>
      </c>
      <c r="B6451" s="26">
        <v>0.25498385000000001</v>
      </c>
      <c r="C6451" s="26">
        <v>0.25058136999999997</v>
      </c>
      <c r="D6451" s="26">
        <v>0.28039450999999999</v>
      </c>
      <c r="E6451" s="26">
        <v>0.33843569000000001</v>
      </c>
      <c r="F6451" s="26">
        <v>0.44542392999999997</v>
      </c>
      <c r="G6451" s="26">
        <v>1.0129587100000002</v>
      </c>
      <c r="H6451" s="26">
        <v>3.16051934</v>
      </c>
      <c r="I6451" s="26">
        <v>9.0426380000000001E-2</v>
      </c>
    </row>
    <row r="6452" spans="1:9" ht="15.75" customHeight="1" x14ac:dyDescent="0.25">
      <c r="A6452" s="23">
        <v>6451</v>
      </c>
      <c r="B6452" s="24">
        <v>0.25502501</v>
      </c>
      <c r="C6452" s="24">
        <v>0.25061243</v>
      </c>
      <c r="D6452" s="24">
        <v>0.28042985999999998</v>
      </c>
      <c r="E6452" s="24">
        <v>0.33848684000000001</v>
      </c>
      <c r="F6452" s="24">
        <v>0.44550136000000001</v>
      </c>
      <c r="G6452" s="24">
        <v>1.01316045</v>
      </c>
      <c r="H6452" s="24">
        <v>3.16134315</v>
      </c>
      <c r="I6452" s="24">
        <v>9.0426269999999989E-2</v>
      </c>
    </row>
    <row r="6453" spans="1:9" ht="15.75" customHeight="1" x14ac:dyDescent="0.25">
      <c r="A6453" s="25">
        <v>6452</v>
      </c>
      <c r="B6453" s="26">
        <v>0.25506616999999998</v>
      </c>
      <c r="C6453" s="26">
        <v>0.25064347999999997</v>
      </c>
      <c r="D6453" s="26">
        <v>0.28046524</v>
      </c>
      <c r="E6453" s="26">
        <v>0.33853802</v>
      </c>
      <c r="F6453" s="26">
        <v>0.44557889000000001</v>
      </c>
      <c r="G6453" s="26">
        <v>1.0133624299999999</v>
      </c>
      <c r="H6453" s="26">
        <v>3.16216783</v>
      </c>
      <c r="I6453" s="26">
        <v>9.0426149999999997E-2</v>
      </c>
    </row>
    <row r="6454" spans="1:9" ht="15.75" customHeight="1" x14ac:dyDescent="0.25">
      <c r="A6454" s="23">
        <v>6453</v>
      </c>
      <c r="B6454" s="24">
        <v>0.25510732999999997</v>
      </c>
      <c r="C6454" s="24">
        <v>0.25067454</v>
      </c>
      <c r="D6454" s="24">
        <v>0.28050066000000001</v>
      </c>
      <c r="E6454" s="24">
        <v>0.33858924000000001</v>
      </c>
      <c r="F6454" s="24">
        <v>0.44565651000000001</v>
      </c>
      <c r="G6454" s="24">
        <v>1.01356464</v>
      </c>
      <c r="H6454" s="24">
        <v>3.1629933999999995</v>
      </c>
      <c r="I6454" s="24">
        <v>9.0426040000000013E-2</v>
      </c>
    </row>
    <row r="6455" spans="1:9" ht="15.75" customHeight="1" x14ac:dyDescent="0.25">
      <c r="A6455" s="25">
        <v>6454</v>
      </c>
      <c r="B6455" s="26">
        <v>0.25514849000000001</v>
      </c>
      <c r="C6455" s="26">
        <v>0.25070558999999998</v>
      </c>
      <c r="D6455" s="26">
        <v>0.28053611000000001</v>
      </c>
      <c r="E6455" s="26">
        <v>0.33864050000000001</v>
      </c>
      <c r="F6455" s="26">
        <v>0.44573424</v>
      </c>
      <c r="G6455" s="26">
        <v>1.0137670999999999</v>
      </c>
      <c r="H6455" s="26">
        <v>3.1638198499999999</v>
      </c>
      <c r="I6455" s="26">
        <v>9.0425930000000002E-2</v>
      </c>
    </row>
    <row r="6456" spans="1:9" ht="15.75" customHeight="1" x14ac:dyDescent="0.25">
      <c r="A6456" s="23">
        <v>6455</v>
      </c>
      <c r="B6456" s="24">
        <v>0.25518965999999998</v>
      </c>
      <c r="C6456" s="24">
        <v>0.25073665000000001</v>
      </c>
      <c r="D6456" s="24">
        <v>0.28057158999999998</v>
      </c>
      <c r="E6456" s="24">
        <v>0.33869180999999998</v>
      </c>
      <c r="F6456" s="24">
        <v>0.44581207</v>
      </c>
      <c r="G6456" s="24">
        <v>1.0139697999999999</v>
      </c>
      <c r="H6456" s="24">
        <v>3.1646471900000002</v>
      </c>
      <c r="I6456" s="24">
        <v>9.0425809999999995E-2</v>
      </c>
    </row>
    <row r="6457" spans="1:9" ht="15.75" customHeight="1" x14ac:dyDescent="0.25">
      <c r="A6457" s="25">
        <v>6456</v>
      </c>
      <c r="B6457" s="26">
        <v>0.25523081999999997</v>
      </c>
      <c r="C6457" s="26">
        <v>0.25076771000000003</v>
      </c>
      <c r="D6457" s="26">
        <v>0.28060710999999999</v>
      </c>
      <c r="E6457" s="26">
        <v>0.33874315000000005</v>
      </c>
      <c r="F6457" s="26">
        <v>0.44589001000000006</v>
      </c>
      <c r="G6457" s="26">
        <v>1.01417275</v>
      </c>
      <c r="H6457" s="26">
        <v>3.1654754200000004</v>
      </c>
      <c r="I6457" s="26">
        <v>9.0425699999999998E-2</v>
      </c>
    </row>
    <row r="6458" spans="1:9" ht="15.75" customHeight="1" x14ac:dyDescent="0.25">
      <c r="A6458" s="23">
        <v>6457</v>
      </c>
      <c r="B6458" s="24">
        <v>0.25527198000000001</v>
      </c>
      <c r="C6458" s="24">
        <v>0.25079877</v>
      </c>
      <c r="D6458" s="24">
        <v>0.28064265999999999</v>
      </c>
      <c r="E6458" s="24">
        <v>0.33879452999999998</v>
      </c>
      <c r="F6458" s="24">
        <v>0.44596804000000001</v>
      </c>
      <c r="G6458" s="24">
        <v>1.0143759300000001</v>
      </c>
      <c r="H6458" s="24">
        <v>3.1663045599999999</v>
      </c>
      <c r="I6458" s="24">
        <v>9.042559E-2</v>
      </c>
    </row>
    <row r="6459" spans="1:9" ht="15.75" customHeight="1" x14ac:dyDescent="0.25">
      <c r="A6459" s="25">
        <v>6458</v>
      </c>
      <c r="B6459" s="26">
        <v>0.25531313999999999</v>
      </c>
      <c r="C6459" s="26">
        <v>0.25082982999999998</v>
      </c>
      <c r="D6459" s="26">
        <v>0.28067824000000002</v>
      </c>
      <c r="E6459" s="26">
        <v>0.33884596</v>
      </c>
      <c r="F6459" s="26">
        <v>0.44604618000000001</v>
      </c>
      <c r="G6459" s="26">
        <v>1.0145793700000001</v>
      </c>
      <c r="H6459" s="26">
        <v>3.1671345899999999</v>
      </c>
      <c r="I6459" s="26">
        <v>9.0425470000000008E-2</v>
      </c>
    </row>
    <row r="6460" spans="1:9" ht="15.75" customHeight="1" x14ac:dyDescent="0.25">
      <c r="A6460" s="23">
        <v>6459</v>
      </c>
      <c r="B6460" s="24">
        <v>0.25535430000000003</v>
      </c>
      <c r="C6460" s="24">
        <v>0.25086089</v>
      </c>
      <c r="D6460" s="24">
        <v>0.28071385999999998</v>
      </c>
      <c r="E6460" s="24">
        <v>0.33889743000000006</v>
      </c>
      <c r="F6460" s="24">
        <v>0.44612443000000002</v>
      </c>
      <c r="G6460" s="24">
        <v>1.0147830500000001</v>
      </c>
      <c r="H6460" s="24">
        <v>3.16796554</v>
      </c>
      <c r="I6460" s="24">
        <v>9.0425359999999996E-2</v>
      </c>
    </row>
    <row r="6461" spans="1:9" ht="15.75" customHeight="1" x14ac:dyDescent="0.25">
      <c r="A6461" s="25">
        <v>6460</v>
      </c>
      <c r="B6461" s="26">
        <v>0.25539546000000002</v>
      </c>
      <c r="C6461" s="26">
        <v>0.25089196000000002</v>
      </c>
      <c r="D6461" s="26">
        <v>0.28074950999999998</v>
      </c>
      <c r="E6461" s="26">
        <v>0.33894894000000003</v>
      </c>
      <c r="F6461" s="26">
        <v>0.44620277999999997</v>
      </c>
      <c r="G6461" s="26">
        <v>1.01498698</v>
      </c>
      <c r="H6461" s="26">
        <v>3.1687973899999999</v>
      </c>
      <c r="I6461" s="26">
        <v>9.0425240000000004E-2</v>
      </c>
    </row>
    <row r="6462" spans="1:9" ht="15.75" customHeight="1" x14ac:dyDescent="0.25">
      <c r="A6462" s="23">
        <v>6461</v>
      </c>
      <c r="B6462" s="24">
        <v>0.25543662</v>
      </c>
      <c r="C6462" s="24">
        <v>0.25092302</v>
      </c>
      <c r="D6462" s="24">
        <v>0.28078520000000001</v>
      </c>
      <c r="E6462" s="24">
        <v>0.33900049000000004</v>
      </c>
      <c r="F6462" s="24">
        <v>0.44628123000000003</v>
      </c>
      <c r="G6462" s="24">
        <v>1.0151911599999999</v>
      </c>
      <c r="H6462" s="24">
        <v>3.1696301599999996</v>
      </c>
      <c r="I6462" s="24">
        <v>9.0425129999999992E-2</v>
      </c>
    </row>
    <row r="6463" spans="1:9" ht="15.75" customHeight="1" x14ac:dyDescent="0.25">
      <c r="A6463" s="25">
        <v>6462</v>
      </c>
      <c r="B6463" s="26">
        <v>0.25547777999999999</v>
      </c>
      <c r="C6463" s="26">
        <v>0.25095409000000002</v>
      </c>
      <c r="D6463" s="26">
        <v>0.28082091999999997</v>
      </c>
      <c r="E6463" s="26">
        <v>0.33905208000000003</v>
      </c>
      <c r="F6463" s="26">
        <v>0.44635978999999998</v>
      </c>
      <c r="G6463" s="26">
        <v>1.01539559</v>
      </c>
      <c r="H6463" s="26">
        <v>3.17046385</v>
      </c>
      <c r="I6463" s="26">
        <v>9.0425020000000009E-2</v>
      </c>
    </row>
    <row r="6464" spans="1:9" ht="15.75" customHeight="1" x14ac:dyDescent="0.25">
      <c r="A6464" s="23">
        <v>6463</v>
      </c>
      <c r="B6464" s="24">
        <v>0.25551894000000003</v>
      </c>
      <c r="C6464" s="24">
        <v>0.25098514999999999</v>
      </c>
      <c r="D6464" s="24">
        <v>0.28085667999999997</v>
      </c>
      <c r="E6464" s="24">
        <v>0.33910371</v>
      </c>
      <c r="F6464" s="24">
        <v>0.44643846000000004</v>
      </c>
      <c r="G6464" s="24">
        <v>1.0156002800000001</v>
      </c>
      <c r="H6464" s="24">
        <v>3.17129847</v>
      </c>
      <c r="I6464" s="24">
        <v>9.0424900000000002E-2</v>
      </c>
    </row>
    <row r="6465" spans="1:9" ht="15.75" customHeight="1" x14ac:dyDescent="0.25">
      <c r="A6465" s="25">
        <v>6464</v>
      </c>
      <c r="B6465" s="26">
        <v>0.25556010000000001</v>
      </c>
      <c r="C6465" s="26">
        <v>0.25101622000000001</v>
      </c>
      <c r="D6465" s="26">
        <v>0.28089247000000001</v>
      </c>
      <c r="E6465" s="26">
        <v>0.33915539</v>
      </c>
      <c r="F6465" s="26">
        <v>0.44651722999999999</v>
      </c>
      <c r="G6465" s="26">
        <v>1.0158052100000001</v>
      </c>
      <c r="H6465" s="26">
        <v>3.1721340199999997</v>
      </c>
      <c r="I6465" s="26">
        <v>9.0424790000000005E-2</v>
      </c>
    </row>
    <row r="6466" spans="1:9" ht="15.75" customHeight="1" x14ac:dyDescent="0.25">
      <c r="A6466" s="23">
        <v>6465</v>
      </c>
      <c r="B6466" s="24">
        <v>0.25560126</v>
      </c>
      <c r="C6466" s="24">
        <v>0.25104728999999998</v>
      </c>
      <c r="D6466" s="24">
        <v>0.28092828999999997</v>
      </c>
      <c r="E6466" s="24">
        <v>0.33920710999999998</v>
      </c>
      <c r="F6466" s="24">
        <v>0.44659610999999999</v>
      </c>
      <c r="G6466" s="24">
        <v>1.01601041</v>
      </c>
      <c r="H6466" s="24">
        <v>3.1729704999999999</v>
      </c>
      <c r="I6466" s="24">
        <v>9.0424679999999993E-2</v>
      </c>
    </row>
    <row r="6467" spans="1:9" ht="15.75" customHeight="1" x14ac:dyDescent="0.25">
      <c r="A6467" s="25">
        <v>6466</v>
      </c>
      <c r="B6467" s="26">
        <v>0.25564241999999998</v>
      </c>
      <c r="C6467" s="26">
        <v>0.25107836</v>
      </c>
      <c r="D6467" s="26">
        <v>0.28096415000000002</v>
      </c>
      <c r="E6467" s="26">
        <v>0.33925887000000005</v>
      </c>
      <c r="F6467" s="26">
        <v>0.44667509999999999</v>
      </c>
      <c r="G6467" s="26">
        <v>1.01621585</v>
      </c>
      <c r="H6467" s="26">
        <v>3.1738079199999998</v>
      </c>
      <c r="I6467" s="26">
        <v>9.0424560000000001E-2</v>
      </c>
    </row>
    <row r="6468" spans="1:9" ht="15.75" customHeight="1" x14ac:dyDescent="0.25">
      <c r="A6468" s="23">
        <v>6467</v>
      </c>
      <c r="B6468" s="24">
        <v>0.25568358000000002</v>
      </c>
      <c r="C6468" s="24">
        <v>0.25110942999999997</v>
      </c>
      <c r="D6468" s="24">
        <v>0.28100005</v>
      </c>
      <c r="E6468" s="24">
        <v>0.33931066999999998</v>
      </c>
      <c r="F6468" s="24">
        <v>0.44675420000000005</v>
      </c>
      <c r="G6468" s="24">
        <v>1.0164215599999999</v>
      </c>
      <c r="H6468" s="24">
        <v>3.1746462900000001</v>
      </c>
      <c r="I6468" s="24">
        <v>9.0424450000000003E-2</v>
      </c>
    </row>
    <row r="6469" spans="1:9" ht="15.75" customHeight="1" x14ac:dyDescent="0.25">
      <c r="A6469" s="25">
        <v>6468</v>
      </c>
      <c r="B6469" s="26">
        <v>0.25572475</v>
      </c>
      <c r="C6469" s="26">
        <v>0.25114050999999998</v>
      </c>
      <c r="D6469" s="26">
        <v>0.28103599000000001</v>
      </c>
      <c r="E6469" s="26">
        <v>0.33936252000000006</v>
      </c>
      <c r="F6469" s="26">
        <v>0.44683340999999999</v>
      </c>
      <c r="G6469" s="26">
        <v>1.0166275199999999</v>
      </c>
      <c r="H6469" s="26">
        <v>3.1754856</v>
      </c>
      <c r="I6469" s="26">
        <v>9.0424340000000006E-2</v>
      </c>
    </row>
    <row r="6470" spans="1:9" ht="15.75" customHeight="1" x14ac:dyDescent="0.25">
      <c r="A6470" s="23">
        <v>6469</v>
      </c>
      <c r="B6470" s="24">
        <v>0.25576590999999999</v>
      </c>
      <c r="C6470" s="24">
        <v>0.25117158000000001</v>
      </c>
      <c r="D6470" s="24">
        <v>0.28107196000000001</v>
      </c>
      <c r="E6470" s="24">
        <v>0.33941441</v>
      </c>
      <c r="F6470" s="24">
        <v>0.44691273000000004</v>
      </c>
      <c r="G6470" s="24">
        <v>1.01683375</v>
      </c>
      <c r="H6470" s="24">
        <v>3.1763258699999999</v>
      </c>
      <c r="I6470" s="24">
        <v>9.042422E-2</v>
      </c>
    </row>
    <row r="6471" spans="1:9" ht="15.75" customHeight="1" x14ac:dyDescent="0.25">
      <c r="A6471" s="25">
        <v>6470</v>
      </c>
      <c r="B6471" s="26">
        <v>0.25580707000000003</v>
      </c>
      <c r="C6471" s="26">
        <v>0.25120266000000002</v>
      </c>
      <c r="D6471" s="26">
        <v>0.28110795999999999</v>
      </c>
      <c r="E6471" s="26">
        <v>0.33946635000000003</v>
      </c>
      <c r="F6471" s="26">
        <v>0.44699215999999997</v>
      </c>
      <c r="G6471" s="26">
        <v>1.0170402300000001</v>
      </c>
      <c r="H6471" s="26">
        <v>3.1771670899999997</v>
      </c>
      <c r="I6471" s="26">
        <v>9.0424110000000002E-2</v>
      </c>
    </row>
    <row r="6472" spans="1:9" ht="15.75" customHeight="1" x14ac:dyDescent="0.25">
      <c r="A6472" s="23">
        <v>6471</v>
      </c>
      <c r="B6472" s="24">
        <v>0.25584823000000001</v>
      </c>
      <c r="C6472" s="24">
        <v>0.25123372999999999</v>
      </c>
      <c r="D6472" s="24">
        <v>0.28114401</v>
      </c>
      <c r="E6472" s="24">
        <v>0.33951832999999998</v>
      </c>
      <c r="F6472" s="24">
        <v>0.44707169999999996</v>
      </c>
      <c r="G6472" s="24">
        <v>1.0172469800000001</v>
      </c>
      <c r="H6472" s="24">
        <v>3.17800927</v>
      </c>
      <c r="I6472" s="24">
        <v>9.0424000000000004E-2</v>
      </c>
    </row>
    <row r="6473" spans="1:9" ht="15.75" customHeight="1" x14ac:dyDescent="0.25">
      <c r="A6473" s="25">
        <v>6472</v>
      </c>
      <c r="B6473" s="26">
        <v>0.25588938999999999</v>
      </c>
      <c r="C6473" s="26">
        <v>0.25126481000000001</v>
      </c>
      <c r="D6473" s="26">
        <v>0.28118008999999999</v>
      </c>
      <c r="E6473" s="26">
        <v>0.33957034999999997</v>
      </c>
      <c r="F6473" s="26">
        <v>0.44715134999999995</v>
      </c>
      <c r="G6473" s="26">
        <v>1.0174539900000001</v>
      </c>
      <c r="H6473" s="26">
        <v>3.1788524200000001</v>
      </c>
      <c r="I6473" s="26">
        <v>9.0423880000000012E-2</v>
      </c>
    </row>
    <row r="6474" spans="1:9" ht="15.75" customHeight="1" x14ac:dyDescent="0.25">
      <c r="A6474" s="23">
        <v>6473</v>
      </c>
      <c r="B6474" s="24">
        <v>0.25593054999999998</v>
      </c>
      <c r="C6474" s="24">
        <v>0.25129588999999997</v>
      </c>
      <c r="D6474" s="24">
        <v>0.28121621000000002</v>
      </c>
      <c r="E6474" s="24">
        <v>0.33962242000000004</v>
      </c>
      <c r="F6474" s="24">
        <v>0.44723111000000004</v>
      </c>
      <c r="G6474" s="24">
        <v>1.0176612700000001</v>
      </c>
      <c r="H6474" s="24">
        <v>3.1796965400000001</v>
      </c>
      <c r="I6474" s="24">
        <v>9.0423770000000001E-2</v>
      </c>
    </row>
    <row r="6475" spans="1:9" ht="15.75" customHeight="1" x14ac:dyDescent="0.25">
      <c r="A6475" s="25">
        <v>6474</v>
      </c>
      <c r="B6475" s="26">
        <v>0.25597171000000002</v>
      </c>
      <c r="C6475" s="26">
        <v>0.25132696999999998</v>
      </c>
      <c r="D6475" s="26">
        <v>0.28125236000000003</v>
      </c>
      <c r="E6475" s="26">
        <v>0.33967452999999997</v>
      </c>
      <c r="F6475" s="26">
        <v>0.44731099000000002</v>
      </c>
      <c r="G6475" s="26">
        <v>1.01786881</v>
      </c>
      <c r="H6475" s="26">
        <v>3.1805416399999999</v>
      </c>
      <c r="I6475" s="26">
        <v>9.0423650000000008E-2</v>
      </c>
    </row>
    <row r="6476" spans="1:9" ht="15.75" customHeight="1" x14ac:dyDescent="0.25">
      <c r="A6476" s="23">
        <v>6475</v>
      </c>
      <c r="B6476" s="24">
        <v>0.25601287</v>
      </c>
      <c r="C6476" s="24">
        <v>0.25135805999999999</v>
      </c>
      <c r="D6476" s="24">
        <v>0.28128855999999997</v>
      </c>
      <c r="E6476" s="24">
        <v>0.33972668</v>
      </c>
      <c r="F6476" s="24">
        <v>0.44739097999999999</v>
      </c>
      <c r="G6476" s="24">
        <v>1.01807662</v>
      </c>
      <c r="H6476" s="24">
        <v>3.1813877100000001</v>
      </c>
      <c r="I6476" s="24">
        <v>9.0423539999999997E-2</v>
      </c>
    </row>
    <row r="6477" spans="1:9" ht="15.75" customHeight="1" x14ac:dyDescent="0.25">
      <c r="A6477" s="25">
        <v>6476</v>
      </c>
      <c r="B6477" s="26">
        <v>0.25605402999999999</v>
      </c>
      <c r="C6477" s="26">
        <v>0.25138914000000001</v>
      </c>
      <c r="D6477" s="26">
        <v>0.28132478999999999</v>
      </c>
      <c r="E6477" s="26">
        <v>0.33977888000000001</v>
      </c>
      <c r="F6477" s="26">
        <v>0.44747109000000002</v>
      </c>
      <c r="G6477" s="26">
        <v>1.0182846999999999</v>
      </c>
      <c r="H6477" s="26">
        <v>3.18223477</v>
      </c>
      <c r="I6477" s="26">
        <v>9.0423430000000013E-2</v>
      </c>
    </row>
    <row r="6478" spans="1:9" ht="15.75" customHeight="1" x14ac:dyDescent="0.25">
      <c r="A6478" s="23">
        <v>6477</v>
      </c>
      <c r="B6478" s="24">
        <v>0.25609518999999997</v>
      </c>
      <c r="C6478" s="24">
        <v>0.25142022999999997</v>
      </c>
      <c r="D6478" s="24">
        <v>0.28136106</v>
      </c>
      <c r="E6478" s="24">
        <v>0.33983113000000004</v>
      </c>
      <c r="F6478" s="24">
        <v>0.44755130999999998</v>
      </c>
      <c r="G6478" s="24">
        <v>1.0184930400000001</v>
      </c>
      <c r="H6478" s="24">
        <v>3.1830828200000001</v>
      </c>
      <c r="I6478" s="24">
        <v>9.0423310000000007E-2</v>
      </c>
    </row>
    <row r="6479" spans="1:9" ht="15.75" customHeight="1" x14ac:dyDescent="0.25">
      <c r="A6479" s="25">
        <v>6478</v>
      </c>
      <c r="B6479" s="26">
        <v>0.25613635000000001</v>
      </c>
      <c r="C6479" s="26">
        <v>0.25145131999999998</v>
      </c>
      <c r="D6479" s="26">
        <v>0.28139736999999998</v>
      </c>
      <c r="E6479" s="26">
        <v>0.33988342000000005</v>
      </c>
      <c r="F6479" s="26">
        <v>0.44763164000000005</v>
      </c>
      <c r="G6479" s="26">
        <v>1.0187016600000001</v>
      </c>
      <c r="H6479" s="26">
        <v>3.1839318599999999</v>
      </c>
      <c r="I6479" s="26">
        <v>9.0423199999999995E-2</v>
      </c>
    </row>
    <row r="6480" spans="1:9" ht="15.75" customHeight="1" x14ac:dyDescent="0.25">
      <c r="A6480" s="23">
        <v>6479</v>
      </c>
      <c r="B6480" s="24">
        <v>0.25617751</v>
      </c>
      <c r="C6480" s="24">
        <v>0.25148239999999999</v>
      </c>
      <c r="D6480" s="24">
        <v>0.28143372</v>
      </c>
      <c r="E6480" s="24">
        <v>0.33993575999999998</v>
      </c>
      <c r="F6480" s="24">
        <v>0.44771209000000001</v>
      </c>
      <c r="G6480" s="24">
        <v>1.01891055</v>
      </c>
      <c r="H6480" s="24">
        <v>3.1847818999999999</v>
      </c>
      <c r="I6480" s="24">
        <v>9.0423089999999998E-2</v>
      </c>
    </row>
    <row r="6481" spans="1:9" ht="15.75" customHeight="1" x14ac:dyDescent="0.25">
      <c r="A6481" s="25">
        <v>6480</v>
      </c>
      <c r="B6481" s="26">
        <v>0.25621867000000004</v>
      </c>
      <c r="C6481" s="26">
        <v>0.2515135</v>
      </c>
      <c r="D6481" s="26">
        <v>0.28147011</v>
      </c>
      <c r="E6481" s="26">
        <v>0.33998814000000005</v>
      </c>
      <c r="F6481" s="26">
        <v>0.44779266000000001</v>
      </c>
      <c r="G6481" s="26">
        <v>1.01911972</v>
      </c>
      <c r="H6481" s="26">
        <v>3.1856329399999996</v>
      </c>
      <c r="I6481" s="26">
        <v>9.0422969999999991E-2</v>
      </c>
    </row>
    <row r="6482" spans="1:9" ht="15.75" customHeight="1" x14ac:dyDescent="0.25">
      <c r="A6482" s="23">
        <v>6481</v>
      </c>
      <c r="B6482" s="24">
        <v>0.25625983000000002</v>
      </c>
      <c r="C6482" s="24">
        <v>0.25154459000000001</v>
      </c>
      <c r="D6482" s="24">
        <v>0.28150652999999998</v>
      </c>
      <c r="E6482" s="24">
        <v>0.34004057000000004</v>
      </c>
      <c r="F6482" s="24">
        <v>0.44787335</v>
      </c>
      <c r="G6482" s="24">
        <v>1.0193291600000001</v>
      </c>
      <c r="H6482" s="24">
        <v>3.1864849900000003</v>
      </c>
      <c r="I6482" s="24">
        <v>9.0422860000000008E-2</v>
      </c>
    </row>
    <row r="6483" spans="1:9" ht="15.75" customHeight="1" x14ac:dyDescent="0.25">
      <c r="A6483" s="25">
        <v>6482</v>
      </c>
      <c r="B6483" s="26">
        <v>0.256301</v>
      </c>
      <c r="C6483" s="26">
        <v>0.25157568000000002</v>
      </c>
      <c r="D6483" s="26">
        <v>0.28154299999999999</v>
      </c>
      <c r="E6483" s="26">
        <v>0.34009304000000001</v>
      </c>
      <c r="F6483" s="26">
        <v>0.44795415</v>
      </c>
      <c r="G6483" s="26">
        <v>1.0195388699999999</v>
      </c>
      <c r="H6483" s="26">
        <v>3.1873380500000001</v>
      </c>
      <c r="I6483" s="26">
        <v>9.0422749999999996E-2</v>
      </c>
    </row>
    <row r="6484" spans="1:9" ht="15.75" customHeight="1" x14ac:dyDescent="0.25">
      <c r="A6484" s="23">
        <v>6483</v>
      </c>
      <c r="B6484" s="24">
        <v>0.25634215999999999</v>
      </c>
      <c r="C6484" s="24">
        <v>0.25160678000000003</v>
      </c>
      <c r="D6484" s="24">
        <v>0.28157949999999998</v>
      </c>
      <c r="E6484" s="24">
        <v>0.34014556000000001</v>
      </c>
      <c r="F6484" s="24">
        <v>0.44803507000000004</v>
      </c>
      <c r="G6484" s="24">
        <v>1.01974886</v>
      </c>
      <c r="H6484" s="24">
        <v>3.1881921200000001</v>
      </c>
      <c r="I6484" s="24">
        <v>9.0422630000000004E-2</v>
      </c>
    </row>
    <row r="6485" spans="1:9" ht="15.75" customHeight="1" x14ac:dyDescent="0.25">
      <c r="A6485" s="25">
        <v>6484</v>
      </c>
      <c r="B6485" s="26">
        <v>0.25638331999999997</v>
      </c>
      <c r="C6485" s="26">
        <v>0.25163787999999998</v>
      </c>
      <c r="D6485" s="26">
        <v>0.28161605000000001</v>
      </c>
      <c r="E6485" s="26">
        <v>0.34019811999999999</v>
      </c>
      <c r="F6485" s="26">
        <v>0.44811611000000001</v>
      </c>
      <c r="G6485" s="26">
        <v>1.0199591299999999</v>
      </c>
      <c r="H6485" s="26">
        <v>3.18904722</v>
      </c>
      <c r="I6485" s="26">
        <v>9.0422519999999992E-2</v>
      </c>
    </row>
    <row r="6486" spans="1:9" ht="15.75" customHeight="1" x14ac:dyDescent="0.25">
      <c r="A6486" s="23">
        <v>6485</v>
      </c>
      <c r="B6486" s="24">
        <v>0.25642448000000001</v>
      </c>
      <c r="C6486" s="24">
        <v>0.25166897999999999</v>
      </c>
      <c r="D6486" s="24">
        <v>0.28165264000000001</v>
      </c>
      <c r="E6486" s="24">
        <v>0.34025073999999994</v>
      </c>
      <c r="F6486" s="24">
        <v>0.44819726999999998</v>
      </c>
      <c r="G6486" s="24">
        <v>1.0201696900000001</v>
      </c>
      <c r="H6486" s="24">
        <v>3.1899033400000003</v>
      </c>
      <c r="I6486" s="24">
        <v>9.04224E-2</v>
      </c>
    </row>
    <row r="6487" spans="1:9" ht="15.75" customHeight="1" x14ac:dyDescent="0.25">
      <c r="A6487" s="25">
        <v>6486</v>
      </c>
      <c r="B6487" s="26">
        <v>0.25646563999999999</v>
      </c>
      <c r="C6487" s="26">
        <v>0.25170007999999999</v>
      </c>
      <c r="D6487" s="26">
        <v>0.28168926</v>
      </c>
      <c r="E6487" s="26">
        <v>0.34030340000000003</v>
      </c>
      <c r="F6487" s="26">
        <v>0.44827855</v>
      </c>
      <c r="G6487" s="26">
        <v>1.02038052</v>
      </c>
      <c r="H6487" s="26">
        <v>3.1907604900000002</v>
      </c>
      <c r="I6487" s="26">
        <v>9.0422290000000002E-2</v>
      </c>
    </row>
    <row r="6488" spans="1:9" ht="15.75" customHeight="1" x14ac:dyDescent="0.25">
      <c r="A6488" s="23">
        <v>6487</v>
      </c>
      <c r="B6488" s="24">
        <v>0.25650680000000003</v>
      </c>
      <c r="C6488" s="24">
        <v>0.25173118</v>
      </c>
      <c r="D6488" s="24">
        <v>0.28172593000000001</v>
      </c>
      <c r="E6488" s="24">
        <v>0.34035609999999999</v>
      </c>
      <c r="F6488" s="24">
        <v>0.44835994999999995</v>
      </c>
      <c r="G6488" s="24">
        <v>1.02059163</v>
      </c>
      <c r="H6488" s="24">
        <v>3.1916186699999995</v>
      </c>
      <c r="I6488" s="24">
        <v>9.0422180000000005E-2</v>
      </c>
    </row>
    <row r="6489" spans="1:9" ht="15.75" customHeight="1" x14ac:dyDescent="0.25">
      <c r="A6489" s="25">
        <v>6488</v>
      </c>
      <c r="B6489" s="26">
        <v>0.25654796000000002</v>
      </c>
      <c r="C6489" s="26">
        <v>0.25176228</v>
      </c>
      <c r="D6489" s="26">
        <v>0.28176264000000001</v>
      </c>
      <c r="E6489" s="26">
        <v>0.34040885999999998</v>
      </c>
      <c r="F6489" s="26">
        <v>0.44844147000000001</v>
      </c>
      <c r="G6489" s="26">
        <v>1.0208030299999999</v>
      </c>
      <c r="H6489" s="26">
        <v>3.1924778900000002</v>
      </c>
      <c r="I6489" s="26">
        <v>9.0422059999999999E-2</v>
      </c>
    </row>
    <row r="6490" spans="1:9" ht="15.75" customHeight="1" x14ac:dyDescent="0.25">
      <c r="A6490" s="23">
        <v>6489</v>
      </c>
      <c r="B6490" s="24">
        <v>0.25658912</v>
      </c>
      <c r="C6490" s="24">
        <v>0.25179339000000001</v>
      </c>
      <c r="D6490" s="24">
        <v>0.28179938999999998</v>
      </c>
      <c r="E6490" s="24">
        <v>0.34046166</v>
      </c>
      <c r="F6490" s="24">
        <v>0.44852311</v>
      </c>
      <c r="G6490" s="24">
        <v>1.02101471</v>
      </c>
      <c r="H6490" s="24">
        <v>3.1933381500000002</v>
      </c>
      <c r="I6490" s="24">
        <v>9.0421950000000001E-2</v>
      </c>
    </row>
    <row r="6491" spans="1:9" ht="15.75" customHeight="1" x14ac:dyDescent="0.25">
      <c r="A6491" s="25">
        <v>6490</v>
      </c>
      <c r="B6491" s="26">
        <v>0.25663027999999999</v>
      </c>
      <c r="C6491" s="26">
        <v>0.25182450000000001</v>
      </c>
      <c r="D6491" s="26">
        <v>0.28183617999999999</v>
      </c>
      <c r="E6491" s="26">
        <v>0.34051450999999999</v>
      </c>
      <c r="F6491" s="26">
        <v>0.44860487999999998</v>
      </c>
      <c r="G6491" s="26">
        <v>1.0212266800000001</v>
      </c>
      <c r="H6491" s="26">
        <v>3.1941994599999997</v>
      </c>
      <c r="I6491" s="26">
        <v>9.0421840000000003E-2</v>
      </c>
    </row>
    <row r="6492" spans="1:9" ht="15.75" customHeight="1" x14ac:dyDescent="0.25">
      <c r="A6492" s="23">
        <v>6491</v>
      </c>
      <c r="B6492" s="24">
        <v>0.25667144000000003</v>
      </c>
      <c r="C6492" s="24">
        <v>0.25185561000000001</v>
      </c>
      <c r="D6492" s="24">
        <v>0.28187301999999997</v>
      </c>
      <c r="E6492" s="24">
        <v>0.34056739999999996</v>
      </c>
      <c r="F6492" s="24">
        <v>0.44868676999999996</v>
      </c>
      <c r="G6492" s="24">
        <v>1.02143893</v>
      </c>
      <c r="H6492" s="24">
        <v>3.1950618300000002</v>
      </c>
      <c r="I6492" s="24">
        <v>9.0421720000000011E-2</v>
      </c>
    </row>
    <row r="6493" spans="1:9" ht="15.75" customHeight="1" x14ac:dyDescent="0.25">
      <c r="A6493" s="25">
        <v>6492</v>
      </c>
      <c r="B6493" s="26">
        <v>0.25671260000000001</v>
      </c>
      <c r="C6493" s="26">
        <v>0.25188672000000001</v>
      </c>
      <c r="D6493" s="26">
        <v>0.28190989</v>
      </c>
      <c r="E6493" s="26">
        <v>0.34062035000000002</v>
      </c>
      <c r="F6493" s="26">
        <v>0.44876877999999998</v>
      </c>
      <c r="G6493" s="26">
        <v>1.0216514800000001</v>
      </c>
      <c r="H6493" s="26">
        <v>3.1959252500000002</v>
      </c>
      <c r="I6493" s="26">
        <v>9.0421609999999999E-2</v>
      </c>
    </row>
    <row r="6494" spans="1:9" ht="15.75" customHeight="1" x14ac:dyDescent="0.25">
      <c r="A6494" s="23">
        <v>6493</v>
      </c>
      <c r="B6494" s="24">
        <v>0.25675376</v>
      </c>
      <c r="C6494" s="24">
        <v>0.25191784</v>
      </c>
      <c r="D6494" s="24">
        <v>0.28194680999999999</v>
      </c>
      <c r="E6494" s="24">
        <v>0.34067334000000005</v>
      </c>
      <c r="F6494" s="24">
        <v>0.44885091999999999</v>
      </c>
      <c r="G6494" s="24">
        <v>1.02186431</v>
      </c>
      <c r="H6494" s="24">
        <v>3.1967897299999999</v>
      </c>
      <c r="I6494" s="24">
        <v>9.0421499999999988E-2</v>
      </c>
    </row>
    <row r="6495" spans="1:9" ht="15.75" customHeight="1" x14ac:dyDescent="0.25">
      <c r="A6495" s="25">
        <v>6494</v>
      </c>
      <c r="B6495" s="26">
        <v>0.25679491999999998</v>
      </c>
      <c r="C6495" s="26">
        <v>0.25194895</v>
      </c>
      <c r="D6495" s="26">
        <v>0.28198377000000002</v>
      </c>
      <c r="E6495" s="26">
        <v>0.34072638</v>
      </c>
      <c r="F6495" s="26">
        <v>0.44893317999999999</v>
      </c>
      <c r="G6495" s="26">
        <v>1.02207743</v>
      </c>
      <c r="H6495" s="26">
        <v>3.1976552700000003</v>
      </c>
      <c r="I6495" s="26">
        <v>9.0421379999999996E-2</v>
      </c>
    </row>
    <row r="6496" spans="1:9" ht="15.75" customHeight="1" x14ac:dyDescent="0.25">
      <c r="A6496" s="23">
        <v>6495</v>
      </c>
      <c r="B6496" s="24">
        <v>0.25683608000000002</v>
      </c>
      <c r="C6496" s="24">
        <v>0.25198007</v>
      </c>
      <c r="D6496" s="24">
        <v>0.28202076999999998</v>
      </c>
      <c r="E6496" s="24">
        <v>0.34077947000000003</v>
      </c>
      <c r="F6496" s="24">
        <v>0.44901556999999997</v>
      </c>
      <c r="G6496" s="24">
        <v>1.0222908500000001</v>
      </c>
      <c r="H6496" s="24">
        <v>3.1985218900000003</v>
      </c>
      <c r="I6496" s="24">
        <v>9.0421270000000012E-2</v>
      </c>
    </row>
    <row r="6497" spans="1:9" ht="15.75" customHeight="1" x14ac:dyDescent="0.25">
      <c r="A6497" s="25">
        <v>6496</v>
      </c>
      <c r="B6497" s="26">
        <v>0.25687725</v>
      </c>
      <c r="C6497" s="26">
        <v>0.25201119</v>
      </c>
      <c r="D6497" s="26">
        <v>0.28205782000000001</v>
      </c>
      <c r="E6497" s="26">
        <v>0.34083260999999998</v>
      </c>
      <c r="F6497" s="26">
        <v>0.44909807999999996</v>
      </c>
      <c r="G6497" s="26">
        <v>1.02250456</v>
      </c>
      <c r="H6497" s="26">
        <v>3.1993895700000001</v>
      </c>
      <c r="I6497" s="26">
        <v>9.0421150000000006E-2</v>
      </c>
    </row>
    <row r="6498" spans="1:9" ht="15.75" customHeight="1" x14ac:dyDescent="0.25">
      <c r="A6498" s="23">
        <v>6497</v>
      </c>
      <c r="B6498" s="24">
        <v>0.25691840999999999</v>
      </c>
      <c r="C6498" s="24">
        <v>0.25204230999999999</v>
      </c>
      <c r="D6498" s="24">
        <v>0.28209490999999998</v>
      </c>
      <c r="E6498" s="24">
        <v>0.34088579000000002</v>
      </c>
      <c r="F6498" s="24">
        <v>0.44918072000000003</v>
      </c>
      <c r="G6498" s="24">
        <v>1.0227185599999999</v>
      </c>
      <c r="H6498" s="24">
        <v>3.2002583399999995</v>
      </c>
      <c r="I6498" s="24">
        <v>9.0421040000000008E-2</v>
      </c>
    </row>
    <row r="6499" spans="1:9" ht="15.75" customHeight="1" x14ac:dyDescent="0.25">
      <c r="A6499" s="25">
        <v>6498</v>
      </c>
      <c r="B6499" s="26">
        <v>0.25695957000000003</v>
      </c>
      <c r="C6499" s="26">
        <v>0.25207343999999998</v>
      </c>
      <c r="D6499" s="26">
        <v>0.28213204000000003</v>
      </c>
      <c r="E6499" s="26">
        <v>0.34093902999999998</v>
      </c>
      <c r="F6499" s="26">
        <v>0.44926349000000004</v>
      </c>
      <c r="G6499" s="26">
        <v>1.0229328600000001</v>
      </c>
      <c r="H6499" s="26">
        <v>3.2011281899999999</v>
      </c>
      <c r="I6499" s="26">
        <v>9.0420929999999997E-2</v>
      </c>
    </row>
    <row r="6500" spans="1:9" ht="15.75" customHeight="1" x14ac:dyDescent="0.25">
      <c r="A6500" s="23">
        <v>6499</v>
      </c>
      <c r="B6500" s="24">
        <v>0.25700073000000001</v>
      </c>
      <c r="C6500" s="24">
        <v>0.25210456000000003</v>
      </c>
      <c r="D6500" s="24">
        <v>0.28216922</v>
      </c>
      <c r="E6500" s="24">
        <v>0.34099232000000002</v>
      </c>
      <c r="F6500" s="24">
        <v>0.44934637999999999</v>
      </c>
      <c r="G6500" s="24">
        <v>1.0231474599999999</v>
      </c>
      <c r="H6500" s="24">
        <v>3.2019991299999999</v>
      </c>
      <c r="I6500" s="24">
        <v>9.042080999999999E-2</v>
      </c>
    </row>
    <row r="6501" spans="1:9" ht="15.75" customHeight="1" x14ac:dyDescent="0.25">
      <c r="A6501" s="25">
        <v>6500</v>
      </c>
      <c r="B6501" s="26">
        <v>0.25704189</v>
      </c>
      <c r="C6501" s="26">
        <v>0.25213569000000002</v>
      </c>
      <c r="D6501" s="26">
        <v>0.28220644</v>
      </c>
      <c r="E6501" s="26">
        <v>0.34104565000000003</v>
      </c>
      <c r="F6501" s="26">
        <v>0.44942939999999998</v>
      </c>
      <c r="G6501" s="26">
        <v>1.02336235</v>
      </c>
      <c r="H6501" s="26">
        <v>3.2028711600000004</v>
      </c>
      <c r="I6501" s="26">
        <v>9.0420700000000007E-2</v>
      </c>
    </row>
    <row r="6502" spans="1:9" ht="15.75" customHeight="1" x14ac:dyDescent="0.25">
      <c r="A6502" s="23">
        <v>6501</v>
      </c>
      <c r="B6502" s="24">
        <v>0.25708304999999998</v>
      </c>
      <c r="C6502" s="24">
        <v>0.25216682000000001</v>
      </c>
      <c r="D6502" s="24">
        <v>0.28224371000000004</v>
      </c>
      <c r="E6502" s="24">
        <v>0.34109904000000002</v>
      </c>
      <c r="F6502" s="24">
        <v>0.44951256000000001</v>
      </c>
      <c r="G6502" s="24">
        <v>1.0235775499999999</v>
      </c>
      <c r="H6502" s="24">
        <v>3.2037442900000004</v>
      </c>
      <c r="I6502" s="24">
        <v>9.0420589999999995E-2</v>
      </c>
    </row>
    <row r="6503" spans="1:9" ht="15.75" customHeight="1" x14ac:dyDescent="0.25">
      <c r="A6503" s="25">
        <v>6502</v>
      </c>
      <c r="B6503" s="26">
        <v>0.25712420999999996</v>
      </c>
      <c r="C6503" s="26">
        <v>0.25219795</v>
      </c>
      <c r="D6503" s="26">
        <v>0.28228101999999999</v>
      </c>
      <c r="E6503" s="26">
        <v>0.34115246999999999</v>
      </c>
      <c r="F6503" s="26">
        <v>0.44959583999999997</v>
      </c>
      <c r="G6503" s="26">
        <v>1.0237930500000001</v>
      </c>
      <c r="H6503" s="26">
        <v>3.2046185200000004</v>
      </c>
      <c r="I6503" s="26">
        <v>9.0420470000000003E-2</v>
      </c>
    </row>
    <row r="6504" spans="1:9" ht="15.75" customHeight="1" x14ac:dyDescent="0.25">
      <c r="A6504" s="23">
        <v>6503</v>
      </c>
      <c r="B6504" s="24">
        <v>0.25716537</v>
      </c>
      <c r="C6504" s="24">
        <v>0.25222908999999999</v>
      </c>
      <c r="D6504" s="24">
        <v>0.28231836999999999</v>
      </c>
      <c r="E6504" s="24">
        <v>0.34120595999999997</v>
      </c>
      <c r="F6504" s="24">
        <v>0.44967925000000003</v>
      </c>
      <c r="G6504" s="24">
        <v>1.02400884</v>
      </c>
      <c r="H6504" s="24">
        <v>3.2054938600000003</v>
      </c>
      <c r="I6504" s="24">
        <v>9.0420359999999991E-2</v>
      </c>
    </row>
    <row r="6505" spans="1:9" ht="15.75" customHeight="1" x14ac:dyDescent="0.25">
      <c r="A6505" s="25">
        <v>6504</v>
      </c>
      <c r="B6505" s="26">
        <v>0.25720652999999999</v>
      </c>
      <c r="C6505" s="26">
        <v>0.25226021999999998</v>
      </c>
      <c r="D6505" s="26">
        <v>0.28235577000000001</v>
      </c>
      <c r="E6505" s="26">
        <v>0.34125950000000005</v>
      </c>
      <c r="F6505" s="26">
        <v>0.44976278999999997</v>
      </c>
      <c r="G6505" s="26">
        <v>1.02422495</v>
      </c>
      <c r="H6505" s="26">
        <v>3.2063702999999997</v>
      </c>
      <c r="I6505" s="26">
        <v>9.0420250000000008E-2</v>
      </c>
    </row>
    <row r="6506" spans="1:9" ht="15.75" customHeight="1" x14ac:dyDescent="0.25">
      <c r="A6506" s="23">
        <v>6505</v>
      </c>
      <c r="B6506" s="24">
        <v>0.25724768999999997</v>
      </c>
      <c r="C6506" s="24">
        <v>0.25229136000000002</v>
      </c>
      <c r="D6506" s="24">
        <v>0.28239322</v>
      </c>
      <c r="E6506" s="24">
        <v>0.34131307999999999</v>
      </c>
      <c r="F6506" s="24">
        <v>0.44984647</v>
      </c>
      <c r="G6506" s="24">
        <v>1.02444135</v>
      </c>
      <c r="H6506" s="24">
        <v>3.2072478599999998</v>
      </c>
      <c r="I6506" s="24">
        <v>9.0420130000000001E-2</v>
      </c>
    </row>
    <row r="6507" spans="1:9" ht="15.75" customHeight="1" x14ac:dyDescent="0.25">
      <c r="A6507" s="25">
        <v>6506</v>
      </c>
      <c r="B6507" s="26">
        <v>0.25728884999999996</v>
      </c>
      <c r="C6507" s="26">
        <v>0.25232250000000001</v>
      </c>
      <c r="D6507" s="26">
        <v>0.28243071000000003</v>
      </c>
      <c r="E6507" s="26">
        <v>0.34136671999999996</v>
      </c>
      <c r="F6507" s="26">
        <v>0.44993026999999997</v>
      </c>
      <c r="G6507" s="26">
        <v>1.0246580599999999</v>
      </c>
      <c r="H6507" s="26">
        <v>3.2081265400000003</v>
      </c>
      <c r="I6507" s="26">
        <v>9.0420020000000004E-2</v>
      </c>
    </row>
    <row r="6508" spans="1:9" ht="15.75" customHeight="1" x14ac:dyDescent="0.25">
      <c r="A6508" s="23">
        <v>6507</v>
      </c>
      <c r="B6508" s="24">
        <v>0.25733001</v>
      </c>
      <c r="C6508" s="24">
        <v>0.25235365000000004</v>
      </c>
      <c r="D6508" s="24">
        <v>0.28246823999999998</v>
      </c>
      <c r="E6508" s="24">
        <v>0.34142041000000001</v>
      </c>
      <c r="F6508" s="24">
        <v>0.45001421000000003</v>
      </c>
      <c r="G6508" s="24">
        <v>1.0248750800000002</v>
      </c>
      <c r="H6508" s="24">
        <v>3.2090063500000001</v>
      </c>
      <c r="I6508" s="24">
        <v>9.0419899999999997E-2</v>
      </c>
    </row>
    <row r="6509" spans="1:9" ht="15.75" customHeight="1" x14ac:dyDescent="0.25">
      <c r="A6509" s="25">
        <v>6508</v>
      </c>
      <c r="B6509" s="26">
        <v>0.25737117000000004</v>
      </c>
      <c r="C6509" s="26">
        <v>0.25238479000000003</v>
      </c>
      <c r="D6509" s="26">
        <v>0.28250582000000002</v>
      </c>
      <c r="E6509" s="26">
        <v>0.34147415000000003</v>
      </c>
      <c r="F6509" s="26">
        <v>0.45009827999999996</v>
      </c>
      <c r="G6509" s="26">
        <v>1.0250924100000001</v>
      </c>
      <c r="H6509" s="26">
        <v>3.2098872799999998</v>
      </c>
      <c r="I6509" s="26">
        <v>9.041979E-2</v>
      </c>
    </row>
    <row r="6510" spans="1:9" ht="15.75" customHeight="1" x14ac:dyDescent="0.25">
      <c r="A6510" s="23">
        <v>6509</v>
      </c>
      <c r="B6510" s="24">
        <v>0.25741233999999996</v>
      </c>
      <c r="C6510" s="24">
        <v>0.25241594000000001</v>
      </c>
      <c r="D6510" s="24">
        <v>0.28254345000000003</v>
      </c>
      <c r="E6510" s="24">
        <v>0.34152793999999997</v>
      </c>
      <c r="F6510" s="24">
        <v>0.45018248999999999</v>
      </c>
      <c r="G6510" s="24">
        <v>1.0253100499999999</v>
      </c>
      <c r="H6510" s="24">
        <v>3.2107693500000001</v>
      </c>
      <c r="I6510" s="24">
        <v>9.0419680000000002E-2</v>
      </c>
    </row>
    <row r="6511" spans="1:9" ht="15.75" customHeight="1" x14ac:dyDescent="0.25">
      <c r="A6511" s="25">
        <v>6510</v>
      </c>
      <c r="B6511" s="26">
        <v>0.2574535</v>
      </c>
      <c r="C6511" s="26">
        <v>0.25244708999999999</v>
      </c>
      <c r="D6511" s="26">
        <v>0.28258113000000001</v>
      </c>
      <c r="E6511" s="26">
        <v>0.34158178</v>
      </c>
      <c r="F6511" s="26">
        <v>0.45026683000000001</v>
      </c>
      <c r="G6511" s="26">
        <v>1.025528</v>
      </c>
      <c r="H6511" s="26">
        <v>3.2116525500000002</v>
      </c>
      <c r="I6511" s="26">
        <v>9.041956000000001E-2</v>
      </c>
    </row>
    <row r="6512" spans="1:9" ht="15.75" customHeight="1" x14ac:dyDescent="0.25">
      <c r="A6512" s="23">
        <v>6511</v>
      </c>
      <c r="B6512" s="24">
        <v>0.25749466000000004</v>
      </c>
      <c r="C6512" s="24">
        <v>0.25247824000000002</v>
      </c>
      <c r="D6512" s="24">
        <v>0.28261884999999998</v>
      </c>
      <c r="E6512" s="24">
        <v>0.34163568</v>
      </c>
      <c r="F6512" s="24">
        <v>0.45035130000000001</v>
      </c>
      <c r="G6512" s="24">
        <v>1.02574626</v>
      </c>
      <c r="H6512" s="24">
        <v>3.21253689</v>
      </c>
      <c r="I6512" s="24">
        <v>9.0419449999999998E-2</v>
      </c>
    </row>
    <row r="6513" spans="1:9" ht="15.75" customHeight="1" x14ac:dyDescent="0.25">
      <c r="A6513" s="25">
        <v>6512</v>
      </c>
      <c r="B6513" s="26">
        <v>0.25753582000000003</v>
      </c>
      <c r="C6513" s="26">
        <v>0.25250939999999999</v>
      </c>
      <c r="D6513" s="26">
        <v>0.28265661999999997</v>
      </c>
      <c r="E6513" s="26">
        <v>0.34168962999999997</v>
      </c>
      <c r="F6513" s="26">
        <v>0.45043590999999999</v>
      </c>
      <c r="G6513" s="26">
        <v>1.0259648300000002</v>
      </c>
      <c r="H6513" s="26">
        <v>3.2134223899999999</v>
      </c>
      <c r="I6513" s="26">
        <v>9.0419340000000001E-2</v>
      </c>
    </row>
    <row r="6514" spans="1:9" ht="15.75" customHeight="1" x14ac:dyDescent="0.25">
      <c r="A6514" s="23">
        <v>6513</v>
      </c>
      <c r="B6514" s="24">
        <v>0.25757698000000001</v>
      </c>
      <c r="C6514" s="24">
        <v>0.25254055000000003</v>
      </c>
      <c r="D6514" s="24">
        <v>0.28269443</v>
      </c>
      <c r="E6514" s="24">
        <v>0.34174363000000002</v>
      </c>
      <c r="F6514" s="24">
        <v>0.45052064999999997</v>
      </c>
      <c r="G6514" s="24">
        <v>1.0261837199999999</v>
      </c>
      <c r="H6514" s="24">
        <v>3.2143090299999999</v>
      </c>
      <c r="I6514" s="24">
        <v>9.0419219999999995E-2</v>
      </c>
    </row>
    <row r="6515" spans="1:9" ht="15.75" customHeight="1" x14ac:dyDescent="0.25">
      <c r="A6515" s="25">
        <v>6514</v>
      </c>
      <c r="B6515" s="26">
        <v>0.25761814</v>
      </c>
      <c r="C6515" s="26">
        <v>0.25257171</v>
      </c>
      <c r="D6515" s="26">
        <v>0.28273229999999999</v>
      </c>
      <c r="E6515" s="26">
        <v>0.34179768000000005</v>
      </c>
      <c r="F6515" s="26">
        <v>0.45060554000000003</v>
      </c>
      <c r="G6515" s="26">
        <v>1.02640292</v>
      </c>
      <c r="H6515" s="26">
        <v>3.21519683</v>
      </c>
      <c r="I6515" s="26">
        <v>9.0419110000000011E-2</v>
      </c>
    </row>
    <row r="6516" spans="1:9" ht="15.75" customHeight="1" x14ac:dyDescent="0.25">
      <c r="A6516" s="23">
        <v>6515</v>
      </c>
      <c r="B6516" s="24">
        <v>0.25765930000000004</v>
      </c>
      <c r="C6516" s="24">
        <v>0.25260287000000003</v>
      </c>
      <c r="D6516" s="24">
        <v>0.28277021000000002</v>
      </c>
      <c r="E6516" s="24">
        <v>0.34185177999999999</v>
      </c>
      <c r="F6516" s="24">
        <v>0.45069056000000002</v>
      </c>
      <c r="G6516" s="24">
        <v>1.0266224399999999</v>
      </c>
      <c r="H6516" s="24">
        <v>3.2160857800000002</v>
      </c>
      <c r="I6516" s="24">
        <v>9.0418999999999999E-2</v>
      </c>
    </row>
    <row r="6517" spans="1:9" ht="15.75" customHeight="1" x14ac:dyDescent="0.25">
      <c r="A6517" s="25">
        <v>6516</v>
      </c>
      <c r="B6517" s="26">
        <v>0.25770046000000002</v>
      </c>
      <c r="C6517" s="26">
        <v>0.25263404</v>
      </c>
      <c r="D6517" s="26">
        <v>0.28280816999999997</v>
      </c>
      <c r="E6517" s="26">
        <v>0.34190593999999996</v>
      </c>
      <c r="F6517" s="26">
        <v>0.45077571</v>
      </c>
      <c r="G6517" s="26">
        <v>1.0268422800000001</v>
      </c>
      <c r="H6517" s="26">
        <v>3.2169759099999999</v>
      </c>
      <c r="I6517" s="26">
        <v>9.0418880000000007E-2</v>
      </c>
    </row>
    <row r="6518" spans="1:9" ht="15.75" customHeight="1" x14ac:dyDescent="0.25">
      <c r="A6518" s="23">
        <v>6517</v>
      </c>
      <c r="B6518" s="24">
        <v>0.25774162</v>
      </c>
      <c r="C6518" s="24">
        <v>0.25266519999999998</v>
      </c>
      <c r="D6518" s="24">
        <v>0.28284617000000001</v>
      </c>
      <c r="E6518" s="24">
        <v>0.34196015000000002</v>
      </c>
      <c r="F6518" s="24">
        <v>0.45086101000000001</v>
      </c>
      <c r="G6518" s="24">
        <v>1.0270624399999999</v>
      </c>
      <c r="H6518" s="24">
        <v>3.2178672000000001</v>
      </c>
      <c r="I6518" s="24">
        <v>9.0418769999999996E-2</v>
      </c>
    </row>
    <row r="6519" spans="1:9" ht="15.75" customHeight="1" x14ac:dyDescent="0.25">
      <c r="A6519" s="25">
        <v>6518</v>
      </c>
      <c r="B6519" s="26">
        <v>0.25778277999999999</v>
      </c>
      <c r="C6519" s="26">
        <v>0.25269637</v>
      </c>
      <c r="D6519" s="26">
        <v>0.28288423000000001</v>
      </c>
      <c r="E6519" s="26">
        <v>0.34201441000000005</v>
      </c>
      <c r="F6519" s="26">
        <v>0.45094644</v>
      </c>
      <c r="G6519" s="26">
        <v>1.02728292</v>
      </c>
      <c r="H6519" s="26">
        <v>3.2187596599999999</v>
      </c>
      <c r="I6519" s="26">
        <v>9.0418660000000012E-2</v>
      </c>
    </row>
    <row r="6520" spans="1:9" ht="15.75" customHeight="1" x14ac:dyDescent="0.25">
      <c r="A6520" s="23">
        <v>6519</v>
      </c>
      <c r="B6520" s="24">
        <v>0.25782393999999997</v>
      </c>
      <c r="C6520" s="24">
        <v>0.25272755000000002</v>
      </c>
      <c r="D6520" s="24">
        <v>0.28292233</v>
      </c>
      <c r="E6520" s="24">
        <v>0.34206873000000004</v>
      </c>
      <c r="F6520" s="24">
        <v>0.45103202000000003</v>
      </c>
      <c r="G6520" s="24">
        <v>1.0275037199999999</v>
      </c>
      <c r="H6520" s="24">
        <v>3.21965331</v>
      </c>
      <c r="I6520" s="24">
        <v>9.0418540000000006E-2</v>
      </c>
    </row>
    <row r="6521" spans="1:9" ht="15.75" customHeight="1" x14ac:dyDescent="0.25">
      <c r="A6521" s="25">
        <v>6520</v>
      </c>
      <c r="B6521" s="26">
        <v>0.25786510000000001</v>
      </c>
      <c r="C6521" s="26">
        <v>0.25275871999999999</v>
      </c>
      <c r="D6521" s="26">
        <v>0.28296049000000001</v>
      </c>
      <c r="E6521" s="26">
        <v>0.34212310000000001</v>
      </c>
      <c r="F6521" s="26">
        <v>0.45111772999999999</v>
      </c>
      <c r="G6521" s="26">
        <v>1.0277248400000001</v>
      </c>
      <c r="H6521" s="26">
        <v>3.2205481300000001</v>
      </c>
      <c r="I6521" s="26">
        <v>9.0418429999999994E-2</v>
      </c>
    </row>
    <row r="6522" spans="1:9" ht="15.75" customHeight="1" x14ac:dyDescent="0.25">
      <c r="A6522" s="23">
        <v>6521</v>
      </c>
      <c r="B6522" s="24">
        <v>0.25790626</v>
      </c>
      <c r="C6522" s="24">
        <v>0.25278990000000001</v>
      </c>
      <c r="D6522" s="24">
        <v>0.28299869</v>
      </c>
      <c r="E6522" s="24">
        <v>0.34217753000000001</v>
      </c>
      <c r="F6522" s="24">
        <v>0.45120358999999999</v>
      </c>
      <c r="G6522" s="24">
        <v>1.02794629</v>
      </c>
      <c r="H6522" s="24">
        <v>3.22144414</v>
      </c>
      <c r="I6522" s="24">
        <v>9.0418310000000002E-2</v>
      </c>
    </row>
    <row r="6523" spans="1:9" ht="15.75" customHeight="1" x14ac:dyDescent="0.25">
      <c r="A6523" s="25">
        <v>6522</v>
      </c>
      <c r="B6523" s="26">
        <v>0.25794741999999998</v>
      </c>
      <c r="C6523" s="26">
        <v>0.25282108000000003</v>
      </c>
      <c r="D6523" s="26">
        <v>0.28303694000000001</v>
      </c>
      <c r="E6523" s="26">
        <v>0.34223201000000003</v>
      </c>
      <c r="F6523" s="26">
        <v>0.45128957999999997</v>
      </c>
      <c r="G6523" s="26">
        <v>1.02816807</v>
      </c>
      <c r="H6523" s="26">
        <v>3.2223413499999998</v>
      </c>
      <c r="I6523" s="26">
        <v>9.041819999999999E-2</v>
      </c>
    </row>
    <row r="6524" spans="1:9" ht="15.75" customHeight="1" x14ac:dyDescent="0.25">
      <c r="A6524" s="23">
        <v>6523</v>
      </c>
      <c r="B6524" s="24">
        <v>0.25798859000000002</v>
      </c>
      <c r="C6524" s="24">
        <v>0.25285226</v>
      </c>
      <c r="D6524" s="24">
        <v>0.28307524000000001</v>
      </c>
      <c r="E6524" s="24">
        <v>0.34228653999999997</v>
      </c>
      <c r="F6524" s="24">
        <v>0.45137571999999998</v>
      </c>
      <c r="G6524" s="24">
        <v>1.02839017</v>
      </c>
      <c r="H6524" s="24">
        <v>3.2232397500000003</v>
      </c>
      <c r="I6524" s="24">
        <v>9.0418090000000007E-2</v>
      </c>
    </row>
    <row r="6525" spans="1:9" ht="15.75" customHeight="1" x14ac:dyDescent="0.25">
      <c r="A6525" s="25">
        <v>6524</v>
      </c>
      <c r="B6525" s="26">
        <v>0.25802975</v>
      </c>
      <c r="C6525" s="26">
        <v>0.25288343999999996</v>
      </c>
      <c r="D6525" s="26">
        <v>0.28311358999999997</v>
      </c>
      <c r="E6525" s="26">
        <v>0.34234112999999999</v>
      </c>
      <c r="F6525" s="26">
        <v>0.45146200000000003</v>
      </c>
      <c r="G6525" s="26">
        <v>1.0286126</v>
      </c>
      <c r="H6525" s="26">
        <v>3.2241393499999997</v>
      </c>
      <c r="I6525" s="26">
        <v>9.0417970000000014E-2</v>
      </c>
    </row>
    <row r="6526" spans="1:9" ht="15.75" customHeight="1" x14ac:dyDescent="0.25">
      <c r="A6526" s="23">
        <v>6525</v>
      </c>
      <c r="B6526" s="24">
        <v>0.25807090999999999</v>
      </c>
      <c r="C6526" s="24">
        <v>0.25291463000000003</v>
      </c>
      <c r="D6526" s="24">
        <v>0.28315200000000001</v>
      </c>
      <c r="E6526" s="24">
        <v>0.34239576999999999</v>
      </c>
      <c r="F6526" s="24">
        <v>0.45154843</v>
      </c>
      <c r="G6526" s="24">
        <v>1.02883536</v>
      </c>
      <c r="H6526" s="24">
        <v>3.2250401599999998</v>
      </c>
      <c r="I6526" s="24">
        <v>9.0417860000000003E-2</v>
      </c>
    </row>
    <row r="6527" spans="1:9" ht="15.75" customHeight="1" x14ac:dyDescent="0.25">
      <c r="A6527" s="25">
        <v>6526</v>
      </c>
      <c r="B6527" s="26">
        <v>0.25811206999999997</v>
      </c>
      <c r="C6527" s="26">
        <v>0.25294581999999999</v>
      </c>
      <c r="D6527" s="26">
        <v>0.28319044999999998</v>
      </c>
      <c r="E6527" s="26">
        <v>0.34245047000000001</v>
      </c>
      <c r="F6527" s="26">
        <v>0.45163500000000001</v>
      </c>
      <c r="G6527" s="26">
        <v>1.02905845</v>
      </c>
      <c r="H6527" s="26">
        <v>3.2259421700000002</v>
      </c>
      <c r="I6527" s="26">
        <v>9.0417749999999991E-2</v>
      </c>
    </row>
    <row r="6528" spans="1:9" ht="15.75" customHeight="1" x14ac:dyDescent="0.25">
      <c r="A6528" s="23">
        <v>6527</v>
      </c>
      <c r="B6528" s="24">
        <v>0.25815323000000001</v>
      </c>
      <c r="C6528" s="24">
        <v>0.25297701</v>
      </c>
      <c r="D6528" s="24">
        <v>0.28322894999999998</v>
      </c>
      <c r="E6528" s="24">
        <v>0.34250521999999994</v>
      </c>
      <c r="F6528" s="24">
        <v>0.45172171</v>
      </c>
      <c r="G6528" s="24">
        <v>1.0292818699999999</v>
      </c>
      <c r="H6528" s="24">
        <v>3.2268454000000002</v>
      </c>
      <c r="I6528" s="24">
        <v>9.0417629999999999E-2</v>
      </c>
    </row>
    <row r="6529" spans="1:9" ht="15.75" customHeight="1" x14ac:dyDescent="0.25">
      <c r="A6529" s="25">
        <v>6528</v>
      </c>
      <c r="B6529" s="26">
        <v>0.25819439</v>
      </c>
      <c r="C6529" s="26">
        <v>0.25300821000000001</v>
      </c>
      <c r="D6529" s="26">
        <v>0.28326750000000001</v>
      </c>
      <c r="E6529" s="26">
        <v>0.34256003000000002</v>
      </c>
      <c r="F6529" s="26">
        <v>0.45180857000000002</v>
      </c>
      <c r="G6529" s="26">
        <v>1.0295056300000001</v>
      </c>
      <c r="H6529" s="26">
        <v>3.2277498500000004</v>
      </c>
      <c r="I6529" s="26">
        <v>9.0417520000000001E-2</v>
      </c>
    </row>
    <row r="6530" spans="1:9" ht="15.75" customHeight="1" x14ac:dyDescent="0.25">
      <c r="A6530" s="23">
        <v>6529</v>
      </c>
      <c r="B6530" s="24">
        <v>0.25823554999999998</v>
      </c>
      <c r="C6530" s="24">
        <v>0.25303940999999996</v>
      </c>
      <c r="D6530" s="24">
        <v>0.28330611</v>
      </c>
      <c r="E6530" s="24">
        <v>0.34261488999999995</v>
      </c>
      <c r="F6530" s="24">
        <v>0.45189557000000002</v>
      </c>
      <c r="G6530" s="24">
        <v>1.02972972</v>
      </c>
      <c r="H6530" s="24">
        <v>3.2286555199999998</v>
      </c>
      <c r="I6530" s="24">
        <v>9.0417410000000004E-2</v>
      </c>
    </row>
    <row r="6531" spans="1:9" ht="15.75" customHeight="1" x14ac:dyDescent="0.25">
      <c r="A6531" s="25">
        <v>6530</v>
      </c>
      <c r="B6531" s="26">
        <v>0.25827670999999996</v>
      </c>
      <c r="C6531" s="26">
        <v>0.25307061000000003</v>
      </c>
      <c r="D6531" s="26">
        <v>0.28334477000000002</v>
      </c>
      <c r="E6531" s="26">
        <v>0.34266981000000002</v>
      </c>
      <c r="F6531" s="26">
        <v>0.45198272</v>
      </c>
      <c r="G6531" s="26">
        <v>1.0299541400000001</v>
      </c>
      <c r="H6531" s="26">
        <v>3.2295624199999997</v>
      </c>
      <c r="I6531" s="26">
        <v>9.0417289999999997E-2</v>
      </c>
    </row>
    <row r="6532" spans="1:9" ht="15.75" customHeight="1" x14ac:dyDescent="0.25">
      <c r="A6532" s="23">
        <v>6531</v>
      </c>
      <c r="B6532" s="24">
        <v>0.25831787</v>
      </c>
      <c r="C6532" s="24">
        <v>0.25310180999999998</v>
      </c>
      <c r="D6532" s="24">
        <v>0.28338346999999997</v>
      </c>
      <c r="E6532" s="24">
        <v>0.34272478000000001</v>
      </c>
      <c r="F6532" s="24">
        <v>0.45207000999999997</v>
      </c>
      <c r="G6532" s="24">
        <v>1.0301789100000001</v>
      </c>
      <c r="H6532" s="24">
        <v>3.2304705500000002</v>
      </c>
      <c r="I6532" s="24">
        <v>9.041718E-2</v>
      </c>
    </row>
    <row r="6533" spans="1:9" ht="15.75" customHeight="1" x14ac:dyDescent="0.25">
      <c r="A6533" s="25">
        <v>6532</v>
      </c>
      <c r="B6533" s="26">
        <v>0.25835902999999999</v>
      </c>
      <c r="C6533" s="26">
        <v>0.25313301999999999</v>
      </c>
      <c r="D6533" s="26">
        <v>0.28342223</v>
      </c>
      <c r="E6533" s="26">
        <v>0.34277980999999996</v>
      </c>
      <c r="F6533" s="26">
        <v>0.45215744999999996</v>
      </c>
      <c r="G6533" s="26">
        <v>1.03040401</v>
      </c>
      <c r="H6533" s="26">
        <v>3.2313799200000002</v>
      </c>
      <c r="I6533" s="26">
        <v>9.0417070000000002E-2</v>
      </c>
    </row>
    <row r="6534" spans="1:9" ht="15.75" customHeight="1" x14ac:dyDescent="0.25">
      <c r="A6534" s="23">
        <v>6533</v>
      </c>
      <c r="B6534" s="24">
        <v>0.25840019000000003</v>
      </c>
      <c r="C6534" s="24">
        <v>0.25316422999999999</v>
      </c>
      <c r="D6534" s="24">
        <v>0.28346104</v>
      </c>
      <c r="E6534" s="24">
        <v>0.3428349</v>
      </c>
      <c r="F6534" s="24">
        <v>0.45224504000000004</v>
      </c>
      <c r="G6534" s="24">
        <v>1.0306294499999999</v>
      </c>
      <c r="H6534" s="24">
        <v>3.2322905300000002</v>
      </c>
      <c r="I6534" s="24">
        <v>9.041695000000001E-2</v>
      </c>
    </row>
    <row r="6535" spans="1:9" ht="15.75" customHeight="1" x14ac:dyDescent="0.25">
      <c r="A6535" s="25">
        <v>6534</v>
      </c>
      <c r="B6535" s="26">
        <v>0.25844135000000001</v>
      </c>
      <c r="C6535" s="26">
        <v>0.25319543999999999</v>
      </c>
      <c r="D6535" s="26">
        <v>0.28349990999999997</v>
      </c>
      <c r="E6535" s="26">
        <v>0.34289004000000001</v>
      </c>
      <c r="F6535" s="26">
        <v>0.45233277999999999</v>
      </c>
      <c r="G6535" s="26">
        <v>1.03085523</v>
      </c>
      <c r="H6535" s="26">
        <v>3.2332023900000002</v>
      </c>
      <c r="I6535" s="26">
        <v>9.0416839999999998E-2</v>
      </c>
    </row>
    <row r="6536" spans="1:9" ht="15.75" customHeight="1" x14ac:dyDescent="0.25">
      <c r="A6536" s="23">
        <v>6535</v>
      </c>
      <c r="B6536" s="24">
        <v>0.25848251</v>
      </c>
      <c r="C6536" s="24">
        <v>0.25322665</v>
      </c>
      <c r="D6536" s="24">
        <v>0.28353883000000002</v>
      </c>
      <c r="E6536" s="24">
        <v>0.34294524000000004</v>
      </c>
      <c r="F6536" s="24">
        <v>0.45242066999999997</v>
      </c>
      <c r="G6536" s="24">
        <v>1.03108135</v>
      </c>
      <c r="H6536" s="24">
        <v>3.2341154899999998</v>
      </c>
      <c r="I6536" s="24">
        <v>9.0416730000000001E-2</v>
      </c>
    </row>
    <row r="6537" spans="1:9" ht="15.75" customHeight="1" x14ac:dyDescent="0.25">
      <c r="A6537" s="25">
        <v>6536</v>
      </c>
      <c r="B6537" s="26">
        <v>0.25852366999999998</v>
      </c>
      <c r="C6537" s="26">
        <v>0.25325787</v>
      </c>
      <c r="D6537" s="26">
        <v>0.28357779999999999</v>
      </c>
      <c r="E6537" s="26">
        <v>0.34300049999999999</v>
      </c>
      <c r="F6537" s="26">
        <v>0.45250870999999998</v>
      </c>
      <c r="G6537" s="26">
        <v>1.0313078199999999</v>
      </c>
      <c r="H6537" s="26">
        <v>3.2350298500000001</v>
      </c>
      <c r="I6537" s="26">
        <v>9.0416609999999994E-2</v>
      </c>
    </row>
    <row r="6538" spans="1:9" ht="15.75" customHeight="1" x14ac:dyDescent="0.25">
      <c r="A6538" s="23">
        <v>6537</v>
      </c>
      <c r="B6538" s="24">
        <v>0.25856483999999996</v>
      </c>
      <c r="C6538" s="24">
        <v>0.25328908999999999</v>
      </c>
      <c r="D6538" s="24">
        <v>0.28361681999999999</v>
      </c>
      <c r="E6538" s="24">
        <v>0.34305582000000001</v>
      </c>
      <c r="F6538" s="24">
        <v>0.45259689999999997</v>
      </c>
      <c r="G6538" s="24">
        <v>1.0315346300000001</v>
      </c>
      <c r="H6538" s="24">
        <v>3.2359454699999999</v>
      </c>
      <c r="I6538" s="24">
        <v>9.0416500000000011E-2</v>
      </c>
    </row>
    <row r="6539" spans="1:9" ht="15.75" customHeight="1" x14ac:dyDescent="0.25">
      <c r="A6539" s="25">
        <v>6538</v>
      </c>
      <c r="B6539" s="26">
        <v>0.258606</v>
      </c>
      <c r="C6539" s="26">
        <v>0.25332030999999999</v>
      </c>
      <c r="D6539" s="26">
        <v>0.28365589000000002</v>
      </c>
      <c r="E6539" s="26">
        <v>0.34311118999999995</v>
      </c>
      <c r="F6539" s="26">
        <v>0.45268523999999999</v>
      </c>
      <c r="G6539" s="26">
        <v>1.0317617799999999</v>
      </c>
      <c r="H6539" s="26">
        <v>3.23686235</v>
      </c>
      <c r="I6539" s="26">
        <v>9.0416389999999999E-2</v>
      </c>
    </row>
    <row r="6540" spans="1:9" ht="15.75" customHeight="1" x14ac:dyDescent="0.25">
      <c r="A6540" s="23">
        <v>6539</v>
      </c>
      <c r="B6540" s="24">
        <v>0.25864715999999999</v>
      </c>
      <c r="C6540" s="24">
        <v>0.25335153999999999</v>
      </c>
      <c r="D6540" s="24">
        <v>0.28369502000000002</v>
      </c>
      <c r="E6540" s="24">
        <v>0.34316662000000003</v>
      </c>
      <c r="F6540" s="24">
        <v>0.45277372999999999</v>
      </c>
      <c r="G6540" s="24">
        <v>1.0319892900000001</v>
      </c>
      <c r="H6540" s="24">
        <v>3.2377805</v>
      </c>
      <c r="I6540" s="24">
        <v>9.0416270000000007E-2</v>
      </c>
    </row>
    <row r="6541" spans="1:9" ht="15.75" customHeight="1" x14ac:dyDescent="0.25">
      <c r="A6541" s="25">
        <v>6540</v>
      </c>
      <c r="B6541" s="26">
        <v>0.25868832000000003</v>
      </c>
      <c r="C6541" s="26">
        <v>0.25338277000000003</v>
      </c>
      <c r="D6541" s="26">
        <v>0.28373420999999999</v>
      </c>
      <c r="E6541" s="26">
        <v>0.34322211000000002</v>
      </c>
      <c r="F6541" s="26">
        <v>0.45286237000000001</v>
      </c>
      <c r="G6541" s="26">
        <v>1.03221714</v>
      </c>
      <c r="H6541" s="26">
        <v>3.2386999300000001</v>
      </c>
      <c r="I6541" s="26">
        <v>9.0416159999999995E-2</v>
      </c>
    </row>
    <row r="6542" spans="1:9" ht="15.75" customHeight="1" x14ac:dyDescent="0.25">
      <c r="A6542" s="23">
        <v>6541</v>
      </c>
      <c r="B6542" s="24">
        <v>0.25872948000000001</v>
      </c>
      <c r="C6542" s="24">
        <v>0.25341400000000003</v>
      </c>
      <c r="D6542" s="24">
        <v>0.28377344999999998</v>
      </c>
      <c r="E6542" s="24">
        <v>0.34327764999999999</v>
      </c>
      <c r="F6542" s="24">
        <v>0.45295116000000002</v>
      </c>
      <c r="G6542" s="24">
        <v>1.03244534</v>
      </c>
      <c r="H6542" s="24">
        <v>3.2396206300000001</v>
      </c>
      <c r="I6542" s="24">
        <v>9.0416050000000012E-2</v>
      </c>
    </row>
    <row r="6543" spans="1:9" ht="15.75" customHeight="1" x14ac:dyDescent="0.25">
      <c r="A6543" s="25">
        <v>6542</v>
      </c>
      <c r="B6543" s="26">
        <v>0.25877064</v>
      </c>
      <c r="C6543" s="26">
        <v>0.25344524000000002</v>
      </c>
      <c r="D6543" s="26">
        <v>0.28381274000000001</v>
      </c>
      <c r="E6543" s="26">
        <v>0.34333325000000003</v>
      </c>
      <c r="F6543" s="26">
        <v>0.45304011000000005</v>
      </c>
      <c r="G6543" s="26">
        <v>1.0326738899999999</v>
      </c>
      <c r="H6543" s="26">
        <v>3.2405426099999999</v>
      </c>
      <c r="I6543" s="26">
        <v>9.0415930000000005E-2</v>
      </c>
    </row>
    <row r="6544" spans="1:9" ht="15.75" customHeight="1" x14ac:dyDescent="0.25">
      <c r="A6544" s="23">
        <v>6543</v>
      </c>
      <c r="B6544" s="24">
        <v>0.25881179999999998</v>
      </c>
      <c r="C6544" s="24">
        <v>0.25347648</v>
      </c>
      <c r="D6544" s="24">
        <v>0.28385208000000001</v>
      </c>
      <c r="E6544" s="24">
        <v>0.34338890999999999</v>
      </c>
      <c r="F6544" s="24">
        <v>0.45312921</v>
      </c>
      <c r="G6544" s="24">
        <v>1.0329027900000001</v>
      </c>
      <c r="H6544" s="24">
        <v>3.2414658800000002</v>
      </c>
      <c r="I6544" s="24">
        <v>9.0415819999999994E-2</v>
      </c>
    </row>
    <row r="6545" spans="1:9" ht="15.75" customHeight="1" x14ac:dyDescent="0.25">
      <c r="A6545" s="25">
        <v>6544</v>
      </c>
      <c r="B6545" s="26">
        <v>0.25885296000000002</v>
      </c>
      <c r="C6545" s="26">
        <v>0.25350771999999999</v>
      </c>
      <c r="D6545" s="26">
        <v>0.28389149000000002</v>
      </c>
      <c r="E6545" s="26">
        <v>0.34344462999999997</v>
      </c>
      <c r="F6545" s="26">
        <v>0.45321846999999998</v>
      </c>
      <c r="G6545" s="26">
        <v>1.0331320499999999</v>
      </c>
      <c r="H6545" s="26">
        <v>3.2423904399999999</v>
      </c>
      <c r="I6545" s="26">
        <v>9.0415709999999996E-2</v>
      </c>
    </row>
    <row r="6546" spans="1:9" ht="15.75" customHeight="1" x14ac:dyDescent="0.25">
      <c r="A6546" s="23">
        <v>6545</v>
      </c>
      <c r="B6546" s="24">
        <v>0.25889412000000001</v>
      </c>
      <c r="C6546" s="24">
        <v>0.25353895999999998</v>
      </c>
      <c r="D6546" s="24">
        <v>0.28393094000000002</v>
      </c>
      <c r="E6546" s="24">
        <v>0.34350040999999998</v>
      </c>
      <c r="F6546" s="24">
        <v>0.45330788</v>
      </c>
      <c r="G6546" s="24">
        <v>1.03336166</v>
      </c>
      <c r="H6546" s="24">
        <v>3.2433163</v>
      </c>
      <c r="I6546" s="24">
        <v>9.041558999999999E-2</v>
      </c>
    </row>
    <row r="6547" spans="1:9" ht="15.75" customHeight="1" x14ac:dyDescent="0.25">
      <c r="A6547" s="25">
        <v>6546</v>
      </c>
      <c r="B6547" s="26">
        <v>0.25893527999999999</v>
      </c>
      <c r="C6547" s="26">
        <v>0.25357021000000002</v>
      </c>
      <c r="D6547" s="26">
        <v>0.28397044999999999</v>
      </c>
      <c r="E6547" s="26">
        <v>0.34355625000000001</v>
      </c>
      <c r="F6547" s="26">
        <v>0.45339744000000004</v>
      </c>
      <c r="G6547" s="26">
        <v>1.0335916299999999</v>
      </c>
      <c r="H6547" s="26">
        <v>3.2442434500000004</v>
      </c>
      <c r="I6547" s="26">
        <v>9.0415480000000006E-2</v>
      </c>
    </row>
    <row r="6548" spans="1:9" ht="15.75" customHeight="1" x14ac:dyDescent="0.25">
      <c r="A6548" s="23">
        <v>6547</v>
      </c>
      <c r="B6548" s="24">
        <v>0.25897643999999997</v>
      </c>
      <c r="C6548" s="24">
        <v>0.25360146</v>
      </c>
      <c r="D6548" s="24">
        <v>0.28401001999999997</v>
      </c>
      <c r="E6548" s="24">
        <v>0.34361215000000001</v>
      </c>
      <c r="F6548" s="24">
        <v>0.45348716999999999</v>
      </c>
      <c r="G6548" s="24">
        <v>1.0338219499999999</v>
      </c>
      <c r="H6548" s="24">
        <v>3.2451719100000003</v>
      </c>
      <c r="I6548" s="24">
        <v>9.0415369999999995E-2</v>
      </c>
    </row>
    <row r="6549" spans="1:9" ht="15.75" customHeight="1" x14ac:dyDescent="0.25">
      <c r="A6549" s="25">
        <v>6548</v>
      </c>
      <c r="B6549" s="26">
        <v>0.25901760000000001</v>
      </c>
      <c r="C6549" s="26">
        <v>0.25363271999999998</v>
      </c>
      <c r="D6549" s="26">
        <v>0.28404964999999999</v>
      </c>
      <c r="E6549" s="26">
        <v>0.34366810000000003</v>
      </c>
      <c r="F6549" s="26">
        <v>0.45357703999999999</v>
      </c>
      <c r="G6549" s="26">
        <v>1.0340526300000001</v>
      </c>
      <c r="H6549" s="26">
        <v>3.2461016799999998</v>
      </c>
      <c r="I6549" s="26">
        <v>9.0415250000000003E-2</v>
      </c>
    </row>
    <row r="6550" spans="1:9" ht="15.75" customHeight="1" x14ac:dyDescent="0.25">
      <c r="A6550" s="23">
        <v>6549</v>
      </c>
      <c r="B6550" s="24">
        <v>0.25905876</v>
      </c>
      <c r="C6550" s="24">
        <v>0.25366398000000001</v>
      </c>
      <c r="D6550" s="24">
        <v>0.28408933000000003</v>
      </c>
      <c r="E6550" s="24">
        <v>0.34372411999999997</v>
      </c>
      <c r="F6550" s="24">
        <v>0.45366708</v>
      </c>
      <c r="G6550" s="24">
        <v>1.03428367</v>
      </c>
      <c r="H6550" s="24">
        <v>3.2470327600000002</v>
      </c>
      <c r="I6550" s="24">
        <v>9.0415139999999991E-2</v>
      </c>
    </row>
    <row r="6551" spans="1:9" ht="15.75" customHeight="1" x14ac:dyDescent="0.25">
      <c r="A6551" s="25">
        <v>6550</v>
      </c>
      <c r="B6551" s="26">
        <v>0.25909992999999998</v>
      </c>
      <c r="C6551" s="26">
        <v>0.25369523999999999</v>
      </c>
      <c r="D6551" s="26">
        <v>0.28412905999999999</v>
      </c>
      <c r="E6551" s="26">
        <v>0.34378019999999998</v>
      </c>
      <c r="F6551" s="26">
        <v>0.45375728000000004</v>
      </c>
      <c r="G6551" s="26">
        <v>1.0345150700000001</v>
      </c>
      <c r="H6551" s="26">
        <v>3.2479651600000001</v>
      </c>
      <c r="I6551" s="26">
        <v>9.0415030000000007E-2</v>
      </c>
    </row>
    <row r="6552" spans="1:9" ht="15.75" customHeight="1" x14ac:dyDescent="0.25">
      <c r="A6552" s="23">
        <v>6551</v>
      </c>
      <c r="B6552" s="24">
        <v>0.25914109000000002</v>
      </c>
      <c r="C6552" s="24">
        <v>0.25372650000000002</v>
      </c>
      <c r="D6552" s="24">
        <v>0.28416885000000003</v>
      </c>
      <c r="E6552" s="24">
        <v>0.34383633000000002</v>
      </c>
      <c r="F6552" s="24">
        <v>0.45384763</v>
      </c>
      <c r="G6552" s="24">
        <v>1.03474683</v>
      </c>
      <c r="H6552" s="24">
        <v>3.24889889</v>
      </c>
      <c r="I6552" s="24">
        <v>9.0414910000000001E-2</v>
      </c>
    </row>
    <row r="6553" spans="1:9" ht="15.75" customHeight="1" x14ac:dyDescent="0.25">
      <c r="A6553" s="25">
        <v>6552</v>
      </c>
      <c r="B6553" s="26">
        <v>0.25918225</v>
      </c>
      <c r="C6553" s="26">
        <v>0.25375776999999999</v>
      </c>
      <c r="D6553" s="26">
        <v>0.28420869999999998</v>
      </c>
      <c r="E6553" s="26">
        <v>0.34389252999999997</v>
      </c>
      <c r="F6553" s="26">
        <v>0.45393813999999999</v>
      </c>
      <c r="G6553" s="26">
        <v>1.0349789599999999</v>
      </c>
      <c r="H6553" s="26">
        <v>3.2498339299999999</v>
      </c>
      <c r="I6553" s="26">
        <v>9.0414800000000003E-2</v>
      </c>
    </row>
    <row r="6554" spans="1:9" ht="15.75" customHeight="1" x14ac:dyDescent="0.25">
      <c r="A6554" s="23">
        <v>6553</v>
      </c>
      <c r="B6554" s="24">
        <v>0.25922340999999999</v>
      </c>
      <c r="C6554" s="24">
        <v>0.25378903000000003</v>
      </c>
      <c r="D6554" s="24">
        <v>0.28424859000000002</v>
      </c>
      <c r="E6554" s="24">
        <v>0.34394878000000001</v>
      </c>
      <c r="F6554" s="24">
        <v>0.45402881</v>
      </c>
      <c r="G6554" s="24">
        <v>1.0352114400000001</v>
      </c>
      <c r="H6554" s="24">
        <v>3.2507701899999999</v>
      </c>
      <c r="I6554" s="24">
        <v>9.0414689999999992E-2</v>
      </c>
    </row>
    <row r="6555" spans="1:9" ht="15.75" customHeight="1" x14ac:dyDescent="0.25">
      <c r="A6555" s="25">
        <v>6554</v>
      </c>
      <c r="B6555" s="26">
        <v>0.25926456999999997</v>
      </c>
      <c r="C6555" s="26">
        <v>0.25382026000000002</v>
      </c>
      <c r="D6555" s="26">
        <v>0.28428850999999999</v>
      </c>
      <c r="E6555" s="26">
        <v>0.34400509999999995</v>
      </c>
      <c r="F6555" s="26">
        <v>0.45411962</v>
      </c>
      <c r="G6555" s="26">
        <v>1.03544426</v>
      </c>
      <c r="H6555" s="26">
        <v>3.25170753</v>
      </c>
      <c r="I6555" s="26">
        <v>9.041457E-2</v>
      </c>
    </row>
    <row r="6556" spans="1:9" ht="15.75" customHeight="1" x14ac:dyDescent="0.25">
      <c r="A6556" s="23">
        <v>6555</v>
      </c>
      <c r="B6556" s="24">
        <v>0.25930573000000001</v>
      </c>
      <c r="C6556" s="24">
        <v>0.25385145999999997</v>
      </c>
      <c r="D6556" s="24">
        <v>0.28432844000000002</v>
      </c>
      <c r="E6556" s="24">
        <v>0.34406146999999998</v>
      </c>
      <c r="F6556" s="24">
        <v>0.45421058999999997</v>
      </c>
      <c r="G6556" s="24">
        <v>1.03567743</v>
      </c>
      <c r="H6556" s="24">
        <v>3.2526459499999998</v>
      </c>
      <c r="I6556" s="24">
        <v>9.0414460000000002E-2</v>
      </c>
    </row>
    <row r="6557" spans="1:9" ht="15.75" customHeight="1" x14ac:dyDescent="0.25">
      <c r="A6557" s="25">
        <v>6556</v>
      </c>
      <c r="B6557" s="26">
        <v>0.25934689</v>
      </c>
      <c r="C6557" s="26">
        <v>0.25388264999999999</v>
      </c>
      <c r="D6557" s="26">
        <v>0.28436840000000002</v>
      </c>
      <c r="E6557" s="26">
        <v>0.34411791000000003</v>
      </c>
      <c r="F6557" s="26">
        <v>0.45430171000000003</v>
      </c>
      <c r="G6557" s="26">
        <v>1.03591093</v>
      </c>
      <c r="H6557" s="26">
        <v>3.2535854299999998</v>
      </c>
      <c r="I6557" s="26">
        <v>9.0414350000000004E-2</v>
      </c>
    </row>
    <row r="6558" spans="1:9" ht="15.75" customHeight="1" x14ac:dyDescent="0.25">
      <c r="A6558" s="23">
        <v>6557</v>
      </c>
      <c r="B6558" s="24">
        <v>0.25938804999999998</v>
      </c>
      <c r="C6558" s="24">
        <v>0.25391380000000002</v>
      </c>
      <c r="D6558" s="24">
        <v>0.28440839000000001</v>
      </c>
      <c r="E6558" s="24">
        <v>0.34417439999999999</v>
      </c>
      <c r="F6558" s="24">
        <v>0.45439297000000001</v>
      </c>
      <c r="G6558" s="24">
        <v>1.0361447699999999</v>
      </c>
      <c r="H6558" s="24">
        <v>3.2545259800000004</v>
      </c>
      <c r="I6558" s="24">
        <v>9.0414229999999998E-2</v>
      </c>
    </row>
    <row r="6559" spans="1:9" ht="15.75" customHeight="1" x14ac:dyDescent="0.25">
      <c r="A6559" s="25">
        <v>6558</v>
      </c>
      <c r="B6559" s="26">
        <v>0.25942920999999997</v>
      </c>
      <c r="C6559" s="26">
        <v>0.25394494000000001</v>
      </c>
      <c r="D6559" s="26">
        <v>0.28444839</v>
      </c>
      <c r="E6559" s="26">
        <v>0.34423095000000004</v>
      </c>
      <c r="F6559" s="26">
        <v>0.45448438000000002</v>
      </c>
      <c r="G6559" s="26">
        <v>1.03637895</v>
      </c>
      <c r="H6559" s="26">
        <v>3.2554676000000002</v>
      </c>
      <c r="I6559" s="26">
        <v>9.0414119999999987E-2</v>
      </c>
    </row>
    <row r="6560" spans="1:9" ht="15.75" customHeight="1" x14ac:dyDescent="0.25">
      <c r="A6560" s="23">
        <v>6559</v>
      </c>
      <c r="B6560" s="24">
        <v>0.25947037000000001</v>
      </c>
      <c r="C6560" s="24">
        <v>0.25397605000000001</v>
      </c>
      <c r="D6560" s="24">
        <v>0.28448841999999996</v>
      </c>
      <c r="E6560" s="24">
        <v>0.34428755999999999</v>
      </c>
      <c r="F6560" s="24">
        <v>0.45457593000000002</v>
      </c>
      <c r="G6560" s="24">
        <v>1.0366134599999999</v>
      </c>
      <c r="H6560" s="24">
        <v>3.25641026</v>
      </c>
      <c r="I6560" s="24">
        <v>9.0414010000000003E-2</v>
      </c>
    </row>
    <row r="6561" spans="1:9" ht="15.75" customHeight="1" x14ac:dyDescent="0.25">
      <c r="A6561" s="25">
        <v>6560</v>
      </c>
      <c r="B6561" s="26">
        <v>0.25951152999999999</v>
      </c>
      <c r="C6561" s="26">
        <v>0.25400712999999997</v>
      </c>
      <c r="D6561" s="26">
        <v>0.28452847999999997</v>
      </c>
      <c r="E6561" s="26">
        <v>0.34434423000000003</v>
      </c>
      <c r="F6561" s="26">
        <v>0.45466762999999999</v>
      </c>
      <c r="G6561" s="26">
        <v>1.0368483100000001</v>
      </c>
      <c r="H6561" s="26">
        <v>3.2573539699999996</v>
      </c>
      <c r="I6561" s="26">
        <v>9.0413890000000011E-2</v>
      </c>
    </row>
    <row r="6562" spans="1:9" ht="15.75" customHeight="1" x14ac:dyDescent="0.25">
      <c r="A6562" s="23">
        <v>6561</v>
      </c>
      <c r="B6562" s="24">
        <v>0.25955269000000003</v>
      </c>
      <c r="C6562" s="24">
        <v>0.25403819999999999</v>
      </c>
      <c r="D6562" s="24">
        <v>0.28456855000000003</v>
      </c>
      <c r="E6562" s="24">
        <v>0.34440094999999998</v>
      </c>
      <c r="F6562" s="24">
        <v>0.45475948000000005</v>
      </c>
      <c r="G6562" s="24">
        <v>1.0370834799999999</v>
      </c>
      <c r="H6562" s="24">
        <v>3.2582987300000004</v>
      </c>
      <c r="I6562" s="24">
        <v>9.0413779999999999E-2</v>
      </c>
    </row>
    <row r="6563" spans="1:9" ht="15.75" customHeight="1" x14ac:dyDescent="0.25">
      <c r="A6563" s="25">
        <v>6562</v>
      </c>
      <c r="B6563" s="26">
        <v>0.25959385000000001</v>
      </c>
      <c r="C6563" s="26">
        <v>0.25406922999999998</v>
      </c>
      <c r="D6563" s="26">
        <v>0.28460864999999996</v>
      </c>
      <c r="E6563" s="26">
        <v>0.34445773000000002</v>
      </c>
      <c r="F6563" s="26">
        <v>0.45485145999999999</v>
      </c>
      <c r="G6563" s="26">
        <v>1.03731898</v>
      </c>
      <c r="H6563" s="26">
        <v>3.2592445199999998</v>
      </c>
      <c r="I6563" s="26">
        <v>9.0413669999999988E-2</v>
      </c>
    </row>
    <row r="6564" spans="1:9" ht="15.75" customHeight="1" x14ac:dyDescent="0.25">
      <c r="A6564" s="23">
        <v>6563</v>
      </c>
      <c r="B6564" s="24">
        <v>0.25963501</v>
      </c>
      <c r="C6564" s="24">
        <v>0.25410025000000003</v>
      </c>
      <c r="D6564" s="24">
        <v>0.28464877</v>
      </c>
      <c r="E6564" s="24">
        <v>0.34451456999999996</v>
      </c>
      <c r="F6564" s="24">
        <v>0.45494359000000001</v>
      </c>
      <c r="G6564" s="24">
        <v>1.0375548000000001</v>
      </c>
      <c r="H6564" s="24">
        <v>3.26019134</v>
      </c>
      <c r="I6564" s="24">
        <v>9.0413560000000004E-2</v>
      </c>
    </row>
    <row r="6565" spans="1:9" ht="15.75" customHeight="1" x14ac:dyDescent="0.25">
      <c r="A6565" s="25">
        <v>6564</v>
      </c>
      <c r="B6565" s="26">
        <v>0.25967618000000003</v>
      </c>
      <c r="C6565" s="26">
        <v>0.25413123999999998</v>
      </c>
      <c r="D6565" s="26">
        <v>0.28468892000000001</v>
      </c>
      <c r="E6565" s="26">
        <v>0.34457146999999999</v>
      </c>
      <c r="F6565" s="26">
        <v>0.45503587000000001</v>
      </c>
      <c r="G6565" s="26">
        <v>1.03779095</v>
      </c>
      <c r="H6565" s="26">
        <v>3.2611391900000002</v>
      </c>
      <c r="I6565" s="26">
        <v>9.0413440000000012E-2</v>
      </c>
    </row>
    <row r="6566" spans="1:9" ht="15.75" customHeight="1" x14ac:dyDescent="0.25">
      <c r="A6566" s="23">
        <v>6565</v>
      </c>
      <c r="B6566" s="24">
        <v>0.25971734000000002</v>
      </c>
      <c r="C6566" s="24">
        <v>0.25416221</v>
      </c>
      <c r="D6566" s="24">
        <v>0.28472909000000002</v>
      </c>
      <c r="E6566" s="24">
        <v>0.34462842000000005</v>
      </c>
      <c r="F6566" s="24">
        <v>0.45512828</v>
      </c>
      <c r="G6566" s="24">
        <v>1.0380274199999999</v>
      </c>
      <c r="H6566" s="24">
        <v>3.26208805</v>
      </c>
      <c r="I6566" s="24">
        <v>9.041333E-2</v>
      </c>
    </row>
    <row r="6567" spans="1:9" ht="15.75" customHeight="1" x14ac:dyDescent="0.25">
      <c r="A6567" s="25">
        <v>6566</v>
      </c>
      <c r="B6567" s="26">
        <v>0.2597585</v>
      </c>
      <c r="C6567" s="26">
        <v>0.25419315999999997</v>
      </c>
      <c r="D6567" s="26">
        <v>0.28476928000000001</v>
      </c>
      <c r="E6567" s="26">
        <v>0.34468542000000002</v>
      </c>
      <c r="F6567" s="26">
        <v>0.45522083000000002</v>
      </c>
      <c r="G6567" s="26">
        <v>1.0382642199999998</v>
      </c>
      <c r="H6567" s="26">
        <v>3.2630379299999999</v>
      </c>
      <c r="I6567" s="26">
        <v>9.0413219999999989E-2</v>
      </c>
    </row>
    <row r="6568" spans="1:9" ht="15.75" customHeight="1" x14ac:dyDescent="0.25">
      <c r="A6568" s="23">
        <v>6567</v>
      </c>
      <c r="B6568" s="24">
        <v>0.25979965999999999</v>
      </c>
      <c r="C6568" s="24">
        <v>0.25422408999999996</v>
      </c>
      <c r="D6568" s="24">
        <v>0.28480949</v>
      </c>
      <c r="E6568" s="24">
        <v>0.34474248000000002</v>
      </c>
      <c r="F6568" s="24">
        <v>0.45531351999999997</v>
      </c>
      <c r="G6568" s="24">
        <v>1.03850132</v>
      </c>
      <c r="H6568" s="24">
        <v>3.2639888200000002</v>
      </c>
      <c r="I6568" s="24">
        <v>9.0413099999999996E-2</v>
      </c>
    </row>
    <row r="6569" spans="1:9" ht="15.75" customHeight="1" x14ac:dyDescent="0.25">
      <c r="A6569" s="25">
        <v>6568</v>
      </c>
      <c r="B6569" s="26">
        <v>0.25984082000000003</v>
      </c>
      <c r="C6569" s="26">
        <v>0.25425498999999996</v>
      </c>
      <c r="D6569" s="26">
        <v>0.28484973000000002</v>
      </c>
      <c r="E6569" s="26">
        <v>0.34479959999999998</v>
      </c>
      <c r="F6569" s="26">
        <v>0.45540635000000002</v>
      </c>
      <c r="G6569" s="26">
        <v>1.03873875</v>
      </c>
      <c r="H6569" s="26">
        <v>3.2649407100000003</v>
      </c>
      <c r="I6569" s="26">
        <v>9.0412989999999999E-2</v>
      </c>
    </row>
    <row r="6570" spans="1:9" ht="15.75" customHeight="1" x14ac:dyDescent="0.25">
      <c r="A6570" s="23">
        <v>6569</v>
      </c>
      <c r="B6570" s="24">
        <v>0.25988198000000001</v>
      </c>
      <c r="C6570" s="24">
        <v>0.25428587000000002</v>
      </c>
      <c r="D6570" s="24">
        <v>0.28488998999999998</v>
      </c>
      <c r="E6570" s="24">
        <v>0.34485677000000003</v>
      </c>
      <c r="F6570" s="24">
        <v>0.45549930999999999</v>
      </c>
      <c r="G6570" s="24">
        <v>1.03897649</v>
      </c>
      <c r="H6570" s="24">
        <v>3.2658935900000001</v>
      </c>
      <c r="I6570" s="24">
        <v>9.0412880000000001E-2</v>
      </c>
    </row>
    <row r="6571" spans="1:9" ht="15.75" customHeight="1" x14ac:dyDescent="0.25">
      <c r="A6571" s="25">
        <v>6570</v>
      </c>
      <c r="B6571" s="26">
        <v>0.25992314</v>
      </c>
      <c r="C6571" s="26">
        <v>0.25431672999999999</v>
      </c>
      <c r="D6571" s="26">
        <v>0.28493027000000004</v>
      </c>
      <c r="E6571" s="26">
        <v>0.344914</v>
      </c>
      <c r="F6571" s="26">
        <v>0.45559241</v>
      </c>
      <c r="G6571" s="26">
        <v>1.0392145399999999</v>
      </c>
      <c r="H6571" s="26">
        <v>3.2668474700000001</v>
      </c>
      <c r="I6571" s="26">
        <v>9.041276999999999E-2</v>
      </c>
    </row>
    <row r="6572" spans="1:9" ht="15.75" customHeight="1" x14ac:dyDescent="0.25">
      <c r="A6572" s="23">
        <v>6571</v>
      </c>
      <c r="B6572" s="24">
        <v>0.25996429999999998</v>
      </c>
      <c r="C6572" s="24">
        <v>0.25434757000000002</v>
      </c>
      <c r="D6572" s="24">
        <v>0.28497057000000003</v>
      </c>
      <c r="E6572" s="24">
        <v>0.34497127</v>
      </c>
      <c r="F6572" s="24">
        <v>0.45568565</v>
      </c>
      <c r="G6572" s="24">
        <v>1.0394528999999999</v>
      </c>
      <c r="H6572" s="24">
        <v>3.2678023300000003</v>
      </c>
      <c r="I6572" s="24">
        <v>9.0412649999999997E-2</v>
      </c>
    </row>
    <row r="6573" spans="1:9" ht="15.75" customHeight="1" x14ac:dyDescent="0.25">
      <c r="A6573" s="25">
        <v>6572</v>
      </c>
      <c r="B6573" s="26">
        <v>0.26000546000000002</v>
      </c>
      <c r="C6573" s="26">
        <v>0.25437839000000001</v>
      </c>
      <c r="D6573" s="26">
        <v>0.28501089000000002</v>
      </c>
      <c r="E6573" s="26">
        <v>0.34502861000000001</v>
      </c>
      <c r="F6573" s="26">
        <v>0.45577902000000003</v>
      </c>
      <c r="G6573" s="26">
        <v>1.03969157</v>
      </c>
      <c r="H6573" s="26">
        <v>3.2687581699999999</v>
      </c>
      <c r="I6573" s="26">
        <v>9.041254E-2</v>
      </c>
    </row>
    <row r="6574" spans="1:9" ht="15.75" customHeight="1" x14ac:dyDescent="0.25">
      <c r="A6574" s="23">
        <v>6573</v>
      </c>
      <c r="B6574" s="24">
        <v>0.26004662000000001</v>
      </c>
      <c r="C6574" s="24">
        <v>0.25440919000000001</v>
      </c>
      <c r="D6574" s="24">
        <v>0.28505123999999998</v>
      </c>
      <c r="E6574" s="24">
        <v>0.34508598999999995</v>
      </c>
      <c r="F6574" s="24">
        <v>0.45587252999999994</v>
      </c>
      <c r="G6574" s="24">
        <v>1.0399305400000001</v>
      </c>
      <c r="H6574" s="24">
        <v>3.2697149799999998</v>
      </c>
      <c r="I6574" s="24">
        <v>9.0412430000000002E-2</v>
      </c>
    </row>
    <row r="6575" spans="1:9" ht="15.75" customHeight="1" x14ac:dyDescent="0.25">
      <c r="A6575" s="25">
        <v>6574</v>
      </c>
      <c r="B6575" s="26">
        <v>0.26008777999999999</v>
      </c>
      <c r="C6575" s="26">
        <v>0.25443995999999997</v>
      </c>
      <c r="D6575" s="26">
        <v>0.28509161</v>
      </c>
      <c r="E6575" s="26">
        <v>0.34514342999999997</v>
      </c>
      <c r="F6575" s="26">
        <v>0.45596615999999995</v>
      </c>
      <c r="G6575" s="26">
        <v>1.04016982</v>
      </c>
      <c r="H6575" s="26">
        <v>3.2706727600000001</v>
      </c>
      <c r="I6575" s="26">
        <v>9.0412309999999996E-2</v>
      </c>
    </row>
    <row r="6576" spans="1:9" ht="15.75" customHeight="1" x14ac:dyDescent="0.25">
      <c r="A6576" s="23">
        <v>6575</v>
      </c>
      <c r="B6576" s="24">
        <v>0.26012893999999998</v>
      </c>
      <c r="C6576" s="24">
        <v>0.25447071999999998</v>
      </c>
      <c r="D6576" s="24">
        <v>0.285132</v>
      </c>
      <c r="E6576" s="24">
        <v>0.34520091999999997</v>
      </c>
      <c r="F6576" s="24">
        <v>0.45605993</v>
      </c>
      <c r="G6576" s="24">
        <v>1.0404094000000002</v>
      </c>
      <c r="H6576" s="24">
        <v>3.2716314999999998</v>
      </c>
      <c r="I6576" s="24">
        <v>9.0412199999999998E-2</v>
      </c>
    </row>
    <row r="6577" spans="1:9" ht="15.75" customHeight="1" x14ac:dyDescent="0.25">
      <c r="A6577" s="25">
        <v>6576</v>
      </c>
      <c r="B6577" s="26">
        <v>0.26017010000000002</v>
      </c>
      <c r="C6577" s="26">
        <v>0.25450145000000002</v>
      </c>
      <c r="D6577" s="26">
        <v>0.28517240999999999</v>
      </c>
      <c r="E6577" s="26">
        <v>0.34525845999999999</v>
      </c>
      <c r="F6577" s="26">
        <v>0.45615383000000004</v>
      </c>
      <c r="G6577" s="26">
        <v>1.04064928</v>
      </c>
      <c r="H6577" s="26">
        <v>3.2725911999999999</v>
      </c>
      <c r="I6577" s="26">
        <v>9.0412090000000001E-2</v>
      </c>
    </row>
    <row r="6578" spans="1:9" ht="15.75" customHeight="1" x14ac:dyDescent="0.25">
      <c r="A6578" s="23">
        <v>6577</v>
      </c>
      <c r="B6578" s="24">
        <v>0.26021126</v>
      </c>
      <c r="C6578" s="24">
        <v>0.25453217</v>
      </c>
      <c r="D6578" s="24">
        <v>0.28521284999999996</v>
      </c>
      <c r="E6578" s="24">
        <v>0.34531605999999998</v>
      </c>
      <c r="F6578" s="24">
        <v>0.45624786000000001</v>
      </c>
      <c r="G6578" s="24">
        <v>1.04088946</v>
      </c>
      <c r="H6578" s="24">
        <v>3.27355185</v>
      </c>
      <c r="I6578" s="24">
        <v>9.0411980000000003E-2</v>
      </c>
    </row>
    <row r="6579" spans="1:9" ht="15.75" customHeight="1" x14ac:dyDescent="0.25">
      <c r="A6579" s="25">
        <v>6578</v>
      </c>
      <c r="B6579" s="26">
        <v>0.26025242999999998</v>
      </c>
      <c r="C6579" s="26">
        <v>0.25456286</v>
      </c>
      <c r="D6579" s="26">
        <v>0.28525329999999999</v>
      </c>
      <c r="E6579" s="26">
        <v>0.34537370000000001</v>
      </c>
      <c r="F6579" s="26">
        <v>0.45634202000000001</v>
      </c>
      <c r="G6579" s="26">
        <v>1.04112994</v>
      </c>
      <c r="H6579" s="26">
        <v>3.2745134400000002</v>
      </c>
      <c r="I6579" s="26">
        <v>9.0411859999999997E-2</v>
      </c>
    </row>
    <row r="6580" spans="1:9" ht="15.75" customHeight="1" x14ac:dyDescent="0.25">
      <c r="A6580" s="23">
        <v>6579</v>
      </c>
      <c r="B6580" s="24">
        <v>0.26029359000000002</v>
      </c>
      <c r="C6580" s="24">
        <v>0.25459354000000001</v>
      </c>
      <c r="D6580" s="24">
        <v>0.28529378</v>
      </c>
      <c r="E6580" s="24">
        <v>0.3454314</v>
      </c>
      <c r="F6580" s="24">
        <v>0.45643631000000001</v>
      </c>
      <c r="G6580" s="24">
        <v>1.04137071</v>
      </c>
      <c r="H6580" s="24">
        <v>3.27547597</v>
      </c>
      <c r="I6580" s="24">
        <v>9.0411750000000013E-2</v>
      </c>
    </row>
    <row r="6581" spans="1:9" ht="15.75" customHeight="1" x14ac:dyDescent="0.25">
      <c r="A6581" s="25">
        <v>6580</v>
      </c>
      <c r="B6581" s="26">
        <v>0.26033475</v>
      </c>
      <c r="C6581" s="26">
        <v>0.25462419000000003</v>
      </c>
      <c r="D6581" s="26">
        <v>0.28533428</v>
      </c>
      <c r="E6581" s="26">
        <v>0.34548915000000002</v>
      </c>
      <c r="F6581" s="26">
        <v>0.45653072</v>
      </c>
      <c r="G6581" s="26">
        <v>1.04161177</v>
      </c>
      <c r="H6581" s="26">
        <v>3.2764394399999999</v>
      </c>
      <c r="I6581" s="26">
        <v>9.0411640000000001E-2</v>
      </c>
    </row>
    <row r="6582" spans="1:9" ht="15.75" customHeight="1" x14ac:dyDescent="0.25">
      <c r="A6582" s="23">
        <v>6581</v>
      </c>
      <c r="B6582" s="24">
        <v>0.26037590999999999</v>
      </c>
      <c r="C6582" s="24">
        <v>0.25465483</v>
      </c>
      <c r="D6582" s="24">
        <v>0.28537479999999998</v>
      </c>
      <c r="E6582" s="24">
        <v>0.34554695000000002</v>
      </c>
      <c r="F6582" s="24">
        <v>0.45662525999999998</v>
      </c>
      <c r="G6582" s="24">
        <v>1.0418531199999999</v>
      </c>
      <c r="H6582" s="24">
        <v>3.2774038299999999</v>
      </c>
      <c r="I6582" s="24">
        <v>9.0411520000000009E-2</v>
      </c>
    </row>
    <row r="6583" spans="1:9" ht="15.75" customHeight="1" x14ac:dyDescent="0.25">
      <c r="A6583" s="25">
        <v>6582</v>
      </c>
      <c r="B6583" s="26">
        <v>0.26041706999999997</v>
      </c>
      <c r="C6583" s="26">
        <v>0.25468544999999998</v>
      </c>
      <c r="D6583" s="26">
        <v>0.28541533999999996</v>
      </c>
      <c r="E6583" s="26">
        <v>0.34560479999999999</v>
      </c>
      <c r="F6583" s="26">
        <v>0.45671993</v>
      </c>
      <c r="G6583" s="26">
        <v>1.0420947599999999</v>
      </c>
      <c r="H6583" s="26">
        <v>3.2783691499999996</v>
      </c>
      <c r="I6583" s="26">
        <v>9.0411409999999998E-2</v>
      </c>
    </row>
    <row r="6584" spans="1:9" ht="15.75" customHeight="1" x14ac:dyDescent="0.25">
      <c r="A6584" s="23">
        <v>6583</v>
      </c>
      <c r="B6584" s="24">
        <v>0.26045823000000001</v>
      </c>
      <c r="C6584" s="24">
        <v>0.25471605000000003</v>
      </c>
      <c r="D6584" s="24">
        <v>0.28545591000000003</v>
      </c>
      <c r="E6584" s="24">
        <v>0.34566268999999999</v>
      </c>
      <c r="F6584" s="24">
        <v>0.45681472000000001</v>
      </c>
      <c r="G6584" s="24">
        <v>1.04233669</v>
      </c>
      <c r="H6584" s="24">
        <v>3.27933538</v>
      </c>
      <c r="I6584" s="24">
        <v>9.0411300000000014E-2</v>
      </c>
    </row>
    <row r="6585" spans="1:9" ht="15.75" customHeight="1" x14ac:dyDescent="0.25">
      <c r="A6585" s="25">
        <v>6584</v>
      </c>
      <c r="B6585" s="26">
        <v>0.26049939</v>
      </c>
      <c r="C6585" s="26">
        <v>0.25474662999999997</v>
      </c>
      <c r="D6585" s="26">
        <v>0.28549648999999999</v>
      </c>
      <c r="E6585" s="26">
        <v>0.34572063999999997</v>
      </c>
      <c r="F6585" s="26">
        <v>0.45690963000000001</v>
      </c>
      <c r="G6585" s="26">
        <v>1.0425789000000001</v>
      </c>
      <c r="H6585" s="26">
        <v>3.2803025200000002</v>
      </c>
      <c r="I6585" s="26">
        <v>9.0411190000000002E-2</v>
      </c>
    </row>
    <row r="6586" spans="1:9" ht="15.75" customHeight="1" x14ac:dyDescent="0.25">
      <c r="A6586" s="23">
        <v>6585</v>
      </c>
      <c r="B6586" s="24">
        <v>0.26054055000000004</v>
      </c>
      <c r="C6586" s="24">
        <v>0.25477718999999999</v>
      </c>
      <c r="D6586" s="24">
        <v>0.28553709999999999</v>
      </c>
      <c r="E6586" s="24">
        <v>0.34577863999999997</v>
      </c>
      <c r="F6586" s="24">
        <v>0.45700467000000006</v>
      </c>
      <c r="G6586" s="24">
        <v>1.0428213900000001</v>
      </c>
      <c r="H6586" s="24">
        <v>3.2812705599999998</v>
      </c>
      <c r="I6586" s="24">
        <v>9.0411069999999996E-2</v>
      </c>
    </row>
    <row r="6587" spans="1:9" ht="15.75" customHeight="1" x14ac:dyDescent="0.25">
      <c r="A6587" s="25">
        <v>6586</v>
      </c>
      <c r="B6587" s="26">
        <v>0.26058171000000002</v>
      </c>
      <c r="C6587" s="26">
        <v>0.25480773000000001</v>
      </c>
      <c r="D6587" s="26">
        <v>0.28557771999999998</v>
      </c>
      <c r="E6587" s="26">
        <v>0.34583668000000001</v>
      </c>
      <c r="F6587" s="26">
        <v>0.45709982999999998</v>
      </c>
      <c r="G6587" s="26">
        <v>1.0430641599999999</v>
      </c>
      <c r="H6587" s="26">
        <v>3.2822395000000002</v>
      </c>
      <c r="I6587" s="26">
        <v>9.0410959999999999E-2</v>
      </c>
    </row>
    <row r="6588" spans="1:9" ht="15.75" customHeight="1" x14ac:dyDescent="0.25">
      <c r="A6588" s="23">
        <v>6587</v>
      </c>
      <c r="B6588" s="24">
        <v>0.26062287000000001</v>
      </c>
      <c r="C6588" s="24">
        <v>0.25483824999999999</v>
      </c>
      <c r="D6588" s="24">
        <v>0.28561837000000001</v>
      </c>
      <c r="E6588" s="24">
        <v>0.34589478000000001</v>
      </c>
      <c r="F6588" s="24">
        <v>0.45719510999999996</v>
      </c>
      <c r="G6588" s="24">
        <v>1.04330722</v>
      </c>
      <c r="H6588" s="24">
        <v>3.2832093400000004</v>
      </c>
      <c r="I6588" s="24">
        <v>9.0410850000000001E-2</v>
      </c>
    </row>
    <row r="6589" spans="1:9" ht="15.75" customHeight="1" x14ac:dyDescent="0.25">
      <c r="A6589" s="25">
        <v>6588</v>
      </c>
      <c r="B6589" s="26">
        <v>0.26066402999999999</v>
      </c>
      <c r="C6589" s="26">
        <v>0.25486875999999997</v>
      </c>
      <c r="D6589" s="26">
        <v>0.28565903999999998</v>
      </c>
      <c r="E6589" s="26">
        <v>0.34595292</v>
      </c>
      <c r="F6589" s="26">
        <v>0.45729050999999998</v>
      </c>
      <c r="G6589" s="26">
        <v>1.04355055</v>
      </c>
      <c r="H6589" s="26">
        <v>3.2841800699999997</v>
      </c>
      <c r="I6589" s="26">
        <v>9.0410740000000003E-2</v>
      </c>
    </row>
    <row r="6590" spans="1:9" ht="15.75" customHeight="1" x14ac:dyDescent="0.25">
      <c r="A6590" s="23">
        <v>6589</v>
      </c>
      <c r="B6590" s="24">
        <v>0.26070519000000003</v>
      </c>
      <c r="C6590" s="24">
        <v>0.25489925000000002</v>
      </c>
      <c r="D6590" s="24">
        <v>0.28569972999999999</v>
      </c>
      <c r="E6590" s="24">
        <v>0.34601111000000001</v>
      </c>
      <c r="F6590" s="24">
        <v>0.45738603</v>
      </c>
      <c r="G6590" s="24">
        <v>1.0437941499999999</v>
      </c>
      <c r="H6590" s="24">
        <v>3.2851516700000003</v>
      </c>
      <c r="I6590" s="24">
        <v>9.0410619999999997E-2</v>
      </c>
    </row>
    <row r="6591" spans="1:9" ht="15.75" customHeight="1" x14ac:dyDescent="0.25">
      <c r="A6591" s="25">
        <v>6590</v>
      </c>
      <c r="B6591" s="26">
        <v>0.26074635000000002</v>
      </c>
      <c r="C6591" s="26">
        <v>0.25492972000000003</v>
      </c>
      <c r="D6591" s="26">
        <v>0.28574043999999998</v>
      </c>
      <c r="E6591" s="26">
        <v>0.34606934</v>
      </c>
      <c r="F6591" s="26">
        <v>0.45748167000000001</v>
      </c>
      <c r="G6591" s="26">
        <v>1.0440380300000001</v>
      </c>
      <c r="H6591" s="26">
        <v>3.28612415</v>
      </c>
      <c r="I6591" s="26">
        <v>9.0410509999999999E-2</v>
      </c>
    </row>
    <row r="6592" spans="1:9" ht="15.75" customHeight="1" x14ac:dyDescent="0.25">
      <c r="A6592" s="23">
        <v>6591</v>
      </c>
      <c r="B6592" s="24">
        <v>0.26078751999999999</v>
      </c>
      <c r="C6592" s="24">
        <v>0.25496017999999998</v>
      </c>
      <c r="D6592" s="24">
        <v>0.28578116999999997</v>
      </c>
      <c r="E6592" s="24">
        <v>0.34612763000000002</v>
      </c>
      <c r="F6592" s="24">
        <v>0.45757742000000001</v>
      </c>
      <c r="G6592" s="24">
        <v>1.04428217</v>
      </c>
      <c r="H6592" s="24">
        <v>3.2870974999999998</v>
      </c>
      <c r="I6592" s="24">
        <v>9.0410400000000002E-2</v>
      </c>
    </row>
    <row r="6593" spans="1:9" ht="15.75" customHeight="1" x14ac:dyDescent="0.25">
      <c r="A6593" s="25">
        <v>6592</v>
      </c>
      <c r="B6593" s="26">
        <v>0.26082868000000003</v>
      </c>
      <c r="C6593" s="26">
        <v>0.25499061000000001</v>
      </c>
      <c r="D6593" s="26">
        <v>0.28582192000000001</v>
      </c>
      <c r="E6593" s="26">
        <v>0.34618595999999996</v>
      </c>
      <c r="F6593" s="26">
        <v>0.45767330000000001</v>
      </c>
      <c r="G6593" s="26">
        <v>1.04452659</v>
      </c>
      <c r="H6593" s="26">
        <v>3.2880717199999996</v>
      </c>
      <c r="I6593" s="26">
        <v>9.0410290000000004E-2</v>
      </c>
    </row>
    <row r="6594" spans="1:9" ht="15.75" customHeight="1" x14ac:dyDescent="0.25">
      <c r="A6594" s="23">
        <v>6593</v>
      </c>
      <c r="B6594" s="24">
        <v>0.26086984000000002</v>
      </c>
      <c r="C6594" s="24">
        <v>0.25502103999999998</v>
      </c>
      <c r="D6594" s="24">
        <v>0.28586269000000003</v>
      </c>
      <c r="E6594" s="24">
        <v>0.34624433000000004</v>
      </c>
      <c r="F6594" s="24">
        <v>0.45776929000000005</v>
      </c>
      <c r="G6594" s="24">
        <v>1.04477127</v>
      </c>
      <c r="H6594" s="24">
        <v>3.28904679</v>
      </c>
      <c r="I6594" s="24">
        <v>9.0410169999999998E-2</v>
      </c>
    </row>
    <row r="6595" spans="1:9" ht="15.75" customHeight="1" x14ac:dyDescent="0.25">
      <c r="A6595" s="25">
        <v>6594</v>
      </c>
      <c r="B6595" s="26">
        <v>0.260911</v>
      </c>
      <c r="C6595" s="26">
        <v>0.25505144000000002</v>
      </c>
      <c r="D6595" s="26">
        <v>0.28590347999999999</v>
      </c>
      <c r="E6595" s="26">
        <v>0.34630274999999999</v>
      </c>
      <c r="F6595" s="26">
        <v>0.45786538999999998</v>
      </c>
      <c r="G6595" s="26">
        <v>1.0450162199999999</v>
      </c>
      <c r="H6595" s="26">
        <v>3.2900227200000001</v>
      </c>
      <c r="I6595" s="26">
        <v>9.041006E-2</v>
      </c>
    </row>
    <row r="6596" spans="1:9" ht="15.75" customHeight="1" x14ac:dyDescent="0.25">
      <c r="A6596" s="23">
        <v>6595</v>
      </c>
      <c r="B6596" s="24">
        <v>0.26095215999999999</v>
      </c>
      <c r="C6596" s="24">
        <v>0.25508183000000001</v>
      </c>
      <c r="D6596" s="24">
        <v>0.28594428999999999</v>
      </c>
      <c r="E6596" s="24">
        <v>0.34636122000000003</v>
      </c>
      <c r="F6596" s="24">
        <v>0.45796160999999996</v>
      </c>
      <c r="G6596" s="24">
        <v>1.04526143</v>
      </c>
      <c r="H6596" s="24">
        <v>3.2909994899999999</v>
      </c>
      <c r="I6596" s="24">
        <v>9.0409950000000003E-2</v>
      </c>
    </row>
    <row r="6597" spans="1:9" ht="15.75" customHeight="1" x14ac:dyDescent="0.25">
      <c r="A6597" s="25">
        <v>6596</v>
      </c>
      <c r="B6597" s="26">
        <v>0.26099332000000003</v>
      </c>
      <c r="C6597" s="26">
        <v>0.25511220000000001</v>
      </c>
      <c r="D6597" s="26">
        <v>0.28598511999999998</v>
      </c>
      <c r="E6597" s="26">
        <v>0.34641972999999998</v>
      </c>
      <c r="F6597" s="26">
        <v>0.45805794</v>
      </c>
      <c r="G6597" s="26">
        <v>1.0455069000000001</v>
      </c>
      <c r="H6597" s="26">
        <v>3.2919771100000004</v>
      </c>
      <c r="I6597" s="26">
        <v>9.0409840000000005E-2</v>
      </c>
    </row>
    <row r="6598" spans="1:9" ht="15.75" customHeight="1" x14ac:dyDescent="0.25">
      <c r="A6598" s="23">
        <v>6597</v>
      </c>
      <c r="B6598" s="24">
        <v>0.26103448000000001</v>
      </c>
      <c r="C6598" s="24">
        <v>0.25514254999999997</v>
      </c>
      <c r="D6598" s="24">
        <v>0.28602598000000001</v>
      </c>
      <c r="E6598" s="24">
        <v>0.34647829000000002</v>
      </c>
      <c r="F6598" s="24">
        <v>0.45815438000000003</v>
      </c>
      <c r="G6598" s="24">
        <v>1.04575263</v>
      </c>
      <c r="H6598" s="24">
        <v>3.2929555599999998</v>
      </c>
      <c r="I6598" s="24">
        <v>9.0409719999999999E-2</v>
      </c>
    </row>
    <row r="6599" spans="1:9" ht="15.75" customHeight="1" x14ac:dyDescent="0.25">
      <c r="A6599" s="25">
        <v>6598</v>
      </c>
      <c r="B6599" s="26">
        <v>0.26107564</v>
      </c>
      <c r="C6599" s="26">
        <v>0.25517289000000004</v>
      </c>
      <c r="D6599" s="26">
        <v>0.28606684999999998</v>
      </c>
      <c r="E6599" s="26">
        <v>0.34653688999999999</v>
      </c>
      <c r="F6599" s="26">
        <v>0.45825094</v>
      </c>
      <c r="G6599" s="26">
        <v>1.0459986100000001</v>
      </c>
      <c r="H6599" s="26">
        <v>3.2939348399999999</v>
      </c>
      <c r="I6599" s="26">
        <v>9.0409609999999987E-2</v>
      </c>
    </row>
    <row r="6600" spans="1:9" ht="15.75" customHeight="1" x14ac:dyDescent="0.25">
      <c r="A6600" s="23">
        <v>6599</v>
      </c>
      <c r="B6600" s="24">
        <v>0.26111679999999998</v>
      </c>
      <c r="C6600" s="24">
        <v>0.25520322000000001</v>
      </c>
      <c r="D6600" s="24">
        <v>0.28610774</v>
      </c>
      <c r="E6600" s="24">
        <v>0.34659553999999998</v>
      </c>
      <c r="F6600" s="24">
        <v>0.45834760000000002</v>
      </c>
      <c r="G6600" s="24">
        <v>1.0462448500000001</v>
      </c>
      <c r="H6600" s="24">
        <v>3.2949149499999999</v>
      </c>
      <c r="I6600" s="24">
        <v>9.0409500000000004E-2</v>
      </c>
    </row>
    <row r="6601" spans="1:9" ht="15.75" customHeight="1" x14ac:dyDescent="0.25">
      <c r="A6601" s="25">
        <v>6600</v>
      </c>
      <c r="B6601" s="26">
        <v>0.26115796000000002</v>
      </c>
      <c r="C6601" s="26">
        <v>0.25523352999999999</v>
      </c>
      <c r="D6601" s="26">
        <v>0.28614865</v>
      </c>
      <c r="E6601" s="26">
        <v>0.34665422999999995</v>
      </c>
      <c r="F6601" s="26">
        <v>0.45844436999999999</v>
      </c>
      <c r="G6601" s="26">
        <v>1.0464913499999999</v>
      </c>
      <c r="H6601" s="26">
        <v>3.2958958699999998</v>
      </c>
      <c r="I6601" s="26">
        <v>9.0409389999999992E-2</v>
      </c>
    </row>
    <row r="6602" spans="1:9" ht="15.75" customHeight="1" x14ac:dyDescent="0.25">
      <c r="A6602" s="23">
        <v>6601</v>
      </c>
      <c r="B6602" s="24">
        <v>0.26119912000000001</v>
      </c>
      <c r="C6602" s="24">
        <v>0.25526382000000003</v>
      </c>
      <c r="D6602" s="24">
        <v>0.28618958</v>
      </c>
      <c r="E6602" s="24">
        <v>0.34671295999999996</v>
      </c>
      <c r="F6602" s="24">
        <v>0.45854126000000001</v>
      </c>
      <c r="G6602" s="24">
        <v>1.0467380900000001</v>
      </c>
      <c r="H6602" s="24">
        <v>3.2968776100000001</v>
      </c>
      <c r="I6602" s="24">
        <v>9.040927E-2</v>
      </c>
    </row>
    <row r="6603" spans="1:9" ht="15.75" customHeight="1" x14ac:dyDescent="0.25">
      <c r="A6603" s="25">
        <v>6602</v>
      </c>
      <c r="B6603" s="26">
        <v>0.26124027999999999</v>
      </c>
      <c r="C6603" s="26">
        <v>0.25529409999999997</v>
      </c>
      <c r="D6603" s="26">
        <v>0.28623052999999998</v>
      </c>
      <c r="E6603" s="26">
        <v>0.34677173999999999</v>
      </c>
      <c r="F6603" s="26">
        <v>0.45863824999999997</v>
      </c>
      <c r="G6603" s="26">
        <v>1.04698508</v>
      </c>
      <c r="H6603" s="26">
        <v>3.29786015</v>
      </c>
      <c r="I6603" s="26">
        <v>9.0409159999999988E-2</v>
      </c>
    </row>
    <row r="6604" spans="1:9" ht="15.75" customHeight="1" x14ac:dyDescent="0.25">
      <c r="A6604" s="23">
        <v>6603</v>
      </c>
      <c r="B6604" s="24">
        <v>0.26128143999999998</v>
      </c>
      <c r="C6604" s="24">
        <v>0.25532437000000002</v>
      </c>
      <c r="D6604" s="24">
        <v>0.28627150000000001</v>
      </c>
      <c r="E6604" s="24">
        <v>0.34683055000000002</v>
      </c>
      <c r="F6604" s="24">
        <v>0.45873534999999999</v>
      </c>
      <c r="G6604" s="24">
        <v>1.04723232</v>
      </c>
      <c r="H6604" s="24">
        <v>3.2988434899999999</v>
      </c>
      <c r="I6604" s="24">
        <v>9.0409050000000005E-2</v>
      </c>
    </row>
    <row r="6605" spans="1:9" ht="15.75" customHeight="1" x14ac:dyDescent="0.25">
      <c r="A6605" s="25">
        <v>6604</v>
      </c>
      <c r="B6605" s="26">
        <v>0.26132259999999996</v>
      </c>
      <c r="C6605" s="26">
        <v>0.25535461999999998</v>
      </c>
      <c r="D6605" s="26">
        <v>0.28631249000000003</v>
      </c>
      <c r="E6605" s="26">
        <v>0.34688941999999995</v>
      </c>
      <c r="F6605" s="26">
        <v>0.45883255000000001</v>
      </c>
      <c r="G6605" s="26">
        <v>1.04747981</v>
      </c>
      <c r="H6605" s="26">
        <v>3.2998276299999998</v>
      </c>
      <c r="I6605" s="26">
        <v>9.0408939999999993E-2</v>
      </c>
    </row>
    <row r="6606" spans="1:9" ht="15.75" customHeight="1" x14ac:dyDescent="0.25">
      <c r="A6606" s="23">
        <v>6605</v>
      </c>
      <c r="B6606" s="24">
        <v>0.26136377</v>
      </c>
      <c r="C6606" s="24">
        <v>0.25538485</v>
      </c>
      <c r="D6606" s="24">
        <v>0.28635349999999998</v>
      </c>
      <c r="E6606" s="24">
        <v>0.34694831999999998</v>
      </c>
      <c r="F6606" s="24">
        <v>0.45892986000000002</v>
      </c>
      <c r="G6606" s="24">
        <v>1.0477275400000001</v>
      </c>
      <c r="H6606" s="24">
        <v>3.3008125599999998</v>
      </c>
      <c r="I6606" s="24">
        <v>9.0408829999999996E-2</v>
      </c>
    </row>
    <row r="6607" spans="1:9" ht="15.75" customHeight="1" x14ac:dyDescent="0.25">
      <c r="A6607" s="25">
        <v>6606</v>
      </c>
      <c r="B6607" s="26">
        <v>0.26140492999999998</v>
      </c>
      <c r="C6607" s="26">
        <v>0.25541506999999997</v>
      </c>
      <c r="D6607" s="26">
        <v>0.28639452999999998</v>
      </c>
      <c r="E6607" s="26">
        <v>0.34700726000000004</v>
      </c>
      <c r="F6607" s="26">
        <v>0.45902728000000004</v>
      </c>
      <c r="G6607" s="26">
        <v>1.0479755099999999</v>
      </c>
      <c r="H6607" s="26">
        <v>3.3017982799999999</v>
      </c>
      <c r="I6607" s="26">
        <v>9.0408709999999989E-2</v>
      </c>
    </row>
    <row r="6608" spans="1:9" ht="15.75" customHeight="1" x14ac:dyDescent="0.25">
      <c r="A6608" s="23">
        <v>6607</v>
      </c>
      <c r="B6608" s="24">
        <v>0.26144608999999996</v>
      </c>
      <c r="C6608" s="24">
        <v>0.25544528</v>
      </c>
      <c r="D6608" s="24">
        <v>0.28643557999999997</v>
      </c>
      <c r="E6608" s="24">
        <v>0.34706625000000002</v>
      </c>
      <c r="F6608" s="24">
        <v>0.45912478999999995</v>
      </c>
      <c r="G6608" s="24">
        <v>1.04822372</v>
      </c>
      <c r="H6608" s="24">
        <v>3.3027847700000001</v>
      </c>
      <c r="I6608" s="24">
        <v>9.0408600000000006E-2</v>
      </c>
    </row>
    <row r="6609" spans="1:9" ht="15.75" customHeight="1" x14ac:dyDescent="0.25">
      <c r="A6609" s="25">
        <v>6608</v>
      </c>
      <c r="B6609" s="26">
        <v>0.26148725</v>
      </c>
      <c r="C6609" s="26">
        <v>0.25547547000000004</v>
      </c>
      <c r="D6609" s="26">
        <v>0.28647665</v>
      </c>
      <c r="E6609" s="26">
        <v>0.34712527999999998</v>
      </c>
      <c r="F6609" s="26">
        <v>0.45922240999999997</v>
      </c>
      <c r="G6609" s="26">
        <v>1.04847216</v>
      </c>
      <c r="H6609" s="26">
        <v>3.3037720300000002</v>
      </c>
      <c r="I6609" s="26">
        <v>9.0408489999999994E-2</v>
      </c>
    </row>
    <row r="6610" spans="1:9" ht="15.75" customHeight="1" x14ac:dyDescent="0.25">
      <c r="A6610" s="23">
        <v>6609</v>
      </c>
      <c r="B6610" s="24">
        <v>0.26152840999999999</v>
      </c>
      <c r="C6610" s="24">
        <v>0.25550564999999997</v>
      </c>
      <c r="D6610" s="24">
        <v>0.28651772999999997</v>
      </c>
      <c r="E6610" s="24">
        <v>0.34718434000000004</v>
      </c>
      <c r="F6610" s="24">
        <v>0.45932014000000004</v>
      </c>
      <c r="G6610" s="24">
        <v>1.04872085</v>
      </c>
      <c r="H6610" s="24">
        <v>3.3047600699999999</v>
      </c>
      <c r="I6610" s="24">
        <v>9.040838000000001E-2</v>
      </c>
    </row>
    <row r="6611" spans="1:9" ht="15.75" customHeight="1" x14ac:dyDescent="0.25">
      <c r="A6611" s="25">
        <v>6610</v>
      </c>
      <c r="B6611" s="26">
        <v>0.26156956999999997</v>
      </c>
      <c r="C6611" s="26">
        <v>0.25553581999999997</v>
      </c>
      <c r="D6611" s="26">
        <v>0.28655883999999998</v>
      </c>
      <c r="E6611" s="26">
        <v>0.34724345000000001</v>
      </c>
      <c r="F6611" s="26">
        <v>0.45941795999999996</v>
      </c>
      <c r="G6611" s="26">
        <v>1.0489697599999999</v>
      </c>
      <c r="H6611" s="26">
        <v>3.30574886</v>
      </c>
      <c r="I6611" s="26">
        <v>9.0408269999999999E-2</v>
      </c>
    </row>
    <row r="6612" spans="1:9" ht="15.75" customHeight="1" x14ac:dyDescent="0.25">
      <c r="A6612" s="23">
        <v>6611</v>
      </c>
      <c r="B6612" s="24">
        <v>0.26161072999999996</v>
      </c>
      <c r="C6612" s="24">
        <v>0.25556598000000003</v>
      </c>
      <c r="D6612" s="24">
        <v>0.28659995999999999</v>
      </c>
      <c r="E6612" s="24">
        <v>0.34730260000000002</v>
      </c>
      <c r="F6612" s="24">
        <v>0.45951587999999999</v>
      </c>
      <c r="G6612" s="24">
        <v>1.04921891</v>
      </c>
      <c r="H6612" s="24">
        <v>3.3067384099999999</v>
      </c>
      <c r="I6612" s="24">
        <v>9.0408150000000007E-2</v>
      </c>
    </row>
    <row r="6613" spans="1:9" ht="15.75" customHeight="1" x14ac:dyDescent="0.25">
      <c r="A6613" s="25">
        <v>6612</v>
      </c>
      <c r="B6613" s="26">
        <v>0.26165189</v>
      </c>
      <c r="C6613" s="26">
        <v>0.25559612000000004</v>
      </c>
      <c r="D6613" s="26">
        <v>0.28664110999999998</v>
      </c>
      <c r="E6613" s="26">
        <v>0.34736179</v>
      </c>
      <c r="F6613" s="26">
        <v>0.45961390000000002</v>
      </c>
      <c r="G6613" s="26">
        <v>1.0494682799999999</v>
      </c>
      <c r="H6613" s="26">
        <v>3.3077287000000002</v>
      </c>
      <c r="I6613" s="26">
        <v>9.0408039999999995E-2</v>
      </c>
    </row>
    <row r="6614" spans="1:9" ht="15.75" customHeight="1" x14ac:dyDescent="0.25">
      <c r="A6614" s="23">
        <v>6613</v>
      </c>
      <c r="B6614" s="24">
        <v>0.26169305000000004</v>
      </c>
      <c r="C6614" s="24">
        <v>0.25562625</v>
      </c>
      <c r="D6614" s="24">
        <v>0.28668227000000002</v>
      </c>
      <c r="E6614" s="24">
        <v>0.34742102000000002</v>
      </c>
      <c r="F6614" s="24">
        <v>0.45971202</v>
      </c>
      <c r="G6614" s="24">
        <v>1.04971788</v>
      </c>
      <c r="H6614" s="24">
        <v>3.3087197400000004</v>
      </c>
      <c r="I6614" s="24">
        <v>9.0407930000000011E-2</v>
      </c>
    </row>
    <row r="6615" spans="1:9" ht="15.75" customHeight="1" x14ac:dyDescent="0.25">
      <c r="A6615" s="25">
        <v>6614</v>
      </c>
      <c r="B6615" s="26">
        <v>0.26173421000000002</v>
      </c>
      <c r="C6615" s="26">
        <v>0.25565636000000003</v>
      </c>
      <c r="D6615" s="26">
        <v>0.28672344999999999</v>
      </c>
      <c r="E6615" s="26">
        <v>0.34748027999999997</v>
      </c>
      <c r="F6615" s="26">
        <v>0.45981023999999998</v>
      </c>
      <c r="G6615" s="26">
        <v>1.04996771</v>
      </c>
      <c r="H6615" s="26">
        <v>3.30971152</v>
      </c>
      <c r="I6615" s="26">
        <v>9.040782E-2</v>
      </c>
    </row>
    <row r="6616" spans="1:9" ht="15.75" customHeight="1" x14ac:dyDescent="0.25">
      <c r="A6616" s="23">
        <v>6615</v>
      </c>
      <c r="B6616" s="24">
        <v>0.26177537000000001</v>
      </c>
      <c r="C6616" s="24">
        <v>0.25568647</v>
      </c>
      <c r="D6616" s="24">
        <v>0.28676465000000001</v>
      </c>
      <c r="E6616" s="24">
        <v>0.34753959000000001</v>
      </c>
      <c r="F6616" s="24">
        <v>0.45990855000000003</v>
      </c>
      <c r="G6616" s="24">
        <v>1.05021776</v>
      </c>
      <c r="H6616" s="24">
        <v>3.3107040400000001</v>
      </c>
      <c r="I6616" s="24">
        <v>9.0407709999999988E-2</v>
      </c>
    </row>
    <row r="6617" spans="1:9" ht="15.75" customHeight="1" x14ac:dyDescent="0.25">
      <c r="A6617" s="25">
        <v>6616</v>
      </c>
      <c r="B6617" s="26">
        <v>0.26181652999999999</v>
      </c>
      <c r="C6617" s="26">
        <v>0.25571655999999998</v>
      </c>
      <c r="D6617" s="26">
        <v>0.28680586000000002</v>
      </c>
      <c r="E6617" s="26">
        <v>0.34759892999999997</v>
      </c>
      <c r="F6617" s="26">
        <v>0.46000695999999996</v>
      </c>
      <c r="G6617" s="26">
        <v>1.0504680399999999</v>
      </c>
      <c r="H6617" s="26">
        <v>3.3116972700000002</v>
      </c>
      <c r="I6617" s="26">
        <v>9.0407589999999996E-2</v>
      </c>
    </row>
    <row r="6618" spans="1:9" ht="15.75" customHeight="1" x14ac:dyDescent="0.25">
      <c r="A6618" s="23">
        <v>6617</v>
      </c>
      <c r="B6618" s="24">
        <v>0.26185769000000003</v>
      </c>
      <c r="C6618" s="24">
        <v>0.25574663999999997</v>
      </c>
      <c r="D6618" s="24">
        <v>0.28684709999999997</v>
      </c>
      <c r="E6618" s="24">
        <v>0.34765830999999997</v>
      </c>
      <c r="F6618" s="24">
        <v>0.46010547000000002</v>
      </c>
      <c r="G6618" s="24">
        <v>1.0507185300000002</v>
      </c>
      <c r="H6618" s="24">
        <v>3.31269123</v>
      </c>
      <c r="I6618" s="24">
        <v>9.0407480000000012E-2</v>
      </c>
    </row>
    <row r="6619" spans="1:9" ht="15.75" customHeight="1" x14ac:dyDescent="0.25">
      <c r="A6619" s="25">
        <v>6618</v>
      </c>
      <c r="B6619" s="26">
        <v>0.26189885000000002</v>
      </c>
      <c r="C6619" s="26">
        <v>0.25577670999999996</v>
      </c>
      <c r="D6619" s="26">
        <v>0.28688835000000001</v>
      </c>
      <c r="E6619" s="26">
        <v>0.34771773000000006</v>
      </c>
      <c r="F6619" s="26">
        <v>0.46020406000000003</v>
      </c>
      <c r="G6619" s="26">
        <v>1.0509692399999999</v>
      </c>
      <c r="H6619" s="26">
        <v>3.3136859099999998</v>
      </c>
      <c r="I6619" s="26">
        <v>9.0407370000000001E-2</v>
      </c>
    </row>
    <row r="6620" spans="1:9" ht="15.75" customHeight="1" x14ac:dyDescent="0.25">
      <c r="A6620" s="23">
        <v>6619</v>
      </c>
      <c r="B6620" s="24">
        <v>0.26194002</v>
      </c>
      <c r="C6620" s="24">
        <v>0.25580677000000002</v>
      </c>
      <c r="D6620" s="24">
        <v>0.28692962999999999</v>
      </c>
      <c r="E6620" s="24">
        <v>0.34777718000000002</v>
      </c>
      <c r="F6620" s="24">
        <v>0.46030275000000004</v>
      </c>
      <c r="G6620" s="24">
        <v>1.05122016</v>
      </c>
      <c r="H6620" s="24">
        <v>3.3146812899999998</v>
      </c>
      <c r="I6620" s="24">
        <v>9.0407259999999989E-2</v>
      </c>
    </row>
    <row r="6621" spans="1:9" ht="15.75" customHeight="1" x14ac:dyDescent="0.25">
      <c r="A6621" s="25">
        <v>6620</v>
      </c>
      <c r="B6621" s="26">
        <v>0.26198118000000004</v>
      </c>
      <c r="C6621" s="26">
        <v>0.25583680999999997</v>
      </c>
      <c r="D6621" s="26">
        <v>0.28697092000000002</v>
      </c>
      <c r="E6621" s="26">
        <v>0.34783667000000001</v>
      </c>
      <c r="F6621" s="26">
        <v>0.46040152999999995</v>
      </c>
      <c r="G6621" s="26">
        <v>1.0514713</v>
      </c>
      <c r="H6621" s="26">
        <v>3.3156773800000003</v>
      </c>
      <c r="I6621" s="26">
        <v>9.0407150000000006E-2</v>
      </c>
    </row>
    <row r="6622" spans="1:9" ht="15.75" customHeight="1" x14ac:dyDescent="0.25">
      <c r="A6622" s="23">
        <v>6621</v>
      </c>
      <c r="B6622" s="24">
        <v>0.26202234000000002</v>
      </c>
      <c r="C6622" s="24">
        <v>0.25586684999999998</v>
      </c>
      <c r="D6622" s="24">
        <v>0.28701222999999998</v>
      </c>
      <c r="E6622" s="24">
        <v>0.34789619999999999</v>
      </c>
      <c r="F6622" s="24">
        <v>0.46050041000000003</v>
      </c>
      <c r="G6622" s="24">
        <v>1.0517226499999999</v>
      </c>
      <c r="H6622" s="24">
        <v>3.3166741700000002</v>
      </c>
      <c r="I6622" s="24">
        <v>9.0407039999999994E-2</v>
      </c>
    </row>
    <row r="6623" spans="1:9" ht="15.75" customHeight="1" x14ac:dyDescent="0.25">
      <c r="A6623" s="25">
        <v>6622</v>
      </c>
      <c r="B6623" s="26">
        <v>0.2620635</v>
      </c>
      <c r="C6623" s="26">
        <v>0.25589687</v>
      </c>
      <c r="D6623" s="26">
        <v>0.28705354999999999</v>
      </c>
      <c r="E6623" s="26">
        <v>0.34795577</v>
      </c>
      <c r="F6623" s="26">
        <v>0.46059936999999995</v>
      </c>
      <c r="G6623" s="26">
        <v>1.05197421</v>
      </c>
      <c r="H6623" s="26">
        <v>3.3176716399999999</v>
      </c>
      <c r="I6623" s="26">
        <v>9.0406920000000002E-2</v>
      </c>
    </row>
    <row r="6624" spans="1:9" ht="15.75" customHeight="1" x14ac:dyDescent="0.25">
      <c r="A6624" s="23">
        <v>6623</v>
      </c>
      <c r="B6624" s="24">
        <v>0.26210465999999999</v>
      </c>
      <c r="C6624" s="24">
        <v>0.25592689000000002</v>
      </c>
      <c r="D6624" s="24">
        <v>0.28709489999999999</v>
      </c>
      <c r="E6624" s="24">
        <v>0.34801537000000005</v>
      </c>
      <c r="F6624" s="24">
        <v>0.46069842</v>
      </c>
      <c r="G6624" s="24">
        <v>1.05222598</v>
      </c>
      <c r="H6624" s="24">
        <v>3.3186698100000003</v>
      </c>
      <c r="I6624" s="24">
        <v>9.040680999999999E-2</v>
      </c>
    </row>
    <row r="6625" spans="1:9" ht="15.75" customHeight="1" x14ac:dyDescent="0.25">
      <c r="A6625" s="25">
        <v>6624</v>
      </c>
      <c r="B6625" s="26">
        <v>0.26214581999999997</v>
      </c>
      <c r="C6625" s="26">
        <v>0.25595688999999999</v>
      </c>
      <c r="D6625" s="26">
        <v>0.28713626000000003</v>
      </c>
      <c r="E6625" s="26">
        <v>0.34807499999999997</v>
      </c>
      <c r="F6625" s="26">
        <v>0.46079756999999999</v>
      </c>
      <c r="G6625" s="26">
        <v>1.05247796</v>
      </c>
      <c r="H6625" s="26">
        <v>3.3196686499999997</v>
      </c>
      <c r="I6625" s="26">
        <v>9.0406700000000007E-2</v>
      </c>
    </row>
    <row r="6626" spans="1:9" ht="15.75" customHeight="1" x14ac:dyDescent="0.25">
      <c r="A6626" s="23">
        <v>6625</v>
      </c>
      <c r="B6626" s="24">
        <v>0.26218698000000001</v>
      </c>
      <c r="C6626" s="24">
        <v>0.25598687999999997</v>
      </c>
      <c r="D6626" s="24">
        <v>0.28717764000000001</v>
      </c>
      <c r="E6626" s="24">
        <v>0.34813467000000003</v>
      </c>
      <c r="F6626" s="24">
        <v>0.46089678999999995</v>
      </c>
      <c r="G6626" s="24">
        <v>1.05273013</v>
      </c>
      <c r="H6626" s="24">
        <v>3.3206681700000003</v>
      </c>
      <c r="I6626" s="24">
        <v>9.0406589999999995E-2</v>
      </c>
    </row>
    <row r="6627" spans="1:9" ht="15.75" customHeight="1" x14ac:dyDescent="0.25">
      <c r="A6627" s="25">
        <v>6626</v>
      </c>
      <c r="B6627" s="26">
        <v>0.26222814</v>
      </c>
      <c r="C6627" s="26">
        <v>0.25601687000000001</v>
      </c>
      <c r="D6627" s="26">
        <v>0.28721903999999998</v>
      </c>
      <c r="E6627" s="26">
        <v>0.34819437999999997</v>
      </c>
      <c r="F6627" s="26">
        <v>0.46099611000000001</v>
      </c>
      <c r="G6627" s="26">
        <v>1.0529825099999999</v>
      </c>
      <c r="H6627" s="26">
        <v>3.3216683599999999</v>
      </c>
      <c r="I6627" s="26">
        <v>9.0406479999999997E-2</v>
      </c>
    </row>
    <row r="6628" spans="1:9" ht="15.75" customHeight="1" x14ac:dyDescent="0.25">
      <c r="A6628" s="23">
        <v>6627</v>
      </c>
      <c r="B6628" s="24">
        <v>0.26226929999999998</v>
      </c>
      <c r="C6628" s="24">
        <v>0.25604684</v>
      </c>
      <c r="D6628" s="24">
        <v>0.28726045</v>
      </c>
      <c r="E6628" s="24">
        <v>0.34825412</v>
      </c>
      <c r="F6628" s="24">
        <v>0.46109551000000004</v>
      </c>
      <c r="G6628" s="24">
        <v>1.05323509</v>
      </c>
      <c r="H6628" s="24">
        <v>3.3226692200000003</v>
      </c>
      <c r="I6628" s="24">
        <v>9.040637E-2</v>
      </c>
    </row>
    <row r="6629" spans="1:9" ht="15.75" customHeight="1" x14ac:dyDescent="0.25">
      <c r="A6629" s="25">
        <v>6628</v>
      </c>
      <c r="B6629" s="26">
        <v>0.26231045999999997</v>
      </c>
      <c r="C6629" s="26">
        <v>0.25607680999999999</v>
      </c>
      <c r="D6629" s="26">
        <v>0.28730189</v>
      </c>
      <c r="E6629" s="26">
        <v>0.34831389000000001</v>
      </c>
      <c r="F6629" s="26">
        <v>0.46119500000000002</v>
      </c>
      <c r="G6629" s="26">
        <v>1.0534878700000001</v>
      </c>
      <c r="H6629" s="26">
        <v>3.3236707299999999</v>
      </c>
      <c r="I6629" s="26">
        <v>9.0406250000000007E-2</v>
      </c>
    </row>
    <row r="6630" spans="1:9" ht="15.75" customHeight="1" x14ac:dyDescent="0.25">
      <c r="A6630" s="23">
        <v>6629</v>
      </c>
      <c r="B6630" s="24">
        <v>0.26235162000000001</v>
      </c>
      <c r="C6630" s="24">
        <v>0.25610675999999999</v>
      </c>
      <c r="D6630" s="24">
        <v>0.28734334</v>
      </c>
      <c r="E6630" s="24">
        <v>0.34837370000000001</v>
      </c>
      <c r="F6630" s="24">
        <v>0.46129457000000001</v>
      </c>
      <c r="G6630" s="24">
        <v>1.0537408399999999</v>
      </c>
      <c r="H6630" s="24">
        <v>3.32467289</v>
      </c>
      <c r="I6630" s="24">
        <v>9.0406139999999996E-2</v>
      </c>
    </row>
    <row r="6631" spans="1:9" ht="15.75" customHeight="1" x14ac:dyDescent="0.25">
      <c r="A6631" s="25">
        <v>6630</v>
      </c>
      <c r="B6631" s="26">
        <v>0.26239277999999999</v>
      </c>
      <c r="C6631" s="26">
        <v>0.25613670999999999</v>
      </c>
      <c r="D6631" s="26">
        <v>0.2873848</v>
      </c>
      <c r="E6631" s="26">
        <v>0.34843353999999999</v>
      </c>
      <c r="F6631" s="26">
        <v>0.46139422000000002</v>
      </c>
      <c r="G6631" s="26">
        <v>1.05399401</v>
      </c>
      <c r="H6631" s="26">
        <v>3.3256756999999997</v>
      </c>
      <c r="I6631" s="26">
        <v>9.0406030000000012E-2</v>
      </c>
    </row>
    <row r="6632" spans="1:9" ht="15.75" customHeight="1" x14ac:dyDescent="0.25">
      <c r="A6632" s="23">
        <v>6631</v>
      </c>
      <c r="B6632" s="24">
        <v>0.26243393999999998</v>
      </c>
      <c r="C6632" s="24">
        <v>0.25616665</v>
      </c>
      <c r="D6632" s="24">
        <v>0.28742629000000003</v>
      </c>
      <c r="E6632" s="24">
        <v>0.34849341</v>
      </c>
      <c r="F6632" s="24">
        <v>0.46149396000000004</v>
      </c>
      <c r="G6632" s="24">
        <v>1.05424736</v>
      </c>
      <c r="H6632" s="24">
        <v>3.3266791499999999</v>
      </c>
      <c r="I6632" s="24">
        <v>9.0405920000000001E-2</v>
      </c>
    </row>
    <row r="6633" spans="1:9" ht="15.75" customHeight="1" x14ac:dyDescent="0.25">
      <c r="A6633" s="25">
        <v>6632</v>
      </c>
      <c r="B6633" s="26">
        <v>0.26247511000000001</v>
      </c>
      <c r="C6633" s="26">
        <v>0.25619658000000001</v>
      </c>
      <c r="D6633" s="26">
        <v>0.28746779</v>
      </c>
      <c r="E6633" s="26">
        <v>0.34855331999999994</v>
      </c>
      <c r="F6633" s="26">
        <v>0.46159377000000001</v>
      </c>
      <c r="G6633" s="26">
        <v>1.05450091</v>
      </c>
      <c r="H6633" s="26">
        <v>3.3276832400000003</v>
      </c>
      <c r="I6633" s="26">
        <v>9.0405809999999989E-2</v>
      </c>
    </row>
    <row r="6634" spans="1:9" ht="15.75" customHeight="1" x14ac:dyDescent="0.25">
      <c r="A6634" s="23">
        <v>6633</v>
      </c>
      <c r="B6634" s="24">
        <v>0.26251627</v>
      </c>
      <c r="C6634" s="24">
        <v>0.25622650000000002</v>
      </c>
      <c r="D6634" s="24">
        <v>0.28750931000000002</v>
      </c>
      <c r="E6634" s="24">
        <v>0.34861325999999998</v>
      </c>
      <c r="F6634" s="24">
        <v>0.46169367</v>
      </c>
      <c r="G6634" s="24">
        <v>1.05475465</v>
      </c>
      <c r="H6634" s="24">
        <v>3.32868795</v>
      </c>
      <c r="I6634" s="24">
        <v>9.0405700000000006E-2</v>
      </c>
    </row>
    <row r="6635" spans="1:9" ht="15.75" customHeight="1" x14ac:dyDescent="0.25">
      <c r="A6635" s="25">
        <v>6634</v>
      </c>
      <c r="B6635" s="26">
        <v>0.26255742999999998</v>
      </c>
      <c r="C6635" s="26">
        <v>0.25625640999999999</v>
      </c>
      <c r="D6635" s="26">
        <v>0.28755085000000002</v>
      </c>
      <c r="E6635" s="26">
        <v>0.34867323</v>
      </c>
      <c r="F6635" s="26">
        <v>0.46179364999999994</v>
      </c>
      <c r="G6635" s="26">
        <v>1.05500857</v>
      </c>
      <c r="H6635" s="26">
        <v>3.3296932900000002</v>
      </c>
      <c r="I6635" s="26">
        <v>9.0405589999999994E-2</v>
      </c>
    </row>
    <row r="6636" spans="1:9" ht="15.75" customHeight="1" x14ac:dyDescent="0.25">
      <c r="A6636" s="23">
        <v>6635</v>
      </c>
      <c r="B6636" s="24">
        <v>0.26259858999999997</v>
      </c>
      <c r="C6636" s="24">
        <v>0.25628630999999996</v>
      </c>
      <c r="D6636" s="24">
        <v>0.28759239999999997</v>
      </c>
      <c r="E6636" s="24">
        <v>0.34873323000000001</v>
      </c>
      <c r="F6636" s="24">
        <v>0.46189371000000001</v>
      </c>
      <c r="G6636" s="24">
        <v>1.05526268</v>
      </c>
      <c r="H6636" s="24">
        <v>3.3306992399999999</v>
      </c>
      <c r="I6636" s="24">
        <v>9.0405470000000002E-2</v>
      </c>
    </row>
    <row r="6637" spans="1:9" ht="15.75" customHeight="1" x14ac:dyDescent="0.25">
      <c r="A6637" s="25">
        <v>6636</v>
      </c>
      <c r="B6637" s="26">
        <v>0.26263975000000001</v>
      </c>
      <c r="C6637" s="26">
        <v>0.25631620999999999</v>
      </c>
      <c r="D6637" s="26">
        <v>0.28763397000000002</v>
      </c>
      <c r="E6637" s="26">
        <v>0.34879327000000004</v>
      </c>
      <c r="F6637" s="26">
        <v>0.46199384000000004</v>
      </c>
      <c r="G6637" s="26">
        <v>1.05551697</v>
      </c>
      <c r="H6637" s="26">
        <v>3.3317058100000003</v>
      </c>
      <c r="I6637" s="26">
        <v>9.040535999999999E-2</v>
      </c>
    </row>
    <row r="6638" spans="1:9" ht="15.75" customHeight="1" x14ac:dyDescent="0.25">
      <c r="A6638" s="23">
        <v>6637</v>
      </c>
      <c r="B6638" s="24">
        <v>0.26268090999999999</v>
      </c>
      <c r="C6638" s="24">
        <v>0.25634609999999997</v>
      </c>
      <c r="D6638" s="24">
        <v>0.28767555</v>
      </c>
      <c r="E6638" s="24">
        <v>0.34885333000000002</v>
      </c>
      <c r="F6638" s="24">
        <v>0.46209404999999998</v>
      </c>
      <c r="G6638" s="24">
        <v>1.05577144</v>
      </c>
      <c r="H6638" s="24">
        <v>3.3327129800000002</v>
      </c>
      <c r="I6638" s="24">
        <v>9.0405250000000006E-2</v>
      </c>
    </row>
    <row r="6639" spans="1:9" ht="15.75" customHeight="1" x14ac:dyDescent="0.25">
      <c r="A6639" s="25">
        <v>6638</v>
      </c>
      <c r="B6639" s="26">
        <v>0.26272207000000003</v>
      </c>
      <c r="C6639" s="26">
        <v>0.25637598</v>
      </c>
      <c r="D6639" s="26">
        <v>0.28771716000000003</v>
      </c>
      <c r="E6639" s="26">
        <v>0.34891342000000003</v>
      </c>
      <c r="F6639" s="26">
        <v>0.46219433999999998</v>
      </c>
      <c r="G6639" s="26">
        <v>1.0560260800000001</v>
      </c>
      <c r="H6639" s="26">
        <v>3.3337207599999998</v>
      </c>
      <c r="I6639" s="26">
        <v>9.0405139999999995E-2</v>
      </c>
    </row>
    <row r="6640" spans="1:9" ht="15.75" customHeight="1" x14ac:dyDescent="0.25">
      <c r="A6640" s="23">
        <v>6639</v>
      </c>
      <c r="B6640" s="24">
        <v>0.26276323000000001</v>
      </c>
      <c r="C6640" s="24">
        <v>0.25640584999999999</v>
      </c>
      <c r="D6640" s="24">
        <v>0.28775877999999999</v>
      </c>
      <c r="E6640" s="24">
        <v>0.34897354999999997</v>
      </c>
      <c r="F6640" s="24">
        <v>0.4622947</v>
      </c>
      <c r="G6640" s="24">
        <v>1.0562809099999999</v>
      </c>
      <c r="H6640" s="24">
        <v>3.3347291299999999</v>
      </c>
      <c r="I6640" s="24">
        <v>9.0405029999999997E-2</v>
      </c>
    </row>
    <row r="6641" spans="1:9" ht="15.75" customHeight="1" x14ac:dyDescent="0.25">
      <c r="A6641" s="25">
        <v>6640</v>
      </c>
      <c r="B6641" s="26">
        <v>0.26280439</v>
      </c>
      <c r="C6641" s="26">
        <v>0.25643571999999998</v>
      </c>
      <c r="D6641" s="26">
        <v>0.28780041000000001</v>
      </c>
      <c r="E6641" s="26">
        <v>0.3490337</v>
      </c>
      <c r="F6641" s="26">
        <v>0.46239513999999998</v>
      </c>
      <c r="G6641" s="26">
        <v>1.0565358999999999</v>
      </c>
      <c r="H6641" s="26">
        <v>3.33573808</v>
      </c>
      <c r="I6641" s="26">
        <v>9.040492E-2</v>
      </c>
    </row>
    <row r="6642" spans="1:9" ht="15.75" customHeight="1" x14ac:dyDescent="0.25">
      <c r="A6642" s="23">
        <v>6641</v>
      </c>
      <c r="B6642" s="24">
        <v>0.26284554999999998</v>
      </c>
      <c r="C6642" s="24">
        <v>0.25646557999999997</v>
      </c>
      <c r="D6642" s="24">
        <v>0.28784207000000001</v>
      </c>
      <c r="E6642" s="24">
        <v>0.34909388999999996</v>
      </c>
      <c r="F6642" s="24">
        <v>0.46249564999999998</v>
      </c>
      <c r="G6642" s="24">
        <v>1.0567910700000001</v>
      </c>
      <c r="H6642" s="24">
        <v>3.3367476299999996</v>
      </c>
      <c r="I6642" s="24">
        <v>9.0404810000000002E-2</v>
      </c>
    </row>
    <row r="6643" spans="1:9" ht="15.75" customHeight="1" x14ac:dyDescent="0.25">
      <c r="A6643" s="25">
        <v>6642</v>
      </c>
      <c r="B6643" s="26">
        <v>0.26288671000000002</v>
      </c>
      <c r="C6643" s="26">
        <v>0.25649543999999996</v>
      </c>
      <c r="D6643" s="26">
        <v>0.28788374</v>
      </c>
      <c r="E6643" s="26">
        <v>0.34915410000000002</v>
      </c>
      <c r="F6643" s="26">
        <v>0.46259623</v>
      </c>
      <c r="G6643" s="26">
        <v>1.0570464099999999</v>
      </c>
      <c r="H6643" s="26">
        <v>3.3377577400000003</v>
      </c>
      <c r="I6643" s="26">
        <v>9.0404699999999991E-2</v>
      </c>
    </row>
    <row r="6644" spans="1:9" ht="15.75" customHeight="1" x14ac:dyDescent="0.25">
      <c r="A6644" s="23">
        <v>6643</v>
      </c>
      <c r="B6644" s="24">
        <v>0.26292787000000001</v>
      </c>
      <c r="C6644" s="24">
        <v>0.25652529000000002</v>
      </c>
      <c r="D6644" s="24">
        <v>0.28792541999999999</v>
      </c>
      <c r="E6644" s="24">
        <v>0.34921433999999996</v>
      </c>
      <c r="F6644" s="24">
        <v>0.46269688000000003</v>
      </c>
      <c r="G6644" s="24">
        <v>1.05730192</v>
      </c>
      <c r="H6644" s="24">
        <v>3.33876843</v>
      </c>
      <c r="I6644" s="24">
        <v>9.0404590000000007E-2</v>
      </c>
    </row>
    <row r="6645" spans="1:9" ht="15.75" customHeight="1" x14ac:dyDescent="0.25">
      <c r="A6645" s="25">
        <v>6644</v>
      </c>
      <c r="B6645" s="26">
        <v>0.26296902999999999</v>
      </c>
      <c r="C6645" s="26">
        <v>0.25655512999999996</v>
      </c>
      <c r="D6645" s="26">
        <v>0.28796712000000002</v>
      </c>
      <c r="E6645" s="26">
        <v>0.34927461999999998</v>
      </c>
      <c r="F6645" s="26">
        <v>0.46279761000000003</v>
      </c>
      <c r="G6645" s="26">
        <v>1.05755759</v>
      </c>
      <c r="H6645" s="26">
        <v>3.3397796899999999</v>
      </c>
      <c r="I6645" s="26">
        <v>9.0404470000000001E-2</v>
      </c>
    </row>
    <row r="6646" spans="1:9" ht="15.75" customHeight="1" x14ac:dyDescent="0.25">
      <c r="A6646" s="23">
        <v>6645</v>
      </c>
      <c r="B6646" s="24">
        <v>0.26301018999999998</v>
      </c>
      <c r="C6646" s="24">
        <v>0.25658495999999997</v>
      </c>
      <c r="D6646" s="24">
        <v>0.28800883999999999</v>
      </c>
      <c r="E6646" s="24">
        <v>0.34933490999999994</v>
      </c>
      <c r="F6646" s="24">
        <v>0.46289839999999999</v>
      </c>
      <c r="G6646" s="24">
        <v>1.0578134300000002</v>
      </c>
      <c r="H6646" s="24">
        <v>3.3407915100000003</v>
      </c>
      <c r="I6646" s="24">
        <v>9.0404360000000003E-2</v>
      </c>
    </row>
    <row r="6647" spans="1:9" ht="15.75" customHeight="1" x14ac:dyDescent="0.25">
      <c r="A6647" s="25">
        <v>6646</v>
      </c>
      <c r="B6647" s="26">
        <v>0.26305136000000001</v>
      </c>
      <c r="C6647" s="26">
        <v>0.25661478999999998</v>
      </c>
      <c r="D6647" s="26">
        <v>0.28805057000000001</v>
      </c>
      <c r="E6647" s="26">
        <v>0.34939524</v>
      </c>
      <c r="F6647" s="26">
        <v>0.46299926999999996</v>
      </c>
      <c r="G6647" s="26">
        <v>1.0580694399999999</v>
      </c>
      <c r="H6647" s="26">
        <v>3.3418038800000001</v>
      </c>
      <c r="I6647" s="26">
        <v>9.0404250000000005E-2</v>
      </c>
    </row>
    <row r="6648" spans="1:9" ht="15.75" customHeight="1" x14ac:dyDescent="0.25">
      <c r="A6648" s="23">
        <v>6647</v>
      </c>
      <c r="B6648" s="24">
        <v>0.26309252</v>
      </c>
      <c r="C6648" s="24">
        <v>0.25664461999999999</v>
      </c>
      <c r="D6648" s="24">
        <v>0.28809232000000001</v>
      </c>
      <c r="E6648" s="24">
        <v>0.34945559999999998</v>
      </c>
      <c r="F6648" s="24">
        <v>0.46310020000000002</v>
      </c>
      <c r="G6648" s="24">
        <v>1.0583256000000001</v>
      </c>
      <c r="H6648" s="24">
        <v>3.3428168</v>
      </c>
      <c r="I6648" s="24">
        <v>9.0404140000000008E-2</v>
      </c>
    </row>
    <row r="6649" spans="1:9" ht="15.75" customHeight="1" x14ac:dyDescent="0.25">
      <c r="A6649" s="25">
        <v>6648</v>
      </c>
      <c r="B6649" s="26">
        <v>0.26313367999999998</v>
      </c>
      <c r="C6649" s="26">
        <v>0.25667444</v>
      </c>
      <c r="D6649" s="26">
        <v>0.28813409000000001</v>
      </c>
      <c r="E6649" s="26">
        <v>0.34951597999999995</v>
      </c>
      <c r="F6649" s="26">
        <v>0.46320120000000004</v>
      </c>
      <c r="G6649" s="26">
        <v>1.05858192</v>
      </c>
      <c r="H6649" s="26">
        <v>3.3438302599999998</v>
      </c>
      <c r="I6649" s="26">
        <v>9.0404029999999996E-2</v>
      </c>
    </row>
    <row r="6650" spans="1:9" ht="15.75" customHeight="1" x14ac:dyDescent="0.25">
      <c r="A6650" s="23">
        <v>6649</v>
      </c>
      <c r="B6650" s="24">
        <v>0.26317484000000002</v>
      </c>
      <c r="C6650" s="24">
        <v>0.25670425000000002</v>
      </c>
      <c r="D6650" s="24">
        <v>0.28817587</v>
      </c>
      <c r="E6650" s="24">
        <v>0.34957638000000002</v>
      </c>
      <c r="F6650" s="24">
        <v>0.46330226000000002</v>
      </c>
      <c r="G6650" s="24">
        <v>1.05883839</v>
      </c>
      <c r="H6650" s="24">
        <v>3.3448442599999999</v>
      </c>
      <c r="I6650" s="24">
        <v>9.0403920000000013E-2</v>
      </c>
    </row>
    <row r="6651" spans="1:9" ht="15.75" customHeight="1" x14ac:dyDescent="0.25">
      <c r="A6651" s="25">
        <v>6650</v>
      </c>
      <c r="B6651" s="26">
        <v>0.26321600000000001</v>
      </c>
      <c r="C6651" s="26">
        <v>0.25673405999999999</v>
      </c>
      <c r="D6651" s="26">
        <v>0.28821765999999999</v>
      </c>
      <c r="E6651" s="26">
        <v>0.34963681999999996</v>
      </c>
      <c r="F6651" s="26">
        <v>0.46340339000000003</v>
      </c>
      <c r="G6651" s="26">
        <v>1.0590950299999999</v>
      </c>
      <c r="H6651" s="26">
        <v>3.3458587999999998</v>
      </c>
      <c r="I6651" s="26">
        <v>9.0403810000000001E-2</v>
      </c>
    </row>
    <row r="6652" spans="1:9" ht="15.75" customHeight="1" x14ac:dyDescent="0.25">
      <c r="A6652" s="23">
        <v>6651</v>
      </c>
      <c r="B6652" s="24">
        <v>0.26325715999999999</v>
      </c>
      <c r="C6652" s="24">
        <v>0.25676387000000001</v>
      </c>
      <c r="D6652" s="24">
        <v>0.28825948000000001</v>
      </c>
      <c r="E6652" s="24">
        <v>0.34969728000000005</v>
      </c>
      <c r="F6652" s="24">
        <v>0.46350458999999999</v>
      </c>
      <c r="G6652" s="24">
        <v>1.0593518099999999</v>
      </c>
      <c r="H6652" s="24">
        <v>3.3468738500000002</v>
      </c>
      <c r="I6652" s="24">
        <v>9.040369999999999E-2</v>
      </c>
    </row>
    <row r="6653" spans="1:9" ht="15.75" customHeight="1" x14ac:dyDescent="0.25">
      <c r="A6653" s="25">
        <v>6652</v>
      </c>
      <c r="B6653" s="26">
        <v>0.26329831999999997</v>
      </c>
      <c r="C6653" s="26">
        <v>0.25679366999999997</v>
      </c>
      <c r="D6653" s="26">
        <v>0.28830129999999998</v>
      </c>
      <c r="E6653" s="26">
        <v>0.34975776000000003</v>
      </c>
      <c r="F6653" s="26">
        <v>0.46360584999999999</v>
      </c>
      <c r="G6653" s="26">
        <v>1.05960874</v>
      </c>
      <c r="H6653" s="26">
        <v>3.3478894300000004</v>
      </c>
      <c r="I6653" s="26">
        <v>9.0403590000000006E-2</v>
      </c>
    </row>
    <row r="6654" spans="1:9" ht="15.75" customHeight="1" x14ac:dyDescent="0.25">
      <c r="A6654" s="23">
        <v>6653</v>
      </c>
      <c r="B6654" s="24">
        <v>0.26333948000000001</v>
      </c>
      <c r="C6654" s="24">
        <v>0.25682346</v>
      </c>
      <c r="D6654" s="24">
        <v>0.28834314999999999</v>
      </c>
      <c r="E6654" s="24">
        <v>0.34981827999999998</v>
      </c>
      <c r="F6654" s="24">
        <v>0.46370717</v>
      </c>
      <c r="G6654" s="24">
        <v>1.0598658299999999</v>
      </c>
      <c r="H6654" s="24">
        <v>3.3489055300000001</v>
      </c>
      <c r="I6654" s="24">
        <v>9.0403479999999994E-2</v>
      </c>
    </row>
    <row r="6655" spans="1:9" ht="15.75" customHeight="1" x14ac:dyDescent="0.25">
      <c r="A6655" s="25">
        <v>6654</v>
      </c>
      <c r="B6655" s="26">
        <v>0.26338064</v>
      </c>
      <c r="C6655" s="26">
        <v>0.25685325999999997</v>
      </c>
      <c r="D6655" s="26">
        <v>0.288385</v>
      </c>
      <c r="E6655" s="26">
        <v>0.34987881000000004</v>
      </c>
      <c r="F6655" s="26">
        <v>0.46380856000000004</v>
      </c>
      <c r="G6655" s="26">
        <v>1.06012306</v>
      </c>
      <c r="H6655" s="26">
        <v>3.3499221299999999</v>
      </c>
      <c r="I6655" s="26">
        <v>9.0403369999999997E-2</v>
      </c>
    </row>
    <row r="6656" spans="1:9" ht="15.75" customHeight="1" x14ac:dyDescent="0.25">
      <c r="A6656" s="23">
        <v>6655</v>
      </c>
      <c r="B6656" s="24">
        <v>0.26342179999999998</v>
      </c>
      <c r="C6656" s="24">
        <v>0.25688304000000001</v>
      </c>
      <c r="D6656" s="24">
        <v>0.28842688</v>
      </c>
      <c r="E6656" s="24">
        <v>0.34993937000000003</v>
      </c>
      <c r="F6656" s="24">
        <v>0.46390999999999999</v>
      </c>
      <c r="G6656" s="24">
        <v>1.0603804299999999</v>
      </c>
      <c r="H6656" s="24">
        <v>3.3509392300000003</v>
      </c>
      <c r="I6656" s="24">
        <v>9.0403259999999999E-2</v>
      </c>
    </row>
    <row r="6657" spans="1:9" ht="15.75" customHeight="1" x14ac:dyDescent="0.25">
      <c r="A6657" s="25">
        <v>6656</v>
      </c>
      <c r="B6657" s="26">
        <v>0.26346295999999997</v>
      </c>
      <c r="C6657" s="26">
        <v>0.25691282999999998</v>
      </c>
      <c r="D6657" s="26">
        <v>0.28846876999999999</v>
      </c>
      <c r="E6657" s="26">
        <v>0.34999996000000005</v>
      </c>
      <c r="F6657" s="26">
        <v>0.46401150999999996</v>
      </c>
      <c r="G6657" s="26">
        <v>1.0606379500000001</v>
      </c>
      <c r="H6657" s="26">
        <v>3.3519568299999998</v>
      </c>
      <c r="I6657" s="26">
        <v>9.0403150000000002E-2</v>
      </c>
    </row>
    <row r="6658" spans="1:9" ht="15.75" customHeight="1" x14ac:dyDescent="0.25">
      <c r="A6658" s="23">
        <v>6657</v>
      </c>
      <c r="B6658" s="24">
        <v>0.26350412000000001</v>
      </c>
      <c r="C6658" s="24">
        <v>0.25694261000000002</v>
      </c>
      <c r="D6658" s="24">
        <v>0.28851067000000002</v>
      </c>
      <c r="E6658" s="24">
        <v>0.35006056999999996</v>
      </c>
      <c r="F6658" s="24">
        <v>0.46411307000000002</v>
      </c>
      <c r="G6658" s="24">
        <v>1.06089561</v>
      </c>
      <c r="H6658" s="24">
        <v>3.3529749299999998</v>
      </c>
      <c r="I6658" s="24">
        <v>9.0403029999999995E-2</v>
      </c>
    </row>
    <row r="6659" spans="1:9" ht="15.75" customHeight="1" x14ac:dyDescent="0.25">
      <c r="A6659" s="25">
        <v>6658</v>
      </c>
      <c r="B6659" s="26">
        <v>0.26354527999999999</v>
      </c>
      <c r="C6659" s="26">
        <v>0.25697238999999999</v>
      </c>
      <c r="D6659" s="26">
        <v>0.28855259</v>
      </c>
      <c r="E6659" s="26">
        <v>0.35012120000000002</v>
      </c>
      <c r="F6659" s="26">
        <v>0.46421469999999998</v>
      </c>
      <c r="G6659" s="26">
        <v>1.0611534</v>
      </c>
      <c r="H6659" s="26">
        <v>3.3539935100000005</v>
      </c>
      <c r="I6659" s="26">
        <v>9.0402920000000012E-2</v>
      </c>
    </row>
    <row r="6660" spans="1:9" ht="15.75" customHeight="1" x14ac:dyDescent="0.25">
      <c r="A6660" s="23">
        <v>6659</v>
      </c>
      <c r="B6660" s="24">
        <v>0.26358644000000003</v>
      </c>
      <c r="C6660" s="24">
        <v>0.25700216000000004</v>
      </c>
      <c r="D6660" s="24">
        <v>0.28859452000000002</v>
      </c>
      <c r="E6660" s="24">
        <v>0.35018186000000001</v>
      </c>
      <c r="F6660" s="24">
        <v>0.46431637999999997</v>
      </c>
      <c r="G6660" s="24">
        <v>1.06141134</v>
      </c>
      <c r="H6660" s="24">
        <v>3.35501257</v>
      </c>
      <c r="I6660" s="24">
        <v>9.040281E-2</v>
      </c>
    </row>
    <row r="6661" spans="1:9" ht="15.75" customHeight="1" x14ac:dyDescent="0.25">
      <c r="A6661" s="25">
        <v>6660</v>
      </c>
      <c r="B6661" s="26">
        <v>0.26362761000000001</v>
      </c>
      <c r="C6661" s="26">
        <v>0.25703194000000001</v>
      </c>
      <c r="D6661" s="26">
        <v>0.28863646999999998</v>
      </c>
      <c r="E6661" s="26">
        <v>0.35024253</v>
      </c>
      <c r="F6661" s="26">
        <v>0.46441811</v>
      </c>
      <c r="G6661" s="26">
        <v>1.0616694099999999</v>
      </c>
      <c r="H6661" s="26">
        <v>3.3560320999999997</v>
      </c>
      <c r="I6661" s="26">
        <v>9.0402700000000003E-2</v>
      </c>
    </row>
    <row r="6662" spans="1:9" ht="15.75" customHeight="1" x14ac:dyDescent="0.25">
      <c r="A6662" s="23">
        <v>6661</v>
      </c>
      <c r="B6662" s="24">
        <v>0.26366877</v>
      </c>
      <c r="C6662" s="24">
        <v>0.25706171</v>
      </c>
      <c r="D6662" s="24">
        <v>0.28867842999999999</v>
      </c>
      <c r="E6662" s="24">
        <v>0.35030324000000002</v>
      </c>
      <c r="F6662" s="24">
        <v>0.46451990999999998</v>
      </c>
      <c r="G6662" s="24">
        <v>1.0619276100000001</v>
      </c>
      <c r="H6662" s="24">
        <v>3.3570521000000002</v>
      </c>
      <c r="I6662" s="24">
        <v>9.0402590000000005E-2</v>
      </c>
    </row>
    <row r="6663" spans="1:9" ht="15.75" customHeight="1" x14ac:dyDescent="0.25">
      <c r="A6663" s="25">
        <v>6662</v>
      </c>
      <c r="B6663" s="26">
        <v>0.26370992999999998</v>
      </c>
      <c r="C6663" s="26">
        <v>0.25709146999999999</v>
      </c>
      <c r="D6663" s="26">
        <v>0.28872040999999998</v>
      </c>
      <c r="E6663" s="26">
        <v>0.35036396000000003</v>
      </c>
      <c r="F6663" s="26">
        <v>0.46462175999999999</v>
      </c>
      <c r="G6663" s="26">
        <v>1.06218594</v>
      </c>
      <c r="H6663" s="26">
        <v>3.35807257</v>
      </c>
      <c r="I6663" s="26">
        <v>9.0402480000000007E-2</v>
      </c>
    </row>
    <row r="6664" spans="1:9" ht="15.75" customHeight="1" x14ac:dyDescent="0.25">
      <c r="A6664" s="23">
        <v>6663</v>
      </c>
      <c r="B6664" s="24">
        <v>0.26375108999999997</v>
      </c>
      <c r="C6664" s="24">
        <v>0.25712123999999997</v>
      </c>
      <c r="D6664" s="24">
        <v>0.28876239999999997</v>
      </c>
      <c r="E6664" s="24">
        <v>0.35042470000000003</v>
      </c>
      <c r="F6664" s="24">
        <v>0.46472365999999998</v>
      </c>
      <c r="G6664" s="24">
        <v>1.0624444</v>
      </c>
      <c r="H6664" s="24">
        <v>3.3590934900000002</v>
      </c>
      <c r="I6664" s="24">
        <v>9.0402369999999996E-2</v>
      </c>
    </row>
    <row r="6665" spans="1:9" ht="15.75" customHeight="1" x14ac:dyDescent="0.25">
      <c r="A6665" s="25">
        <v>6664</v>
      </c>
      <c r="B6665" s="26">
        <v>0.26379225000000001</v>
      </c>
      <c r="C6665" s="26">
        <v>0.25715100000000002</v>
      </c>
      <c r="D6665" s="26">
        <v>0.28880441000000001</v>
      </c>
      <c r="E6665" s="26">
        <v>0.35048546999999997</v>
      </c>
      <c r="F6665" s="26">
        <v>0.46482560999999994</v>
      </c>
      <c r="G6665" s="26">
        <v>1.06270299</v>
      </c>
      <c r="H6665" s="26">
        <v>3.3601148599999999</v>
      </c>
      <c r="I6665" s="26">
        <v>9.0402260000000012E-2</v>
      </c>
    </row>
    <row r="6666" spans="1:9" ht="15.75" customHeight="1" x14ac:dyDescent="0.25">
      <c r="A6666" s="23">
        <v>6665</v>
      </c>
      <c r="B6666" s="24">
        <v>0.26383340999999999</v>
      </c>
      <c r="C6666" s="24">
        <v>0.25718077</v>
      </c>
      <c r="D6666" s="24">
        <v>0.28884642999999999</v>
      </c>
      <c r="E6666" s="24">
        <v>0.35054626</v>
      </c>
      <c r="F6666" s="24">
        <v>0.46492761999999999</v>
      </c>
      <c r="G6666" s="24">
        <v>1.0629617099999999</v>
      </c>
      <c r="H6666" s="24">
        <v>3.36113668</v>
      </c>
      <c r="I6666" s="24">
        <v>9.0402150000000001E-2</v>
      </c>
    </row>
    <row r="6667" spans="1:9" ht="15.75" customHeight="1" x14ac:dyDescent="0.25">
      <c r="A6667" s="25">
        <v>6666</v>
      </c>
      <c r="B6667" s="26">
        <v>0.26387457000000003</v>
      </c>
      <c r="C6667" s="26">
        <v>0.25721052999999999</v>
      </c>
      <c r="D6667" s="26">
        <v>0.28888847000000001</v>
      </c>
      <c r="E6667" s="26">
        <v>0.35060707000000002</v>
      </c>
      <c r="F6667" s="26">
        <v>0.46502968</v>
      </c>
      <c r="G6667" s="26">
        <v>1.0632205399999999</v>
      </c>
      <c r="H6667" s="26">
        <v>3.36215894</v>
      </c>
      <c r="I6667" s="26">
        <v>9.0402039999999989E-2</v>
      </c>
    </row>
    <row r="6668" spans="1:9" ht="15.75" customHeight="1" x14ac:dyDescent="0.25">
      <c r="A6668" s="23">
        <v>6667</v>
      </c>
      <c r="B6668" s="24">
        <v>0.26391573000000002</v>
      </c>
      <c r="C6668" s="24">
        <v>0.25724029000000004</v>
      </c>
      <c r="D6668" s="24">
        <v>0.28893052000000002</v>
      </c>
      <c r="E6668" s="24">
        <v>0.35066789999999998</v>
      </c>
      <c r="F6668" s="24">
        <v>0.46513178999999999</v>
      </c>
      <c r="G6668" s="24">
        <v>1.0634794999999999</v>
      </c>
      <c r="H6668" s="24">
        <v>3.3631816300000001</v>
      </c>
      <c r="I6668" s="24">
        <v>9.0401930000000005E-2</v>
      </c>
    </row>
    <row r="6669" spans="1:9" ht="15.75" customHeight="1" x14ac:dyDescent="0.25">
      <c r="A6669" s="25">
        <v>6668</v>
      </c>
      <c r="B6669" s="26">
        <v>0.26395689</v>
      </c>
      <c r="C6669" s="26">
        <v>0.25727004000000003</v>
      </c>
      <c r="D6669" s="26">
        <v>0.28897258000000003</v>
      </c>
      <c r="E6669" s="26">
        <v>0.35072875000000003</v>
      </c>
      <c r="F6669" s="26">
        <v>0.46523395000000001</v>
      </c>
      <c r="G6669" s="26">
        <v>1.0637385799999999</v>
      </c>
      <c r="H6669" s="26">
        <v>3.3642047500000003</v>
      </c>
      <c r="I6669" s="26">
        <v>9.0401819999999994E-2</v>
      </c>
    </row>
    <row r="6670" spans="1:9" ht="15.75" customHeight="1" x14ac:dyDescent="0.25">
      <c r="A6670" s="23">
        <v>6669</v>
      </c>
      <c r="B6670" s="24">
        <v>0.26399804999999998</v>
      </c>
      <c r="C6670" s="24">
        <v>0.25729980000000002</v>
      </c>
      <c r="D6670" s="24">
        <v>0.28901465999999998</v>
      </c>
      <c r="E6670" s="24">
        <v>0.35078961999999997</v>
      </c>
      <c r="F6670" s="24">
        <v>0.46533616</v>
      </c>
      <c r="G6670" s="24">
        <v>1.0639977700000001</v>
      </c>
      <c r="H6670" s="24">
        <v>3.3652283000000001</v>
      </c>
      <c r="I6670" s="24">
        <v>9.040171000000001E-2</v>
      </c>
    </row>
    <row r="6671" spans="1:9" ht="15.75" customHeight="1" x14ac:dyDescent="0.25">
      <c r="A6671" s="25">
        <v>6670</v>
      </c>
      <c r="B6671" s="26">
        <v>0.26403921000000002</v>
      </c>
      <c r="C6671" s="26">
        <v>0.25732956000000001</v>
      </c>
      <c r="D6671" s="26">
        <v>0.28905674999999997</v>
      </c>
      <c r="E6671" s="26">
        <v>0.35085050000000001</v>
      </c>
      <c r="F6671" s="26">
        <v>0.46543841000000002</v>
      </c>
      <c r="G6671" s="26">
        <v>1.06425708</v>
      </c>
      <c r="H6671" s="26">
        <v>3.36625226</v>
      </c>
      <c r="I6671" s="26">
        <v>9.0401599999999999E-2</v>
      </c>
    </row>
    <row r="6672" spans="1:9" ht="15.75" customHeight="1" x14ac:dyDescent="0.25">
      <c r="A6672" s="23">
        <v>6671</v>
      </c>
      <c r="B6672" s="24">
        <v>0.26408037000000001</v>
      </c>
      <c r="C6672" s="24">
        <v>0.25735931000000001</v>
      </c>
      <c r="D6672" s="24">
        <v>0.28909886000000001</v>
      </c>
      <c r="E6672" s="24">
        <v>0.35091140999999998</v>
      </c>
      <c r="F6672" s="24">
        <v>0.46554071999999996</v>
      </c>
      <c r="G6672" s="24">
        <v>1.0645165000000001</v>
      </c>
      <c r="H6672" s="24">
        <v>3.3672766300000001</v>
      </c>
      <c r="I6672" s="24">
        <v>9.0401490000000001E-2</v>
      </c>
    </row>
    <row r="6673" spans="1:9" ht="15.75" customHeight="1" x14ac:dyDescent="0.25">
      <c r="A6673" s="25">
        <v>6672</v>
      </c>
      <c r="B6673" s="26">
        <v>0.26412152999999999</v>
      </c>
      <c r="C6673" s="26">
        <v>0.25738907</v>
      </c>
      <c r="D6673" s="26">
        <v>0.28914097999999999</v>
      </c>
      <c r="E6673" s="26">
        <v>0.35097233999999999</v>
      </c>
      <c r="F6673" s="26">
        <v>0.46564306</v>
      </c>
      <c r="G6673" s="26">
        <v>1.0647760399999999</v>
      </c>
      <c r="H6673" s="26">
        <v>3.3683014100000004</v>
      </c>
      <c r="I6673" s="26">
        <v>9.0401380000000003E-2</v>
      </c>
    </row>
    <row r="6674" spans="1:9" ht="15.75" customHeight="1" x14ac:dyDescent="0.25">
      <c r="A6674" s="23">
        <v>6673</v>
      </c>
      <c r="B6674" s="24">
        <v>0.26416268999999998</v>
      </c>
      <c r="C6674" s="24">
        <v>0.25741881999999999</v>
      </c>
      <c r="D6674" s="24">
        <v>0.28918310999999997</v>
      </c>
      <c r="E6674" s="24">
        <v>0.35103328</v>
      </c>
      <c r="F6674" s="24">
        <v>0.46574546</v>
      </c>
      <c r="G6674" s="24">
        <v>1.06503568</v>
      </c>
      <c r="H6674" s="24">
        <v>3.3693265800000001</v>
      </c>
      <c r="I6674" s="24">
        <v>9.0401270000000006E-2</v>
      </c>
    </row>
    <row r="6675" spans="1:9" ht="15.75" customHeight="1" x14ac:dyDescent="0.25">
      <c r="A6675" s="25">
        <v>6674</v>
      </c>
      <c r="B6675" s="26">
        <v>0.26420386000000001</v>
      </c>
      <c r="C6675" s="26">
        <v>0.25744857999999998</v>
      </c>
      <c r="D6675" s="26">
        <v>0.28922526000000004</v>
      </c>
      <c r="E6675" s="26">
        <v>0.35109425</v>
      </c>
      <c r="F6675" s="26">
        <v>0.46584789999999998</v>
      </c>
      <c r="G6675" s="26">
        <v>1.0652954299999999</v>
      </c>
      <c r="H6675" s="26">
        <v>3.3703521599999999</v>
      </c>
      <c r="I6675" s="26">
        <v>9.0401159999999994E-2</v>
      </c>
    </row>
    <row r="6676" spans="1:9" ht="15.75" customHeight="1" x14ac:dyDescent="0.25">
      <c r="A6676" s="23">
        <v>6675</v>
      </c>
      <c r="B6676" s="24">
        <v>0.26424502</v>
      </c>
      <c r="C6676" s="24">
        <v>0.25747834000000003</v>
      </c>
      <c r="D6676" s="24">
        <v>0.28926742</v>
      </c>
      <c r="E6676" s="24">
        <v>0.35115523000000004</v>
      </c>
      <c r="F6676" s="24">
        <v>0.46595038</v>
      </c>
      <c r="G6676" s="24">
        <v>1.06555529</v>
      </c>
      <c r="H6676" s="24">
        <v>3.3713781200000001</v>
      </c>
      <c r="I6676" s="24">
        <v>9.0401050000000011E-2</v>
      </c>
    </row>
    <row r="6677" spans="1:9" ht="15.75" customHeight="1" x14ac:dyDescent="0.25">
      <c r="A6677" s="25">
        <v>6676</v>
      </c>
      <c r="B6677" s="26">
        <v>0.26428617999999998</v>
      </c>
      <c r="C6677" s="26">
        <v>0.25750809000000002</v>
      </c>
      <c r="D6677" s="26">
        <v>0.28930959000000001</v>
      </c>
      <c r="E6677" s="26">
        <v>0.35121622000000002</v>
      </c>
      <c r="F6677" s="26">
        <v>0.46605289999999999</v>
      </c>
      <c r="G6677" s="26">
        <v>1.06581525</v>
      </c>
      <c r="H6677" s="26">
        <v>3.3724044600000003</v>
      </c>
      <c r="I6677" s="26">
        <v>9.0400939999999999E-2</v>
      </c>
    </row>
    <row r="6678" spans="1:9" ht="15.75" customHeight="1" x14ac:dyDescent="0.25">
      <c r="A6678" s="23">
        <v>6677</v>
      </c>
      <c r="B6678" s="24">
        <v>0.26432734000000002</v>
      </c>
      <c r="C6678" s="24">
        <v>0.25753785000000001</v>
      </c>
      <c r="D6678" s="24">
        <v>0.28935178</v>
      </c>
      <c r="E6678" s="24">
        <v>0.35127723999999999</v>
      </c>
      <c r="F6678" s="24">
        <v>0.46615547000000002</v>
      </c>
      <c r="G6678" s="24">
        <v>1.06607531</v>
      </c>
      <c r="H6678" s="24">
        <v>3.3734311799999999</v>
      </c>
      <c r="I6678" s="24">
        <v>9.0400829999999988E-2</v>
      </c>
    </row>
    <row r="6679" spans="1:9" ht="15.75" customHeight="1" x14ac:dyDescent="0.25">
      <c r="A6679" s="25">
        <v>6678</v>
      </c>
      <c r="B6679" s="26">
        <v>0.26436850000000001</v>
      </c>
      <c r="C6679" s="26">
        <v>0.25756761</v>
      </c>
      <c r="D6679" s="26">
        <v>0.28939398</v>
      </c>
      <c r="E6679" s="26">
        <v>0.35133826999999995</v>
      </c>
      <c r="F6679" s="26">
        <v>0.46625808000000002</v>
      </c>
      <c r="G6679" s="26">
        <v>1.0663354699999998</v>
      </c>
      <c r="H6679" s="26">
        <v>3.3744582699999999</v>
      </c>
      <c r="I6679" s="26">
        <v>9.0400720000000004E-2</v>
      </c>
    </row>
    <row r="6680" spans="1:9" ht="15.75" customHeight="1" x14ac:dyDescent="0.25">
      <c r="A6680" s="23">
        <v>6679</v>
      </c>
      <c r="B6680" s="24">
        <v>0.26440965999999999</v>
      </c>
      <c r="C6680" s="24">
        <v>0.25759736999999999</v>
      </c>
      <c r="D6680" s="24">
        <v>0.28943619000000004</v>
      </c>
      <c r="E6680" s="24">
        <v>0.35139932000000001</v>
      </c>
      <c r="F6680" s="24">
        <v>0.46636072000000001</v>
      </c>
      <c r="G6680" s="24">
        <v>1.06659573</v>
      </c>
      <c r="H6680" s="24">
        <v>3.3754857199999999</v>
      </c>
      <c r="I6680" s="24">
        <v>9.0400609999999992E-2</v>
      </c>
    </row>
    <row r="6681" spans="1:9" ht="15.75" customHeight="1" x14ac:dyDescent="0.25">
      <c r="A6681" s="25">
        <v>6680</v>
      </c>
      <c r="B6681" s="26">
        <v>0.26445081999999998</v>
      </c>
      <c r="C6681" s="26">
        <v>0.25762713000000004</v>
      </c>
      <c r="D6681" s="26">
        <v>0.28947842000000001</v>
      </c>
      <c r="E6681" s="26">
        <v>0.35146037999999996</v>
      </c>
      <c r="F6681" s="26">
        <v>0.46646341000000002</v>
      </c>
      <c r="G6681" s="26">
        <v>1.06685608</v>
      </c>
      <c r="H6681" s="26">
        <v>3.3765135400000004</v>
      </c>
      <c r="I6681" s="26">
        <v>9.0400500000000009E-2</v>
      </c>
    </row>
    <row r="6682" spans="1:9" ht="15.75" customHeight="1" x14ac:dyDescent="0.25">
      <c r="A6682" s="23">
        <v>6681</v>
      </c>
      <c r="B6682" s="24">
        <v>0.26449198000000002</v>
      </c>
      <c r="C6682" s="24">
        <v>0.25765688999999997</v>
      </c>
      <c r="D6682" s="24">
        <v>0.28952065999999999</v>
      </c>
      <c r="E6682" s="24">
        <v>0.35152146000000001</v>
      </c>
      <c r="F6682" s="24">
        <v>0.46656613000000002</v>
      </c>
      <c r="G6682" s="24">
        <v>1.0671165300000001</v>
      </c>
      <c r="H6682" s="24">
        <v>3.37754171</v>
      </c>
      <c r="I6682" s="24">
        <v>9.0400389999999997E-2</v>
      </c>
    </row>
    <row r="6683" spans="1:9" ht="15.75" customHeight="1" x14ac:dyDescent="0.25">
      <c r="A6683" s="25">
        <v>6682</v>
      </c>
      <c r="B6683" s="26">
        <v>0.26453314</v>
      </c>
      <c r="C6683" s="26">
        <v>0.25768666000000001</v>
      </c>
      <c r="D6683" s="26">
        <v>0.28956291000000001</v>
      </c>
      <c r="E6683" s="26">
        <v>0.35158254999999999</v>
      </c>
      <c r="F6683" s="26">
        <v>0.46666889</v>
      </c>
      <c r="G6683" s="26">
        <v>1.06737707</v>
      </c>
      <c r="H6683" s="26">
        <v>3.3785702199999998</v>
      </c>
      <c r="I6683" s="26">
        <v>9.040028E-2</v>
      </c>
    </row>
    <row r="6684" spans="1:9" ht="15.75" customHeight="1" x14ac:dyDescent="0.25">
      <c r="A6684" s="23">
        <v>6683</v>
      </c>
      <c r="B6684" s="24">
        <v>0.26457429999999998</v>
      </c>
      <c r="C6684" s="24">
        <v>0.25771643</v>
      </c>
      <c r="D6684" s="24">
        <v>0.28960518000000002</v>
      </c>
      <c r="E6684" s="24">
        <v>0.35164366000000002</v>
      </c>
      <c r="F6684" s="24">
        <v>0.46677169000000002</v>
      </c>
      <c r="G6684" s="24">
        <v>1.06763769</v>
      </c>
      <c r="H6684" s="24">
        <v>3.3795990799999998</v>
      </c>
      <c r="I6684" s="24">
        <v>9.0400170000000002E-2</v>
      </c>
    </row>
    <row r="6685" spans="1:9" ht="15.75" customHeight="1" x14ac:dyDescent="0.25">
      <c r="A6685" s="25">
        <v>6684</v>
      </c>
      <c r="B6685" s="26">
        <v>0.26461545999999997</v>
      </c>
      <c r="C6685" s="26">
        <v>0.25774619999999998</v>
      </c>
      <c r="D6685" s="26">
        <v>0.28964746000000002</v>
      </c>
      <c r="E6685" s="26">
        <v>0.35170478999999999</v>
      </c>
      <c r="F6685" s="26">
        <v>0.46687452000000002</v>
      </c>
      <c r="G6685" s="26">
        <v>1.06789841</v>
      </c>
      <c r="H6685" s="26">
        <v>3.3806282800000003</v>
      </c>
      <c r="I6685" s="26">
        <v>9.0400060000000004E-2</v>
      </c>
    </row>
    <row r="6686" spans="1:9" ht="15.75" customHeight="1" x14ac:dyDescent="0.25">
      <c r="A6686" s="23">
        <v>6685</v>
      </c>
      <c r="B6686" s="24">
        <v>0.26465662000000001</v>
      </c>
      <c r="C6686" s="24">
        <v>0.25777597000000002</v>
      </c>
      <c r="D6686" s="24">
        <v>0.28968975000000002</v>
      </c>
      <c r="E6686" s="24">
        <v>0.35176592000000001</v>
      </c>
      <c r="F6686" s="24">
        <v>0.46697738999999999</v>
      </c>
      <c r="G6686" s="24">
        <v>1.0681592100000001</v>
      </c>
      <c r="H6686" s="24">
        <v>3.3816577999999997</v>
      </c>
      <c r="I6686" s="24">
        <v>9.0399960000000001E-2</v>
      </c>
    </row>
    <row r="6687" spans="1:9" ht="15.75" customHeight="1" x14ac:dyDescent="0.25">
      <c r="A6687" s="25">
        <v>6686</v>
      </c>
      <c r="B6687" s="26">
        <v>0.26469777999999999</v>
      </c>
      <c r="C6687" s="26">
        <v>0.25780574000000001</v>
      </c>
      <c r="D6687" s="26">
        <v>0.28973205000000002</v>
      </c>
      <c r="E6687" s="26">
        <v>0.35182707000000002</v>
      </c>
      <c r="F6687" s="26">
        <v>0.46708029000000001</v>
      </c>
      <c r="G6687" s="26">
        <v>1.0684201</v>
      </c>
      <c r="H6687" s="26">
        <v>3.3826876600000002</v>
      </c>
      <c r="I6687" s="26">
        <v>9.0399850000000004E-2</v>
      </c>
    </row>
    <row r="6688" spans="1:9" ht="15.75" customHeight="1" x14ac:dyDescent="0.25">
      <c r="A6688" s="23">
        <v>6687</v>
      </c>
      <c r="B6688" s="24">
        <v>0.26473894999999997</v>
      </c>
      <c r="C6688" s="24">
        <v>0.25783551999999998</v>
      </c>
      <c r="D6688" s="24">
        <v>0.28977437</v>
      </c>
      <c r="E6688" s="24">
        <v>0.35188823999999996</v>
      </c>
      <c r="F6688" s="24">
        <v>0.46718322000000001</v>
      </c>
      <c r="G6688" s="24">
        <v>1.0686810600000001</v>
      </c>
      <c r="H6688" s="24">
        <v>3.3837178300000001</v>
      </c>
      <c r="I6688" s="24">
        <v>9.0399740000000006E-2</v>
      </c>
    </row>
    <row r="6689" spans="1:9" ht="15.75" customHeight="1" x14ac:dyDescent="0.25">
      <c r="A6689" s="25">
        <v>6688</v>
      </c>
      <c r="B6689" s="26">
        <v>0.26478011000000001</v>
      </c>
      <c r="C6689" s="26">
        <v>0.25786529999999996</v>
      </c>
      <c r="D6689" s="26">
        <v>0.28981670000000004</v>
      </c>
      <c r="E6689" s="26">
        <v>0.35194941999999996</v>
      </c>
      <c r="F6689" s="26">
        <v>0.46728619000000005</v>
      </c>
      <c r="G6689" s="26">
        <v>1.0689421100000001</v>
      </c>
      <c r="H6689" s="26">
        <v>3.38474831</v>
      </c>
      <c r="I6689" s="26">
        <v>9.0399630000000009E-2</v>
      </c>
    </row>
    <row r="6690" spans="1:9" ht="15.75" customHeight="1" x14ac:dyDescent="0.25">
      <c r="A6690" s="23">
        <v>6689</v>
      </c>
      <c r="B6690" s="24">
        <v>0.26482127</v>
      </c>
      <c r="C6690" s="24">
        <v>0.25789508</v>
      </c>
      <c r="D6690" s="24">
        <v>0.28985904000000001</v>
      </c>
      <c r="E6690" s="24">
        <v>0.35201061</v>
      </c>
      <c r="F6690" s="24">
        <v>0.46738919000000001</v>
      </c>
      <c r="G6690" s="24">
        <v>1.06920324</v>
      </c>
      <c r="H6690" s="24">
        <v>3.3857791099999996</v>
      </c>
      <c r="I6690" s="24">
        <v>9.0399519999999997E-2</v>
      </c>
    </row>
    <row r="6691" spans="1:9" ht="15.75" customHeight="1" x14ac:dyDescent="0.25">
      <c r="A6691" s="25">
        <v>6690</v>
      </c>
      <c r="B6691" s="26">
        <v>0.26486243000000004</v>
      </c>
      <c r="C6691" s="26">
        <v>0.25792487000000003</v>
      </c>
      <c r="D6691" s="26">
        <v>0.28990139999999998</v>
      </c>
      <c r="E6691" s="26">
        <v>0.35207180999999999</v>
      </c>
      <c r="F6691" s="26">
        <v>0.46749220999999996</v>
      </c>
      <c r="G6691" s="26">
        <v>1.06946444</v>
      </c>
      <c r="H6691" s="26">
        <v>3.3868101999999998</v>
      </c>
      <c r="I6691" s="26">
        <v>9.0399410000000013E-2</v>
      </c>
    </row>
    <row r="6692" spans="1:9" ht="15.75" customHeight="1" x14ac:dyDescent="0.25">
      <c r="A6692" s="23">
        <v>6691</v>
      </c>
      <c r="B6692" s="24">
        <v>0.26490359000000002</v>
      </c>
      <c r="C6692" s="24">
        <v>0.25795466</v>
      </c>
      <c r="D6692" s="24">
        <v>0.28994375999999999</v>
      </c>
      <c r="E6692" s="24">
        <v>0.35213303000000001</v>
      </c>
      <c r="F6692" s="24">
        <v>0.46759527000000001</v>
      </c>
      <c r="G6692" s="24">
        <v>1.0697257099999999</v>
      </c>
      <c r="H6692" s="24">
        <v>3.3878415899999998</v>
      </c>
      <c r="I6692" s="24">
        <v>9.0399300000000002E-2</v>
      </c>
    </row>
    <row r="6693" spans="1:9" ht="15.75" customHeight="1" x14ac:dyDescent="0.25">
      <c r="A6693" s="25">
        <v>6692</v>
      </c>
      <c r="B6693" s="26">
        <v>0.26494475000000001</v>
      </c>
      <c r="C6693" s="26">
        <v>0.25798445999999997</v>
      </c>
      <c r="D6693" s="26">
        <v>0.28998614</v>
      </c>
      <c r="E6693" s="26">
        <v>0.35219424999999999</v>
      </c>
      <c r="F6693" s="26">
        <v>0.46769835999999998</v>
      </c>
      <c r="G6693" s="26">
        <v>1.0699870599999999</v>
      </c>
      <c r="H6693" s="26">
        <v>3.3888732800000003</v>
      </c>
      <c r="I6693" s="26">
        <v>9.039918999999999E-2</v>
      </c>
    </row>
    <row r="6694" spans="1:9" ht="15.75" customHeight="1" x14ac:dyDescent="0.25">
      <c r="A6694" s="23">
        <v>6693</v>
      </c>
      <c r="B6694" s="24">
        <v>0.26498590999999999</v>
      </c>
      <c r="C6694" s="24">
        <v>0.25801426</v>
      </c>
      <c r="D6694" s="24">
        <v>0.29002853000000001</v>
      </c>
      <c r="E6694" s="24">
        <v>0.35225549</v>
      </c>
      <c r="F6694" s="24">
        <v>0.46780147</v>
      </c>
      <c r="G6694" s="24">
        <v>1.0702484699999999</v>
      </c>
      <c r="H6694" s="24">
        <v>3.38990524</v>
      </c>
      <c r="I6694" s="24">
        <v>9.0399080000000007E-2</v>
      </c>
    </row>
    <row r="6695" spans="1:9" ht="15.75" customHeight="1" x14ac:dyDescent="0.25">
      <c r="A6695" s="25">
        <v>6694</v>
      </c>
      <c r="B6695" s="26">
        <v>0.26502707000000003</v>
      </c>
      <c r="C6695" s="26">
        <v>0.25804406000000002</v>
      </c>
      <c r="D6695" s="26">
        <v>0.29007093</v>
      </c>
      <c r="E6695" s="26">
        <v>0.35231673999999996</v>
      </c>
      <c r="F6695" s="26">
        <v>0.46790461</v>
      </c>
      <c r="G6695" s="26">
        <v>1.0705099599999999</v>
      </c>
      <c r="H6695" s="26">
        <v>3.3909374900000002</v>
      </c>
      <c r="I6695" s="26">
        <v>9.0398969999999995E-2</v>
      </c>
    </row>
    <row r="6696" spans="1:9" ht="15.75" customHeight="1" x14ac:dyDescent="0.25">
      <c r="A6696" s="23">
        <v>6695</v>
      </c>
      <c r="B6696" s="24">
        <v>0.26506823000000002</v>
      </c>
      <c r="C6696" s="24">
        <v>0.25807386999999998</v>
      </c>
      <c r="D6696" s="24">
        <v>0.29011334999999999</v>
      </c>
      <c r="E6696" s="24">
        <v>0.35237800000000002</v>
      </c>
      <c r="F6696" s="24">
        <v>0.46800776999999999</v>
      </c>
      <c r="G6696" s="24">
        <v>1.0707715099999999</v>
      </c>
      <c r="H6696" s="24">
        <v>3.3919700100000001</v>
      </c>
      <c r="I6696" s="24">
        <v>9.0398859999999998E-2</v>
      </c>
    </row>
    <row r="6697" spans="1:9" ht="15.75" customHeight="1" x14ac:dyDescent="0.25">
      <c r="A6697" s="25">
        <v>6696</v>
      </c>
      <c r="B6697" s="26">
        <v>0.26510939</v>
      </c>
      <c r="C6697" s="26">
        <v>0.25810368</v>
      </c>
      <c r="D6697" s="26">
        <v>0.29015576999999998</v>
      </c>
      <c r="E6697" s="26">
        <v>0.35243926999999997</v>
      </c>
      <c r="F6697" s="26">
        <v>0.46811095999999996</v>
      </c>
      <c r="G6697" s="26">
        <v>1.0710331200000001</v>
      </c>
      <c r="H6697" s="26">
        <v>3.3930027999999997</v>
      </c>
      <c r="I6697" s="26">
        <v>9.039875E-2</v>
      </c>
    </row>
    <row r="6698" spans="1:9" ht="15.75" customHeight="1" x14ac:dyDescent="0.25">
      <c r="A6698" s="23">
        <v>6697</v>
      </c>
      <c r="B6698" s="24">
        <v>0.26515054999999998</v>
      </c>
      <c r="C6698" s="24">
        <v>0.25813350000000002</v>
      </c>
      <c r="D6698" s="24">
        <v>0.29019821000000001</v>
      </c>
      <c r="E6698" s="24">
        <v>0.35250055000000002</v>
      </c>
      <c r="F6698" s="24">
        <v>0.46821416999999999</v>
      </c>
      <c r="G6698" s="24">
        <v>1.0712948</v>
      </c>
      <c r="H6698" s="24">
        <v>3.3940358500000003</v>
      </c>
      <c r="I6698" s="24">
        <v>9.0398650000000011E-2</v>
      </c>
    </row>
    <row r="6699" spans="1:9" ht="15.75" customHeight="1" x14ac:dyDescent="0.25">
      <c r="A6699" s="25">
        <v>6698</v>
      </c>
      <c r="B6699" s="26">
        <v>0.26519171000000002</v>
      </c>
      <c r="C6699" s="26">
        <v>0.25816331999999997</v>
      </c>
      <c r="D6699" s="26">
        <v>0.29024066000000004</v>
      </c>
      <c r="E6699" s="26">
        <v>0.35256185000000001</v>
      </c>
      <c r="F6699" s="26">
        <v>0.46831740999999999</v>
      </c>
      <c r="G6699" s="26">
        <v>1.07155654</v>
      </c>
      <c r="H6699" s="26">
        <v>3.3950691599999998</v>
      </c>
      <c r="I6699" s="26">
        <v>9.0398539999999999E-2</v>
      </c>
    </row>
    <row r="6700" spans="1:9" ht="15.75" customHeight="1" x14ac:dyDescent="0.25">
      <c r="A6700" s="23">
        <v>6699</v>
      </c>
      <c r="B6700" s="24">
        <v>0.26523287000000001</v>
      </c>
      <c r="C6700" s="24">
        <v>0.25819314999999998</v>
      </c>
      <c r="D6700" s="24">
        <v>0.29028312000000001</v>
      </c>
      <c r="E6700" s="24">
        <v>0.35262314000000006</v>
      </c>
      <c r="F6700" s="24">
        <v>0.46842066999999998</v>
      </c>
      <c r="G6700" s="24">
        <v>1.0718183299999999</v>
      </c>
      <c r="H6700" s="24">
        <v>3.3961027100000001</v>
      </c>
      <c r="I6700" s="24">
        <v>9.0398429999999988E-2</v>
      </c>
    </row>
    <row r="6701" spans="1:9" ht="15.75" customHeight="1" x14ac:dyDescent="0.25">
      <c r="A6701" s="25">
        <v>6700</v>
      </c>
      <c r="B6701" s="26">
        <v>0.26527402999999999</v>
      </c>
      <c r="C6701" s="26">
        <v>0.25822297999999999</v>
      </c>
      <c r="D6701" s="26">
        <v>0.29032558999999997</v>
      </c>
      <c r="E6701" s="26">
        <v>0.35268444999999998</v>
      </c>
      <c r="F6701" s="26">
        <v>0.46852395000000002</v>
      </c>
      <c r="G6701" s="26">
        <v>1.0720801799999999</v>
      </c>
      <c r="H6701" s="26">
        <v>3.3971365100000002</v>
      </c>
      <c r="I6701" s="26">
        <v>9.0398320000000004E-2</v>
      </c>
    </row>
    <row r="6702" spans="1:9" ht="15.75" customHeight="1" x14ac:dyDescent="0.25">
      <c r="A6702" s="23">
        <v>6701</v>
      </c>
      <c r="B6702" s="24">
        <v>0.26531520000000003</v>
      </c>
      <c r="C6702" s="24">
        <v>0.25825281999999999</v>
      </c>
      <c r="D6702" s="24">
        <v>0.29036808000000003</v>
      </c>
      <c r="E6702" s="24">
        <v>0.35274577000000001</v>
      </c>
      <c r="F6702" s="24">
        <v>0.46862725</v>
      </c>
      <c r="G6702" s="24">
        <v>1.07234209</v>
      </c>
      <c r="H6702" s="24">
        <v>3.3981705599999996</v>
      </c>
      <c r="I6702" s="24">
        <v>9.0398209999999993E-2</v>
      </c>
    </row>
    <row r="6703" spans="1:9" ht="15.75" customHeight="1" x14ac:dyDescent="0.25">
      <c r="A6703" s="25">
        <v>6702</v>
      </c>
      <c r="B6703" s="26">
        <v>0.26535636000000001</v>
      </c>
      <c r="C6703" s="26">
        <v>0.25828266999999999</v>
      </c>
      <c r="D6703" s="26">
        <v>0.29041056999999998</v>
      </c>
      <c r="E6703" s="26">
        <v>0.35280709999999998</v>
      </c>
      <c r="F6703" s="26">
        <v>0.46873057000000001</v>
      </c>
      <c r="G6703" s="26">
        <v>1.07260405</v>
      </c>
      <c r="H6703" s="26">
        <v>3.39920483</v>
      </c>
      <c r="I6703" s="26">
        <v>9.0398099999999995E-2</v>
      </c>
    </row>
    <row r="6704" spans="1:9" ht="15.75" customHeight="1" x14ac:dyDescent="0.25">
      <c r="A6704" s="23">
        <v>6703</v>
      </c>
      <c r="B6704" s="24">
        <v>0.26539752</v>
      </c>
      <c r="C6704" s="24">
        <v>0.25831251999999999</v>
      </c>
      <c r="D6704" s="24">
        <v>0.29045307999999997</v>
      </c>
      <c r="E6704" s="24">
        <v>0.35286842999999996</v>
      </c>
      <c r="F6704" s="24">
        <v>0.46883391000000002</v>
      </c>
      <c r="G6704" s="24">
        <v>1.07286605</v>
      </c>
      <c r="H6704" s="24">
        <v>3.4002393299999998</v>
      </c>
      <c r="I6704" s="24">
        <v>9.0397989999999998E-2</v>
      </c>
    </row>
    <row r="6705" spans="1:9" ht="15.75" customHeight="1" x14ac:dyDescent="0.25">
      <c r="A6705" s="25">
        <v>6704</v>
      </c>
      <c r="B6705" s="26">
        <v>0.26543867999999998</v>
      </c>
      <c r="C6705" s="26">
        <v>0.25834237999999998</v>
      </c>
      <c r="D6705" s="26">
        <v>0.29049560000000002</v>
      </c>
      <c r="E6705" s="26">
        <v>0.35292977000000003</v>
      </c>
      <c r="F6705" s="26">
        <v>0.46893726999999996</v>
      </c>
      <c r="G6705" s="26">
        <v>1.0731281099999999</v>
      </c>
      <c r="H6705" s="26">
        <v>3.40127406</v>
      </c>
      <c r="I6705" s="26">
        <v>9.039788E-2</v>
      </c>
    </row>
    <row r="6706" spans="1:9" ht="15.75" customHeight="1" x14ac:dyDescent="0.25">
      <c r="A6706" s="23">
        <v>6705</v>
      </c>
      <c r="B6706" s="24">
        <v>0.26547984000000002</v>
      </c>
      <c r="C6706" s="24">
        <v>0.25837225000000003</v>
      </c>
      <c r="D6706" s="24">
        <v>0.29053813000000001</v>
      </c>
      <c r="E6706" s="24">
        <v>0.35299111999999999</v>
      </c>
      <c r="F6706" s="24">
        <v>0.46904064000000001</v>
      </c>
      <c r="G6706" s="24">
        <v>1.0733902100000001</v>
      </c>
      <c r="H6706" s="24">
        <v>3.4023090000000002</v>
      </c>
      <c r="I6706" s="24">
        <v>9.0397779999999997E-2</v>
      </c>
    </row>
    <row r="6707" spans="1:9" ht="15.75" customHeight="1" x14ac:dyDescent="0.25">
      <c r="A6707" s="25">
        <v>6706</v>
      </c>
      <c r="B6707" s="26">
        <v>0.26552100000000001</v>
      </c>
      <c r="C6707" s="26">
        <v>0.25840212000000001</v>
      </c>
      <c r="D6707" s="26">
        <v>0.29058066999999999</v>
      </c>
      <c r="E6707" s="26">
        <v>0.35305247000000001</v>
      </c>
      <c r="F6707" s="26">
        <v>0.46914402999999999</v>
      </c>
      <c r="G6707" s="26">
        <v>1.0736523599999999</v>
      </c>
      <c r="H6707" s="26">
        <v>3.4033441499999997</v>
      </c>
      <c r="I6707" s="26">
        <v>9.0397669999999999E-2</v>
      </c>
    </row>
    <row r="6708" spans="1:9" ht="15.75" customHeight="1" x14ac:dyDescent="0.25">
      <c r="A6708" s="23">
        <v>6707</v>
      </c>
      <c r="B6708" s="24">
        <v>0.26556215999999999</v>
      </c>
      <c r="C6708" s="24">
        <v>0.258432</v>
      </c>
      <c r="D6708" s="24">
        <v>0.29062322000000002</v>
      </c>
      <c r="E6708" s="24">
        <v>0.35311383999999996</v>
      </c>
      <c r="F6708" s="24">
        <v>0.46924743999999996</v>
      </c>
      <c r="G6708" s="24">
        <v>1.07391455</v>
      </c>
      <c r="H6708" s="24">
        <v>3.4043795000000001</v>
      </c>
      <c r="I6708" s="24">
        <v>9.0397560000000002E-2</v>
      </c>
    </row>
    <row r="6709" spans="1:9" ht="15.75" customHeight="1" x14ac:dyDescent="0.25">
      <c r="A6709" s="25">
        <v>6708</v>
      </c>
      <c r="B6709" s="26">
        <v>0.26560331999999998</v>
      </c>
      <c r="C6709" s="26">
        <v>0.25846188999999997</v>
      </c>
      <c r="D6709" s="26">
        <v>0.29066577999999998</v>
      </c>
      <c r="E6709" s="26">
        <v>0.35317520000000002</v>
      </c>
      <c r="F6709" s="26">
        <v>0.46935085999999998</v>
      </c>
      <c r="G6709" s="26">
        <v>1.0741767799999999</v>
      </c>
      <c r="H6709" s="26">
        <v>3.4054150600000002</v>
      </c>
      <c r="I6709" s="26">
        <v>9.0397450000000004E-2</v>
      </c>
    </row>
    <row r="6710" spans="1:9" ht="15.75" customHeight="1" x14ac:dyDescent="0.25">
      <c r="A6710" s="23">
        <v>6709</v>
      </c>
      <c r="B6710" s="24">
        <v>0.26564447999999996</v>
      </c>
      <c r="C6710" s="24">
        <v>0.25849178</v>
      </c>
      <c r="D6710" s="24">
        <v>0.29070835</v>
      </c>
      <c r="E6710" s="24">
        <v>0.35323658000000002</v>
      </c>
      <c r="F6710" s="24">
        <v>0.46945429</v>
      </c>
      <c r="G6710" s="24">
        <v>1.0744390500000001</v>
      </c>
      <c r="H6710" s="24">
        <v>3.4064508099999999</v>
      </c>
      <c r="I6710" s="24">
        <v>9.0397339999999993E-2</v>
      </c>
    </row>
    <row r="6711" spans="1:9" ht="15.75" customHeight="1" x14ac:dyDescent="0.25">
      <c r="A6711" s="25">
        <v>6710</v>
      </c>
      <c r="B6711" s="26">
        <v>0.26568564</v>
      </c>
      <c r="C6711" s="26">
        <v>0.25852167999999998</v>
      </c>
      <c r="D6711" s="26">
        <v>0.29075092999999996</v>
      </c>
      <c r="E6711" s="26">
        <v>0.35329796000000002</v>
      </c>
      <c r="F6711" s="26">
        <v>0.46955773000000001</v>
      </c>
      <c r="G6711" s="26">
        <v>1.07470135</v>
      </c>
      <c r="H6711" s="26">
        <v>3.40748674</v>
      </c>
      <c r="I6711" s="26">
        <v>9.0397230000000009E-2</v>
      </c>
    </row>
    <row r="6712" spans="1:9" ht="15.75" customHeight="1" x14ac:dyDescent="0.25">
      <c r="A6712" s="23">
        <v>6711</v>
      </c>
      <c r="B6712" s="24">
        <v>0.26572679999999999</v>
      </c>
      <c r="C6712" s="24">
        <v>0.25855159</v>
      </c>
      <c r="D6712" s="24">
        <v>0.29079353000000002</v>
      </c>
      <c r="E6712" s="24">
        <v>0.35335934000000002</v>
      </c>
      <c r="F6712" s="24">
        <v>0.46966119000000001</v>
      </c>
      <c r="G6712" s="24">
        <v>1.0749636899999999</v>
      </c>
      <c r="H6712" s="24">
        <v>3.4085228599999997</v>
      </c>
      <c r="I6712" s="24">
        <v>9.0397130000000006E-2</v>
      </c>
    </row>
    <row r="6713" spans="1:9" ht="15.75" customHeight="1" x14ac:dyDescent="0.25">
      <c r="A6713" s="25">
        <v>6712</v>
      </c>
      <c r="B6713" s="26">
        <v>0.26576796000000003</v>
      </c>
      <c r="C6713" s="26">
        <v>0.25858151000000001</v>
      </c>
      <c r="D6713" s="26">
        <v>0.29083612999999997</v>
      </c>
      <c r="E6713" s="26">
        <v>0.35342073000000002</v>
      </c>
      <c r="F6713" s="26">
        <v>0.46976466</v>
      </c>
      <c r="G6713" s="26">
        <v>1.0752260599999999</v>
      </c>
      <c r="H6713" s="26">
        <v>3.4095591500000002</v>
      </c>
      <c r="I6713" s="26">
        <v>9.0397019999999995E-2</v>
      </c>
    </row>
    <row r="6714" spans="1:9" ht="15.75" customHeight="1" x14ac:dyDescent="0.25">
      <c r="A6714" s="23">
        <v>6713</v>
      </c>
      <c r="B6714" s="24">
        <v>0.26580912000000001</v>
      </c>
      <c r="C6714" s="24">
        <v>0.25861143999999997</v>
      </c>
      <c r="D6714" s="24">
        <v>0.29087873999999997</v>
      </c>
      <c r="E6714" s="24">
        <v>0.35348211999999996</v>
      </c>
      <c r="F6714" s="24">
        <v>0.46986814000000005</v>
      </c>
      <c r="G6714" s="24">
        <v>1.07548847</v>
      </c>
      <c r="H6714" s="24">
        <v>3.4105956200000005</v>
      </c>
      <c r="I6714" s="24">
        <v>9.0396909999999997E-2</v>
      </c>
    </row>
    <row r="6715" spans="1:9" ht="15.75" customHeight="1" x14ac:dyDescent="0.25">
      <c r="A6715" s="25">
        <v>6714</v>
      </c>
      <c r="B6715" s="26">
        <v>0.26585027999999999</v>
      </c>
      <c r="C6715" s="26">
        <v>0.25864136999999998</v>
      </c>
      <c r="D6715" s="26">
        <v>0.29092137000000001</v>
      </c>
      <c r="E6715" s="26">
        <v>0.35354352</v>
      </c>
      <c r="F6715" s="26">
        <v>0.46997162000000003</v>
      </c>
      <c r="G6715" s="26">
        <v>1.0757509000000001</v>
      </c>
      <c r="H6715" s="26">
        <v>3.4116322400000003</v>
      </c>
      <c r="I6715" s="26">
        <v>9.0396799999999999E-2</v>
      </c>
    </row>
    <row r="6716" spans="1:9" ht="15.75" customHeight="1" x14ac:dyDescent="0.25">
      <c r="A6716" s="23">
        <v>6715</v>
      </c>
      <c r="B6716" s="24">
        <v>0.26589144999999997</v>
      </c>
      <c r="C6716" s="24">
        <v>0.25867130999999999</v>
      </c>
      <c r="D6716" s="24">
        <v>0.290964</v>
      </c>
      <c r="E6716" s="24">
        <v>0.35360491999999999</v>
      </c>
      <c r="F6716" s="24">
        <v>0.47007511999999996</v>
      </c>
      <c r="G6716" s="24">
        <v>1.0760133600000001</v>
      </c>
      <c r="H6716" s="24">
        <v>3.41266903</v>
      </c>
      <c r="I6716" s="24">
        <v>9.0396690000000002E-2</v>
      </c>
    </row>
    <row r="6717" spans="1:9" ht="15.75" customHeight="1" x14ac:dyDescent="0.25">
      <c r="A6717" s="25">
        <v>6716</v>
      </c>
      <c r="B6717" s="26">
        <v>0.26593260999999996</v>
      </c>
      <c r="C6717" s="26">
        <v>0.25870126999999998</v>
      </c>
      <c r="D6717" s="26">
        <v>0.29100664999999998</v>
      </c>
      <c r="E6717" s="26">
        <v>0.35366633000000003</v>
      </c>
      <c r="F6717" s="26">
        <v>0.47017861999999999</v>
      </c>
      <c r="G6717" s="26">
        <v>1.0762758400000001</v>
      </c>
      <c r="H6717" s="26">
        <v>3.4137059699999996</v>
      </c>
      <c r="I6717" s="26">
        <v>9.0396589999999999E-2</v>
      </c>
    </row>
    <row r="6718" spans="1:9" ht="15.75" customHeight="1" x14ac:dyDescent="0.25">
      <c r="A6718" s="23">
        <v>6717</v>
      </c>
      <c r="B6718" s="24">
        <v>0.26597377</v>
      </c>
      <c r="C6718" s="24">
        <v>0.25873122999999998</v>
      </c>
      <c r="D6718" s="24">
        <v>0.29104930000000001</v>
      </c>
      <c r="E6718" s="24">
        <v>0.35372773000000002</v>
      </c>
      <c r="F6718" s="24">
        <v>0.47028213000000002</v>
      </c>
      <c r="G6718" s="24">
        <v>1.0765383500000001</v>
      </c>
      <c r="H6718" s="24">
        <v>3.4147430600000002</v>
      </c>
      <c r="I6718" s="24">
        <v>9.0396480000000001E-2</v>
      </c>
    </row>
    <row r="6719" spans="1:9" ht="15.75" customHeight="1" x14ac:dyDescent="0.25">
      <c r="A6719" s="25">
        <v>6718</v>
      </c>
      <c r="B6719" s="26">
        <v>0.26601493000000004</v>
      </c>
      <c r="C6719" s="26">
        <v>0.25876120000000002</v>
      </c>
      <c r="D6719" s="26">
        <v>0.29109197000000003</v>
      </c>
      <c r="E6719" s="26">
        <v>0.35378914</v>
      </c>
      <c r="F6719" s="26">
        <v>0.47038563999999999</v>
      </c>
      <c r="G6719" s="26">
        <v>1.07680087</v>
      </c>
      <c r="H6719" s="26">
        <v>3.4157802900000003</v>
      </c>
      <c r="I6719" s="26">
        <v>9.0396370000000004E-2</v>
      </c>
    </row>
    <row r="6720" spans="1:9" ht="15.75" customHeight="1" x14ac:dyDescent="0.25">
      <c r="A6720" s="23">
        <v>6719</v>
      </c>
      <c r="B6720" s="24">
        <v>0.26605609000000002</v>
      </c>
      <c r="C6720" s="24">
        <v>0.25879118000000001</v>
      </c>
      <c r="D6720" s="24">
        <v>0.29113464</v>
      </c>
      <c r="E6720" s="24">
        <v>0.35385055999999998</v>
      </c>
      <c r="F6720" s="24">
        <v>0.47048915999999996</v>
      </c>
      <c r="G6720" s="24">
        <v>1.07706342</v>
      </c>
      <c r="H6720" s="24">
        <v>3.41681765</v>
      </c>
      <c r="I6720" s="24">
        <v>9.0396260000000006E-2</v>
      </c>
    </row>
    <row r="6721" spans="1:9" ht="15.75" customHeight="1" x14ac:dyDescent="0.25">
      <c r="A6721" s="25">
        <v>6720</v>
      </c>
      <c r="B6721" s="26">
        <v>0.26609725000000001</v>
      </c>
      <c r="C6721" s="26">
        <v>0.25882116999999999</v>
      </c>
      <c r="D6721" s="26">
        <v>0.29117733000000001</v>
      </c>
      <c r="E6721" s="26">
        <v>0.35391196999999996</v>
      </c>
      <c r="F6721" s="26">
        <v>0.47059268000000004</v>
      </c>
      <c r="G6721" s="26">
        <v>1.0773259799999999</v>
      </c>
      <c r="H6721" s="26">
        <v>3.4178551499999998</v>
      </c>
      <c r="I6721" s="26">
        <v>9.0396149999999995E-2</v>
      </c>
    </row>
    <row r="6722" spans="1:9" ht="15.75" customHeight="1" x14ac:dyDescent="0.25">
      <c r="A6722" s="23">
        <v>6721</v>
      </c>
      <c r="B6722" s="24">
        <v>0.26613840999999999</v>
      </c>
      <c r="C6722" s="24">
        <v>0.25885117000000002</v>
      </c>
      <c r="D6722" s="24">
        <v>0.29122001999999997</v>
      </c>
      <c r="E6722" s="24">
        <v>0.35397339</v>
      </c>
      <c r="F6722" s="24">
        <v>0.47069620000000001</v>
      </c>
      <c r="G6722" s="24">
        <v>1.0775885599999999</v>
      </c>
      <c r="H6722" s="24">
        <v>3.4188927699999998</v>
      </c>
      <c r="I6722" s="24">
        <v>9.0396050000000006E-2</v>
      </c>
    </row>
    <row r="6723" spans="1:9" ht="15.75" customHeight="1" x14ac:dyDescent="0.25">
      <c r="A6723" s="25">
        <v>6722</v>
      </c>
      <c r="B6723" s="26">
        <v>0.26617957000000003</v>
      </c>
      <c r="C6723" s="26">
        <v>0.25888117999999999</v>
      </c>
      <c r="D6723" s="26">
        <v>0.29126271999999997</v>
      </c>
      <c r="E6723" s="26">
        <v>0.35403480000000004</v>
      </c>
      <c r="F6723" s="26">
        <v>0.47079973000000003</v>
      </c>
      <c r="G6723" s="26">
        <v>1.0778511500000001</v>
      </c>
      <c r="H6723" s="26">
        <v>3.4199305</v>
      </c>
      <c r="I6723" s="26">
        <v>9.0395939999999994E-2</v>
      </c>
    </row>
    <row r="6724" spans="1:9" ht="15.75" customHeight="1" x14ac:dyDescent="0.25">
      <c r="A6724" s="23">
        <v>6723</v>
      </c>
      <c r="B6724" s="24">
        <v>0.26622073000000002</v>
      </c>
      <c r="C6724" s="24">
        <v>0.25891121</v>
      </c>
      <c r="D6724" s="24">
        <v>0.29130544000000003</v>
      </c>
      <c r="E6724" s="24">
        <v>0.35409621999999996</v>
      </c>
      <c r="F6724" s="24">
        <v>0.47090325999999999</v>
      </c>
      <c r="G6724" s="24">
        <v>1.07811375</v>
      </c>
      <c r="H6724" s="24">
        <v>3.4209683499999999</v>
      </c>
      <c r="I6724" s="24">
        <v>9.039583000000001E-2</v>
      </c>
    </row>
    <row r="6725" spans="1:9" ht="15.75" customHeight="1" x14ac:dyDescent="0.25">
      <c r="A6725" s="25">
        <v>6724</v>
      </c>
      <c r="B6725" s="26">
        <v>0.26626189</v>
      </c>
      <c r="C6725" s="26">
        <v>0.25894124000000002</v>
      </c>
      <c r="D6725" s="26">
        <v>0.29134816000000002</v>
      </c>
      <c r="E6725" s="26">
        <v>0.35415764000000005</v>
      </c>
      <c r="F6725" s="26">
        <v>0.47100679000000001</v>
      </c>
      <c r="G6725" s="26">
        <v>1.07837636</v>
      </c>
      <c r="H6725" s="26">
        <v>3.42200631</v>
      </c>
      <c r="I6725" s="26">
        <v>9.0395719999999999E-2</v>
      </c>
    </row>
    <row r="6726" spans="1:9" ht="15.75" customHeight="1" x14ac:dyDescent="0.25">
      <c r="A6726" s="23">
        <v>6725</v>
      </c>
      <c r="B6726" s="24">
        <v>0.26630304999999999</v>
      </c>
      <c r="C6726" s="24">
        <v>0.25897127999999997</v>
      </c>
      <c r="D6726" s="24">
        <v>0.29139088999999996</v>
      </c>
      <c r="E6726" s="24">
        <v>0.35421905999999997</v>
      </c>
      <c r="F6726" s="24">
        <v>0.47111030999999998</v>
      </c>
      <c r="G6726" s="24">
        <v>1.0786389699999999</v>
      </c>
      <c r="H6726" s="24">
        <v>3.4230443699999999</v>
      </c>
      <c r="I6726" s="24">
        <v>9.0395619999999996E-2</v>
      </c>
    </row>
    <row r="6727" spans="1:9" ht="15.75" customHeight="1" x14ac:dyDescent="0.25">
      <c r="A6727" s="25">
        <v>6726</v>
      </c>
      <c r="B6727" s="26">
        <v>0.26634420999999997</v>
      </c>
      <c r="C6727" s="26">
        <v>0.25900133000000003</v>
      </c>
      <c r="D6727" s="26">
        <v>0.29143363</v>
      </c>
      <c r="E6727" s="26">
        <v>0.35428047999999995</v>
      </c>
      <c r="F6727" s="26">
        <v>0.47121383999999999</v>
      </c>
      <c r="G6727" s="26">
        <v>1.0789016</v>
      </c>
      <c r="H6727" s="26">
        <v>3.4240825300000002</v>
      </c>
      <c r="I6727" s="26">
        <v>9.0395509999999998E-2</v>
      </c>
    </row>
    <row r="6728" spans="1:9" ht="15.75" customHeight="1" x14ac:dyDescent="0.25">
      <c r="A6728" s="23">
        <v>6727</v>
      </c>
      <c r="B6728" s="24">
        <v>0.26638537000000001</v>
      </c>
      <c r="C6728" s="24">
        <v>0.25903140000000002</v>
      </c>
      <c r="D6728" s="24">
        <v>0.29147637999999998</v>
      </c>
      <c r="E6728" s="24">
        <v>0.35434189999999999</v>
      </c>
      <c r="F6728" s="24">
        <v>0.47131735999999996</v>
      </c>
      <c r="G6728" s="24">
        <v>1.07916422</v>
      </c>
      <c r="H6728" s="24">
        <v>3.4251207699999999</v>
      </c>
      <c r="I6728" s="24">
        <v>9.0395400000000001E-2</v>
      </c>
    </row>
    <row r="6729" spans="1:9" ht="15.75" customHeight="1" x14ac:dyDescent="0.25">
      <c r="A6729" s="25">
        <v>6728</v>
      </c>
      <c r="B6729" s="26">
        <v>0.26642653999999999</v>
      </c>
      <c r="C6729" s="26">
        <v>0.25906148000000001</v>
      </c>
      <c r="D6729" s="26">
        <v>0.29151914000000001</v>
      </c>
      <c r="E6729" s="26">
        <v>0.35440331999999997</v>
      </c>
      <c r="F6729" s="26">
        <v>0.47142087999999999</v>
      </c>
      <c r="G6729" s="26">
        <v>1.0794268499999999</v>
      </c>
      <c r="H6729" s="26">
        <v>3.4261591</v>
      </c>
      <c r="I6729" s="26">
        <v>9.0395290000000003E-2</v>
      </c>
    </row>
    <row r="6730" spans="1:9" ht="15.75" customHeight="1" x14ac:dyDescent="0.25">
      <c r="A6730" s="23">
        <v>6729</v>
      </c>
      <c r="B6730" s="24">
        <v>0.26646769999999997</v>
      </c>
      <c r="C6730" s="24">
        <v>0.25909156999999999</v>
      </c>
      <c r="D6730" s="24">
        <v>0.29156190999999998</v>
      </c>
      <c r="E6730" s="24">
        <v>0.35446474</v>
      </c>
      <c r="F6730" s="24">
        <v>0.47152440000000001</v>
      </c>
      <c r="G6730" s="24">
        <v>1.0796894699999999</v>
      </c>
      <c r="H6730" s="24">
        <v>3.4271975099999996</v>
      </c>
      <c r="I6730" s="24">
        <v>9.039519E-2</v>
      </c>
    </row>
    <row r="6731" spans="1:9" ht="15.75" customHeight="1" x14ac:dyDescent="0.25">
      <c r="A6731" s="25">
        <v>6730</v>
      </c>
      <c r="B6731" s="26">
        <v>0.26650886000000001</v>
      </c>
      <c r="C6731" s="26">
        <v>0.25912167000000003</v>
      </c>
      <c r="D6731" s="26">
        <v>0.29160469</v>
      </c>
      <c r="E6731" s="26">
        <v>0.35452615000000004</v>
      </c>
      <c r="F6731" s="26">
        <v>0.47162790999999998</v>
      </c>
      <c r="G6731" s="26">
        <v>1.0799520899999999</v>
      </c>
      <c r="H6731" s="26">
        <v>3.4282359900000001</v>
      </c>
      <c r="I6731" s="26">
        <v>9.0395080000000003E-2</v>
      </c>
    </row>
    <row r="6732" spans="1:9" ht="15.75" customHeight="1" x14ac:dyDescent="0.25">
      <c r="A6732" s="23">
        <v>6731</v>
      </c>
      <c r="B6732" s="24">
        <v>0.26655002</v>
      </c>
      <c r="C6732" s="24">
        <v>0.25915178</v>
      </c>
      <c r="D6732" s="24">
        <v>0.29164748000000001</v>
      </c>
      <c r="E6732" s="24">
        <v>0.35458756000000002</v>
      </c>
      <c r="F6732" s="24">
        <v>0.47173141000000002</v>
      </c>
      <c r="G6732" s="24">
        <v>1.0802147100000001</v>
      </c>
      <c r="H6732" s="24">
        <v>3.4292745400000002</v>
      </c>
      <c r="I6732" s="24">
        <v>9.0394970000000005E-2</v>
      </c>
    </row>
    <row r="6733" spans="1:9" ht="15.75" customHeight="1" x14ac:dyDescent="0.25">
      <c r="A6733" s="25">
        <v>6732</v>
      </c>
      <c r="B6733" s="26">
        <v>0.26659117999999998</v>
      </c>
      <c r="C6733" s="26">
        <v>0.25918189999999997</v>
      </c>
      <c r="D6733" s="26">
        <v>0.29169026999999997</v>
      </c>
      <c r="E6733" s="26">
        <v>0.35464898</v>
      </c>
      <c r="F6733" s="26">
        <v>0.47183490999999994</v>
      </c>
      <c r="G6733" s="26">
        <v>1.08047732</v>
      </c>
      <c r="H6733" s="26">
        <v>3.4303131499999999</v>
      </c>
      <c r="I6733" s="26">
        <v>9.0394860000000007E-2</v>
      </c>
    </row>
    <row r="6734" spans="1:9" ht="15.75" customHeight="1" x14ac:dyDescent="0.25">
      <c r="A6734" s="23">
        <v>6733</v>
      </c>
      <c r="B6734" s="24">
        <v>0.26663233999999997</v>
      </c>
      <c r="C6734" s="24">
        <v>0.25921203999999998</v>
      </c>
      <c r="D6734" s="24">
        <v>0.29173307999999998</v>
      </c>
      <c r="E6734" s="24">
        <v>0.35471037999999999</v>
      </c>
      <c r="F6734" s="24">
        <v>0.47193840000000004</v>
      </c>
      <c r="G6734" s="24">
        <v>1.08073993</v>
      </c>
      <c r="H6734" s="24">
        <v>3.4313518199999997</v>
      </c>
      <c r="I6734" s="24">
        <v>9.0394760000000005E-2</v>
      </c>
    </row>
    <row r="6735" spans="1:9" ht="15.75" customHeight="1" x14ac:dyDescent="0.25">
      <c r="A6735" s="25">
        <v>6734</v>
      </c>
      <c r="B6735" s="26">
        <v>0.26667350000000001</v>
      </c>
      <c r="C6735" s="26">
        <v>0.25924218999999998</v>
      </c>
      <c r="D6735" s="26">
        <v>0.29177589000000004</v>
      </c>
      <c r="E6735" s="26">
        <v>0.35477178999999998</v>
      </c>
      <c r="F6735" s="26">
        <v>0.47204188000000002</v>
      </c>
      <c r="G6735" s="26">
        <v>1.08100252</v>
      </c>
      <c r="H6735" s="26">
        <v>3.4323905300000002</v>
      </c>
      <c r="I6735" s="26">
        <v>9.0394649999999993E-2</v>
      </c>
    </row>
    <row r="6736" spans="1:9" ht="15.75" customHeight="1" x14ac:dyDescent="0.25">
      <c r="A6736" s="23">
        <v>6735</v>
      </c>
      <c r="B6736" s="24">
        <v>0.26671465999999999</v>
      </c>
      <c r="C6736" s="24">
        <v>0.25927234999999998</v>
      </c>
      <c r="D6736" s="24">
        <v>0.29181871000000004</v>
      </c>
      <c r="E6736" s="24">
        <v>0.35483319000000002</v>
      </c>
      <c r="F6736" s="24">
        <v>0.47214534999999996</v>
      </c>
      <c r="G6736" s="24">
        <v>1.0812651</v>
      </c>
      <c r="H6736" s="24">
        <v>3.4334292900000003</v>
      </c>
      <c r="I6736" s="24">
        <v>9.0394539999999995E-2</v>
      </c>
    </row>
    <row r="6737" spans="1:9" ht="15.75" customHeight="1" x14ac:dyDescent="0.25">
      <c r="A6737" s="25">
        <v>6736</v>
      </c>
      <c r="B6737" s="26">
        <v>0.26675581999999998</v>
      </c>
      <c r="C6737" s="26">
        <v>0.25930253000000003</v>
      </c>
      <c r="D6737" s="26">
        <v>0.29186153999999997</v>
      </c>
      <c r="E6737" s="26">
        <v>0.35489458999999995</v>
      </c>
      <c r="F6737" s="26">
        <v>0.47224881000000002</v>
      </c>
      <c r="G6737" s="26">
        <v>1.0815276599999999</v>
      </c>
      <c r="H6737" s="26">
        <v>3.4344680899999998</v>
      </c>
      <c r="I6737" s="26">
        <v>9.0394439999999993E-2</v>
      </c>
    </row>
    <row r="6738" spans="1:9" ht="15.75" customHeight="1" x14ac:dyDescent="0.25">
      <c r="A6738" s="23">
        <v>6737</v>
      </c>
      <c r="B6738" s="24">
        <v>0.26679697999999996</v>
      </c>
      <c r="C6738" s="24">
        <v>0.25933271999999996</v>
      </c>
      <c r="D6738" s="24">
        <v>0.29190438000000002</v>
      </c>
      <c r="E6738" s="24">
        <v>0.35495599</v>
      </c>
      <c r="F6738" s="24">
        <v>0.47235225999999997</v>
      </c>
      <c r="G6738" s="24">
        <v>1.0817902100000001</v>
      </c>
      <c r="H6738" s="24">
        <v>3.4355069200000004</v>
      </c>
      <c r="I6738" s="24">
        <v>9.0394330000000009E-2</v>
      </c>
    </row>
    <row r="6739" spans="1:9" ht="15.75" customHeight="1" x14ac:dyDescent="0.25">
      <c r="A6739" s="25">
        <v>6738</v>
      </c>
      <c r="B6739" s="26">
        <v>0.26683814</v>
      </c>
      <c r="C6739" s="26">
        <v>0.25936292</v>
      </c>
      <c r="D6739" s="26">
        <v>0.29194723</v>
      </c>
      <c r="E6739" s="26">
        <v>0.35501738000000005</v>
      </c>
      <c r="F6739" s="26">
        <v>0.47245570000000003</v>
      </c>
      <c r="G6739" s="26">
        <v>1.08205274</v>
      </c>
      <c r="H6739" s="26">
        <v>3.4365457800000003</v>
      </c>
      <c r="I6739" s="26">
        <v>9.0394219999999997E-2</v>
      </c>
    </row>
    <row r="6740" spans="1:9" ht="15.75" customHeight="1" x14ac:dyDescent="0.25">
      <c r="A6740" s="23">
        <v>6739</v>
      </c>
      <c r="B6740" s="24">
        <v>0.26687930000000004</v>
      </c>
      <c r="C6740" s="24">
        <v>0.25939314000000002</v>
      </c>
      <c r="D6740" s="24">
        <v>0.29199007999999999</v>
      </c>
      <c r="E6740" s="24">
        <v>0.35507876999999999</v>
      </c>
      <c r="F6740" s="24">
        <v>0.47255912</v>
      </c>
      <c r="G6740" s="24">
        <v>1.08231525</v>
      </c>
      <c r="H6740" s="24">
        <v>3.4375846499999998</v>
      </c>
      <c r="I6740" s="24">
        <v>9.0394120000000008E-2</v>
      </c>
    </row>
    <row r="6741" spans="1:9" ht="15.75" customHeight="1" x14ac:dyDescent="0.25">
      <c r="A6741" s="25">
        <v>6740</v>
      </c>
      <c r="B6741" s="26">
        <v>0.26692046000000003</v>
      </c>
      <c r="C6741" s="26">
        <v>0.25942336999999999</v>
      </c>
      <c r="D6741" s="26">
        <v>0.29203294000000002</v>
      </c>
      <c r="E6741" s="26">
        <v>0.35514014999999999</v>
      </c>
      <c r="F6741" s="26">
        <v>0.47266252999999997</v>
      </c>
      <c r="G6741" s="26">
        <v>1.0825777299999999</v>
      </c>
      <c r="H6741" s="26">
        <v>3.43862355</v>
      </c>
      <c r="I6741" s="26">
        <v>9.0394009999999997E-2</v>
      </c>
    </row>
    <row r="6742" spans="1:9" ht="15.75" customHeight="1" x14ac:dyDescent="0.25">
      <c r="A6742" s="23">
        <v>6741</v>
      </c>
      <c r="B6742" s="24">
        <v>0.26696162000000001</v>
      </c>
      <c r="C6742" s="24">
        <v>0.25945362</v>
      </c>
      <c r="D6742" s="24">
        <v>0.29207581999999999</v>
      </c>
      <c r="E6742" s="24">
        <v>0.35520152000000005</v>
      </c>
      <c r="F6742" s="24">
        <v>0.47276593</v>
      </c>
      <c r="G6742" s="24">
        <v>1.08284019</v>
      </c>
      <c r="H6742" s="24">
        <v>3.4396624500000001</v>
      </c>
      <c r="I6742" s="24">
        <v>9.0393899999999985E-2</v>
      </c>
    </row>
    <row r="6743" spans="1:9" ht="15.75" customHeight="1" x14ac:dyDescent="0.25">
      <c r="A6743" s="25">
        <v>6742</v>
      </c>
      <c r="B6743" s="26">
        <v>0.26700278999999999</v>
      </c>
      <c r="C6743" s="26">
        <v>0.25948388</v>
      </c>
      <c r="D6743" s="26">
        <v>0.29211869000000001</v>
      </c>
      <c r="E6743" s="26">
        <v>0.35526289</v>
      </c>
      <c r="F6743" s="26">
        <v>0.47286931000000004</v>
      </c>
      <c r="G6743" s="26">
        <v>1.08310263</v>
      </c>
      <c r="H6743" s="26">
        <v>3.4407013599999998</v>
      </c>
      <c r="I6743" s="26">
        <v>9.0393799999999996E-2</v>
      </c>
    </row>
    <row r="6744" spans="1:9" ht="15.75" customHeight="1" x14ac:dyDescent="0.25">
      <c r="A6744" s="23">
        <v>6743</v>
      </c>
      <c r="B6744" s="24">
        <v>0.26704395000000003</v>
      </c>
      <c r="C6744" s="24">
        <v>0.25951415</v>
      </c>
      <c r="D6744" s="24">
        <v>0.29216157999999998</v>
      </c>
      <c r="E6744" s="24">
        <v>0.35532426</v>
      </c>
      <c r="F6744" s="24">
        <v>0.47297266999999998</v>
      </c>
      <c r="G6744" s="24">
        <v>1.0833650400000001</v>
      </c>
      <c r="H6744" s="24">
        <v>3.4417402600000004</v>
      </c>
      <c r="I6744" s="24">
        <v>9.0393690000000013E-2</v>
      </c>
    </row>
    <row r="6745" spans="1:9" ht="15.75" customHeight="1" x14ac:dyDescent="0.25">
      <c r="A6745" s="25">
        <v>6744</v>
      </c>
      <c r="B6745" s="26">
        <v>0.26708511000000001</v>
      </c>
      <c r="C6745" s="26">
        <v>0.25954443999999999</v>
      </c>
      <c r="D6745" s="26">
        <v>0.29220447999999999</v>
      </c>
      <c r="E6745" s="26">
        <v>0.35538562000000001</v>
      </c>
      <c r="F6745" s="26">
        <v>0.47307602000000004</v>
      </c>
      <c r="G6745" s="26">
        <v>1.0836274100000001</v>
      </c>
      <c r="H6745" s="26">
        <v>3.4427791600000002</v>
      </c>
      <c r="I6745" s="26">
        <v>9.0393580000000001E-2</v>
      </c>
    </row>
    <row r="6746" spans="1:9" ht="15.75" customHeight="1" x14ac:dyDescent="0.25">
      <c r="A6746" s="23">
        <v>6745</v>
      </c>
      <c r="B6746" s="24">
        <v>0.26712627</v>
      </c>
      <c r="C6746" s="24">
        <v>0.25957474999999997</v>
      </c>
      <c r="D6746" s="24">
        <v>0.29224738</v>
      </c>
      <c r="E6746" s="24">
        <v>0.35544696999999997</v>
      </c>
      <c r="F6746" s="24">
        <v>0.47317934</v>
      </c>
      <c r="G6746" s="24">
        <v>1.0838897599999999</v>
      </c>
      <c r="H6746" s="24">
        <v>3.44381805</v>
      </c>
      <c r="I6746" s="24">
        <v>9.0393479999999998E-2</v>
      </c>
    </row>
    <row r="6747" spans="1:9" ht="15.75" customHeight="1" x14ac:dyDescent="0.25">
      <c r="A6747" s="25">
        <v>6746</v>
      </c>
      <c r="B6747" s="26">
        <v>0.26716742999999998</v>
      </c>
      <c r="C6747" s="26">
        <v>0.25960506999999999</v>
      </c>
      <c r="D6747" s="26">
        <v>0.29229029000000001</v>
      </c>
      <c r="E6747" s="26">
        <v>0.35550831000000005</v>
      </c>
      <c r="F6747" s="26">
        <v>0.47328265000000003</v>
      </c>
      <c r="G6747" s="26">
        <v>1.08415207</v>
      </c>
      <c r="H6747" s="26">
        <v>3.4448569099999999</v>
      </c>
      <c r="I6747" s="26">
        <v>9.0393370000000001E-2</v>
      </c>
    </row>
    <row r="6748" spans="1:9" ht="15.75" customHeight="1" x14ac:dyDescent="0.25">
      <c r="A6748" s="23">
        <v>6747</v>
      </c>
      <c r="B6748" s="24">
        <v>0.26720859000000002</v>
      </c>
      <c r="C6748" s="24">
        <v>0.25963539999999996</v>
      </c>
      <c r="D6748" s="24">
        <v>0.29233321000000001</v>
      </c>
      <c r="E6748" s="24">
        <v>0.35556964999999996</v>
      </c>
      <c r="F6748" s="24">
        <v>0.47338594000000001</v>
      </c>
      <c r="G6748" s="24">
        <v>1.0844143399999999</v>
      </c>
      <c r="H6748" s="24">
        <v>3.44589575</v>
      </c>
      <c r="I6748" s="24">
        <v>9.0393260000000003E-2</v>
      </c>
    </row>
    <row r="6749" spans="1:9" ht="15.75" customHeight="1" x14ac:dyDescent="0.25">
      <c r="A6749" s="25">
        <v>6748</v>
      </c>
      <c r="B6749" s="26">
        <v>0.26724975000000001</v>
      </c>
      <c r="C6749" s="26">
        <v>0.25966574999999997</v>
      </c>
      <c r="D6749" s="26">
        <v>0.29237613000000001</v>
      </c>
      <c r="E6749" s="26">
        <v>0.35563097999999999</v>
      </c>
      <c r="F6749" s="26">
        <v>0.47348920999999999</v>
      </c>
      <c r="G6749" s="26">
        <v>1.08467658</v>
      </c>
      <c r="H6749" s="26">
        <v>3.4469345600000003</v>
      </c>
      <c r="I6749" s="26">
        <v>9.039316E-2</v>
      </c>
    </row>
    <row r="6750" spans="1:9" ht="15.75" customHeight="1" x14ac:dyDescent="0.25">
      <c r="A6750" s="23">
        <v>6749</v>
      </c>
      <c r="B6750" s="24">
        <v>0.26729090999999999</v>
      </c>
      <c r="C6750" s="24">
        <v>0.25969612000000003</v>
      </c>
      <c r="D6750" s="24">
        <v>0.29241906000000001</v>
      </c>
      <c r="E6750" s="24">
        <v>0.35569229999999996</v>
      </c>
      <c r="F6750" s="24">
        <v>0.47359245</v>
      </c>
      <c r="G6750" s="24">
        <v>1.0849387699999999</v>
      </c>
      <c r="H6750" s="24">
        <v>3.4479733399999999</v>
      </c>
      <c r="I6750" s="24">
        <v>9.0393050000000003E-2</v>
      </c>
    </row>
    <row r="6751" spans="1:9" ht="15.75" customHeight="1" x14ac:dyDescent="0.25">
      <c r="A6751" s="25">
        <v>6750</v>
      </c>
      <c r="B6751" s="26">
        <v>0.26733206999999998</v>
      </c>
      <c r="C6751" s="26">
        <v>0.25972650000000003</v>
      </c>
      <c r="D6751" s="26">
        <v>0.292462</v>
      </c>
      <c r="E6751" s="26">
        <v>0.35575361</v>
      </c>
      <c r="F6751" s="26">
        <v>0.47369567000000001</v>
      </c>
      <c r="G6751" s="26">
        <v>1.0852009200000001</v>
      </c>
      <c r="H6751" s="26">
        <v>3.4490120700000002</v>
      </c>
      <c r="I6751" s="26">
        <v>9.0392940000000005E-2</v>
      </c>
    </row>
    <row r="6752" spans="1:9" ht="15.75" customHeight="1" x14ac:dyDescent="0.25">
      <c r="A6752" s="23">
        <v>6751</v>
      </c>
      <c r="B6752" s="24">
        <v>0.26737323000000002</v>
      </c>
      <c r="C6752" s="24">
        <v>0.25975690000000001</v>
      </c>
      <c r="D6752" s="24">
        <v>0.29250494999999999</v>
      </c>
      <c r="E6752" s="24">
        <v>0.35581491999999998</v>
      </c>
      <c r="F6752" s="24">
        <v>0.47379886999999998</v>
      </c>
      <c r="G6752" s="24">
        <v>1.0854630299999999</v>
      </c>
      <c r="H6752" s="24">
        <v>3.4500507599999999</v>
      </c>
      <c r="I6752" s="24">
        <v>9.0392840000000002E-2</v>
      </c>
    </row>
    <row r="6753" spans="1:9" ht="15.75" customHeight="1" x14ac:dyDescent="0.25">
      <c r="A6753" s="25">
        <v>6752</v>
      </c>
      <c r="B6753" s="26">
        <v>0.26741439</v>
      </c>
      <c r="C6753" s="26">
        <v>0.25978731999999999</v>
      </c>
      <c r="D6753" s="26">
        <v>0.29254789999999997</v>
      </c>
      <c r="E6753" s="26">
        <v>0.35587620999999997</v>
      </c>
      <c r="F6753" s="26">
        <v>0.47390203999999997</v>
      </c>
      <c r="G6753" s="26">
        <v>1.0857250999999999</v>
      </c>
      <c r="H6753" s="26">
        <v>3.4510893900000004</v>
      </c>
      <c r="I6753" s="26">
        <v>9.0392729999999991E-2</v>
      </c>
    </row>
    <row r="6754" spans="1:9" ht="15.75" customHeight="1" x14ac:dyDescent="0.25">
      <c r="A6754" s="23">
        <v>6753</v>
      </c>
      <c r="B6754" s="24">
        <v>0.26745554999999999</v>
      </c>
      <c r="C6754" s="24">
        <v>0.25981775000000001</v>
      </c>
      <c r="D6754" s="24">
        <v>0.29259087</v>
      </c>
      <c r="E6754" s="24">
        <v>0.35593750000000002</v>
      </c>
      <c r="F6754" s="24">
        <v>0.47400519000000002</v>
      </c>
      <c r="G6754" s="24">
        <v>1.08598711</v>
      </c>
      <c r="H6754" s="24">
        <v>3.4521279600000003</v>
      </c>
      <c r="I6754" s="24">
        <v>9.0392630000000002E-2</v>
      </c>
    </row>
    <row r="6755" spans="1:9" ht="15.75" customHeight="1" x14ac:dyDescent="0.25">
      <c r="A6755" s="25">
        <v>6754</v>
      </c>
      <c r="B6755" s="26">
        <v>0.26749670999999997</v>
      </c>
      <c r="C6755" s="26">
        <v>0.25984819999999997</v>
      </c>
      <c r="D6755" s="26">
        <v>0.29263382999999998</v>
      </c>
      <c r="E6755" s="26">
        <v>0.35599877000000002</v>
      </c>
      <c r="F6755" s="26">
        <v>0.47410831000000003</v>
      </c>
      <c r="G6755" s="26">
        <v>1.08624908</v>
      </c>
      <c r="H6755" s="26">
        <v>3.4531664699999998</v>
      </c>
      <c r="I6755" s="26">
        <v>9.039251999999999E-2</v>
      </c>
    </row>
    <row r="6756" spans="1:9" ht="15.75" customHeight="1" x14ac:dyDescent="0.25">
      <c r="A6756" s="23">
        <v>6755</v>
      </c>
      <c r="B6756" s="24">
        <v>0.26753787000000001</v>
      </c>
      <c r="C6756" s="24">
        <v>0.25987865999999998</v>
      </c>
      <c r="D6756" s="24">
        <v>0.29267681000000001</v>
      </c>
      <c r="E6756" s="24">
        <v>0.35606003999999997</v>
      </c>
      <c r="F6756" s="24">
        <v>0.47421141</v>
      </c>
      <c r="G6756" s="24">
        <v>1.0865109900000001</v>
      </c>
      <c r="H6756" s="24">
        <v>3.4542049100000001</v>
      </c>
      <c r="I6756" s="24">
        <v>9.0392410000000006E-2</v>
      </c>
    </row>
    <row r="6757" spans="1:9" ht="15.75" customHeight="1" x14ac:dyDescent="0.25">
      <c r="A6757" s="25">
        <v>6756</v>
      </c>
      <c r="B6757" s="26">
        <v>0.26757903999999999</v>
      </c>
      <c r="C6757" s="26">
        <v>0.25990915000000003</v>
      </c>
      <c r="D6757" s="26">
        <v>0.29271979000000004</v>
      </c>
      <c r="E6757" s="26">
        <v>0.35612129000000003</v>
      </c>
      <c r="F6757" s="26">
        <v>0.47431448000000004</v>
      </c>
      <c r="G6757" s="26">
        <v>1.08677285</v>
      </c>
      <c r="H6757" s="26">
        <v>3.4552432700000004</v>
      </c>
      <c r="I6757" s="26">
        <v>9.039230999999999E-2</v>
      </c>
    </row>
    <row r="6758" spans="1:9" ht="15.75" customHeight="1" x14ac:dyDescent="0.25">
      <c r="A6758" s="23">
        <v>6757</v>
      </c>
      <c r="B6758" s="24">
        <v>0.26762019999999997</v>
      </c>
      <c r="C6758" s="24">
        <v>0.25993964999999997</v>
      </c>
      <c r="D6758" s="24">
        <v>0.29276278</v>
      </c>
      <c r="E6758" s="24">
        <v>0.35618253000000005</v>
      </c>
      <c r="F6758" s="24">
        <v>0.47441750999999999</v>
      </c>
      <c r="G6758" s="24">
        <v>1.0870346499999999</v>
      </c>
      <c r="H6758" s="24">
        <v>3.4562815499999999</v>
      </c>
      <c r="I6758" s="24">
        <v>9.0392200000000006E-2</v>
      </c>
    </row>
    <row r="6759" spans="1:9" ht="15.75" customHeight="1" x14ac:dyDescent="0.25">
      <c r="A6759" s="25">
        <v>6758</v>
      </c>
      <c r="B6759" s="26">
        <v>0.26766136000000001</v>
      </c>
      <c r="C6759" s="26">
        <v>0.25997017</v>
      </c>
      <c r="D6759" s="26">
        <v>0.29280577000000002</v>
      </c>
      <c r="E6759" s="26">
        <v>0.35624377000000002</v>
      </c>
      <c r="F6759" s="26">
        <v>0.47452052</v>
      </c>
      <c r="G6759" s="26">
        <v>1.0872963900000001</v>
      </c>
      <c r="H6759" s="26">
        <v>3.45731974</v>
      </c>
      <c r="I6759" s="26">
        <v>9.0392100000000003E-2</v>
      </c>
    </row>
    <row r="6760" spans="1:9" ht="15.75" customHeight="1" x14ac:dyDescent="0.25">
      <c r="A6760" s="23">
        <v>6759</v>
      </c>
      <c r="B6760" s="24">
        <v>0.26770252</v>
      </c>
      <c r="C6760" s="24">
        <v>0.26000070999999997</v>
      </c>
      <c r="D6760" s="24">
        <v>0.29284877999999998</v>
      </c>
      <c r="E6760" s="24">
        <v>0.35630498999999999</v>
      </c>
      <c r="F6760" s="24">
        <v>0.47462350000000003</v>
      </c>
      <c r="G6760" s="24">
        <v>1.08755808</v>
      </c>
      <c r="H6760" s="24">
        <v>3.4583578299999997</v>
      </c>
      <c r="I6760" s="24">
        <v>9.0391990000000005E-2</v>
      </c>
    </row>
    <row r="6761" spans="1:9" ht="15.75" customHeight="1" x14ac:dyDescent="0.25">
      <c r="A6761" s="25">
        <v>6760</v>
      </c>
      <c r="B6761" s="26">
        <v>0.26774367999999998</v>
      </c>
      <c r="C6761" s="26">
        <v>0.26003126000000004</v>
      </c>
      <c r="D6761" s="26">
        <v>0.29289177999999999</v>
      </c>
      <c r="E6761" s="26">
        <v>0.35636620000000002</v>
      </c>
      <c r="F6761" s="26">
        <v>0.47472644000000003</v>
      </c>
      <c r="G6761" s="26">
        <v>1.0878197000000001</v>
      </c>
      <c r="H6761" s="26">
        <v>3.4593958300000001</v>
      </c>
      <c r="I6761" s="26">
        <v>9.0391890000000003E-2</v>
      </c>
    </row>
    <row r="6762" spans="1:9" ht="15.75" customHeight="1" x14ac:dyDescent="0.25">
      <c r="A6762" s="23">
        <v>6761</v>
      </c>
      <c r="B6762" s="24">
        <v>0.26778483999999997</v>
      </c>
      <c r="C6762" s="24">
        <v>0.26006182999999999</v>
      </c>
      <c r="D6762" s="24">
        <v>0.2929348</v>
      </c>
      <c r="E6762" s="24">
        <v>0.35642739000000001</v>
      </c>
      <c r="F6762" s="24">
        <v>0.47482936000000003</v>
      </c>
      <c r="G6762" s="24">
        <v>1.0880812600000001</v>
      </c>
      <c r="H6762" s="24">
        <v>3.4604337299999997</v>
      </c>
      <c r="I6762" s="24">
        <v>9.0391779999999991E-2</v>
      </c>
    </row>
    <row r="6763" spans="1:9" ht="15.75" customHeight="1" x14ac:dyDescent="0.25">
      <c r="A6763" s="25">
        <v>6762</v>
      </c>
      <c r="B6763" s="26">
        <v>0.26782600000000001</v>
      </c>
      <c r="C6763" s="26">
        <v>0.26009243000000004</v>
      </c>
      <c r="D6763" s="26">
        <v>0.29297782</v>
      </c>
      <c r="E6763" s="26">
        <v>0.35648857999999994</v>
      </c>
      <c r="F6763" s="26">
        <v>0.47493224000000001</v>
      </c>
      <c r="G6763" s="26">
        <v>1.08834276</v>
      </c>
      <c r="H6763" s="26">
        <v>3.46147151</v>
      </c>
      <c r="I6763" s="26">
        <v>9.0391670000000007E-2</v>
      </c>
    </row>
    <row r="6764" spans="1:9" ht="15.75" customHeight="1" x14ac:dyDescent="0.25">
      <c r="A6764" s="23">
        <v>6763</v>
      </c>
      <c r="B6764" s="24">
        <v>0.26786715999999999</v>
      </c>
      <c r="C6764" s="24">
        <v>0.26012304000000003</v>
      </c>
      <c r="D6764" s="24">
        <v>0.29302085</v>
      </c>
      <c r="E6764" s="24">
        <v>0.35654975</v>
      </c>
      <c r="F6764" s="24">
        <v>0.47503507999999994</v>
      </c>
      <c r="G6764" s="24">
        <v>1.0886041799999999</v>
      </c>
      <c r="H6764" s="24">
        <v>3.4625091700000001</v>
      </c>
      <c r="I6764" s="24">
        <v>9.0391569999999991E-2</v>
      </c>
    </row>
    <row r="6765" spans="1:9" ht="15.75" customHeight="1" x14ac:dyDescent="0.25">
      <c r="A6765" s="25">
        <v>6764</v>
      </c>
      <c r="B6765" s="26">
        <v>0.26790832000000003</v>
      </c>
      <c r="C6765" s="26">
        <v>0.26015367</v>
      </c>
      <c r="D6765" s="26">
        <v>0.29306388</v>
      </c>
      <c r="E6765" s="26">
        <v>0.35661091</v>
      </c>
      <c r="F6765" s="26">
        <v>0.47513789000000001</v>
      </c>
      <c r="G6765" s="26">
        <v>1.08886554</v>
      </c>
      <c r="H6765" s="26">
        <v>3.4635467200000001</v>
      </c>
      <c r="I6765" s="26">
        <v>9.0391460000000007E-2</v>
      </c>
    </row>
    <row r="6766" spans="1:9" ht="15.75" customHeight="1" x14ac:dyDescent="0.25">
      <c r="A6766" s="23">
        <v>6765</v>
      </c>
      <c r="B6766" s="24">
        <v>0.26794948000000002</v>
      </c>
      <c r="C6766" s="24">
        <v>0.26018432000000002</v>
      </c>
      <c r="D6766" s="24">
        <v>0.29310691999999999</v>
      </c>
      <c r="E6766" s="24">
        <v>0.35667205000000002</v>
      </c>
      <c r="F6766" s="24">
        <v>0.47524067000000003</v>
      </c>
      <c r="G6766" s="24">
        <v>1.0891268199999999</v>
      </c>
      <c r="H6766" s="24">
        <v>3.46458413</v>
      </c>
      <c r="I6766" s="24">
        <v>9.039135999999999E-2</v>
      </c>
    </row>
    <row r="6767" spans="1:9" ht="15.75" customHeight="1" x14ac:dyDescent="0.25">
      <c r="A6767" s="25">
        <v>6766</v>
      </c>
      <c r="B6767" s="26">
        <v>0.26799064</v>
      </c>
      <c r="C6767" s="26">
        <v>0.26021498999999998</v>
      </c>
      <c r="D6767" s="26">
        <v>0.29314995999999999</v>
      </c>
      <c r="E6767" s="26">
        <v>0.35673318000000004</v>
      </c>
      <c r="F6767" s="26">
        <v>0.47534340000000003</v>
      </c>
      <c r="G6767" s="26">
        <v>1.0893880299999998</v>
      </c>
      <c r="H6767" s="26">
        <v>3.4656214199999997</v>
      </c>
      <c r="I6767" s="26">
        <v>9.0391250000000006E-2</v>
      </c>
    </row>
    <row r="6768" spans="1:9" ht="15.75" customHeight="1" x14ac:dyDescent="0.25">
      <c r="A6768" s="23">
        <v>6767</v>
      </c>
      <c r="B6768" s="24">
        <v>0.26803179999999999</v>
      </c>
      <c r="C6768" s="24">
        <v>0.26024567999999998</v>
      </c>
      <c r="D6768" s="24">
        <v>0.29319300999999998</v>
      </c>
      <c r="E6768" s="24">
        <v>0.35679430000000001</v>
      </c>
      <c r="F6768" s="24">
        <v>0.47544609999999998</v>
      </c>
      <c r="G6768" s="24">
        <v>1.0896491699999999</v>
      </c>
      <c r="H6768" s="24">
        <v>3.4666585600000004</v>
      </c>
      <c r="I6768" s="24">
        <v>9.0391150000000003E-2</v>
      </c>
    </row>
    <row r="6769" spans="1:9" ht="15.75" customHeight="1" x14ac:dyDescent="0.25">
      <c r="A6769" s="25">
        <v>6768</v>
      </c>
      <c r="B6769" s="26">
        <v>0.26807296000000003</v>
      </c>
      <c r="C6769" s="26">
        <v>0.26027639000000002</v>
      </c>
      <c r="D6769" s="26">
        <v>0.29323607000000002</v>
      </c>
      <c r="E6769" s="26">
        <v>0.35685540000000004</v>
      </c>
      <c r="F6769" s="26">
        <v>0.47554876000000001</v>
      </c>
      <c r="G6769" s="26">
        <v>1.0899102300000001</v>
      </c>
      <c r="H6769" s="26">
        <v>3.4676955600000001</v>
      </c>
      <c r="I6769" s="26">
        <v>9.0391040000000006E-2</v>
      </c>
    </row>
    <row r="6770" spans="1:9" ht="15.75" customHeight="1" x14ac:dyDescent="0.25">
      <c r="A6770" s="23">
        <v>6769</v>
      </c>
      <c r="B6770" s="24">
        <v>0.26811413000000001</v>
      </c>
      <c r="C6770" s="24">
        <v>0.26030711000000001</v>
      </c>
      <c r="D6770" s="24">
        <v>0.29327913</v>
      </c>
      <c r="E6770" s="24">
        <v>0.35691647999999998</v>
      </c>
      <c r="F6770" s="24">
        <v>0.47565137999999996</v>
      </c>
      <c r="G6770" s="24">
        <v>1.0901712100000001</v>
      </c>
      <c r="H6770" s="24">
        <v>3.4687323999999999</v>
      </c>
      <c r="I6770" s="24">
        <v>9.0390940000000003E-2</v>
      </c>
    </row>
    <row r="6771" spans="1:9" ht="15.75" customHeight="1" x14ac:dyDescent="0.25">
      <c r="A6771" s="25">
        <v>6770</v>
      </c>
      <c r="B6771" s="26">
        <v>0.26815528999999999</v>
      </c>
      <c r="C6771" s="26">
        <v>0.26033785999999998</v>
      </c>
      <c r="D6771" s="26">
        <v>0.29332219999999998</v>
      </c>
      <c r="E6771" s="26">
        <v>0.35697755000000003</v>
      </c>
      <c r="F6771" s="26">
        <v>0.47575397000000003</v>
      </c>
      <c r="G6771" s="26">
        <v>1.0904321000000001</v>
      </c>
      <c r="H6771" s="26">
        <v>3.4697690899999998</v>
      </c>
      <c r="I6771" s="26">
        <v>9.0390829999999991E-2</v>
      </c>
    </row>
    <row r="6772" spans="1:9" ht="15.75" customHeight="1" x14ac:dyDescent="0.25">
      <c r="A6772" s="23">
        <v>6771</v>
      </c>
      <c r="B6772" s="24">
        <v>0.26819645000000003</v>
      </c>
      <c r="C6772" s="24">
        <v>0.26036862999999999</v>
      </c>
      <c r="D6772" s="24">
        <v>0.29336528000000001</v>
      </c>
      <c r="E6772" s="24">
        <v>0.35703861000000003</v>
      </c>
      <c r="F6772" s="24">
        <v>0.47585650000000002</v>
      </c>
      <c r="G6772" s="24">
        <v>1.09069292</v>
      </c>
      <c r="H6772" s="24">
        <v>3.4708056199999997</v>
      </c>
      <c r="I6772" s="24">
        <v>9.0390730000000002E-2</v>
      </c>
    </row>
    <row r="6773" spans="1:9" ht="15.75" customHeight="1" x14ac:dyDescent="0.25">
      <c r="A6773" s="25">
        <v>6772</v>
      </c>
      <c r="B6773" s="26">
        <v>0.26823761000000002</v>
      </c>
      <c r="C6773" s="26">
        <v>0.26039941999999999</v>
      </c>
      <c r="D6773" s="26">
        <v>0.29340835999999998</v>
      </c>
      <c r="E6773" s="26">
        <v>0.35709964999999999</v>
      </c>
      <c r="F6773" s="26">
        <v>0.47595900000000002</v>
      </c>
      <c r="G6773" s="26">
        <v>1.0909536399999999</v>
      </c>
      <c r="H6773" s="26">
        <v>3.4718419799999998</v>
      </c>
      <c r="I6773" s="26">
        <v>9.0390619999999991E-2</v>
      </c>
    </row>
    <row r="6774" spans="1:9" ht="15.75" customHeight="1" x14ac:dyDescent="0.25">
      <c r="A6774" s="23">
        <v>6773</v>
      </c>
      <c r="B6774" s="24">
        <v>0.26827877</v>
      </c>
      <c r="C6774" s="24">
        <v>0.26043023000000004</v>
      </c>
      <c r="D6774" s="24">
        <v>0.29345144000000001</v>
      </c>
      <c r="E6774" s="24">
        <v>0.35716067000000001</v>
      </c>
      <c r="F6774" s="24">
        <v>0.47606146000000005</v>
      </c>
      <c r="G6774" s="24">
        <v>1.0912142900000001</v>
      </c>
      <c r="H6774" s="24">
        <v>3.47287817</v>
      </c>
      <c r="I6774" s="24">
        <v>9.0390520000000002E-2</v>
      </c>
    </row>
    <row r="6775" spans="1:9" ht="15.75" customHeight="1" x14ac:dyDescent="0.25">
      <c r="A6775" s="25">
        <v>6774</v>
      </c>
      <c r="B6775" s="26">
        <v>0.26831992999999998</v>
      </c>
      <c r="C6775" s="26">
        <v>0.26046107000000002</v>
      </c>
      <c r="D6775" s="26">
        <v>0.29349453000000003</v>
      </c>
      <c r="E6775" s="26">
        <v>0.35722166999999999</v>
      </c>
      <c r="F6775" s="26">
        <v>0.47616387000000004</v>
      </c>
      <c r="G6775" s="26">
        <v>1.0914748400000001</v>
      </c>
      <c r="H6775" s="26">
        <v>3.47391417</v>
      </c>
      <c r="I6775" s="26">
        <v>9.039040999999999E-2</v>
      </c>
    </row>
    <row r="6776" spans="1:9" ht="15.75" customHeight="1" x14ac:dyDescent="0.25">
      <c r="A6776" s="23">
        <v>6775</v>
      </c>
      <c r="B6776" s="24">
        <v>0.26836109000000002</v>
      </c>
      <c r="C6776" s="24">
        <v>0.26049191999999999</v>
      </c>
      <c r="D6776" s="24">
        <v>0.29353762</v>
      </c>
      <c r="E6776" s="24">
        <v>0.35728265999999997</v>
      </c>
      <c r="F6776" s="24">
        <v>0.47626623000000001</v>
      </c>
      <c r="G6776" s="24">
        <v>1.0917353000000001</v>
      </c>
      <c r="H6776" s="24">
        <v>3.4749499900000003</v>
      </c>
      <c r="I6776" s="24">
        <v>9.0390310000000001E-2</v>
      </c>
    </row>
    <row r="6777" spans="1:9" ht="15.75" customHeight="1" x14ac:dyDescent="0.25">
      <c r="A6777" s="25">
        <v>6776</v>
      </c>
      <c r="B6777" s="26">
        <v>0.26840225000000001</v>
      </c>
      <c r="C6777" s="26">
        <v>0.2605228</v>
      </c>
      <c r="D6777" s="26">
        <v>0.29358072000000002</v>
      </c>
      <c r="E6777" s="26">
        <v>0.35734363000000002</v>
      </c>
      <c r="F6777" s="26">
        <v>0.47636854999999995</v>
      </c>
      <c r="G6777" s="26">
        <v>1.09199566</v>
      </c>
      <c r="H6777" s="26">
        <v>3.4759856200000003</v>
      </c>
      <c r="I6777" s="26">
        <v>9.0390200000000004E-2</v>
      </c>
    </row>
    <row r="6778" spans="1:9" ht="15.75" customHeight="1" x14ac:dyDescent="0.25">
      <c r="A6778" s="23">
        <v>6777</v>
      </c>
      <c r="B6778" s="24">
        <v>0.26844340999999999</v>
      </c>
      <c r="C6778" s="24">
        <v>0.26055369</v>
      </c>
      <c r="D6778" s="24">
        <v>0.29362383000000003</v>
      </c>
      <c r="E6778" s="24">
        <v>0.35740459000000002</v>
      </c>
      <c r="F6778" s="24">
        <v>0.47647081999999996</v>
      </c>
      <c r="G6778" s="24">
        <v>1.0922559300000001</v>
      </c>
      <c r="H6778" s="24">
        <v>3.4770210600000002</v>
      </c>
      <c r="I6778" s="24">
        <v>9.0390099999999987E-2</v>
      </c>
    </row>
    <row r="6779" spans="1:9" ht="15.75" customHeight="1" x14ac:dyDescent="0.25">
      <c r="A6779" s="25">
        <v>6778</v>
      </c>
      <c r="B6779" s="26">
        <v>0.26848456999999998</v>
      </c>
      <c r="C6779" s="26">
        <v>0.26058460999999999</v>
      </c>
      <c r="D6779" s="26">
        <v>0.29366693999999999</v>
      </c>
      <c r="E6779" s="26">
        <v>0.35746552000000004</v>
      </c>
      <c r="F6779" s="26">
        <v>0.47657305</v>
      </c>
      <c r="G6779" s="26">
        <v>1.09251611</v>
      </c>
      <c r="H6779" s="26">
        <v>3.4780562900000001</v>
      </c>
      <c r="I6779" s="26">
        <v>9.0389990000000003E-2</v>
      </c>
    </row>
    <row r="6780" spans="1:9" ht="15.75" customHeight="1" x14ac:dyDescent="0.25">
      <c r="A6780" s="23">
        <v>6779</v>
      </c>
      <c r="B6780" s="24">
        <v>0.26852573000000002</v>
      </c>
      <c r="C6780" s="24">
        <v>0.26061554999999997</v>
      </c>
      <c r="D6780" s="24">
        <v>0.29371006</v>
      </c>
      <c r="E6780" s="24">
        <v>0.35752643999999995</v>
      </c>
      <c r="F6780" s="24">
        <v>0.47667521999999996</v>
      </c>
      <c r="G6780" s="24">
        <v>1.09277618</v>
      </c>
      <c r="H6780" s="24">
        <v>3.4790913099999998</v>
      </c>
      <c r="I6780" s="24">
        <v>9.0389890000000014E-2</v>
      </c>
    </row>
    <row r="6781" spans="1:9" ht="15.75" customHeight="1" x14ac:dyDescent="0.25">
      <c r="A6781" s="25">
        <v>6780</v>
      </c>
      <c r="B6781" s="26">
        <v>0.26856689</v>
      </c>
      <c r="C6781" s="26">
        <v>0.26064651999999999</v>
      </c>
      <c r="D6781" s="26">
        <v>0.29375318</v>
      </c>
      <c r="E6781" s="26">
        <v>0.35758732999999998</v>
      </c>
      <c r="F6781" s="26">
        <v>0.47677734999999999</v>
      </c>
      <c r="G6781" s="26">
        <v>1.09303616</v>
      </c>
      <c r="H6781" s="26">
        <v>3.48012612</v>
      </c>
      <c r="I6781" s="26">
        <v>9.0389789999999998E-2</v>
      </c>
    </row>
    <row r="6782" spans="1:9" ht="15.75" customHeight="1" x14ac:dyDescent="0.25">
      <c r="A6782" s="23">
        <v>6781</v>
      </c>
      <c r="B6782" s="24">
        <v>0.26860804999999999</v>
      </c>
      <c r="C6782" s="24">
        <v>0.26067750000000001</v>
      </c>
      <c r="D6782" s="24">
        <v>0.29379630000000001</v>
      </c>
      <c r="E6782" s="24">
        <v>0.35764820999999997</v>
      </c>
      <c r="F6782" s="24">
        <v>0.47687942999999999</v>
      </c>
      <c r="G6782" s="24">
        <v>1.0932960300000001</v>
      </c>
      <c r="H6782" s="24">
        <v>3.4811606999999998</v>
      </c>
      <c r="I6782" s="24">
        <v>9.038968E-2</v>
      </c>
    </row>
    <row r="6783" spans="1:9" ht="15.75" customHeight="1" x14ac:dyDescent="0.25">
      <c r="A6783" s="25">
        <v>6782</v>
      </c>
      <c r="B6783" s="26">
        <v>0.26864920999999997</v>
      </c>
      <c r="C6783" s="26">
        <v>0.26070851</v>
      </c>
      <c r="D6783" s="26">
        <v>0.29383943000000001</v>
      </c>
      <c r="E6783" s="26">
        <v>0.35770907000000002</v>
      </c>
      <c r="F6783" s="26">
        <v>0.47698146000000002</v>
      </c>
      <c r="G6783" s="26">
        <v>1.0935557900000001</v>
      </c>
      <c r="H6783" s="26">
        <v>3.4821950700000004</v>
      </c>
      <c r="I6783" s="26">
        <v>9.0389579999999997E-2</v>
      </c>
    </row>
    <row r="6784" spans="1:9" ht="15.75" customHeight="1" x14ac:dyDescent="0.25">
      <c r="A6784" s="23">
        <v>6783</v>
      </c>
      <c r="B6784" s="24">
        <v>0.26869038000000001</v>
      </c>
      <c r="C6784" s="24">
        <v>0.26073953999999999</v>
      </c>
      <c r="D6784" s="24">
        <v>0.29388255999999996</v>
      </c>
      <c r="E6784" s="24">
        <v>0.35776991000000002</v>
      </c>
      <c r="F6784" s="24">
        <v>0.47708342999999998</v>
      </c>
      <c r="G6784" s="24">
        <v>1.0938154500000001</v>
      </c>
      <c r="H6784" s="24">
        <v>3.4832292000000002</v>
      </c>
      <c r="I6784" s="24">
        <v>9.038947E-2</v>
      </c>
    </row>
    <row r="6785" spans="1:9" ht="15.75" customHeight="1" x14ac:dyDescent="0.25">
      <c r="A6785" s="25">
        <v>6784</v>
      </c>
      <c r="B6785" s="26">
        <v>0.26873153999999999</v>
      </c>
      <c r="C6785" s="26">
        <v>0.26077060000000002</v>
      </c>
      <c r="D6785" s="26">
        <v>0.29392570000000001</v>
      </c>
      <c r="E6785" s="26">
        <v>0.35783073000000004</v>
      </c>
      <c r="F6785" s="26">
        <v>0.47718535000000001</v>
      </c>
      <c r="G6785" s="26">
        <v>1.0940749999999999</v>
      </c>
      <c r="H6785" s="26">
        <v>3.4842631000000002</v>
      </c>
      <c r="I6785" s="26">
        <v>9.0389370000000011E-2</v>
      </c>
    </row>
    <row r="6786" spans="1:9" ht="15.75" customHeight="1" x14ac:dyDescent="0.25">
      <c r="A6786" s="23">
        <v>6785</v>
      </c>
      <c r="B6786" s="24">
        <v>0.26877269999999998</v>
      </c>
      <c r="C6786" s="24">
        <v>0.26080167999999998</v>
      </c>
      <c r="D6786" s="24">
        <v>0.29396884000000001</v>
      </c>
      <c r="E6786" s="24">
        <v>0.35789153000000001</v>
      </c>
      <c r="F6786" s="24">
        <v>0.47728721999999996</v>
      </c>
      <c r="G6786" s="24">
        <v>1.0943344399999999</v>
      </c>
      <c r="H6786" s="24">
        <v>3.4852967499999998</v>
      </c>
      <c r="I6786" s="24">
        <v>9.0389259999999999E-2</v>
      </c>
    </row>
    <row r="6787" spans="1:9" ht="15.75" customHeight="1" x14ac:dyDescent="0.25">
      <c r="A6787" s="25">
        <v>6786</v>
      </c>
      <c r="B6787" s="26">
        <v>0.26881386000000002</v>
      </c>
      <c r="C6787" s="26">
        <v>0.26083277999999999</v>
      </c>
      <c r="D6787" s="26">
        <v>0.29401199</v>
      </c>
      <c r="E6787" s="26">
        <v>0.35795229999999995</v>
      </c>
      <c r="F6787" s="26">
        <v>0.47738902999999999</v>
      </c>
      <c r="G6787" s="26">
        <v>1.09459376</v>
      </c>
      <c r="H6787" s="26">
        <v>3.4863301500000001</v>
      </c>
      <c r="I6787" s="26">
        <v>9.038916000000001E-2</v>
      </c>
    </row>
    <row r="6788" spans="1:9" ht="15.75" customHeight="1" x14ac:dyDescent="0.25">
      <c r="A6788" s="23">
        <v>6787</v>
      </c>
      <c r="B6788" s="24">
        <v>0.26885502</v>
      </c>
      <c r="C6788" s="24">
        <v>0.26086390999999998</v>
      </c>
      <c r="D6788" s="24">
        <v>0.29405513999999999</v>
      </c>
      <c r="E6788" s="24">
        <v>0.35801305999999999</v>
      </c>
      <c r="F6788" s="24">
        <v>0.47749079</v>
      </c>
      <c r="G6788" s="24">
        <v>1.09485297</v>
      </c>
      <c r="H6788" s="24">
        <v>3.4873633000000002</v>
      </c>
      <c r="I6788" s="24">
        <v>9.0389060000000007E-2</v>
      </c>
    </row>
    <row r="6789" spans="1:9" ht="15.75" customHeight="1" x14ac:dyDescent="0.25">
      <c r="A6789" s="25">
        <v>6788</v>
      </c>
      <c r="B6789" s="26">
        <v>0.26889617999999998</v>
      </c>
      <c r="C6789" s="26">
        <v>0.26089506000000001</v>
      </c>
      <c r="D6789" s="26">
        <v>0.29409829999999998</v>
      </c>
      <c r="E6789" s="26">
        <v>0.35807378999999995</v>
      </c>
      <c r="F6789" s="26">
        <v>0.47759248999999998</v>
      </c>
      <c r="G6789" s="26">
        <v>1.0951120699999999</v>
      </c>
      <c r="H6789" s="26">
        <v>3.4883961900000005</v>
      </c>
      <c r="I6789" s="26">
        <v>9.0388949999999996E-2</v>
      </c>
    </row>
    <row r="6790" spans="1:9" ht="15.75" customHeight="1" x14ac:dyDescent="0.25">
      <c r="A6790" s="23">
        <v>6789</v>
      </c>
      <c r="B6790" s="24">
        <v>0.26893733999999997</v>
      </c>
      <c r="C6790" s="24">
        <v>0.26092622999999998</v>
      </c>
      <c r="D6790" s="24">
        <v>0.29414145999999997</v>
      </c>
      <c r="E6790" s="24">
        <v>0.35813450000000002</v>
      </c>
      <c r="F6790" s="24">
        <v>0.47769413999999999</v>
      </c>
      <c r="G6790" s="24">
        <v>1.0953710400000001</v>
      </c>
      <c r="H6790" s="24">
        <v>3.4894288200000001</v>
      </c>
      <c r="I6790" s="24">
        <v>9.0388850000000007E-2</v>
      </c>
    </row>
    <row r="6791" spans="1:9" ht="15.75" customHeight="1" x14ac:dyDescent="0.25">
      <c r="A6791" s="25">
        <v>6790</v>
      </c>
      <c r="B6791" s="26">
        <v>0.26897850000000001</v>
      </c>
      <c r="C6791" s="26">
        <v>0.26095742999999999</v>
      </c>
      <c r="D6791" s="26">
        <v>0.29418462000000001</v>
      </c>
      <c r="E6791" s="26">
        <v>0.35819519</v>
      </c>
      <c r="F6791" s="26">
        <v>0.47779572000000003</v>
      </c>
      <c r="G6791" s="26">
        <v>1.0956299</v>
      </c>
      <c r="H6791" s="26">
        <v>3.4904611699999997</v>
      </c>
      <c r="I6791" s="26">
        <v>9.0388750000000004E-2</v>
      </c>
    </row>
    <row r="6792" spans="1:9" ht="15.75" customHeight="1" x14ac:dyDescent="0.25">
      <c r="A6792" s="23">
        <v>6791</v>
      </c>
      <c r="B6792" s="24">
        <v>0.26901965999999999</v>
      </c>
      <c r="C6792" s="24">
        <v>0.26098864999999999</v>
      </c>
      <c r="D6792" s="24">
        <v>0.29422778999999999</v>
      </c>
      <c r="E6792" s="24">
        <v>0.35825586000000004</v>
      </c>
      <c r="F6792" s="24">
        <v>0.47789725</v>
      </c>
      <c r="G6792" s="24">
        <v>1.0958886300000001</v>
      </c>
      <c r="H6792" s="24">
        <v>3.4914932399999996</v>
      </c>
      <c r="I6792" s="24">
        <v>9.0388640000000006E-2</v>
      </c>
    </row>
    <row r="6793" spans="1:9" ht="15.75" customHeight="1" x14ac:dyDescent="0.25">
      <c r="A6793" s="25">
        <v>6792</v>
      </c>
      <c r="B6793" s="26">
        <v>0.26906082000000003</v>
      </c>
      <c r="C6793" s="26">
        <v>0.26101990000000003</v>
      </c>
      <c r="D6793" s="26">
        <v>0.29427095999999997</v>
      </c>
      <c r="E6793" s="26">
        <v>0.35831650000000004</v>
      </c>
      <c r="F6793" s="26">
        <v>0.47799871999999999</v>
      </c>
      <c r="G6793" s="26">
        <v>1.0961472299999999</v>
      </c>
      <c r="H6793" s="26">
        <v>3.4925250399999999</v>
      </c>
      <c r="I6793" s="26">
        <v>9.0388540000000003E-2</v>
      </c>
    </row>
    <row r="6794" spans="1:9" ht="15.75" customHeight="1" x14ac:dyDescent="0.25">
      <c r="A6794" s="23">
        <v>6793</v>
      </c>
      <c r="B6794" s="24">
        <v>0.26910198000000002</v>
      </c>
      <c r="C6794" s="24">
        <v>0.26105117999999999</v>
      </c>
      <c r="D6794" s="24">
        <v>0.29431413000000001</v>
      </c>
      <c r="E6794" s="24">
        <v>0.35837712000000005</v>
      </c>
      <c r="F6794" s="24">
        <v>0.47810012000000002</v>
      </c>
      <c r="G6794" s="24">
        <v>1.09640571</v>
      </c>
      <c r="H6794" s="24">
        <v>3.4935565400000002</v>
      </c>
      <c r="I6794" s="24">
        <v>9.0388430000000006E-2</v>
      </c>
    </row>
    <row r="6795" spans="1:9" ht="15.75" customHeight="1" x14ac:dyDescent="0.25">
      <c r="A6795" s="25">
        <v>6794</v>
      </c>
      <c r="B6795" s="26">
        <v>0.26914314</v>
      </c>
      <c r="C6795" s="26">
        <v>0.26108248000000001</v>
      </c>
      <c r="D6795" s="26">
        <v>0.29435730999999998</v>
      </c>
      <c r="E6795" s="26">
        <v>0.35843772000000002</v>
      </c>
      <c r="F6795" s="26">
        <v>0.47820146999999996</v>
      </c>
      <c r="G6795" s="26">
        <v>1.0966640599999999</v>
      </c>
      <c r="H6795" s="26">
        <v>3.49458775</v>
      </c>
      <c r="I6795" s="26">
        <v>9.0388330000000003E-2</v>
      </c>
    </row>
    <row r="6796" spans="1:9" ht="15.75" customHeight="1" x14ac:dyDescent="0.25">
      <c r="A6796" s="23">
        <v>6795</v>
      </c>
      <c r="B6796" s="24">
        <v>0.26918429999999999</v>
      </c>
      <c r="C6796" s="24">
        <v>0.26111380000000001</v>
      </c>
      <c r="D6796" s="24">
        <v>0.29440048999999996</v>
      </c>
      <c r="E6796" s="24">
        <v>0.35849829</v>
      </c>
      <c r="F6796" s="24">
        <v>0.47830275</v>
      </c>
      <c r="G6796" s="24">
        <v>1.09692228</v>
      </c>
      <c r="H6796" s="24">
        <v>3.4956186599999999</v>
      </c>
      <c r="I6796" s="24">
        <v>9.0388230000000014E-2</v>
      </c>
    </row>
    <row r="6797" spans="1:9" ht="15.75" customHeight="1" x14ac:dyDescent="0.25">
      <c r="A6797" s="25">
        <v>6796</v>
      </c>
      <c r="B6797" s="26">
        <v>0.26922546000000003</v>
      </c>
      <c r="C6797" s="26">
        <v>0.26114514999999999</v>
      </c>
      <c r="D6797" s="26">
        <v>0.29444367999999999</v>
      </c>
      <c r="E6797" s="26">
        <v>0.35855884000000005</v>
      </c>
      <c r="F6797" s="26">
        <v>0.47840397000000001</v>
      </c>
      <c r="G6797" s="26">
        <v>1.09718037</v>
      </c>
      <c r="H6797" s="26">
        <v>3.4966492699999998</v>
      </c>
      <c r="I6797" s="26">
        <v>9.0388120000000002E-2</v>
      </c>
    </row>
    <row r="6798" spans="1:9" ht="15.75" customHeight="1" x14ac:dyDescent="0.25">
      <c r="A6798" s="23">
        <v>6797</v>
      </c>
      <c r="B6798" s="24">
        <v>0.26926663000000001</v>
      </c>
      <c r="C6798" s="24">
        <v>0.26117653000000002</v>
      </c>
      <c r="D6798" s="24">
        <v>0.29448687000000001</v>
      </c>
      <c r="E6798" s="24">
        <v>0.35861936</v>
      </c>
      <c r="F6798" s="24">
        <v>0.47850512000000001</v>
      </c>
      <c r="G6798" s="24">
        <v>1.09743832</v>
      </c>
      <c r="H6798" s="24">
        <v>3.4976795600000004</v>
      </c>
      <c r="I6798" s="24">
        <v>9.0388019999999999E-2</v>
      </c>
    </row>
    <row r="6799" spans="1:9" ht="15.75" customHeight="1" x14ac:dyDescent="0.25">
      <c r="A6799" s="25">
        <v>6798</v>
      </c>
      <c r="B6799" s="26">
        <v>0.26930778999999999</v>
      </c>
      <c r="C6799" s="26">
        <v>0.26120792999999998</v>
      </c>
      <c r="D6799" s="26">
        <v>0.29453005999999998</v>
      </c>
      <c r="E6799" s="26">
        <v>0.35867986000000002</v>
      </c>
      <c r="F6799" s="26">
        <v>0.47860621000000003</v>
      </c>
      <c r="G6799" s="26">
        <v>1.09769614</v>
      </c>
      <c r="H6799" s="26">
        <v>3.4987095399999997</v>
      </c>
      <c r="I6799" s="26">
        <v>9.038792000000001E-2</v>
      </c>
    </row>
    <row r="6800" spans="1:9" ht="15.75" customHeight="1" x14ac:dyDescent="0.25">
      <c r="A6800" s="23">
        <v>6799</v>
      </c>
      <c r="B6800" s="24">
        <v>0.26934895000000003</v>
      </c>
      <c r="C6800" s="24">
        <v>0.26123936000000003</v>
      </c>
      <c r="D6800" s="24">
        <v>0.29457325000000001</v>
      </c>
      <c r="E6800" s="24">
        <v>0.35874033</v>
      </c>
      <c r="F6800" s="24">
        <v>0.47870724000000003</v>
      </c>
      <c r="G6800" s="24">
        <v>1.0979538200000001</v>
      </c>
      <c r="H6800" s="24">
        <v>3.4997391900000001</v>
      </c>
      <c r="I6800" s="24">
        <v>9.0387809999999999E-2</v>
      </c>
    </row>
    <row r="6801" spans="1:9" ht="15.75" customHeight="1" x14ac:dyDescent="0.25">
      <c r="A6801" s="25">
        <v>6800</v>
      </c>
      <c r="B6801" s="26">
        <v>0.26939011000000002</v>
      </c>
      <c r="C6801" s="26">
        <v>0.26127081000000002</v>
      </c>
      <c r="D6801" s="26">
        <v>0.29461645000000003</v>
      </c>
      <c r="E6801" s="26">
        <v>0.35880077999999999</v>
      </c>
      <c r="F6801" s="26">
        <v>0.47880819000000002</v>
      </c>
      <c r="G6801" s="26">
        <v>1.0982113499999999</v>
      </c>
      <c r="H6801" s="26">
        <v>3.5007685099999999</v>
      </c>
      <c r="I6801" s="26">
        <v>9.038771000000001E-2</v>
      </c>
    </row>
    <row r="6802" spans="1:9" ht="15.75" customHeight="1" x14ac:dyDescent="0.25">
      <c r="A6802" s="23">
        <v>6801</v>
      </c>
      <c r="B6802" s="24">
        <v>0.26943127</v>
      </c>
      <c r="C6802" s="24">
        <v>0.26130229999999999</v>
      </c>
      <c r="D6802" s="24">
        <v>0.29465965</v>
      </c>
      <c r="E6802" s="24">
        <v>0.35886119999999999</v>
      </c>
      <c r="F6802" s="24">
        <v>0.47890908000000004</v>
      </c>
      <c r="G6802" s="24">
        <v>1.0984687499999999</v>
      </c>
      <c r="H6802" s="24">
        <v>3.5017975000000003</v>
      </c>
      <c r="I6802" s="24">
        <v>9.0387609999999993E-2</v>
      </c>
    </row>
    <row r="6803" spans="1:9" ht="15.75" customHeight="1" x14ac:dyDescent="0.25">
      <c r="A6803" s="25">
        <v>6802</v>
      </c>
      <c r="B6803" s="26">
        <v>0.26947242999999999</v>
      </c>
      <c r="C6803" s="26">
        <v>0.26133381</v>
      </c>
      <c r="D6803" s="26">
        <v>0.29470286000000001</v>
      </c>
      <c r="E6803" s="26">
        <v>0.35892159000000001</v>
      </c>
      <c r="F6803" s="26">
        <v>0.47900989999999999</v>
      </c>
      <c r="G6803" s="26">
        <v>1.0987260000000001</v>
      </c>
      <c r="H6803" s="26">
        <v>3.5028261500000002</v>
      </c>
      <c r="I6803" s="26">
        <v>9.038750999999999E-2</v>
      </c>
    </row>
    <row r="6804" spans="1:9" ht="15.75" customHeight="1" x14ac:dyDescent="0.25">
      <c r="A6804" s="23">
        <v>6803</v>
      </c>
      <c r="B6804" s="24">
        <v>0.26951359000000003</v>
      </c>
      <c r="C6804" s="24">
        <v>0.26136534</v>
      </c>
      <c r="D6804" s="24">
        <v>0.29474606000000003</v>
      </c>
      <c r="E6804" s="24">
        <v>0.35898195999999999</v>
      </c>
      <c r="F6804" s="24">
        <v>0.47911065000000003</v>
      </c>
      <c r="G6804" s="24">
        <v>1.0989830999999999</v>
      </c>
      <c r="H6804" s="24">
        <v>3.5038544599999999</v>
      </c>
      <c r="I6804" s="24">
        <v>9.0387400000000007E-2</v>
      </c>
    </row>
    <row r="6805" spans="1:9" ht="15.75" customHeight="1" x14ac:dyDescent="0.25">
      <c r="A6805" s="25">
        <v>6804</v>
      </c>
      <c r="B6805" s="26">
        <v>0.26955475000000001</v>
      </c>
      <c r="C6805" s="26">
        <v>0.26139690999999998</v>
      </c>
      <c r="D6805" s="26">
        <v>0.29478926999999999</v>
      </c>
      <c r="E6805" s="26">
        <v>0.35904229999999998</v>
      </c>
      <c r="F6805" s="26">
        <v>0.47921132999999999</v>
      </c>
      <c r="G6805" s="26">
        <v>1.0992400600000001</v>
      </c>
      <c r="H6805" s="26">
        <v>3.50488241</v>
      </c>
      <c r="I6805" s="26">
        <v>9.038729999999999E-2</v>
      </c>
    </row>
    <row r="6806" spans="1:9" ht="15.75" customHeight="1" x14ac:dyDescent="0.25">
      <c r="A6806" s="23">
        <v>6805</v>
      </c>
      <c r="B6806" s="24">
        <v>0.26959590999999999</v>
      </c>
      <c r="C6806" s="24">
        <v>0.26142850000000001</v>
      </c>
      <c r="D6806" s="24">
        <v>0.29483249</v>
      </c>
      <c r="E6806" s="24">
        <v>0.35910260999999999</v>
      </c>
      <c r="F6806" s="24">
        <v>0.47931193999999999</v>
      </c>
      <c r="G6806" s="24">
        <v>1.0994968599999999</v>
      </c>
      <c r="H6806" s="24">
        <v>3.5059100000000001</v>
      </c>
      <c r="I6806" s="24">
        <v>9.0387200000000001E-2</v>
      </c>
    </row>
    <row r="6807" spans="1:9" ht="15.75" customHeight="1" x14ac:dyDescent="0.25">
      <c r="A6807" s="25">
        <v>6806</v>
      </c>
      <c r="B6807" s="26">
        <v>0.26963706999999998</v>
      </c>
      <c r="C6807" s="26">
        <v>0.26146011999999996</v>
      </c>
      <c r="D6807" s="26">
        <v>0.29487570000000002</v>
      </c>
      <c r="E6807" s="26">
        <v>0.35916289000000001</v>
      </c>
      <c r="F6807" s="26">
        <v>0.47941248000000003</v>
      </c>
      <c r="G6807" s="26">
        <v>1.0997535199999999</v>
      </c>
      <c r="H6807" s="26">
        <v>3.5069372399999996</v>
      </c>
      <c r="I6807" s="26">
        <v>9.0387090000000003E-2</v>
      </c>
    </row>
    <row r="6808" spans="1:9" ht="15.75" customHeight="1" x14ac:dyDescent="0.25">
      <c r="A6808" s="23">
        <v>6807</v>
      </c>
      <c r="B6808" s="24">
        <v>0.26967823000000002</v>
      </c>
      <c r="C6808" s="24">
        <v>0.26149177000000001</v>
      </c>
      <c r="D6808" s="24">
        <v>0.29491891999999997</v>
      </c>
      <c r="E6808" s="24">
        <v>0.35922314999999999</v>
      </c>
      <c r="F6808" s="24">
        <v>0.47951294</v>
      </c>
      <c r="G6808" s="24">
        <v>1.1000100100000001</v>
      </c>
      <c r="H6808" s="24">
        <v>3.5079640999999997</v>
      </c>
      <c r="I6808" s="24">
        <v>9.038699E-2</v>
      </c>
    </row>
    <row r="6809" spans="1:9" ht="15.75" customHeight="1" x14ac:dyDescent="0.25">
      <c r="A6809" s="25">
        <v>6808</v>
      </c>
      <c r="B6809" s="26">
        <v>0.26971939</v>
      </c>
      <c r="C6809" s="26">
        <v>0.26152344</v>
      </c>
      <c r="D6809" s="26">
        <v>0.29496213999999998</v>
      </c>
      <c r="E6809" s="26">
        <v>0.35928336999999999</v>
      </c>
      <c r="F6809" s="26">
        <v>0.47961333000000006</v>
      </c>
      <c r="G6809" s="26">
        <v>1.10026636</v>
      </c>
      <c r="H6809" s="26">
        <v>3.5089905900000002</v>
      </c>
      <c r="I6809" s="26">
        <v>9.0386889999999998E-2</v>
      </c>
    </row>
    <row r="6810" spans="1:9" ht="15.75" customHeight="1" x14ac:dyDescent="0.25">
      <c r="A6810" s="23">
        <v>6809</v>
      </c>
      <c r="B6810" s="24">
        <v>0.26976054999999999</v>
      </c>
      <c r="C6810" s="24">
        <v>0.26155515000000001</v>
      </c>
      <c r="D6810" s="24">
        <v>0.29500535999999999</v>
      </c>
      <c r="E6810" s="24">
        <v>0.35934357</v>
      </c>
      <c r="F6810" s="24">
        <v>0.47971364</v>
      </c>
      <c r="G6810" s="24">
        <v>1.10052254</v>
      </c>
      <c r="H6810" s="24">
        <v>3.5100167</v>
      </c>
      <c r="I6810" s="24">
        <v>9.0386789999999995E-2</v>
      </c>
    </row>
    <row r="6811" spans="1:9" ht="15.75" customHeight="1" x14ac:dyDescent="0.25">
      <c r="A6811" s="25">
        <v>6810</v>
      </c>
      <c r="B6811" s="26">
        <v>0.26980172000000002</v>
      </c>
      <c r="C6811" s="26">
        <v>0.26158688000000002</v>
      </c>
      <c r="D6811" s="26">
        <v>0.29504859</v>
      </c>
      <c r="E6811" s="26">
        <v>0.35940373999999997</v>
      </c>
      <c r="F6811" s="26">
        <v>0.47981388000000003</v>
      </c>
      <c r="G6811" s="26">
        <v>1.10077856</v>
      </c>
      <c r="H6811" s="26">
        <v>3.5110424199999999</v>
      </c>
      <c r="I6811" s="26">
        <v>9.0386679999999997E-2</v>
      </c>
    </row>
    <row r="6812" spans="1:9" ht="15.75" customHeight="1" x14ac:dyDescent="0.25">
      <c r="A6812" s="23">
        <v>6811</v>
      </c>
      <c r="B6812" s="24">
        <v>0.26984288000000001</v>
      </c>
      <c r="C6812" s="24">
        <v>0.26161864000000001</v>
      </c>
      <c r="D6812" s="24">
        <v>0.29509181000000001</v>
      </c>
      <c r="E6812" s="24">
        <v>0.35946388000000001</v>
      </c>
      <c r="F6812" s="24">
        <v>0.47991404000000004</v>
      </c>
      <c r="G6812" s="24">
        <v>1.1010344299999999</v>
      </c>
      <c r="H6812" s="24">
        <v>3.5120677499999999</v>
      </c>
      <c r="I6812" s="24">
        <v>9.0386579999999994E-2</v>
      </c>
    </row>
    <row r="6813" spans="1:9" ht="15.75" customHeight="1" x14ac:dyDescent="0.25">
      <c r="A6813" s="25">
        <v>6812</v>
      </c>
      <c r="B6813" s="26">
        <v>0.26988403999999999</v>
      </c>
      <c r="C6813" s="26">
        <v>0.26165042999999999</v>
      </c>
      <c r="D6813" s="26">
        <v>0.29513504000000002</v>
      </c>
      <c r="E6813" s="26">
        <v>0.35952399000000002</v>
      </c>
      <c r="F6813" s="26">
        <v>0.48001412999999998</v>
      </c>
      <c r="G6813" s="26">
        <v>1.10129012</v>
      </c>
      <c r="H6813" s="26">
        <v>3.5130926799999997</v>
      </c>
      <c r="I6813" s="26">
        <v>9.0386480000000005E-2</v>
      </c>
    </row>
    <row r="6814" spans="1:9" ht="15.75" customHeight="1" x14ac:dyDescent="0.25">
      <c r="A6814" s="23">
        <v>6813</v>
      </c>
      <c r="B6814" s="24">
        <v>0.26992519999999998</v>
      </c>
      <c r="C6814" s="24">
        <v>0.26168225000000001</v>
      </c>
      <c r="D6814" s="24">
        <v>0.29517827000000002</v>
      </c>
      <c r="E6814" s="24">
        <v>0.35958407000000003</v>
      </c>
      <c r="F6814" s="24">
        <v>0.48011412999999997</v>
      </c>
      <c r="G6814" s="24">
        <v>1.10154566</v>
      </c>
      <c r="H6814" s="24">
        <v>3.5141172100000002</v>
      </c>
      <c r="I6814" s="24">
        <v>9.0386380000000002E-2</v>
      </c>
    </row>
    <row r="6815" spans="1:9" ht="15.75" customHeight="1" x14ac:dyDescent="0.25">
      <c r="A6815" s="25">
        <v>6814</v>
      </c>
      <c r="B6815" s="26">
        <v>0.26996635999999996</v>
      </c>
      <c r="C6815" s="26">
        <v>0.26171410000000001</v>
      </c>
      <c r="D6815" s="26">
        <v>0.29522151000000002</v>
      </c>
      <c r="E6815" s="26">
        <v>0.35964410999999996</v>
      </c>
      <c r="F6815" s="26">
        <v>0.48021406</v>
      </c>
      <c r="G6815" s="26">
        <v>1.1018010200000001</v>
      </c>
      <c r="H6815" s="26">
        <v>3.5151413300000001</v>
      </c>
      <c r="I6815" s="26">
        <v>9.0386270000000005E-2</v>
      </c>
    </row>
    <row r="6816" spans="1:9" ht="15.75" customHeight="1" x14ac:dyDescent="0.25">
      <c r="A6816" s="23">
        <v>6815</v>
      </c>
      <c r="B6816" s="24">
        <v>0.27000752</v>
      </c>
      <c r="C6816" s="24">
        <v>0.26174597999999999</v>
      </c>
      <c r="D6816" s="24">
        <v>0.29526474000000003</v>
      </c>
      <c r="E6816" s="24">
        <v>0.35970413000000001</v>
      </c>
      <c r="F6816" s="24">
        <v>0.48031390000000002</v>
      </c>
      <c r="G6816" s="24">
        <v>1.10205621</v>
      </c>
      <c r="H6816" s="24">
        <v>3.5161650400000002</v>
      </c>
      <c r="I6816" s="24">
        <v>9.0386170000000002E-2</v>
      </c>
    </row>
    <row r="6817" spans="1:9" ht="15.75" customHeight="1" x14ac:dyDescent="0.25">
      <c r="A6817" s="25">
        <v>6816</v>
      </c>
      <c r="B6817" s="26">
        <v>0.27004867999999999</v>
      </c>
      <c r="C6817" s="26">
        <v>0.26177789000000001</v>
      </c>
      <c r="D6817" s="26">
        <v>0.29530798000000003</v>
      </c>
      <c r="E6817" s="26">
        <v>0.35976410999999997</v>
      </c>
      <c r="F6817" s="26">
        <v>0.48041367000000001</v>
      </c>
      <c r="G6817" s="26">
        <v>1.10231123</v>
      </c>
      <c r="H6817" s="26">
        <v>3.5171883200000003</v>
      </c>
      <c r="I6817" s="26">
        <v>9.0386070000000013E-2</v>
      </c>
    </row>
    <row r="6818" spans="1:9" ht="15.75" customHeight="1" x14ac:dyDescent="0.25">
      <c r="A6818" s="23">
        <v>6817</v>
      </c>
      <c r="B6818" s="24">
        <v>0.27008984000000003</v>
      </c>
      <c r="C6818" s="24">
        <v>0.26180983000000002</v>
      </c>
      <c r="D6818" s="24">
        <v>0.29535122000000003</v>
      </c>
      <c r="E6818" s="24">
        <v>0.35982407</v>
      </c>
      <c r="F6818" s="24">
        <v>0.48051335000000001</v>
      </c>
      <c r="G6818" s="24">
        <v>1.1025660799999999</v>
      </c>
      <c r="H6818" s="24">
        <v>3.5182111800000002</v>
      </c>
      <c r="I6818" s="24">
        <v>9.0385969999999996E-2</v>
      </c>
    </row>
    <row r="6819" spans="1:9" ht="15.75" customHeight="1" x14ac:dyDescent="0.25">
      <c r="A6819" s="25">
        <v>6818</v>
      </c>
      <c r="B6819" s="26">
        <v>0.27013100000000001</v>
      </c>
      <c r="C6819" s="26">
        <v>0.26184180000000001</v>
      </c>
      <c r="D6819" s="26">
        <v>0.29539446000000003</v>
      </c>
      <c r="E6819" s="26">
        <v>0.35988398999999999</v>
      </c>
      <c r="F6819" s="26">
        <v>0.48061295000000004</v>
      </c>
      <c r="G6819" s="26">
        <v>1.10282075</v>
      </c>
      <c r="H6819" s="26">
        <v>3.5192336100000001</v>
      </c>
      <c r="I6819" s="26">
        <v>9.0385869999999993E-2</v>
      </c>
    </row>
    <row r="6820" spans="1:9" ht="15.75" customHeight="1" x14ac:dyDescent="0.25">
      <c r="A6820" s="23">
        <v>6819</v>
      </c>
      <c r="B6820" s="24">
        <v>0.27017215999999999</v>
      </c>
      <c r="C6820" s="24">
        <v>0.26187379999999999</v>
      </c>
      <c r="D6820" s="24">
        <v>0.29543769999999997</v>
      </c>
      <c r="E6820" s="24">
        <v>0.35994387999999999</v>
      </c>
      <c r="F6820" s="24">
        <v>0.48071247</v>
      </c>
      <c r="G6820" s="24">
        <v>1.1030752500000001</v>
      </c>
      <c r="H6820" s="24">
        <v>3.5202556</v>
      </c>
      <c r="I6820" s="24">
        <v>9.0385770000000004E-2</v>
      </c>
    </row>
    <row r="6821" spans="1:9" ht="15.75" customHeight="1" x14ac:dyDescent="0.25">
      <c r="A6821" s="25">
        <v>6820</v>
      </c>
      <c r="B6821" s="26">
        <v>0.27021332000000003</v>
      </c>
      <c r="C6821" s="26">
        <v>0.26190583000000001</v>
      </c>
      <c r="D6821" s="26">
        <v>0.29548093999999997</v>
      </c>
      <c r="E6821" s="26">
        <v>0.36000373000000002</v>
      </c>
      <c r="F6821" s="26">
        <v>0.48081190000000001</v>
      </c>
      <c r="G6821" s="26">
        <v>1.1033295599999999</v>
      </c>
      <c r="H6821" s="26">
        <v>3.5212771400000005</v>
      </c>
      <c r="I6821" s="26">
        <v>9.0385659999999993E-2</v>
      </c>
    </row>
    <row r="6822" spans="1:9" ht="15.75" customHeight="1" x14ac:dyDescent="0.25">
      <c r="A6822" s="23">
        <v>6821</v>
      </c>
      <c r="B6822" s="24">
        <v>0.27025448000000002</v>
      </c>
      <c r="C6822" s="24">
        <v>0.2619379</v>
      </c>
      <c r="D6822" s="24">
        <v>0.29552419000000002</v>
      </c>
      <c r="E6822" s="24">
        <v>0.36006355999999995</v>
      </c>
      <c r="F6822" s="24">
        <v>0.48091124999999996</v>
      </c>
      <c r="G6822" s="24">
        <v>1.10358369</v>
      </c>
      <c r="H6822" s="24">
        <v>3.52229824</v>
      </c>
      <c r="I6822" s="24">
        <v>9.0385560000000004E-2</v>
      </c>
    </row>
    <row r="6823" spans="1:9" ht="15.75" customHeight="1" x14ac:dyDescent="0.25">
      <c r="A6823" s="25">
        <v>6822</v>
      </c>
      <c r="B6823" s="26">
        <v>0.27029564</v>
      </c>
      <c r="C6823" s="26">
        <v>0.26196999000000004</v>
      </c>
      <c r="D6823" s="26">
        <v>0.29556743000000002</v>
      </c>
      <c r="E6823" s="26">
        <v>0.36012335000000001</v>
      </c>
      <c r="F6823" s="26">
        <v>0.48101051</v>
      </c>
      <c r="G6823" s="26">
        <v>1.1038376400000001</v>
      </c>
      <c r="H6823" s="26">
        <v>3.5233188799999997</v>
      </c>
      <c r="I6823" s="26">
        <v>9.0385460000000001E-2</v>
      </c>
    </row>
    <row r="6824" spans="1:9" ht="15.75" customHeight="1" x14ac:dyDescent="0.25">
      <c r="A6824" s="23">
        <v>6823</v>
      </c>
      <c r="B6824" s="24">
        <v>0.27033679999999999</v>
      </c>
      <c r="C6824" s="24">
        <v>0.26200211000000001</v>
      </c>
      <c r="D6824" s="24">
        <v>0.29561068000000001</v>
      </c>
      <c r="E6824" s="24">
        <v>0.36018309999999998</v>
      </c>
      <c r="F6824" s="24">
        <v>0.48110967999999998</v>
      </c>
      <c r="G6824" s="24">
        <v>1.1040913999999999</v>
      </c>
      <c r="H6824" s="24">
        <v>3.52433906</v>
      </c>
      <c r="I6824" s="24">
        <v>9.0385360000000012E-2</v>
      </c>
    </row>
    <row r="6825" spans="1:9" ht="15.75" customHeight="1" x14ac:dyDescent="0.25">
      <c r="A6825" s="25">
        <v>6824</v>
      </c>
      <c r="B6825" s="26">
        <v>0.27037797000000002</v>
      </c>
      <c r="C6825" s="26">
        <v>0.26203427000000001</v>
      </c>
      <c r="D6825" s="26">
        <v>0.29565393000000001</v>
      </c>
      <c r="E6825" s="26">
        <v>0.36024282000000002</v>
      </c>
      <c r="F6825" s="26">
        <v>0.48120877000000001</v>
      </c>
      <c r="G6825" s="26">
        <v>1.10434498</v>
      </c>
      <c r="H6825" s="26">
        <v>3.5253587800000004</v>
      </c>
      <c r="I6825" s="26">
        <v>9.0385259999999995E-2</v>
      </c>
    </row>
    <row r="6826" spans="1:9" ht="15.75" customHeight="1" x14ac:dyDescent="0.25">
      <c r="A6826" s="23">
        <v>6825</v>
      </c>
      <c r="B6826" s="24">
        <v>0.27041913000000001</v>
      </c>
      <c r="C6826" s="24">
        <v>0.26206646</v>
      </c>
      <c r="D6826" s="24">
        <v>0.29569718</v>
      </c>
      <c r="E6826" s="24">
        <v>0.36030251000000002</v>
      </c>
      <c r="F6826" s="24">
        <v>0.48130775999999997</v>
      </c>
      <c r="G6826" s="24">
        <v>1.10459836</v>
      </c>
      <c r="H6826" s="24">
        <v>3.5263780200000001</v>
      </c>
      <c r="I6826" s="24">
        <v>9.0385159999999992E-2</v>
      </c>
    </row>
    <row r="6827" spans="1:9" ht="15.75" customHeight="1" x14ac:dyDescent="0.25">
      <c r="A6827" s="25">
        <v>6826</v>
      </c>
      <c r="B6827" s="26">
        <v>0.27046028999999999</v>
      </c>
      <c r="C6827" s="26">
        <v>0.26209868000000003</v>
      </c>
      <c r="D6827" s="26">
        <v>0.29574043</v>
      </c>
      <c r="E6827" s="26">
        <v>0.36036216000000004</v>
      </c>
      <c r="F6827" s="26">
        <v>0.48140666999999998</v>
      </c>
      <c r="G6827" s="26">
        <v>1.10485156</v>
      </c>
      <c r="H6827" s="26">
        <v>3.5273967800000001</v>
      </c>
      <c r="I6827" s="26">
        <v>9.0385050000000008E-2</v>
      </c>
    </row>
    <row r="6828" spans="1:9" ht="15.75" customHeight="1" x14ac:dyDescent="0.25">
      <c r="A6828" s="23">
        <v>6827</v>
      </c>
      <c r="B6828" s="24">
        <v>0.27050145000000003</v>
      </c>
      <c r="C6828" s="24">
        <v>0.26213092999999998</v>
      </c>
      <c r="D6828" s="24">
        <v>0.29578367999999999</v>
      </c>
      <c r="E6828" s="24">
        <v>0.36042178000000002</v>
      </c>
      <c r="F6828" s="24">
        <v>0.48150547999999999</v>
      </c>
      <c r="G6828" s="24">
        <v>1.1051045499999999</v>
      </c>
      <c r="H6828" s="24">
        <v>3.5284150699999999</v>
      </c>
      <c r="I6828" s="24">
        <v>9.0384949999999992E-2</v>
      </c>
    </row>
    <row r="6829" spans="1:9" ht="15.75" customHeight="1" x14ac:dyDescent="0.25">
      <c r="A6829" s="25">
        <v>6828</v>
      </c>
      <c r="B6829" s="26">
        <v>0.27054261000000002</v>
      </c>
      <c r="C6829" s="26">
        <v>0.26216322000000003</v>
      </c>
      <c r="D6829" s="26">
        <v>0.29582692999999999</v>
      </c>
      <c r="E6829" s="26">
        <v>0.36048135999999997</v>
      </c>
      <c r="F6829" s="26">
        <v>0.48160420999999998</v>
      </c>
      <c r="G6829" s="26">
        <v>1.10535736</v>
      </c>
      <c r="H6829" s="26">
        <v>3.52943286</v>
      </c>
      <c r="I6829" s="26">
        <v>9.0384850000000003E-2</v>
      </c>
    </row>
    <row r="6830" spans="1:9" ht="15.75" customHeight="1" x14ac:dyDescent="0.25">
      <c r="A6830" s="23">
        <v>6829</v>
      </c>
      <c r="B6830" s="24">
        <v>0.27058377</v>
      </c>
      <c r="C6830" s="24">
        <v>0.26219554</v>
      </c>
      <c r="D6830" s="24">
        <v>0.29587017999999998</v>
      </c>
      <c r="E6830" s="24">
        <v>0.3605409</v>
      </c>
      <c r="F6830" s="24">
        <v>0.48170284000000002</v>
      </c>
      <c r="G6830" s="24">
        <v>1.1056099699999999</v>
      </c>
      <c r="H6830" s="24">
        <v>3.5304501599999996</v>
      </c>
      <c r="I6830" s="24">
        <v>9.038475E-2</v>
      </c>
    </row>
    <row r="6831" spans="1:9" ht="15.75" customHeight="1" x14ac:dyDescent="0.25">
      <c r="A6831" s="25">
        <v>6830</v>
      </c>
      <c r="B6831" s="26">
        <v>0.27062492999999999</v>
      </c>
      <c r="C6831" s="26">
        <v>0.26222788999999996</v>
      </c>
      <c r="D6831" s="26">
        <v>0.29591343999999997</v>
      </c>
      <c r="E6831" s="26">
        <v>0.36060040999999998</v>
      </c>
      <c r="F6831" s="26">
        <v>0.48180137000000001</v>
      </c>
      <c r="G6831" s="26">
        <v>1.1058623699999999</v>
      </c>
      <c r="H6831" s="26">
        <v>3.5314669500000004</v>
      </c>
      <c r="I6831" s="26">
        <v>9.0384650000000011E-2</v>
      </c>
    </row>
    <row r="6832" spans="1:9" ht="15.75" customHeight="1" x14ac:dyDescent="0.25">
      <c r="A6832" s="23">
        <v>6831</v>
      </c>
      <c r="B6832" s="24">
        <v>0.27066608999999997</v>
      </c>
      <c r="C6832" s="24">
        <v>0.26226026999999996</v>
      </c>
      <c r="D6832" s="24">
        <v>0.29595669000000002</v>
      </c>
      <c r="E6832" s="24">
        <v>0.36065987999999999</v>
      </c>
      <c r="F6832" s="24">
        <v>0.48189981999999998</v>
      </c>
      <c r="G6832" s="24">
        <v>1.1061145800000001</v>
      </c>
      <c r="H6832" s="24">
        <v>3.5324832400000004</v>
      </c>
      <c r="I6832" s="24">
        <v>9.0384550000000008E-2</v>
      </c>
    </row>
    <row r="6833" spans="1:9" ht="15.75" customHeight="1" x14ac:dyDescent="0.25">
      <c r="A6833" s="25">
        <v>6832</v>
      </c>
      <c r="B6833" s="26">
        <v>0.27070725000000001</v>
      </c>
      <c r="C6833" s="26">
        <v>0.26229269</v>
      </c>
      <c r="D6833" s="26">
        <v>0.29599993999999996</v>
      </c>
      <c r="E6833" s="26">
        <v>0.36071931999999995</v>
      </c>
      <c r="F6833" s="26">
        <v>0.48199816000000001</v>
      </c>
      <c r="G6833" s="26">
        <v>1.10636658</v>
      </c>
      <c r="H6833" s="26">
        <v>3.5334990199999998</v>
      </c>
      <c r="I6833" s="26">
        <v>9.0384449999999991E-2</v>
      </c>
    </row>
    <row r="6834" spans="1:9" ht="15.75" customHeight="1" x14ac:dyDescent="0.25">
      <c r="A6834" s="23">
        <v>6833</v>
      </c>
      <c r="B6834" s="24">
        <v>0.27074840999999999</v>
      </c>
      <c r="C6834" s="24">
        <v>0.26232513999999996</v>
      </c>
      <c r="D6834" s="24">
        <v>0.29604320000000001</v>
      </c>
      <c r="E6834" s="24">
        <v>0.36077872</v>
      </c>
      <c r="F6834" s="24">
        <v>0.48209642000000003</v>
      </c>
      <c r="G6834" s="24">
        <v>1.10661838</v>
      </c>
      <c r="H6834" s="24">
        <v>3.5345142800000002</v>
      </c>
      <c r="I6834" s="24">
        <v>9.0384350000000002E-2</v>
      </c>
    </row>
    <row r="6835" spans="1:9" ht="15.75" customHeight="1" x14ac:dyDescent="0.25">
      <c r="A6835" s="25">
        <v>6834</v>
      </c>
      <c r="B6835" s="26">
        <v>0.27078956999999998</v>
      </c>
      <c r="C6835" s="26">
        <v>0.26235762000000001</v>
      </c>
      <c r="D6835" s="26">
        <v>0.29608645</v>
      </c>
      <c r="E6835" s="26">
        <v>0.36083807999999995</v>
      </c>
      <c r="F6835" s="26">
        <v>0.48219456999999999</v>
      </c>
      <c r="G6835" s="26">
        <v>1.10686997</v>
      </c>
      <c r="H6835" s="26">
        <v>3.5355290200000002</v>
      </c>
      <c r="I6835" s="26">
        <v>9.0384249999999999E-2</v>
      </c>
    </row>
    <row r="6836" spans="1:9" ht="15.75" customHeight="1" x14ac:dyDescent="0.25">
      <c r="A6836" s="23">
        <v>6835</v>
      </c>
      <c r="B6836" s="24">
        <v>0.27083072999999996</v>
      </c>
      <c r="C6836" s="24">
        <v>0.26239013999999999</v>
      </c>
      <c r="D6836" s="24">
        <v>0.29612970999999999</v>
      </c>
      <c r="E6836" s="24">
        <v>0.36089739999999998</v>
      </c>
      <c r="F6836" s="24">
        <v>0.48229263000000006</v>
      </c>
      <c r="G6836" s="24">
        <v>1.1071213500000001</v>
      </c>
      <c r="H6836" s="24">
        <v>3.53654322</v>
      </c>
      <c r="I6836" s="24">
        <v>9.038415000000001E-2</v>
      </c>
    </row>
    <row r="6837" spans="1:9" ht="15.75" customHeight="1" x14ac:dyDescent="0.25">
      <c r="A6837" s="25">
        <v>6836</v>
      </c>
      <c r="B6837" s="26">
        <v>0.27087189</v>
      </c>
      <c r="C6837" s="26">
        <v>0.26242269000000001</v>
      </c>
      <c r="D6837" s="26">
        <v>0.29617295999999999</v>
      </c>
      <c r="E6837" s="26">
        <v>0.36095668000000003</v>
      </c>
      <c r="F6837" s="26">
        <v>0.48239058999999995</v>
      </c>
      <c r="G6837" s="26">
        <v>1.10737251</v>
      </c>
      <c r="H6837" s="26">
        <v>3.5375568900000003</v>
      </c>
      <c r="I6837" s="26">
        <v>9.0384049999999994E-2</v>
      </c>
    </row>
    <row r="6838" spans="1:9" ht="15.75" customHeight="1" x14ac:dyDescent="0.25">
      <c r="A6838" s="23">
        <v>6837</v>
      </c>
      <c r="B6838" s="24">
        <v>0.27091304999999999</v>
      </c>
      <c r="C6838" s="24">
        <v>0.26245528000000001</v>
      </c>
      <c r="D6838" s="24">
        <v>0.29621621999999997</v>
      </c>
      <c r="E6838" s="24">
        <v>0.36101592999999998</v>
      </c>
      <c r="F6838" s="24">
        <v>0.48248843999999996</v>
      </c>
      <c r="G6838" s="24">
        <v>1.1076234700000001</v>
      </c>
      <c r="H6838" s="24">
        <v>3.5385700200000003</v>
      </c>
      <c r="I6838" s="24">
        <v>9.0383949999999991E-2</v>
      </c>
    </row>
    <row r="6839" spans="1:9" ht="15.75" customHeight="1" x14ac:dyDescent="0.25">
      <c r="A6839" s="25">
        <v>6838</v>
      </c>
      <c r="B6839" s="26">
        <v>0.27095421999999997</v>
      </c>
      <c r="C6839" s="26">
        <v>0.2624879</v>
      </c>
      <c r="D6839" s="26">
        <v>0.29625947000000002</v>
      </c>
      <c r="E6839" s="26">
        <v>0.36107512999999997</v>
      </c>
      <c r="F6839" s="26">
        <v>0.48258620000000002</v>
      </c>
      <c r="G6839" s="26">
        <v>1.1078742099999999</v>
      </c>
      <c r="H6839" s="26">
        <v>3.5395826100000001</v>
      </c>
      <c r="I6839" s="26">
        <v>9.0383850000000002E-2</v>
      </c>
    </row>
    <row r="6840" spans="1:9" ht="15.75" customHeight="1" x14ac:dyDescent="0.25">
      <c r="A6840" s="23">
        <v>6839</v>
      </c>
      <c r="B6840" s="24">
        <v>0.27099538000000001</v>
      </c>
      <c r="C6840" s="24">
        <v>0.26252056000000001</v>
      </c>
      <c r="D6840" s="24">
        <v>0.29630273000000001</v>
      </c>
      <c r="E6840" s="24">
        <v>0.36113430000000002</v>
      </c>
      <c r="F6840" s="24">
        <v>0.48268386000000002</v>
      </c>
      <c r="G6840" s="24">
        <v>1.1081247299999999</v>
      </c>
      <c r="H6840" s="24">
        <v>3.5405946400000001</v>
      </c>
      <c r="I6840" s="24">
        <v>9.0383749999999999E-2</v>
      </c>
    </row>
    <row r="6841" spans="1:9" ht="15.75" customHeight="1" x14ac:dyDescent="0.25">
      <c r="A6841" s="25">
        <v>6840</v>
      </c>
      <c r="B6841" s="26">
        <v>0.27103653999999999</v>
      </c>
      <c r="C6841" s="26">
        <v>0.26255325000000002</v>
      </c>
      <c r="D6841" s="26">
        <v>0.29634598000000001</v>
      </c>
      <c r="E6841" s="26">
        <v>0.36119342999999998</v>
      </c>
      <c r="F6841" s="26">
        <v>0.48278140999999997</v>
      </c>
      <c r="G6841" s="26">
        <v>1.1083750399999999</v>
      </c>
      <c r="H6841" s="26">
        <v>3.54160611</v>
      </c>
      <c r="I6841" s="26">
        <v>9.038365000000001E-2</v>
      </c>
    </row>
    <row r="6842" spans="1:9" ht="15.75" customHeight="1" x14ac:dyDescent="0.25">
      <c r="A6842" s="23">
        <v>6841</v>
      </c>
      <c r="B6842" s="24">
        <v>0.27107769999999998</v>
      </c>
      <c r="C6842" s="24">
        <v>0.26258597</v>
      </c>
      <c r="D6842" s="24">
        <v>0.29638924</v>
      </c>
      <c r="E6842" s="24">
        <v>0.36125250999999997</v>
      </c>
      <c r="F6842" s="24">
        <v>0.48287886999999996</v>
      </c>
      <c r="G6842" s="24">
        <v>1.1086251199999999</v>
      </c>
      <c r="H6842" s="24">
        <v>3.5426170200000002</v>
      </c>
      <c r="I6842" s="24">
        <v>9.0383539999999998E-2</v>
      </c>
    </row>
    <row r="6843" spans="1:9" ht="15.75" customHeight="1" x14ac:dyDescent="0.25">
      <c r="A6843" s="25">
        <v>6842</v>
      </c>
      <c r="B6843" s="26">
        <v>0.27111885999999996</v>
      </c>
      <c r="C6843" s="26">
        <v>0.26261873999999996</v>
      </c>
      <c r="D6843" s="26">
        <v>0.29643248999999999</v>
      </c>
      <c r="E6843" s="26">
        <v>0.36131155999999998</v>
      </c>
      <c r="F6843" s="26">
        <v>0.48297621000000002</v>
      </c>
      <c r="G6843" s="26">
        <v>1.10887498</v>
      </c>
      <c r="H6843" s="26">
        <v>3.5436273599999999</v>
      </c>
      <c r="I6843" s="26">
        <v>9.0383440000000009E-2</v>
      </c>
    </row>
    <row r="6844" spans="1:9" ht="15.75" customHeight="1" x14ac:dyDescent="0.25">
      <c r="A6844" s="23">
        <v>6843</v>
      </c>
      <c r="B6844" s="24">
        <v>0.27116002</v>
      </c>
      <c r="C6844" s="24">
        <v>0.26265153000000002</v>
      </c>
      <c r="D6844" s="24">
        <v>0.29647573999999999</v>
      </c>
      <c r="E6844" s="24">
        <v>0.36137056000000001</v>
      </c>
      <c r="F6844" s="24">
        <v>0.48307346000000001</v>
      </c>
      <c r="G6844" s="24">
        <v>1.1091246099999998</v>
      </c>
      <c r="H6844" s="24">
        <v>3.5446371299999999</v>
      </c>
      <c r="I6844" s="24">
        <v>9.0383340000000006E-2</v>
      </c>
    </row>
    <row r="6845" spans="1:9" ht="15.75" customHeight="1" x14ac:dyDescent="0.25">
      <c r="A6845" s="25">
        <v>6844</v>
      </c>
      <c r="B6845" s="26">
        <v>0.27120118000000004</v>
      </c>
      <c r="C6845" s="26">
        <v>0.26268437</v>
      </c>
      <c r="D6845" s="26">
        <v>0.29651900000000003</v>
      </c>
      <c r="E6845" s="26">
        <v>0.36142953</v>
      </c>
      <c r="F6845" s="26">
        <v>0.48317059000000001</v>
      </c>
      <c r="G6845" s="26">
        <v>1.10937402</v>
      </c>
      <c r="H6845" s="26">
        <v>3.5456463100000004</v>
      </c>
      <c r="I6845" s="26">
        <v>9.038323999999999E-2</v>
      </c>
    </row>
    <row r="6846" spans="1:9" ht="15.75" customHeight="1" x14ac:dyDescent="0.25">
      <c r="A6846" s="23">
        <v>6845</v>
      </c>
      <c r="B6846" s="24">
        <v>0.27124234000000003</v>
      </c>
      <c r="C6846" s="24">
        <v>0.26271723999999996</v>
      </c>
      <c r="D6846" s="24">
        <v>0.29656224999999997</v>
      </c>
      <c r="E6846" s="24">
        <v>0.36148845000000002</v>
      </c>
      <c r="F6846" s="24">
        <v>0.48326762000000001</v>
      </c>
      <c r="G6846" s="24">
        <v>1.1096232000000001</v>
      </c>
      <c r="H6846" s="24">
        <v>3.5466549099999995</v>
      </c>
      <c r="I6846" s="24">
        <v>9.0383150000000009E-2</v>
      </c>
    </row>
    <row r="6847" spans="1:9" ht="15.75" customHeight="1" x14ac:dyDescent="0.25">
      <c r="A6847" s="25">
        <v>6846</v>
      </c>
      <c r="B6847" s="26">
        <v>0.27128350000000001</v>
      </c>
      <c r="C6847" s="26">
        <v>0.26275013999999997</v>
      </c>
      <c r="D6847" s="26">
        <v>0.29660550000000002</v>
      </c>
      <c r="E6847" s="26">
        <v>0.36154733</v>
      </c>
      <c r="F6847" s="26">
        <v>0.48336454000000001</v>
      </c>
      <c r="G6847" s="26">
        <v>1.10987214</v>
      </c>
      <c r="H6847" s="26">
        <v>3.5476629100000001</v>
      </c>
      <c r="I6847" s="26">
        <v>9.0383049999999993E-2</v>
      </c>
    </row>
    <row r="6848" spans="1:9" ht="15.75" customHeight="1" x14ac:dyDescent="0.25">
      <c r="A6848" s="23">
        <v>6847</v>
      </c>
      <c r="B6848" s="24">
        <v>0.27132466</v>
      </c>
      <c r="C6848" s="24">
        <v>0.26278308</v>
      </c>
      <c r="D6848" s="24">
        <v>0.29664874999999996</v>
      </c>
      <c r="E6848" s="24">
        <v>0.36160617</v>
      </c>
      <c r="F6848" s="24">
        <v>0.48346136000000001</v>
      </c>
      <c r="G6848" s="24">
        <v>1.1101208599999999</v>
      </c>
      <c r="H6848" s="24">
        <v>3.5486703199999998</v>
      </c>
      <c r="I6848" s="24">
        <v>9.0382950000000004E-2</v>
      </c>
    </row>
    <row r="6849" spans="1:9" ht="15.75" customHeight="1" x14ac:dyDescent="0.25">
      <c r="A6849" s="25">
        <v>6848</v>
      </c>
      <c r="B6849" s="26">
        <v>0.27136581999999998</v>
      </c>
      <c r="C6849" s="26">
        <v>0.26281606000000002</v>
      </c>
      <c r="D6849" s="26">
        <v>0.29669200000000001</v>
      </c>
      <c r="E6849" s="26">
        <v>0.36166496000000004</v>
      </c>
      <c r="F6849" s="26">
        <v>0.48355806000000001</v>
      </c>
      <c r="G6849" s="26">
        <v>1.1103693400000001</v>
      </c>
      <c r="H6849" s="26">
        <v>3.5496771200000001</v>
      </c>
      <c r="I6849" s="26">
        <v>9.0382850000000001E-2</v>
      </c>
    </row>
    <row r="6850" spans="1:9" ht="15.75" customHeight="1" x14ac:dyDescent="0.25">
      <c r="A6850" s="23">
        <v>6849</v>
      </c>
      <c r="B6850" s="24">
        <v>0.27140698000000002</v>
      </c>
      <c r="C6850" s="24">
        <v>0.26284908000000001</v>
      </c>
      <c r="D6850" s="24">
        <v>0.29673525000000001</v>
      </c>
      <c r="E6850" s="24">
        <v>0.36172372000000003</v>
      </c>
      <c r="F6850" s="24">
        <v>0.48365465999999996</v>
      </c>
      <c r="G6850" s="24">
        <v>1.11061758</v>
      </c>
      <c r="H6850" s="24">
        <v>3.5506833100000001</v>
      </c>
      <c r="I6850" s="24">
        <v>9.0382750000000012E-2</v>
      </c>
    </row>
    <row r="6851" spans="1:9" ht="15.75" customHeight="1" x14ac:dyDescent="0.25">
      <c r="A6851" s="25">
        <v>6850</v>
      </c>
      <c r="B6851" s="26">
        <v>0.27144814</v>
      </c>
      <c r="C6851" s="26">
        <v>0.26288212999999999</v>
      </c>
      <c r="D6851" s="26">
        <v>0.2967785</v>
      </c>
      <c r="E6851" s="26">
        <v>0.36178243000000004</v>
      </c>
      <c r="F6851" s="26">
        <v>0.48375114000000002</v>
      </c>
      <c r="G6851" s="26">
        <v>1.11086558</v>
      </c>
      <c r="H6851" s="26">
        <v>3.5516888899999999</v>
      </c>
      <c r="I6851" s="26">
        <v>9.0382650000000009E-2</v>
      </c>
    </row>
    <row r="6852" spans="1:9" ht="15.75" customHeight="1" x14ac:dyDescent="0.25">
      <c r="A6852" s="23">
        <v>6851</v>
      </c>
      <c r="B6852" s="24">
        <v>0.27148930999999998</v>
      </c>
      <c r="C6852" s="24">
        <v>0.26291522000000001</v>
      </c>
      <c r="D6852" s="24">
        <v>0.29682174</v>
      </c>
      <c r="E6852" s="24">
        <v>0.36184108999999998</v>
      </c>
      <c r="F6852" s="24">
        <v>0.48384751000000004</v>
      </c>
      <c r="G6852" s="24">
        <v>1.1111133399999999</v>
      </c>
      <c r="H6852" s="24">
        <v>3.5526938399999999</v>
      </c>
      <c r="I6852" s="24">
        <v>9.0382549999999992E-2</v>
      </c>
    </row>
    <row r="6853" spans="1:9" ht="15.75" customHeight="1" x14ac:dyDescent="0.25">
      <c r="A6853" s="25">
        <v>6852</v>
      </c>
      <c r="B6853" s="26">
        <v>0.27153047000000002</v>
      </c>
      <c r="C6853" s="26">
        <v>0.26294835</v>
      </c>
      <c r="D6853" s="26">
        <v>0.29686499</v>
      </c>
      <c r="E6853" s="26">
        <v>0.36189970999999999</v>
      </c>
      <c r="F6853" s="26">
        <v>0.48394377</v>
      </c>
      <c r="G6853" s="26">
        <v>1.11136086</v>
      </c>
      <c r="H6853" s="26">
        <v>3.5536981700000001</v>
      </c>
      <c r="I6853" s="26">
        <v>9.0382450000000003E-2</v>
      </c>
    </row>
    <row r="6854" spans="1:9" ht="15.75" customHeight="1" x14ac:dyDescent="0.25">
      <c r="A6854" s="23">
        <v>6853</v>
      </c>
      <c r="B6854" s="24">
        <v>0.27157163000000001</v>
      </c>
      <c r="C6854" s="24">
        <v>0.26298151000000003</v>
      </c>
      <c r="D6854" s="24">
        <v>0.29690823</v>
      </c>
      <c r="E6854" s="24">
        <v>0.36195829000000002</v>
      </c>
      <c r="F6854" s="24">
        <v>0.48403992000000001</v>
      </c>
      <c r="G6854" s="24">
        <v>1.11160814</v>
      </c>
      <c r="H6854" s="24">
        <v>3.5547018700000002</v>
      </c>
      <c r="I6854" s="24">
        <v>9.038235E-2</v>
      </c>
    </row>
    <row r="6855" spans="1:9" ht="15.75" customHeight="1" x14ac:dyDescent="0.25">
      <c r="A6855" s="25">
        <v>6854</v>
      </c>
      <c r="B6855" s="26">
        <v>0.27161278999999999</v>
      </c>
      <c r="C6855" s="26">
        <v>0.26301470999999998</v>
      </c>
      <c r="D6855" s="26">
        <v>0.29695147999999999</v>
      </c>
      <c r="E6855" s="26">
        <v>0.36201681999999996</v>
      </c>
      <c r="F6855" s="26">
        <v>0.48413594999999998</v>
      </c>
      <c r="G6855" s="26">
        <v>1.1118551700000001</v>
      </c>
      <c r="H6855" s="26">
        <v>3.5557049300000001</v>
      </c>
      <c r="I6855" s="26">
        <v>9.0382250000000011E-2</v>
      </c>
    </row>
    <row r="6856" spans="1:9" ht="15.75" customHeight="1" x14ac:dyDescent="0.25">
      <c r="A6856" s="23">
        <v>6855</v>
      </c>
      <c r="B6856" s="24">
        <v>0.27165394999999998</v>
      </c>
      <c r="C6856" s="24">
        <v>0.26304794999999997</v>
      </c>
      <c r="D6856" s="24">
        <v>0.29699471999999999</v>
      </c>
      <c r="E6856" s="24">
        <v>0.36207531000000004</v>
      </c>
      <c r="F6856" s="24">
        <v>0.48423186000000001</v>
      </c>
      <c r="G6856" s="24">
        <v>1.11210195</v>
      </c>
      <c r="H6856" s="24">
        <v>3.55670734</v>
      </c>
      <c r="I6856" s="24">
        <v>9.0382149999999994E-2</v>
      </c>
    </row>
    <row r="6857" spans="1:9" ht="15.75" customHeight="1" x14ac:dyDescent="0.25">
      <c r="A6857" s="25">
        <v>6856</v>
      </c>
      <c r="B6857" s="26">
        <v>0.27169511000000002</v>
      </c>
      <c r="C6857" s="26">
        <v>0.26308123</v>
      </c>
      <c r="D6857" s="26">
        <v>0.29703795999999999</v>
      </c>
      <c r="E6857" s="26">
        <v>0.36213375999999997</v>
      </c>
      <c r="F6857" s="26">
        <v>0.48432765999999999</v>
      </c>
      <c r="G6857" s="26">
        <v>1.1123484699999999</v>
      </c>
      <c r="H6857" s="26">
        <v>3.5577091000000003</v>
      </c>
      <c r="I6857" s="26">
        <v>9.0382049999999992E-2</v>
      </c>
    </row>
    <row r="6858" spans="1:9" ht="15.75" customHeight="1" x14ac:dyDescent="0.25">
      <c r="A6858" s="23">
        <v>6857</v>
      </c>
      <c r="B6858" s="24">
        <v>0.27173627</v>
      </c>
      <c r="C6858" s="24">
        <v>0.26311455</v>
      </c>
      <c r="D6858" s="24">
        <v>0.29708119999999999</v>
      </c>
      <c r="E6858" s="24">
        <v>0.36219214999999999</v>
      </c>
      <c r="F6858" s="24">
        <v>0.48442334000000004</v>
      </c>
      <c r="G6858" s="24">
        <v>1.11259475</v>
      </c>
      <c r="H6858" s="24">
        <v>3.5587102099999997</v>
      </c>
      <c r="I6858" s="24">
        <v>9.0381950000000003E-2</v>
      </c>
    </row>
    <row r="6859" spans="1:9" ht="15.75" customHeight="1" x14ac:dyDescent="0.25">
      <c r="A6859" s="25">
        <v>6858</v>
      </c>
      <c r="B6859" s="26">
        <v>0.27177742999999999</v>
      </c>
      <c r="C6859" s="26">
        <v>0.26314790999999998</v>
      </c>
      <c r="D6859" s="26">
        <v>0.29712442999999999</v>
      </c>
      <c r="E6859" s="26">
        <v>0.36225050000000003</v>
      </c>
      <c r="F6859" s="26">
        <v>0.48451889999999997</v>
      </c>
      <c r="G6859" s="26">
        <v>1.11284077</v>
      </c>
      <c r="H6859" s="26">
        <v>3.5597106599999999</v>
      </c>
      <c r="I6859" s="26">
        <v>9.038185E-2</v>
      </c>
    </row>
    <row r="6860" spans="1:9" ht="15.75" customHeight="1" x14ac:dyDescent="0.25">
      <c r="A6860" s="23">
        <v>6859</v>
      </c>
      <c r="B6860" s="24">
        <v>0.27181858999999997</v>
      </c>
      <c r="C6860" s="24">
        <v>0.26318130000000001</v>
      </c>
      <c r="D6860" s="24">
        <v>0.29716766999999999</v>
      </c>
      <c r="E6860" s="24">
        <v>0.36230880999999998</v>
      </c>
      <c r="F6860" s="24">
        <v>0.48461435000000003</v>
      </c>
      <c r="G6860" s="24">
        <v>1.1130865400000001</v>
      </c>
      <c r="H6860" s="24">
        <v>3.5607104399999998</v>
      </c>
      <c r="I6860" s="24">
        <v>9.0381760000000005E-2</v>
      </c>
    </row>
    <row r="6861" spans="1:9" ht="15.75" customHeight="1" x14ac:dyDescent="0.25">
      <c r="A6861" s="25">
        <v>6860</v>
      </c>
      <c r="B6861" s="26">
        <v>0.27185975000000001</v>
      </c>
      <c r="C6861" s="26">
        <v>0.26321474</v>
      </c>
      <c r="D6861" s="26">
        <v>0.2972109</v>
      </c>
      <c r="E6861" s="26">
        <v>0.36236705999999996</v>
      </c>
      <c r="F6861" s="26">
        <v>0.48470967000000004</v>
      </c>
      <c r="G6861" s="26">
        <v>1.11333204</v>
      </c>
      <c r="H6861" s="26">
        <v>3.5617095399999998</v>
      </c>
      <c r="I6861" s="26">
        <v>9.0381660000000003E-2</v>
      </c>
    </row>
    <row r="6862" spans="1:9" ht="15.75" customHeight="1" x14ac:dyDescent="0.25">
      <c r="A6862" s="23">
        <v>6861</v>
      </c>
      <c r="B6862" s="24">
        <v>0.27190091</v>
      </c>
      <c r="C6862" s="24">
        <v>0.26324820999999998</v>
      </c>
      <c r="D6862" s="24">
        <v>0.29725413000000001</v>
      </c>
      <c r="E6862" s="24">
        <v>0.36242528000000002</v>
      </c>
      <c r="F6862" s="24">
        <v>0.48480486999999994</v>
      </c>
      <c r="G6862" s="24">
        <v>1.1135772900000001</v>
      </c>
      <c r="H6862" s="24">
        <v>3.5627079699999999</v>
      </c>
      <c r="I6862" s="24">
        <v>9.0381560000000014E-2</v>
      </c>
    </row>
    <row r="6863" spans="1:9" ht="15.75" customHeight="1" x14ac:dyDescent="0.25">
      <c r="A6863" s="25">
        <v>6862</v>
      </c>
      <c r="B6863" s="26">
        <v>0.27194206999999998</v>
      </c>
      <c r="C6863" s="26">
        <v>0.26328172999999999</v>
      </c>
      <c r="D6863" s="26">
        <v>0.29729736000000001</v>
      </c>
      <c r="E6863" s="26">
        <v>0.36248344000000005</v>
      </c>
      <c r="F6863" s="26">
        <v>0.48489995000000002</v>
      </c>
      <c r="G6863" s="26">
        <v>1.11382227</v>
      </c>
      <c r="H6863" s="26">
        <v>3.5637057099999998</v>
      </c>
      <c r="I6863" s="26">
        <v>9.0381459999999997E-2</v>
      </c>
    </row>
    <row r="6864" spans="1:9" ht="15.75" customHeight="1" x14ac:dyDescent="0.25">
      <c r="A6864" s="23">
        <v>6863</v>
      </c>
      <c r="B6864" s="24">
        <v>0.27198322999999996</v>
      </c>
      <c r="C6864" s="24">
        <v>0.26331527999999998</v>
      </c>
      <c r="D6864" s="24">
        <v>0.29734058999999996</v>
      </c>
      <c r="E6864" s="24">
        <v>0.36254154999999999</v>
      </c>
      <c r="F6864" s="24">
        <v>0.48499491</v>
      </c>
      <c r="G6864" s="24">
        <v>1.11406699</v>
      </c>
      <c r="H6864" s="24">
        <v>3.5647027700000002</v>
      </c>
      <c r="I6864" s="24">
        <v>9.0381359999999994E-2</v>
      </c>
    </row>
    <row r="6865" spans="1:9" ht="15.75" customHeight="1" x14ac:dyDescent="0.25">
      <c r="A6865" s="25">
        <v>6864</v>
      </c>
      <c r="B6865" s="26">
        <v>0.27202439</v>
      </c>
      <c r="C6865" s="26">
        <v>0.26334886999999996</v>
      </c>
      <c r="D6865" s="26">
        <v>0.29738381000000003</v>
      </c>
      <c r="E6865" s="26">
        <v>0.36259962000000001</v>
      </c>
      <c r="F6865" s="26">
        <v>0.48508974999999999</v>
      </c>
      <c r="G6865" s="26">
        <v>1.11431144</v>
      </c>
      <c r="H6865" s="26">
        <v>3.56569913</v>
      </c>
      <c r="I6865" s="26">
        <v>9.0381260000000005E-2</v>
      </c>
    </row>
    <row r="6866" spans="1:9" ht="15.75" customHeight="1" x14ac:dyDescent="0.25">
      <c r="A6866" s="23">
        <v>6865</v>
      </c>
      <c r="B6866" s="24">
        <v>0.27206555999999998</v>
      </c>
      <c r="C6866" s="24">
        <v>0.26338251000000001</v>
      </c>
      <c r="D6866" s="24">
        <v>0.29742702999999998</v>
      </c>
      <c r="E6866" s="24">
        <v>0.36265763999999995</v>
      </c>
      <c r="F6866" s="24">
        <v>0.48518445999999998</v>
      </c>
      <c r="G6866" s="24">
        <v>1.1145556299999999</v>
      </c>
      <c r="H6866" s="24">
        <v>3.5666947800000002</v>
      </c>
      <c r="I6866" s="24">
        <v>9.0381160000000002E-2</v>
      </c>
    </row>
    <row r="6867" spans="1:9" ht="15.75" customHeight="1" x14ac:dyDescent="0.25">
      <c r="A6867" s="25">
        <v>6866</v>
      </c>
      <c r="B6867" s="26">
        <v>0.27210671999999997</v>
      </c>
      <c r="C6867" s="26">
        <v>0.26341618</v>
      </c>
      <c r="D6867" s="26">
        <v>0.29747024999999999</v>
      </c>
      <c r="E6867" s="26">
        <v>0.36271560999999997</v>
      </c>
      <c r="F6867" s="26">
        <v>0.48527903999999999</v>
      </c>
      <c r="G6867" s="26">
        <v>1.1147995400000001</v>
      </c>
      <c r="H6867" s="26">
        <v>3.5676897300000001</v>
      </c>
      <c r="I6867" s="26">
        <v>9.0381070000000008E-2</v>
      </c>
    </row>
    <row r="6868" spans="1:9" ht="15.75" customHeight="1" x14ac:dyDescent="0.25">
      <c r="A6868" s="23">
        <v>6867</v>
      </c>
      <c r="B6868" s="24">
        <v>0.27214788000000001</v>
      </c>
      <c r="C6868" s="24">
        <v>0.26344990000000001</v>
      </c>
      <c r="D6868" s="24">
        <v>0.29751347</v>
      </c>
      <c r="E6868" s="24">
        <v>0.36277352999999996</v>
      </c>
      <c r="F6868" s="24">
        <v>0.48537350000000001</v>
      </c>
      <c r="G6868" s="24">
        <v>1.11504318</v>
      </c>
      <c r="H6868" s="24">
        <v>3.5686839700000004</v>
      </c>
      <c r="I6868" s="24">
        <v>9.0380970000000005E-2</v>
      </c>
    </row>
    <row r="6869" spans="1:9" ht="15.75" customHeight="1" x14ac:dyDescent="0.25">
      <c r="A6869" s="25">
        <v>6868</v>
      </c>
      <c r="B6869" s="26">
        <v>0.27218903999999999</v>
      </c>
      <c r="C6869" s="26">
        <v>0.26348365000000001</v>
      </c>
      <c r="D6869" s="26">
        <v>0.29755669000000001</v>
      </c>
      <c r="E6869" s="26">
        <v>0.36283140000000003</v>
      </c>
      <c r="F6869" s="26">
        <v>0.48546784000000004</v>
      </c>
      <c r="G6869" s="26">
        <v>1.11528655</v>
      </c>
      <c r="H6869" s="26">
        <v>3.5696774799999997</v>
      </c>
      <c r="I6869" s="26">
        <v>9.0380870000000002E-2</v>
      </c>
    </row>
    <row r="6870" spans="1:9" ht="15.75" customHeight="1" x14ac:dyDescent="0.25">
      <c r="A6870" s="23">
        <v>6869</v>
      </c>
      <c r="B6870" s="24">
        <v>0.27223020000000003</v>
      </c>
      <c r="C6870" s="24">
        <v>0.26351744999999999</v>
      </c>
      <c r="D6870" s="24">
        <v>0.29759989999999997</v>
      </c>
      <c r="E6870" s="24">
        <v>0.36288922000000001</v>
      </c>
      <c r="F6870" s="24">
        <v>0.48556204000000003</v>
      </c>
      <c r="G6870" s="24">
        <v>1.1155296400000001</v>
      </c>
      <c r="H6870" s="24">
        <v>3.5706702799999999</v>
      </c>
      <c r="I6870" s="24">
        <v>9.0380769999999999E-2</v>
      </c>
    </row>
    <row r="6871" spans="1:9" ht="15.75" customHeight="1" x14ac:dyDescent="0.25">
      <c r="A6871" s="25">
        <v>6870</v>
      </c>
      <c r="B6871" s="26">
        <v>0.27227136000000002</v>
      </c>
      <c r="C6871" s="26">
        <v>0.26355128999999999</v>
      </c>
      <c r="D6871" s="26">
        <v>0.29764310999999999</v>
      </c>
      <c r="E6871" s="26">
        <v>0.36294699000000002</v>
      </c>
      <c r="F6871" s="26">
        <v>0.48565612000000002</v>
      </c>
      <c r="G6871" s="26">
        <v>1.1157724600000001</v>
      </c>
      <c r="H6871" s="26">
        <v>3.5716623399999996</v>
      </c>
      <c r="I6871" s="26">
        <v>9.0380669999999996E-2</v>
      </c>
    </row>
    <row r="6872" spans="1:9" ht="15.75" customHeight="1" x14ac:dyDescent="0.25">
      <c r="A6872" s="23">
        <v>6871</v>
      </c>
      <c r="B6872" s="24">
        <v>0.27231252</v>
      </c>
      <c r="C6872" s="24">
        <v>0.26358516999999998</v>
      </c>
      <c r="D6872" s="24">
        <v>0.29768631000000001</v>
      </c>
      <c r="E6872" s="24">
        <v>0.36300471000000001</v>
      </c>
      <c r="F6872" s="24">
        <v>0.48575006000000004</v>
      </c>
      <c r="G6872" s="24">
        <v>1.11601499</v>
      </c>
      <c r="H6872" s="24">
        <v>3.5726536700000002</v>
      </c>
      <c r="I6872" s="24">
        <v>9.0380579999999988E-2</v>
      </c>
    </row>
    <row r="6873" spans="1:9" ht="15.75" customHeight="1" x14ac:dyDescent="0.25">
      <c r="A6873" s="25">
        <v>6872</v>
      </c>
      <c r="B6873" s="26">
        <v>0.27235367999999999</v>
      </c>
      <c r="C6873" s="26">
        <v>0.26361909</v>
      </c>
      <c r="D6873" s="26">
        <v>0.29772952000000003</v>
      </c>
      <c r="E6873" s="26">
        <v>0.36306238000000002</v>
      </c>
      <c r="F6873" s="26">
        <v>0.48584387999999995</v>
      </c>
      <c r="G6873" s="26">
        <v>1.1162572400000002</v>
      </c>
      <c r="H6873" s="26">
        <v>3.5736442499999996</v>
      </c>
      <c r="I6873" s="26">
        <v>9.0380479999999999E-2</v>
      </c>
    </row>
    <row r="6874" spans="1:9" ht="15.75" customHeight="1" x14ac:dyDescent="0.25">
      <c r="A6874" s="23">
        <v>6873</v>
      </c>
      <c r="B6874" s="24">
        <v>0.27239484000000003</v>
      </c>
      <c r="C6874" s="24">
        <v>0.26365305</v>
      </c>
      <c r="D6874" s="24">
        <v>0.29777271999999999</v>
      </c>
      <c r="E6874" s="24">
        <v>0.36312</v>
      </c>
      <c r="F6874" s="24">
        <v>0.48593755999999999</v>
      </c>
      <c r="G6874" s="24">
        <v>1.1164992</v>
      </c>
      <c r="H6874" s="24">
        <v>3.57463409</v>
      </c>
      <c r="I6874" s="24">
        <v>9.0380379999999996E-2</v>
      </c>
    </row>
    <row r="6875" spans="1:9" ht="15.75" customHeight="1" x14ac:dyDescent="0.25">
      <c r="A6875" s="25">
        <v>6874</v>
      </c>
      <c r="B6875" s="26">
        <v>0.27243600000000001</v>
      </c>
      <c r="C6875" s="26">
        <v>0.26368704999999998</v>
      </c>
      <c r="D6875" s="26">
        <v>0.29781592000000001</v>
      </c>
      <c r="E6875" s="26">
        <v>0.36317757000000001</v>
      </c>
      <c r="F6875" s="26">
        <v>0.48603112000000004</v>
      </c>
      <c r="G6875" s="26">
        <v>1.11674088</v>
      </c>
      <c r="H6875" s="26">
        <v>3.57562318</v>
      </c>
      <c r="I6875" s="26">
        <v>9.0380280000000007E-2</v>
      </c>
    </row>
    <row r="6876" spans="1:9" ht="15.75" customHeight="1" x14ac:dyDescent="0.25">
      <c r="A6876" s="23">
        <v>6875</v>
      </c>
      <c r="B6876" s="24">
        <v>0.27247716</v>
      </c>
      <c r="C6876" s="24">
        <v>0.26372109999999999</v>
      </c>
      <c r="D6876" s="24">
        <v>0.29785910999999998</v>
      </c>
      <c r="E6876" s="24">
        <v>0.36323507999999999</v>
      </c>
      <c r="F6876" s="24">
        <v>0.48612453999999999</v>
      </c>
      <c r="G6876" s="24">
        <v>1.11698228</v>
      </c>
      <c r="H6876" s="24">
        <v>3.5766115000000003</v>
      </c>
      <c r="I6876" s="24">
        <v>9.0380189999999999E-2</v>
      </c>
    </row>
    <row r="6877" spans="1:9" ht="15.75" customHeight="1" x14ac:dyDescent="0.25">
      <c r="A6877" s="25">
        <v>6876</v>
      </c>
      <c r="B6877" s="26">
        <v>0.27251831999999998</v>
      </c>
      <c r="C6877" s="26">
        <v>0.26375519000000003</v>
      </c>
      <c r="D6877" s="26">
        <v>0.29790230000000001</v>
      </c>
      <c r="E6877" s="26">
        <v>0.36329255000000005</v>
      </c>
      <c r="F6877" s="26">
        <v>0.48621782000000002</v>
      </c>
      <c r="G6877" s="26">
        <v>1.11722338</v>
      </c>
      <c r="H6877" s="26">
        <v>3.5775990599999998</v>
      </c>
      <c r="I6877" s="26">
        <v>9.038009000000001E-2</v>
      </c>
    </row>
    <row r="6878" spans="1:9" ht="15.75" customHeight="1" x14ac:dyDescent="0.25">
      <c r="A6878" s="23">
        <v>6877</v>
      </c>
      <c r="B6878" s="24">
        <v>0.27255948000000002</v>
      </c>
      <c r="C6878" s="24">
        <v>0.26378931999999999</v>
      </c>
      <c r="D6878" s="24">
        <v>0.29794548999999998</v>
      </c>
      <c r="E6878" s="24">
        <v>0.36334995999999997</v>
      </c>
      <c r="F6878" s="24">
        <v>0.48631096999999995</v>
      </c>
      <c r="G6878" s="24">
        <v>1.11746419</v>
      </c>
      <c r="H6878" s="24">
        <v>3.5785858500000001</v>
      </c>
      <c r="I6878" s="24">
        <v>9.0379989999999993E-2</v>
      </c>
    </row>
    <row r="6879" spans="1:9" ht="15.75" customHeight="1" x14ac:dyDescent="0.25">
      <c r="A6879" s="25">
        <v>6878</v>
      </c>
      <c r="B6879" s="26">
        <v>0.27260064000000001</v>
      </c>
      <c r="C6879" s="26">
        <v>0.26382349999999999</v>
      </c>
      <c r="D6879" s="26">
        <v>0.29798867000000001</v>
      </c>
      <c r="E6879" s="26">
        <v>0.36340730999999998</v>
      </c>
      <c r="F6879" s="26">
        <v>0.48640397999999996</v>
      </c>
      <c r="G6879" s="26">
        <v>1.1177047099999999</v>
      </c>
      <c r="H6879" s="26">
        <v>3.5795718699999997</v>
      </c>
      <c r="I6879" s="26">
        <v>9.0379889999999991E-2</v>
      </c>
    </row>
    <row r="6880" spans="1:9" ht="15.75" customHeight="1" x14ac:dyDescent="0.25">
      <c r="A6880" s="23">
        <v>6879</v>
      </c>
      <c r="B6880" s="24">
        <v>0.27264180999999998</v>
      </c>
      <c r="C6880" s="24">
        <v>0.26385772000000002</v>
      </c>
      <c r="D6880" s="24">
        <v>0.29803184999999999</v>
      </c>
      <c r="E6880" s="24">
        <v>0.36346462000000002</v>
      </c>
      <c r="F6880" s="24">
        <v>0.48649686000000003</v>
      </c>
      <c r="G6880" s="24">
        <v>1.1179449299999999</v>
      </c>
      <c r="H6880" s="24">
        <v>3.5805570999999996</v>
      </c>
      <c r="I6880" s="24">
        <v>9.0379799999999996E-2</v>
      </c>
    </row>
    <row r="6881" spans="1:9" ht="15.75" customHeight="1" x14ac:dyDescent="0.25">
      <c r="A6881" s="25">
        <v>6880</v>
      </c>
      <c r="B6881" s="26">
        <v>0.27268297000000002</v>
      </c>
      <c r="C6881" s="26">
        <v>0.26389198000000003</v>
      </c>
      <c r="D6881" s="26">
        <v>0.29807503000000002</v>
      </c>
      <c r="E6881" s="26">
        <v>0.36352187000000002</v>
      </c>
      <c r="F6881" s="26">
        <v>0.48658960000000001</v>
      </c>
      <c r="G6881" s="26">
        <v>1.11818485</v>
      </c>
      <c r="H6881" s="26">
        <v>3.5815415499999999</v>
      </c>
      <c r="I6881" s="26">
        <v>9.0379699999999993E-2</v>
      </c>
    </row>
    <row r="6882" spans="1:9" ht="15.75" customHeight="1" x14ac:dyDescent="0.25">
      <c r="A6882" s="23">
        <v>6881</v>
      </c>
      <c r="B6882" s="24">
        <v>0.27272413000000001</v>
      </c>
      <c r="C6882" s="24">
        <v>0.26392629000000001</v>
      </c>
      <c r="D6882" s="24">
        <v>0.29811820999999999</v>
      </c>
      <c r="E6882" s="24">
        <v>0.36357906000000001</v>
      </c>
      <c r="F6882" s="24">
        <v>0.48668219999999995</v>
      </c>
      <c r="G6882" s="24">
        <v>1.1184244700000001</v>
      </c>
      <c r="H6882" s="24">
        <v>3.5825252000000001</v>
      </c>
      <c r="I6882" s="24">
        <v>9.0379600000000004E-2</v>
      </c>
    </row>
    <row r="6883" spans="1:9" ht="15.75" customHeight="1" x14ac:dyDescent="0.25">
      <c r="A6883" s="25">
        <v>6882</v>
      </c>
      <c r="B6883" s="26">
        <v>0.27276528999999999</v>
      </c>
      <c r="C6883" s="26">
        <v>0.26396063999999997</v>
      </c>
      <c r="D6883" s="26">
        <v>0.29816137999999998</v>
      </c>
      <c r="E6883" s="26">
        <v>0.36363619999999997</v>
      </c>
      <c r="F6883" s="26">
        <v>0.48677467000000002</v>
      </c>
      <c r="G6883" s="26">
        <v>1.11866379</v>
      </c>
      <c r="H6883" s="26">
        <v>3.5835080499999998</v>
      </c>
      <c r="I6883" s="26">
        <v>9.0379509999999996E-2</v>
      </c>
    </row>
    <row r="6884" spans="1:9" ht="15.75" customHeight="1" x14ac:dyDescent="0.25">
      <c r="A6884" s="23">
        <v>6883</v>
      </c>
      <c r="B6884" s="24">
        <v>0.27280644999999998</v>
      </c>
      <c r="C6884" s="24">
        <v>0.26399503000000002</v>
      </c>
      <c r="D6884" s="24">
        <v>0.29820454000000002</v>
      </c>
      <c r="E6884" s="24">
        <v>0.36369329</v>
      </c>
      <c r="F6884" s="24">
        <v>0.48686699</v>
      </c>
      <c r="G6884" s="24">
        <v>1.11890281</v>
      </c>
      <c r="H6884" s="24">
        <v>3.5844901</v>
      </c>
      <c r="I6884" s="24">
        <v>9.0379409999999993E-2</v>
      </c>
    </row>
    <row r="6885" spans="1:9" ht="15.75" customHeight="1" x14ac:dyDescent="0.25">
      <c r="A6885" s="25">
        <v>6884</v>
      </c>
      <c r="B6885" s="26">
        <v>0.27284761000000002</v>
      </c>
      <c r="C6885" s="26">
        <v>0.26402946999999999</v>
      </c>
      <c r="D6885" s="26">
        <v>0.2982477</v>
      </c>
      <c r="E6885" s="26">
        <v>0.36375031999999996</v>
      </c>
      <c r="F6885" s="26">
        <v>0.48695917</v>
      </c>
      <c r="G6885" s="26">
        <v>1.1191415200000001</v>
      </c>
      <c r="H6885" s="26">
        <v>3.5854713400000002</v>
      </c>
      <c r="I6885" s="26">
        <v>9.0379310000000004E-2</v>
      </c>
    </row>
    <row r="6886" spans="1:9" ht="15.75" customHeight="1" x14ac:dyDescent="0.25">
      <c r="A6886" s="23">
        <v>6885</v>
      </c>
      <c r="B6886" s="24">
        <v>0.27288877</v>
      </c>
      <c r="C6886" s="24">
        <v>0.26406394999999999</v>
      </c>
      <c r="D6886" s="24">
        <v>0.29829085999999999</v>
      </c>
      <c r="E6886" s="24">
        <v>0.3638073</v>
      </c>
      <c r="F6886" s="24">
        <v>0.48705120999999996</v>
      </c>
      <c r="G6886" s="24">
        <v>1.1193799199999999</v>
      </c>
      <c r="H6886" s="24">
        <v>3.5864517600000001</v>
      </c>
      <c r="I6886" s="24">
        <v>9.0379219999999996E-2</v>
      </c>
    </row>
    <row r="6887" spans="1:9" ht="15.75" customHeight="1" x14ac:dyDescent="0.25">
      <c r="A6887" s="25">
        <v>6886</v>
      </c>
      <c r="B6887" s="26">
        <v>0.27292992999999999</v>
      </c>
      <c r="C6887" s="26">
        <v>0.26409848000000002</v>
      </c>
      <c r="D6887" s="26">
        <v>0.29833401999999998</v>
      </c>
      <c r="E6887" s="26">
        <v>0.36386422000000002</v>
      </c>
      <c r="F6887" s="26">
        <v>0.4871431</v>
      </c>
      <c r="G6887" s="26">
        <v>1.1196180200000001</v>
      </c>
      <c r="H6887" s="26">
        <v>3.5874313600000001</v>
      </c>
      <c r="I6887" s="26">
        <v>9.0379120000000007E-2</v>
      </c>
    </row>
    <row r="6888" spans="1:9" ht="15.75" customHeight="1" x14ac:dyDescent="0.25">
      <c r="A6888" s="23">
        <v>6887</v>
      </c>
      <c r="B6888" s="24">
        <v>0.27297108999999997</v>
      </c>
      <c r="C6888" s="24">
        <v>0.26413305000000004</v>
      </c>
      <c r="D6888" s="24">
        <v>0.29837717000000002</v>
      </c>
      <c r="E6888" s="24">
        <v>0.36392108000000001</v>
      </c>
      <c r="F6888" s="24">
        <v>0.48723484999999994</v>
      </c>
      <c r="G6888" s="24">
        <v>1.1198558000000001</v>
      </c>
      <c r="H6888" s="24">
        <v>3.5884101299999998</v>
      </c>
      <c r="I6888" s="24">
        <v>9.0379020000000004E-2</v>
      </c>
    </row>
    <row r="6889" spans="1:9" ht="15.75" customHeight="1" x14ac:dyDescent="0.25">
      <c r="A6889" s="25">
        <v>6888</v>
      </c>
      <c r="B6889" s="26">
        <v>0.27301225000000001</v>
      </c>
      <c r="C6889" s="26">
        <v>0.26416765999999997</v>
      </c>
      <c r="D6889" s="26">
        <v>0.29842030999999997</v>
      </c>
      <c r="E6889" s="26">
        <v>0.36397789000000003</v>
      </c>
      <c r="F6889" s="26">
        <v>0.48732646000000002</v>
      </c>
      <c r="G6889" s="26">
        <v>1.1200932699999999</v>
      </c>
      <c r="H6889" s="26">
        <v>3.58938807</v>
      </c>
      <c r="I6889" s="26">
        <v>9.037893000000001E-2</v>
      </c>
    </row>
    <row r="6890" spans="1:9" ht="15.75" customHeight="1" x14ac:dyDescent="0.25">
      <c r="A6890" s="23">
        <v>6889</v>
      </c>
      <c r="B6890" s="24">
        <v>0.27305341</v>
      </c>
      <c r="C6890" s="24">
        <v>0.26420231999999999</v>
      </c>
      <c r="D6890" s="24">
        <v>0.29846346000000001</v>
      </c>
      <c r="E6890" s="24">
        <v>0.36403464000000002</v>
      </c>
      <c r="F6890" s="24">
        <v>0.48741791999999995</v>
      </c>
      <c r="G6890" s="24">
        <v>1.1203304199999999</v>
      </c>
      <c r="H6890" s="24">
        <v>3.5903651700000001</v>
      </c>
      <c r="I6890" s="24">
        <v>9.0378830000000007E-2</v>
      </c>
    </row>
    <row r="6891" spans="1:9" ht="15.75" customHeight="1" x14ac:dyDescent="0.25">
      <c r="A6891" s="25">
        <v>6890</v>
      </c>
      <c r="B6891" s="26">
        <v>0.27309456999999998</v>
      </c>
      <c r="C6891" s="26">
        <v>0.26423702999999998</v>
      </c>
      <c r="D6891" s="26">
        <v>0.29850659000000002</v>
      </c>
      <c r="E6891" s="26">
        <v>0.36409132999999999</v>
      </c>
      <c r="F6891" s="26">
        <v>0.48750923999999995</v>
      </c>
      <c r="G6891" s="26">
        <v>1.1205672600000001</v>
      </c>
      <c r="H6891" s="26">
        <v>3.59134142</v>
      </c>
      <c r="I6891" s="26">
        <v>9.0378739999999999E-2</v>
      </c>
    </row>
    <row r="6892" spans="1:9" ht="15.75" customHeight="1" x14ac:dyDescent="0.25">
      <c r="A6892" s="23">
        <v>6891</v>
      </c>
      <c r="B6892" s="24">
        <v>0.27313573000000002</v>
      </c>
      <c r="C6892" s="24">
        <v>0.26427178000000001</v>
      </c>
      <c r="D6892" s="24">
        <v>0.29854973000000001</v>
      </c>
      <c r="E6892" s="24">
        <v>0.36414796999999999</v>
      </c>
      <c r="F6892" s="24">
        <v>0.48760040999999998</v>
      </c>
      <c r="G6892" s="24">
        <v>1.12080377</v>
      </c>
      <c r="H6892" s="24">
        <v>3.5923168299999997</v>
      </c>
      <c r="I6892" s="24">
        <v>9.037864000000001E-2</v>
      </c>
    </row>
    <row r="6893" spans="1:9" ht="15.75" customHeight="1" x14ac:dyDescent="0.25">
      <c r="A6893" s="25">
        <v>6892</v>
      </c>
      <c r="B6893" s="26">
        <v>0.2731769</v>
      </c>
      <c r="C6893" s="26">
        <v>0.26430658000000001</v>
      </c>
      <c r="D6893" s="26">
        <v>0.29859285000000002</v>
      </c>
      <c r="E6893" s="26">
        <v>0.36420454999999996</v>
      </c>
      <c r="F6893" s="26">
        <v>0.48769142999999998</v>
      </c>
      <c r="G6893" s="26">
        <v>1.12103997</v>
      </c>
      <c r="H6893" s="26">
        <v>3.5932913800000001</v>
      </c>
      <c r="I6893" s="26">
        <v>9.0378539999999993E-2</v>
      </c>
    </row>
    <row r="6894" spans="1:9" ht="15.75" customHeight="1" x14ac:dyDescent="0.25">
      <c r="A6894" s="23">
        <v>6893</v>
      </c>
      <c r="B6894" s="24">
        <v>0.27321805999999998</v>
      </c>
      <c r="C6894" s="24">
        <v>0.26434142999999999</v>
      </c>
      <c r="D6894" s="24">
        <v>0.29863598000000002</v>
      </c>
      <c r="E6894" s="24">
        <v>0.36426107000000002</v>
      </c>
      <c r="F6894" s="24">
        <v>0.4877823</v>
      </c>
      <c r="G6894" s="24">
        <v>1.12127584</v>
      </c>
      <c r="H6894" s="24">
        <v>3.5942650600000001</v>
      </c>
      <c r="I6894" s="24">
        <v>9.0378450000000013E-2</v>
      </c>
    </row>
    <row r="6895" spans="1:9" ht="15.75" customHeight="1" x14ac:dyDescent="0.25">
      <c r="A6895" s="25">
        <v>6894</v>
      </c>
      <c r="B6895" s="26">
        <v>0.27325921999999997</v>
      </c>
      <c r="C6895" s="26">
        <v>0.26437632</v>
      </c>
      <c r="D6895" s="26">
        <v>0.29867909999999998</v>
      </c>
      <c r="E6895" s="26">
        <v>0.36431753</v>
      </c>
      <c r="F6895" s="26">
        <v>0.48787301999999999</v>
      </c>
      <c r="G6895" s="26">
        <v>1.1215113800000001</v>
      </c>
      <c r="H6895" s="26">
        <v>3.5952378800000004</v>
      </c>
      <c r="I6895" s="26">
        <v>9.0378349999999996E-2</v>
      </c>
    </row>
    <row r="6896" spans="1:9" ht="15.75" customHeight="1" x14ac:dyDescent="0.25">
      <c r="A6896" s="23">
        <v>6895</v>
      </c>
      <c r="B6896" s="24">
        <v>0.27330038000000001</v>
      </c>
      <c r="C6896" s="24">
        <v>0.26441125999999998</v>
      </c>
      <c r="D6896" s="24">
        <v>0.29872220999999999</v>
      </c>
      <c r="E6896" s="24">
        <v>0.36437393000000001</v>
      </c>
      <c r="F6896" s="24">
        <v>0.48796359</v>
      </c>
      <c r="G6896" s="24">
        <v>1.1217466</v>
      </c>
      <c r="H6896" s="24">
        <v>3.5962098200000003</v>
      </c>
      <c r="I6896" s="24">
        <v>9.0378260000000002E-2</v>
      </c>
    </row>
    <row r="6897" spans="1:9" ht="15.75" customHeight="1" x14ac:dyDescent="0.25">
      <c r="A6897" s="25">
        <v>6896</v>
      </c>
      <c r="B6897" s="26">
        <v>0.27334153999999999</v>
      </c>
      <c r="C6897" s="26">
        <v>0.26444624</v>
      </c>
      <c r="D6897" s="26">
        <v>0.29876532</v>
      </c>
      <c r="E6897" s="26">
        <v>0.36443027</v>
      </c>
      <c r="F6897" s="26">
        <v>0.48805401000000004</v>
      </c>
      <c r="G6897" s="26">
        <v>1.12198149</v>
      </c>
      <c r="H6897" s="26">
        <v>3.5971808900000002</v>
      </c>
      <c r="I6897" s="26">
        <v>9.0378159999999999E-2</v>
      </c>
    </row>
    <row r="6898" spans="1:9" ht="15.75" customHeight="1" x14ac:dyDescent="0.25">
      <c r="A6898" s="23">
        <v>6897</v>
      </c>
      <c r="B6898" s="24">
        <v>0.27338270000000003</v>
      </c>
      <c r="C6898" s="24">
        <v>0.26448126999999999</v>
      </c>
      <c r="D6898" s="24">
        <v>0.29880842000000002</v>
      </c>
      <c r="E6898" s="24">
        <v>0.36448656000000001</v>
      </c>
      <c r="F6898" s="24">
        <v>0.48814427000000005</v>
      </c>
      <c r="G6898" s="24">
        <v>1.12221605</v>
      </c>
      <c r="H6898" s="24">
        <v>3.5981510700000001</v>
      </c>
      <c r="I6898" s="24">
        <v>9.0378059999999996E-2</v>
      </c>
    </row>
    <row r="6899" spans="1:9" ht="15.75" customHeight="1" x14ac:dyDescent="0.25">
      <c r="A6899" s="25">
        <v>6898</v>
      </c>
      <c r="B6899" s="26">
        <v>0.27342386000000002</v>
      </c>
      <c r="C6899" s="26">
        <v>0.26451635000000001</v>
      </c>
      <c r="D6899" s="26">
        <v>0.29885152000000004</v>
      </c>
      <c r="E6899" s="26">
        <v>0.36454278000000001</v>
      </c>
      <c r="F6899" s="26">
        <v>0.48823439000000002</v>
      </c>
      <c r="G6899" s="26">
        <v>1.1224502699999999</v>
      </c>
      <c r="H6899" s="26">
        <v>3.5991203600000001</v>
      </c>
      <c r="I6899" s="26">
        <v>9.0377969999999988E-2</v>
      </c>
    </row>
    <row r="6900" spans="1:9" ht="15.75" customHeight="1" x14ac:dyDescent="0.25">
      <c r="A6900" s="23">
        <v>6899</v>
      </c>
      <c r="B6900" s="24">
        <v>0.27346502</v>
      </c>
      <c r="C6900" s="24">
        <v>0.26455148000000001</v>
      </c>
      <c r="D6900" s="24">
        <v>0.29889462</v>
      </c>
      <c r="E6900" s="24">
        <v>0.36459893999999998</v>
      </c>
      <c r="F6900" s="24">
        <v>0.48832434999999996</v>
      </c>
      <c r="G6900" s="24">
        <v>1.1226841599999999</v>
      </c>
      <c r="H6900" s="24">
        <v>3.6000887499999998</v>
      </c>
      <c r="I6900" s="24">
        <v>9.0377869999999999E-2</v>
      </c>
    </row>
    <row r="6901" spans="1:9" ht="15.75" customHeight="1" x14ac:dyDescent="0.25">
      <c r="A6901" s="25">
        <v>6900</v>
      </c>
      <c r="B6901" s="26">
        <v>0.27350617999999999</v>
      </c>
      <c r="C6901" s="26">
        <v>0.26458664999999998</v>
      </c>
      <c r="D6901" s="26">
        <v>0.29893771000000002</v>
      </c>
      <c r="E6901" s="26">
        <v>0.36465504000000004</v>
      </c>
      <c r="F6901" s="26">
        <v>0.48841414999999999</v>
      </c>
      <c r="G6901" s="26">
        <v>1.1229177100000001</v>
      </c>
      <c r="H6901" s="26">
        <v>3.6010562399999997</v>
      </c>
      <c r="I6901" s="26">
        <v>9.0377779999999991E-2</v>
      </c>
    </row>
    <row r="6902" spans="1:9" ht="15.75" customHeight="1" x14ac:dyDescent="0.25">
      <c r="A6902" s="23">
        <v>6901</v>
      </c>
      <c r="B6902" s="24">
        <v>0.27354734000000003</v>
      </c>
      <c r="C6902" s="24">
        <v>0.26462186999999998</v>
      </c>
      <c r="D6902" s="24">
        <v>0.29898079</v>
      </c>
      <c r="E6902" s="24">
        <v>0.36471108999999996</v>
      </c>
      <c r="F6902" s="24">
        <v>0.48850379999999999</v>
      </c>
      <c r="G6902" s="24">
        <v>1.1231509200000001</v>
      </c>
      <c r="H6902" s="24">
        <v>3.6020228200000002</v>
      </c>
      <c r="I6902" s="24">
        <v>9.0377680000000002E-2</v>
      </c>
    </row>
    <row r="6903" spans="1:9" ht="15.75" customHeight="1" x14ac:dyDescent="0.25">
      <c r="A6903" s="25">
        <v>6902</v>
      </c>
      <c r="B6903" s="26">
        <v>0.27358850000000001</v>
      </c>
      <c r="C6903" s="26">
        <v>0.26465713999999996</v>
      </c>
      <c r="D6903" s="26">
        <v>0.29902387000000002</v>
      </c>
      <c r="E6903" s="26">
        <v>0.36476706999999997</v>
      </c>
      <c r="F6903" s="26">
        <v>0.48859327999999996</v>
      </c>
      <c r="G6903" s="26">
        <v>1.1233837900000001</v>
      </c>
      <c r="H6903" s="26">
        <v>3.60298849</v>
      </c>
      <c r="I6903" s="26">
        <v>9.0377589999999994E-2</v>
      </c>
    </row>
    <row r="6904" spans="1:9" ht="15.75" customHeight="1" x14ac:dyDescent="0.25">
      <c r="A6904" s="23">
        <v>6903</v>
      </c>
      <c r="B6904" s="24">
        <v>0.27362966</v>
      </c>
      <c r="C6904" s="24">
        <v>0.26469245999999996</v>
      </c>
      <c r="D6904" s="24">
        <v>0.29906694</v>
      </c>
      <c r="E6904" s="24">
        <v>0.36482298000000002</v>
      </c>
      <c r="F6904" s="24">
        <v>0.48868262000000001</v>
      </c>
      <c r="G6904" s="24">
        <v>1.12361632</v>
      </c>
      <c r="H6904" s="24">
        <v>3.6039532400000001</v>
      </c>
      <c r="I6904" s="24">
        <v>9.0377490000000005E-2</v>
      </c>
    </row>
    <row r="6905" spans="1:9" ht="15.75" customHeight="1" x14ac:dyDescent="0.25">
      <c r="A6905" s="25">
        <v>6904</v>
      </c>
      <c r="B6905" s="26">
        <v>0.27367081999999998</v>
      </c>
      <c r="C6905" s="26">
        <v>0.26472782</v>
      </c>
      <c r="D6905" s="26">
        <v>0.29911000999999998</v>
      </c>
      <c r="E6905" s="26">
        <v>0.36487884000000004</v>
      </c>
      <c r="F6905" s="26">
        <v>0.48877178999999998</v>
      </c>
      <c r="G6905" s="26">
        <v>1.12384851</v>
      </c>
      <c r="H6905" s="26">
        <v>3.60491706</v>
      </c>
      <c r="I6905" s="26">
        <v>9.0377399999999997E-2</v>
      </c>
    </row>
    <row r="6906" spans="1:9" ht="15.75" customHeight="1" x14ac:dyDescent="0.25">
      <c r="A6906" s="23">
        <v>6905</v>
      </c>
      <c r="B6906" s="24">
        <v>0.27371198000000002</v>
      </c>
      <c r="C6906" s="24">
        <v>0.26476324000000001</v>
      </c>
      <c r="D6906" s="24">
        <v>0.29915306999999997</v>
      </c>
      <c r="E6906" s="24">
        <v>0.36493462999999998</v>
      </c>
      <c r="F6906" s="24">
        <v>0.48886079999999998</v>
      </c>
      <c r="G6906" s="24">
        <v>1.1240803399999999</v>
      </c>
      <c r="H6906" s="24">
        <v>3.6058799599999998</v>
      </c>
      <c r="I6906" s="24">
        <v>9.0377299999999994E-2</v>
      </c>
    </row>
    <row r="6907" spans="1:9" ht="15.75" customHeight="1" x14ac:dyDescent="0.25">
      <c r="A6907" s="25">
        <v>6906</v>
      </c>
      <c r="B6907" s="26">
        <v>0.27375315</v>
      </c>
      <c r="C6907" s="26">
        <v>0.2647987</v>
      </c>
      <c r="D6907" s="26">
        <v>0.29919612000000001</v>
      </c>
      <c r="E6907" s="26">
        <v>0.36499037000000001</v>
      </c>
      <c r="F6907" s="26">
        <v>0.48894965999999995</v>
      </c>
      <c r="G6907" s="26">
        <v>1.1243118300000001</v>
      </c>
      <c r="H6907" s="26">
        <v>3.60684191</v>
      </c>
      <c r="I6907" s="26">
        <v>9.0377209999999999E-2</v>
      </c>
    </row>
    <row r="6908" spans="1:9" ht="15.75" customHeight="1" x14ac:dyDescent="0.25">
      <c r="A6908" s="23">
        <v>6907</v>
      </c>
      <c r="B6908" s="24">
        <v>0.27379430999999999</v>
      </c>
      <c r="C6908" s="24">
        <v>0.26483421000000001</v>
      </c>
      <c r="D6908" s="24">
        <v>0.29923917</v>
      </c>
      <c r="E6908" s="24">
        <v>0.36504603000000002</v>
      </c>
      <c r="F6908" s="24">
        <v>0.48903835000000001</v>
      </c>
      <c r="G6908" s="24">
        <v>1.1245429600000001</v>
      </c>
      <c r="H6908" s="24">
        <v>3.6078029299999996</v>
      </c>
      <c r="I6908" s="24">
        <v>9.0377109999999997E-2</v>
      </c>
    </row>
    <row r="6909" spans="1:9" ht="15.75" customHeight="1" x14ac:dyDescent="0.25">
      <c r="A6909" s="25">
        <v>6908</v>
      </c>
      <c r="B6909" s="26">
        <v>0.27383547000000003</v>
      </c>
      <c r="C6909" s="26">
        <v>0.26486977</v>
      </c>
      <c r="D6909" s="26">
        <v>0.29928222000000004</v>
      </c>
      <c r="E6909" s="26">
        <v>0.36510164000000001</v>
      </c>
      <c r="F6909" s="26">
        <v>0.48912688000000004</v>
      </c>
      <c r="G6909" s="26">
        <v>1.1247737499999999</v>
      </c>
      <c r="H6909" s="26">
        <v>3.6087629900000002</v>
      </c>
      <c r="I6909" s="26">
        <v>9.0377019999999988E-2</v>
      </c>
    </row>
    <row r="6910" spans="1:9" ht="15.75" customHeight="1" x14ac:dyDescent="0.25">
      <c r="A6910" s="23">
        <v>6909</v>
      </c>
      <c r="B6910" s="24">
        <v>0.27387663000000001</v>
      </c>
      <c r="C6910" s="24">
        <v>0.26490538000000002</v>
      </c>
      <c r="D6910" s="24">
        <v>0.29932525999999998</v>
      </c>
      <c r="E6910" s="24">
        <v>0.36515717999999997</v>
      </c>
      <c r="F6910" s="24">
        <v>0.48921524</v>
      </c>
      <c r="G6910" s="24">
        <v>1.1250041799999999</v>
      </c>
      <c r="H6910" s="24">
        <v>3.6097221000000004</v>
      </c>
      <c r="I6910" s="24">
        <v>9.0376930000000008E-2</v>
      </c>
    </row>
    <row r="6911" spans="1:9" ht="15.75" customHeight="1" x14ac:dyDescent="0.25">
      <c r="A6911" s="25">
        <v>6910</v>
      </c>
      <c r="B6911" s="26">
        <v>0.27391778999999999</v>
      </c>
      <c r="C6911" s="26">
        <v>0.26494105000000001</v>
      </c>
      <c r="D6911" s="26">
        <v>0.29936828999999998</v>
      </c>
      <c r="E6911" s="26">
        <v>0.36521264999999997</v>
      </c>
      <c r="F6911" s="26">
        <v>0.48930343999999998</v>
      </c>
      <c r="G6911" s="26">
        <v>1.1252342500000001</v>
      </c>
      <c r="H6911" s="26">
        <v>3.6106802499999997</v>
      </c>
      <c r="I6911" s="26">
        <v>9.0376829999999991E-2</v>
      </c>
    </row>
    <row r="6912" spans="1:9" ht="15.75" customHeight="1" x14ac:dyDescent="0.25">
      <c r="A6912" s="23">
        <v>6911</v>
      </c>
      <c r="B6912" s="24">
        <v>0.27395894999999998</v>
      </c>
      <c r="C6912" s="24">
        <v>0.26497675999999998</v>
      </c>
      <c r="D6912" s="24">
        <v>0.29941130999999999</v>
      </c>
      <c r="E6912" s="24">
        <v>0.36526807</v>
      </c>
      <c r="F6912" s="24">
        <v>0.48939148000000005</v>
      </c>
      <c r="G6912" s="24">
        <v>1.12546396</v>
      </c>
      <c r="H6912" s="24">
        <v>3.61163744</v>
      </c>
      <c r="I6912" s="24">
        <v>9.0376740000000011E-2</v>
      </c>
    </row>
    <row r="6913" spans="1:9" ht="15.75" customHeight="1" x14ac:dyDescent="0.25">
      <c r="A6913" s="25">
        <v>6912</v>
      </c>
      <c r="B6913" s="26">
        <v>0.27400011000000002</v>
      </c>
      <c r="C6913" s="26">
        <v>0.26501252000000003</v>
      </c>
      <c r="D6913" s="26">
        <v>0.29945432999999999</v>
      </c>
      <c r="E6913" s="26">
        <v>0.36532341000000002</v>
      </c>
      <c r="F6913" s="26">
        <v>0.48947935000000004</v>
      </c>
      <c r="G6913" s="26">
        <v>1.1256933099999999</v>
      </c>
      <c r="H6913" s="26">
        <v>3.6125936599999999</v>
      </c>
      <c r="I6913" s="26">
        <v>9.0376639999999994E-2</v>
      </c>
    </row>
    <row r="6914" spans="1:9" ht="15.75" customHeight="1" x14ac:dyDescent="0.25">
      <c r="A6914" s="23">
        <v>6913</v>
      </c>
      <c r="B6914" s="24">
        <v>0.27404127</v>
      </c>
      <c r="C6914" s="24">
        <v>0.26504833</v>
      </c>
      <c r="D6914" s="24">
        <v>0.29949735</v>
      </c>
      <c r="E6914" s="24">
        <v>0.3653787</v>
      </c>
      <c r="F6914" s="24">
        <v>0.48956705999999994</v>
      </c>
      <c r="G6914" s="24">
        <v>1.1259223</v>
      </c>
      <c r="H6914" s="24">
        <v>3.6135489000000001</v>
      </c>
      <c r="I6914" s="24">
        <v>9.0376550000000014E-2</v>
      </c>
    </row>
    <row r="6915" spans="1:9" ht="15.75" customHeight="1" x14ac:dyDescent="0.25">
      <c r="A6915" s="25">
        <v>6914</v>
      </c>
      <c r="B6915" s="26">
        <v>0.27408242999999999</v>
      </c>
      <c r="C6915" s="26">
        <v>0.26508419</v>
      </c>
      <c r="D6915" s="26">
        <v>0.29954035000000001</v>
      </c>
      <c r="E6915" s="26">
        <v>0.36543390999999997</v>
      </c>
      <c r="F6915" s="26">
        <v>0.48965459</v>
      </c>
      <c r="G6915" s="26">
        <v>1.1261509199999999</v>
      </c>
      <c r="H6915" s="26">
        <v>3.61450315</v>
      </c>
      <c r="I6915" s="26">
        <v>9.0376449999999997E-2</v>
      </c>
    </row>
    <row r="6916" spans="1:9" ht="15.75" customHeight="1" x14ac:dyDescent="0.25">
      <c r="A6916" s="23">
        <v>6915</v>
      </c>
      <c r="B6916" s="24">
        <v>0.27412358999999997</v>
      </c>
      <c r="C6916" s="24">
        <v>0.26512010000000003</v>
      </c>
      <c r="D6916" s="24">
        <v>0.29958335000000003</v>
      </c>
      <c r="E6916" s="24">
        <v>0.36548906000000003</v>
      </c>
      <c r="F6916" s="24">
        <v>0.48974195999999998</v>
      </c>
      <c r="G6916" s="24">
        <v>1.12637918</v>
      </c>
      <c r="H6916" s="24">
        <v>3.6154564199999997</v>
      </c>
      <c r="I6916" s="24">
        <v>9.0376359999999989E-2</v>
      </c>
    </row>
    <row r="6917" spans="1:9" ht="15.75" customHeight="1" x14ac:dyDescent="0.25">
      <c r="A6917" s="25">
        <v>6916</v>
      </c>
      <c r="B6917" s="26">
        <v>0.27416474999999996</v>
      </c>
      <c r="C6917" s="26">
        <v>0.26515605999999997</v>
      </c>
      <c r="D6917" s="26">
        <v>0.29962634999999999</v>
      </c>
      <c r="E6917" s="26">
        <v>0.36554415000000001</v>
      </c>
      <c r="F6917" s="26">
        <v>0.48982916000000004</v>
      </c>
      <c r="G6917" s="26">
        <v>1.1266070699999999</v>
      </c>
      <c r="H6917" s="26">
        <v>3.6164086900000001</v>
      </c>
      <c r="I6917" s="26">
        <v>9.0376270000000009E-2</v>
      </c>
    </row>
    <row r="6918" spans="1:9" ht="15.75" customHeight="1" x14ac:dyDescent="0.25">
      <c r="A6918" s="23">
        <v>6917</v>
      </c>
      <c r="B6918" s="24">
        <v>0.27420591</v>
      </c>
      <c r="C6918" s="24">
        <v>0.26519203000000002</v>
      </c>
      <c r="D6918" s="24">
        <v>0.29966930000000003</v>
      </c>
      <c r="E6918" s="24">
        <v>0.36559911999999994</v>
      </c>
      <c r="F6918" s="24">
        <v>0.48991614</v>
      </c>
      <c r="G6918" s="24">
        <v>1.12683446</v>
      </c>
      <c r="H6918" s="24">
        <v>3.6173594100000002</v>
      </c>
      <c r="I6918" s="24">
        <v>9.0376169999999992E-2</v>
      </c>
    </row>
    <row r="6919" spans="1:9" ht="15.75" customHeight="1" x14ac:dyDescent="0.25">
      <c r="A6919" s="25">
        <v>6918</v>
      </c>
      <c r="B6919" s="26">
        <v>0.27424707000000004</v>
      </c>
      <c r="C6919" s="26">
        <v>0.26522794999999999</v>
      </c>
      <c r="D6919" s="26">
        <v>0.29971217999999999</v>
      </c>
      <c r="E6919" s="26">
        <v>0.36565393999999996</v>
      </c>
      <c r="F6919" s="26">
        <v>0.49000284999999999</v>
      </c>
      <c r="G6919" s="26">
        <v>1.1270612499999999</v>
      </c>
      <c r="H6919" s="26">
        <v>3.6183080300000001</v>
      </c>
      <c r="I6919" s="26">
        <v>9.0376080000000011E-2</v>
      </c>
    </row>
    <row r="6920" spans="1:9" ht="15.75" customHeight="1" x14ac:dyDescent="0.25">
      <c r="A6920" s="23">
        <v>6919</v>
      </c>
      <c r="B6920" s="24">
        <v>0.27428823000000002</v>
      </c>
      <c r="C6920" s="24">
        <v>0.26526382999999998</v>
      </c>
      <c r="D6920" s="24">
        <v>0.29975498</v>
      </c>
      <c r="E6920" s="24">
        <v>0.36570860000000005</v>
      </c>
      <c r="F6920" s="24">
        <v>0.49008927999999996</v>
      </c>
      <c r="G6920" s="24">
        <v>1.12728743</v>
      </c>
      <c r="H6920" s="24">
        <v>3.61925455</v>
      </c>
      <c r="I6920" s="24">
        <v>9.0375990000000003E-2</v>
      </c>
    </row>
    <row r="6921" spans="1:9" ht="15.75" customHeight="1" x14ac:dyDescent="0.25">
      <c r="A6921" s="25">
        <v>6920</v>
      </c>
      <c r="B6921" s="26">
        <v>0.2743294</v>
      </c>
      <c r="C6921" s="26">
        <v>0.26529966999999999</v>
      </c>
      <c r="D6921" s="26">
        <v>0.29979771</v>
      </c>
      <c r="E6921" s="26">
        <v>0.36576310999999995</v>
      </c>
      <c r="F6921" s="26">
        <v>0.49017544999999996</v>
      </c>
      <c r="G6921" s="26">
        <v>1.1275130099999999</v>
      </c>
      <c r="H6921" s="26">
        <v>3.6201990099999999</v>
      </c>
      <c r="I6921" s="26">
        <v>9.037589E-2</v>
      </c>
    </row>
    <row r="6922" spans="1:9" ht="15.75" customHeight="1" x14ac:dyDescent="0.25">
      <c r="A6922" s="23">
        <v>6921</v>
      </c>
      <c r="B6922" s="24">
        <v>0.27437055999999999</v>
      </c>
      <c r="C6922" s="24">
        <v>0.26533546000000002</v>
      </c>
      <c r="D6922" s="24">
        <v>0.29984037000000002</v>
      </c>
      <c r="E6922" s="24">
        <v>0.36581746999999998</v>
      </c>
      <c r="F6922" s="24">
        <v>0.49026136000000003</v>
      </c>
      <c r="G6922" s="24">
        <v>1.1277379999999999</v>
      </c>
      <c r="H6922" s="24">
        <v>3.6211414100000003</v>
      </c>
      <c r="I6922" s="24">
        <v>9.0375800000000006E-2</v>
      </c>
    </row>
    <row r="6923" spans="1:9" ht="15.75" customHeight="1" x14ac:dyDescent="0.25">
      <c r="A6923" s="25">
        <v>6922</v>
      </c>
      <c r="B6923" s="26">
        <v>0.27441172000000003</v>
      </c>
      <c r="C6923" s="26">
        <v>0.26537122000000002</v>
      </c>
      <c r="D6923" s="26">
        <v>0.29988295999999998</v>
      </c>
      <c r="E6923" s="26">
        <v>0.36587166999999998</v>
      </c>
      <c r="F6923" s="26">
        <v>0.49034700000000003</v>
      </c>
      <c r="G6923" s="26">
        <v>1.12796239</v>
      </c>
      <c r="H6923" s="26">
        <v>3.6220817699999999</v>
      </c>
      <c r="I6923" s="26">
        <v>9.0375709999999998E-2</v>
      </c>
    </row>
    <row r="6924" spans="1:9" ht="15.75" customHeight="1" x14ac:dyDescent="0.25">
      <c r="A6924" s="23">
        <v>6923</v>
      </c>
      <c r="B6924" s="24">
        <v>0.27445288000000001</v>
      </c>
      <c r="C6924" s="24">
        <v>0.26540692999999999</v>
      </c>
      <c r="D6924" s="24">
        <v>0.29992546999999997</v>
      </c>
      <c r="E6924" s="24">
        <v>0.36592573</v>
      </c>
      <c r="F6924" s="24">
        <v>0.49043238</v>
      </c>
      <c r="G6924" s="24">
        <v>1.1281862</v>
      </c>
      <c r="H6924" s="24">
        <v>3.6230201100000001</v>
      </c>
      <c r="I6924" s="24">
        <v>9.0375609999999995E-2</v>
      </c>
    </row>
    <row r="6925" spans="1:9" ht="15.75" customHeight="1" x14ac:dyDescent="0.25">
      <c r="A6925" s="25">
        <v>6924</v>
      </c>
      <c r="B6925" s="26">
        <v>0.27449403999999999</v>
      </c>
      <c r="C6925" s="26">
        <v>0.26544260000000003</v>
      </c>
      <c r="D6925" s="26">
        <v>0.29996792</v>
      </c>
      <c r="E6925" s="26">
        <v>0.36597963</v>
      </c>
      <c r="F6925" s="26">
        <v>0.4905175</v>
      </c>
      <c r="G6925" s="26">
        <v>1.1284094199999999</v>
      </c>
      <c r="H6925" s="26">
        <v>3.6239564400000002</v>
      </c>
      <c r="I6925" s="26">
        <v>9.0375520000000001E-2</v>
      </c>
    </row>
    <row r="6926" spans="1:9" ht="15.75" customHeight="1" x14ac:dyDescent="0.25">
      <c r="A6926" s="23">
        <v>6925</v>
      </c>
      <c r="B6926" s="24">
        <v>0.27453520000000003</v>
      </c>
      <c r="C6926" s="24">
        <v>0.26547823000000004</v>
      </c>
      <c r="D6926" s="24">
        <v>0.30001029000000001</v>
      </c>
      <c r="E6926" s="24">
        <v>0.36603338999999996</v>
      </c>
      <c r="F6926" s="24">
        <v>0.49060236000000002</v>
      </c>
      <c r="G6926" s="24">
        <v>1.1286320600000002</v>
      </c>
      <c r="H6926" s="24">
        <v>3.6248907900000003</v>
      </c>
      <c r="I6926" s="24">
        <v>9.0375429999999993E-2</v>
      </c>
    </row>
    <row r="6927" spans="1:9" ht="15.75" customHeight="1" x14ac:dyDescent="0.25">
      <c r="A6927" s="25">
        <v>6926</v>
      </c>
      <c r="B6927" s="26">
        <v>0.27457636000000002</v>
      </c>
      <c r="C6927" s="26">
        <v>0.26551382000000001</v>
      </c>
      <c r="D6927" s="26">
        <v>0.30005259000000001</v>
      </c>
      <c r="E6927" s="26">
        <v>0.36608701000000005</v>
      </c>
      <c r="F6927" s="26">
        <v>0.49068697</v>
      </c>
      <c r="G6927" s="26">
        <v>1.1288541299999999</v>
      </c>
      <c r="H6927" s="26">
        <v>3.62582315</v>
      </c>
      <c r="I6927" s="26">
        <v>9.0375330000000004E-2</v>
      </c>
    </row>
    <row r="6928" spans="1:9" ht="15.75" customHeight="1" x14ac:dyDescent="0.25">
      <c r="A6928" s="23">
        <v>6927</v>
      </c>
      <c r="B6928" s="24">
        <v>0.27463014999999996</v>
      </c>
      <c r="C6928" s="24">
        <v>0.26554937000000001</v>
      </c>
      <c r="D6928" s="24">
        <v>0.30009482999999998</v>
      </c>
      <c r="E6928" s="24">
        <v>0.36614047999999999</v>
      </c>
      <c r="F6928" s="24">
        <v>0.49077133000000006</v>
      </c>
      <c r="G6928" s="24">
        <v>1.12907563</v>
      </c>
      <c r="H6928" s="24">
        <v>3.62675357</v>
      </c>
      <c r="I6928" s="24">
        <v>9.0375239999999996E-2</v>
      </c>
    </row>
    <row r="6929" spans="1:9" ht="15.75" customHeight="1" x14ac:dyDescent="0.25">
      <c r="A6929" s="25">
        <v>6928</v>
      </c>
      <c r="B6929" s="26">
        <v>0.27468408</v>
      </c>
      <c r="C6929" s="26">
        <v>0.26558489000000002</v>
      </c>
      <c r="D6929" s="26">
        <v>0.30013698999999999</v>
      </c>
      <c r="E6929" s="26">
        <v>0.36619380000000001</v>
      </c>
      <c r="F6929" s="26">
        <v>0.49085543000000004</v>
      </c>
      <c r="G6929" s="26">
        <v>1.1292965700000002</v>
      </c>
      <c r="H6929" s="26">
        <v>3.6276820400000003</v>
      </c>
      <c r="I6929" s="26">
        <v>9.0375150000000015E-2</v>
      </c>
    </row>
    <row r="6930" spans="1:9" ht="15.75" customHeight="1" x14ac:dyDescent="0.25">
      <c r="A6930" s="23">
        <v>6929</v>
      </c>
      <c r="B6930" s="24">
        <v>0.27473814000000002</v>
      </c>
      <c r="C6930" s="24">
        <v>0.26562036</v>
      </c>
      <c r="D6930" s="24">
        <v>0.30017908999999998</v>
      </c>
      <c r="E6930" s="24">
        <v>0.36624698</v>
      </c>
      <c r="F6930" s="24">
        <v>0.49093927999999998</v>
      </c>
      <c r="G6930" s="24">
        <v>1.12951694</v>
      </c>
      <c r="H6930" s="24">
        <v>3.6286085799999999</v>
      </c>
      <c r="I6930" s="24">
        <v>9.0375060000000007E-2</v>
      </c>
    </row>
    <row r="6931" spans="1:9" ht="15.75" customHeight="1" x14ac:dyDescent="0.25">
      <c r="A6931" s="25">
        <v>6930</v>
      </c>
      <c r="B6931" s="26">
        <v>0.27479234000000002</v>
      </c>
      <c r="C6931" s="26">
        <v>0.2656558</v>
      </c>
      <c r="D6931" s="26">
        <v>0.30022113</v>
      </c>
      <c r="E6931" s="26">
        <v>0.36630003</v>
      </c>
      <c r="F6931" s="26">
        <v>0.49102288999999999</v>
      </c>
      <c r="G6931" s="26">
        <v>1.1297367599999999</v>
      </c>
      <c r="H6931" s="26">
        <v>3.6295332200000003</v>
      </c>
      <c r="I6931" s="26">
        <v>9.0374960000000004E-2</v>
      </c>
    </row>
    <row r="6932" spans="1:9" ht="15.75" customHeight="1" x14ac:dyDescent="0.25">
      <c r="A6932" s="23">
        <v>6931</v>
      </c>
      <c r="B6932" s="24">
        <v>0.27484667000000002</v>
      </c>
      <c r="C6932" s="24">
        <v>0.26569119000000002</v>
      </c>
      <c r="D6932" s="24">
        <v>0.30026309000000001</v>
      </c>
      <c r="E6932" s="24">
        <v>0.36635292999999997</v>
      </c>
      <c r="F6932" s="24">
        <v>0.49110624999999997</v>
      </c>
      <c r="G6932" s="24">
        <v>1.12995603</v>
      </c>
      <c r="H6932" s="24">
        <v>3.6304559599999999</v>
      </c>
      <c r="I6932" s="24">
        <v>9.037487000000001E-2</v>
      </c>
    </row>
    <row r="6933" spans="1:9" ht="15.75" customHeight="1" x14ac:dyDescent="0.25">
      <c r="A6933" s="25">
        <v>6932</v>
      </c>
      <c r="B6933" s="26">
        <v>0.27490112999999999</v>
      </c>
      <c r="C6933" s="26">
        <v>0.26572656</v>
      </c>
      <c r="D6933" s="26">
        <v>0.30030498999999999</v>
      </c>
      <c r="E6933" s="26">
        <v>0.36640569000000001</v>
      </c>
      <c r="F6933" s="26">
        <v>0.49118937000000001</v>
      </c>
      <c r="G6933" s="26">
        <v>1.1301747500000001</v>
      </c>
      <c r="H6933" s="26">
        <v>3.6313768199999998</v>
      </c>
      <c r="I6933" s="26">
        <v>9.0374780000000002E-2</v>
      </c>
    </row>
    <row r="6934" spans="1:9" ht="15.75" customHeight="1" x14ac:dyDescent="0.25">
      <c r="A6934" s="23">
        <v>6933</v>
      </c>
      <c r="B6934" s="24">
        <v>0.27495573000000001</v>
      </c>
      <c r="C6934" s="24">
        <v>0.26576188000000001</v>
      </c>
      <c r="D6934" s="24">
        <v>0.30034683000000001</v>
      </c>
      <c r="E6934" s="24">
        <v>0.36645831000000001</v>
      </c>
      <c r="F6934" s="24">
        <v>0.49127225000000002</v>
      </c>
      <c r="G6934" s="24">
        <v>1.13039293</v>
      </c>
      <c r="H6934" s="24">
        <v>3.6322958299999999</v>
      </c>
      <c r="I6934" s="24">
        <v>9.0374689999999994E-2</v>
      </c>
    </row>
    <row r="6935" spans="1:9" ht="15.75" customHeight="1" x14ac:dyDescent="0.25">
      <c r="A6935" s="25">
        <v>6934</v>
      </c>
      <c r="B6935" s="26">
        <v>0.27501045000000002</v>
      </c>
      <c r="C6935" s="26">
        <v>0.26579716999999997</v>
      </c>
      <c r="D6935" s="26">
        <v>0.30038860000000001</v>
      </c>
      <c r="E6935" s="26">
        <v>0.36651080000000003</v>
      </c>
      <c r="F6935" s="26">
        <v>0.49135488999999999</v>
      </c>
      <c r="G6935" s="26">
        <v>1.1306105799999999</v>
      </c>
      <c r="H6935" s="26">
        <v>3.6332129900000001</v>
      </c>
      <c r="I6935" s="26">
        <v>9.0374590000000005E-2</v>
      </c>
    </row>
    <row r="6936" spans="1:9" ht="15.75" customHeight="1" x14ac:dyDescent="0.25">
      <c r="A6936" s="23">
        <v>6935</v>
      </c>
      <c r="B6936" s="24">
        <v>0.27506531000000001</v>
      </c>
      <c r="C6936" s="24">
        <v>0.26583243000000001</v>
      </c>
      <c r="D6936" s="24">
        <v>0.30043030000000004</v>
      </c>
      <c r="E6936" s="24">
        <v>0.36656315</v>
      </c>
      <c r="F6936" s="24">
        <v>0.49143729000000003</v>
      </c>
      <c r="G6936" s="24">
        <v>1.1308276900000001</v>
      </c>
      <c r="H6936" s="24">
        <v>3.6341283199999999</v>
      </c>
      <c r="I6936" s="24">
        <v>9.0374499999999997E-2</v>
      </c>
    </row>
    <row r="6937" spans="1:9" ht="15.75" customHeight="1" x14ac:dyDescent="0.25">
      <c r="A6937" s="25">
        <v>6936</v>
      </c>
      <c r="B6937" s="26">
        <v>0.27512028999999999</v>
      </c>
      <c r="C6937" s="26">
        <v>0.26586763999999996</v>
      </c>
      <c r="D6937" s="26">
        <v>0.30047193999999999</v>
      </c>
      <c r="E6937" s="26">
        <v>0.36661537000000005</v>
      </c>
      <c r="F6937" s="26">
        <v>0.49151944999999997</v>
      </c>
      <c r="G6937" s="26">
        <v>1.1310442700000001</v>
      </c>
      <c r="H6937" s="26">
        <v>3.6350418499999999</v>
      </c>
      <c r="I6937" s="26">
        <v>9.0374409999999988E-2</v>
      </c>
    </row>
    <row r="6938" spans="1:9" ht="15.75" customHeight="1" x14ac:dyDescent="0.25">
      <c r="A6938" s="23">
        <v>6937</v>
      </c>
      <c r="B6938" s="24">
        <v>0.27517539000000002</v>
      </c>
      <c r="C6938" s="24">
        <v>0.26590282999999998</v>
      </c>
      <c r="D6938" s="24">
        <v>0.30051352000000003</v>
      </c>
      <c r="E6938" s="24">
        <v>0.36666745000000001</v>
      </c>
      <c r="F6938" s="24">
        <v>0.49160138000000003</v>
      </c>
      <c r="G6938" s="24">
        <v>1.13126032</v>
      </c>
      <c r="H6938" s="24">
        <v>3.6359535699999999</v>
      </c>
      <c r="I6938" s="24">
        <v>9.0374320000000008E-2</v>
      </c>
    </row>
    <row r="6939" spans="1:9" ht="15.75" customHeight="1" x14ac:dyDescent="0.25">
      <c r="A6939" s="25">
        <v>6938</v>
      </c>
      <c r="B6939" s="26">
        <v>0.27523063000000003</v>
      </c>
      <c r="C6939" s="26">
        <v>0.26593798000000002</v>
      </c>
      <c r="D6939" s="26">
        <v>0.30055504</v>
      </c>
      <c r="E6939" s="26">
        <v>0.36671939999999997</v>
      </c>
      <c r="F6939" s="26">
        <v>0.49168308000000005</v>
      </c>
      <c r="G6939" s="26">
        <v>1.1314758600000001</v>
      </c>
      <c r="H6939" s="26">
        <v>3.6368635199999999</v>
      </c>
      <c r="I6939" s="26">
        <v>9.037423E-2</v>
      </c>
    </row>
    <row r="6940" spans="1:9" ht="15.75" customHeight="1" x14ac:dyDescent="0.25">
      <c r="A6940" s="23">
        <v>6939</v>
      </c>
      <c r="B6940" s="24">
        <v>0.27528598999999998</v>
      </c>
      <c r="C6940" s="24">
        <v>0.26597308999999997</v>
      </c>
      <c r="D6940" s="24">
        <v>0.30059649999999999</v>
      </c>
      <c r="E6940" s="24">
        <v>0.36677123</v>
      </c>
      <c r="F6940" s="24">
        <v>0.49176456000000002</v>
      </c>
      <c r="G6940" s="24">
        <v>1.1316908800000001</v>
      </c>
      <c r="H6940" s="24">
        <v>3.6377717000000001</v>
      </c>
      <c r="I6940" s="24">
        <v>9.0374130000000011E-2</v>
      </c>
    </row>
    <row r="6941" spans="1:9" ht="15.75" customHeight="1" x14ac:dyDescent="0.25">
      <c r="A6941" s="25">
        <v>6940</v>
      </c>
      <c r="B6941" s="26">
        <v>0.27534147000000003</v>
      </c>
      <c r="C6941" s="26">
        <v>0.26600817999999998</v>
      </c>
      <c r="D6941" s="26">
        <v>0.30063790000000001</v>
      </c>
      <c r="E6941" s="26">
        <v>0.36682291999999994</v>
      </c>
      <c r="F6941" s="26">
        <v>0.49184579999999994</v>
      </c>
      <c r="G6941" s="26">
        <v>1.13190539</v>
      </c>
      <c r="H6941" s="26">
        <v>3.6386781400000001</v>
      </c>
      <c r="I6941" s="26">
        <v>9.0374040000000003E-2</v>
      </c>
    </row>
    <row r="6942" spans="1:9" ht="15.75" customHeight="1" x14ac:dyDescent="0.25">
      <c r="A6942" s="23">
        <v>6941</v>
      </c>
      <c r="B6942" s="24">
        <v>0.27539707000000002</v>
      </c>
      <c r="C6942" s="24">
        <v>0.26604323000000002</v>
      </c>
      <c r="D6942" s="24">
        <v>0.30067923000000002</v>
      </c>
      <c r="E6942" s="24">
        <v>0.36687448000000006</v>
      </c>
      <c r="F6942" s="24">
        <v>0.49192681999999999</v>
      </c>
      <c r="G6942" s="24">
        <v>1.1321193999999999</v>
      </c>
      <c r="H6942" s="24">
        <v>3.63958285</v>
      </c>
      <c r="I6942" s="24">
        <v>9.0373949999999995E-2</v>
      </c>
    </row>
    <row r="6943" spans="1:9" ht="15.75" customHeight="1" x14ac:dyDescent="0.25">
      <c r="A6943" s="25">
        <v>6942</v>
      </c>
      <c r="B6943" s="26">
        <v>0.27545279</v>
      </c>
      <c r="C6943" s="26">
        <v>0.26607824000000002</v>
      </c>
      <c r="D6943" s="26">
        <v>0.30072051</v>
      </c>
      <c r="E6943" s="26">
        <v>0.36692591999999996</v>
      </c>
      <c r="F6943" s="26">
        <v>0.49200760999999998</v>
      </c>
      <c r="G6943" s="26">
        <v>1.1323329</v>
      </c>
      <c r="H6943" s="26">
        <v>3.6404858400000002</v>
      </c>
      <c r="I6943" s="26">
        <v>9.037386E-2</v>
      </c>
    </row>
    <row r="6944" spans="1:9" ht="15.75" customHeight="1" x14ac:dyDescent="0.25">
      <c r="A6944" s="23">
        <v>6943</v>
      </c>
      <c r="B6944" s="24">
        <v>0.27550864000000003</v>
      </c>
      <c r="C6944" s="24">
        <v>0.26611322999999998</v>
      </c>
      <c r="D6944" s="24">
        <v>0.30076173</v>
      </c>
      <c r="E6944" s="24">
        <v>0.36697723000000004</v>
      </c>
      <c r="F6944" s="24">
        <v>0.49208817999999999</v>
      </c>
      <c r="G6944" s="24">
        <v>1.1325459100000002</v>
      </c>
      <c r="H6944" s="24">
        <v>3.64138713</v>
      </c>
      <c r="I6944" s="24">
        <v>9.0373769999999992E-2</v>
      </c>
    </row>
    <row r="6945" spans="1:9" ht="15.75" customHeight="1" x14ac:dyDescent="0.25">
      <c r="A6945" s="25">
        <v>6944</v>
      </c>
      <c r="B6945" s="26">
        <v>0.27556459999999999</v>
      </c>
      <c r="C6945" s="26">
        <v>0.26614818000000001</v>
      </c>
      <c r="D6945" s="26">
        <v>0.30080288999999999</v>
      </c>
      <c r="E6945" s="26">
        <v>0.36702841999999997</v>
      </c>
      <c r="F6945" s="26">
        <v>0.49216853999999999</v>
      </c>
      <c r="G6945" s="26">
        <v>1.13275842</v>
      </c>
      <c r="H6945" s="26">
        <v>3.6422867400000003</v>
      </c>
      <c r="I6945" s="26">
        <v>9.0373680000000012E-2</v>
      </c>
    </row>
    <row r="6946" spans="1:9" ht="15.75" customHeight="1" x14ac:dyDescent="0.25">
      <c r="A6946" s="23">
        <v>6945</v>
      </c>
      <c r="B6946" s="24">
        <v>0.27562068000000001</v>
      </c>
      <c r="C6946" s="24">
        <v>0.26618311</v>
      </c>
      <c r="D6946" s="24">
        <v>0.30084399000000001</v>
      </c>
      <c r="E6946" s="24">
        <v>0.36707948000000001</v>
      </c>
      <c r="F6946" s="24">
        <v>0.49224867000000005</v>
      </c>
      <c r="G6946" s="24">
        <v>1.13297045</v>
      </c>
      <c r="H6946" s="24">
        <v>3.64318469</v>
      </c>
      <c r="I6946" s="24">
        <v>9.0373590000000004E-2</v>
      </c>
    </row>
    <row r="6947" spans="1:9" ht="15.75" customHeight="1" x14ac:dyDescent="0.25">
      <c r="A6947" s="25">
        <v>6946</v>
      </c>
      <c r="B6947" s="26">
        <v>0.27567688000000001</v>
      </c>
      <c r="C6947" s="26">
        <v>0.26621800000000001</v>
      </c>
      <c r="D6947" s="26">
        <v>0.30088503</v>
      </c>
      <c r="E6947" s="26">
        <v>0.36713042000000001</v>
      </c>
      <c r="F6947" s="26">
        <v>0.49232858999999995</v>
      </c>
      <c r="G6947" s="26">
        <v>1.13318199</v>
      </c>
      <c r="H6947" s="26">
        <v>3.64408099</v>
      </c>
      <c r="I6947" s="26">
        <v>9.0373499999999996E-2</v>
      </c>
    </row>
    <row r="6948" spans="1:9" ht="15.75" customHeight="1" x14ac:dyDescent="0.25">
      <c r="A6948" s="23">
        <v>6947</v>
      </c>
      <c r="B6948" s="24">
        <v>0.27573319000000002</v>
      </c>
      <c r="C6948" s="24">
        <v>0.26625285999999998</v>
      </c>
      <c r="D6948" s="24">
        <v>0.30092602000000002</v>
      </c>
      <c r="E6948" s="24">
        <v>0.36718124000000002</v>
      </c>
      <c r="F6948" s="24">
        <v>0.49240830000000002</v>
      </c>
      <c r="G6948" s="24">
        <v>1.13339306</v>
      </c>
      <c r="H6948" s="24">
        <v>3.6449756500000001</v>
      </c>
      <c r="I6948" s="24">
        <v>9.0373410000000001E-2</v>
      </c>
    </row>
    <row r="6949" spans="1:9" ht="15.75" customHeight="1" x14ac:dyDescent="0.25">
      <c r="A6949" s="25">
        <v>6948</v>
      </c>
      <c r="B6949" s="26">
        <v>0.27578962000000001</v>
      </c>
      <c r="C6949" s="26">
        <v>0.26628770000000002</v>
      </c>
      <c r="D6949" s="26">
        <v>0.30096696000000001</v>
      </c>
      <c r="E6949" s="26">
        <v>0.36723193999999998</v>
      </c>
      <c r="F6949" s="26">
        <v>0.49248779999999998</v>
      </c>
      <c r="G6949" s="26">
        <v>1.13360365</v>
      </c>
      <c r="H6949" s="26">
        <v>3.6458686999999999</v>
      </c>
      <c r="I6949" s="26">
        <v>9.0373309999999998E-2</v>
      </c>
    </row>
    <row r="6950" spans="1:9" ht="15.75" customHeight="1" x14ac:dyDescent="0.25">
      <c r="A6950" s="23">
        <v>6949</v>
      </c>
      <c r="B6950" s="24">
        <v>0.27584616000000001</v>
      </c>
      <c r="C6950" s="24">
        <v>0.26632250000000002</v>
      </c>
      <c r="D6950" s="24">
        <v>0.30100784000000003</v>
      </c>
      <c r="E6950" s="24">
        <v>0.36728252</v>
      </c>
      <c r="F6950" s="24">
        <v>0.49256708000000005</v>
      </c>
      <c r="G6950" s="24">
        <v>1.1338137699999999</v>
      </c>
      <c r="H6950" s="24">
        <v>3.64676014</v>
      </c>
      <c r="I6950" s="24">
        <v>9.037321999999999E-2</v>
      </c>
    </row>
    <row r="6951" spans="1:9" ht="15.75" customHeight="1" x14ac:dyDescent="0.25">
      <c r="A6951" s="25">
        <v>6950</v>
      </c>
      <c r="B6951" s="26">
        <v>0.27590281</v>
      </c>
      <c r="C6951" s="26">
        <v>0.26635728000000003</v>
      </c>
      <c r="D6951" s="26">
        <v>0.30104866000000002</v>
      </c>
      <c r="E6951" s="26">
        <v>0.36733297999999998</v>
      </c>
      <c r="F6951" s="26">
        <v>0.49264615999999994</v>
      </c>
      <c r="G6951" s="26">
        <v>1.1340234200000001</v>
      </c>
      <c r="H6951" s="26">
        <v>3.6476500000000001</v>
      </c>
      <c r="I6951" s="26">
        <v>9.0373129999999996E-2</v>
      </c>
    </row>
    <row r="6952" spans="1:9" ht="15.75" customHeight="1" x14ac:dyDescent="0.25">
      <c r="A6952" s="23">
        <v>6951</v>
      </c>
      <c r="B6952" s="24">
        <v>0.27595956999999999</v>
      </c>
      <c r="C6952" s="24">
        <v>0.26639203</v>
      </c>
      <c r="D6952" s="24">
        <v>0.30108942999999999</v>
      </c>
      <c r="E6952" s="24">
        <v>0.36738332999999995</v>
      </c>
      <c r="F6952" s="24">
        <v>0.49272504</v>
      </c>
      <c r="G6952" s="24">
        <v>1.1342326199999999</v>
      </c>
      <c r="H6952" s="24">
        <v>3.6485383000000002</v>
      </c>
      <c r="I6952" s="24">
        <v>9.0373040000000002E-2</v>
      </c>
    </row>
    <row r="6953" spans="1:9" ht="15.75" customHeight="1" x14ac:dyDescent="0.25">
      <c r="A6953" s="25">
        <v>6952</v>
      </c>
      <c r="B6953" s="26">
        <v>0.27601644000000003</v>
      </c>
      <c r="C6953" s="26">
        <v>0.26642674999999999</v>
      </c>
      <c r="D6953" s="26">
        <v>0.30113014999999999</v>
      </c>
      <c r="E6953" s="26">
        <v>0.36743355999999999</v>
      </c>
      <c r="F6953" s="26">
        <v>0.49280371000000001</v>
      </c>
      <c r="G6953" s="26">
        <v>1.1344413600000001</v>
      </c>
      <c r="H6953" s="26">
        <v>3.6494250399999997</v>
      </c>
      <c r="I6953" s="26">
        <v>9.0372950000000007E-2</v>
      </c>
    </row>
    <row r="6954" spans="1:9" ht="15.75" customHeight="1" x14ac:dyDescent="0.25">
      <c r="A6954" s="23">
        <v>6953</v>
      </c>
      <c r="B6954" s="24">
        <v>0.27607342000000001</v>
      </c>
      <c r="C6954" s="24">
        <v>0.26646143999999999</v>
      </c>
      <c r="D6954" s="24">
        <v>0.30117081000000001</v>
      </c>
      <c r="E6954" s="24">
        <v>0.36748367000000004</v>
      </c>
      <c r="F6954" s="24">
        <v>0.49288217000000001</v>
      </c>
      <c r="G6954" s="24">
        <v>1.1346496399999999</v>
      </c>
      <c r="H6954" s="24">
        <v>3.65031024</v>
      </c>
      <c r="I6954" s="24">
        <v>9.0372859999999999E-2</v>
      </c>
    </row>
    <row r="6955" spans="1:9" ht="15.75" customHeight="1" x14ac:dyDescent="0.25">
      <c r="A6955" s="25">
        <v>6954</v>
      </c>
      <c r="B6955" s="26">
        <v>0.27613051</v>
      </c>
      <c r="C6955" s="26">
        <v>0.26649611000000001</v>
      </c>
      <c r="D6955" s="26">
        <v>0.30121143</v>
      </c>
      <c r="E6955" s="26">
        <v>0.36753368000000003</v>
      </c>
      <c r="F6955" s="26">
        <v>0.49296044</v>
      </c>
      <c r="G6955" s="26">
        <v>1.13485748</v>
      </c>
      <c r="H6955" s="26">
        <v>3.6511939299999998</v>
      </c>
      <c r="I6955" s="26">
        <v>9.0372769999999991E-2</v>
      </c>
    </row>
    <row r="6956" spans="1:9" ht="15.75" customHeight="1" x14ac:dyDescent="0.25">
      <c r="A6956" s="23">
        <v>6955</v>
      </c>
      <c r="B6956" s="24">
        <v>0.27618770000000004</v>
      </c>
      <c r="C6956" s="24">
        <v>0.26653075000000004</v>
      </c>
      <c r="D6956" s="24">
        <v>0.30125198999999997</v>
      </c>
      <c r="E6956" s="24">
        <v>0.36758356999999997</v>
      </c>
      <c r="F6956" s="24">
        <v>0.49303851000000004</v>
      </c>
      <c r="G6956" s="24">
        <v>1.1350648800000001</v>
      </c>
      <c r="H6956" s="24">
        <v>3.6520761099999999</v>
      </c>
      <c r="I6956" s="24">
        <v>9.0372679999999997E-2</v>
      </c>
    </row>
    <row r="6957" spans="1:9" ht="15.75" customHeight="1" x14ac:dyDescent="0.25">
      <c r="A6957" s="25">
        <v>6956</v>
      </c>
      <c r="B6957" s="26">
        <v>0.27624500000000002</v>
      </c>
      <c r="C6957" s="26">
        <v>0.26656535999999997</v>
      </c>
      <c r="D6957" s="26">
        <v>0.30129249999999996</v>
      </c>
      <c r="E6957" s="26">
        <v>0.36763334999999997</v>
      </c>
      <c r="F6957" s="26">
        <v>0.49311639000000002</v>
      </c>
      <c r="G6957" s="26">
        <v>1.13527183</v>
      </c>
      <c r="H6957" s="26">
        <v>3.6529568000000001</v>
      </c>
      <c r="I6957" s="26">
        <v>9.0372590000000003E-2</v>
      </c>
    </row>
    <row r="6958" spans="1:9" ht="15.75" customHeight="1" x14ac:dyDescent="0.25">
      <c r="A6958" s="23">
        <v>6957</v>
      </c>
      <c r="B6958" s="24">
        <v>0.2763024</v>
      </c>
      <c r="C6958" s="24">
        <v>0.26659994999999997</v>
      </c>
      <c r="D6958" s="24">
        <v>0.30133296000000004</v>
      </c>
      <c r="E6958" s="24">
        <v>0.36768303000000002</v>
      </c>
      <c r="F6958" s="24">
        <v>0.49319406999999998</v>
      </c>
      <c r="G6958" s="24">
        <v>1.13547836</v>
      </c>
      <c r="H6958" s="24">
        <v>3.65383602</v>
      </c>
      <c r="I6958" s="24">
        <v>9.0372500000000008E-2</v>
      </c>
    </row>
    <row r="6959" spans="1:9" ht="15.75" customHeight="1" x14ac:dyDescent="0.25">
      <c r="A6959" s="25">
        <v>6958</v>
      </c>
      <c r="B6959" s="26">
        <v>0.27635990999999999</v>
      </c>
      <c r="C6959" s="26">
        <v>0.26663450999999999</v>
      </c>
      <c r="D6959" s="26">
        <v>0.30137336999999997</v>
      </c>
      <c r="E6959" s="26">
        <v>0.36773259000000003</v>
      </c>
      <c r="F6959" s="26">
        <v>0.49327156</v>
      </c>
      <c r="G6959" s="26">
        <v>1.1356844500000001</v>
      </c>
      <c r="H6959" s="26">
        <v>3.6547137900000002</v>
      </c>
      <c r="I6959" s="26">
        <v>9.037241E-2</v>
      </c>
    </row>
    <row r="6960" spans="1:9" ht="15.75" customHeight="1" x14ac:dyDescent="0.25">
      <c r="A6960" s="23">
        <v>6959</v>
      </c>
      <c r="B6960" s="24">
        <v>0.27641750999999998</v>
      </c>
      <c r="C6960" s="24">
        <v>0.26666905000000002</v>
      </c>
      <c r="D6960" s="24">
        <v>0.30141373999999999</v>
      </c>
      <c r="E6960" s="24">
        <v>0.36778204999999997</v>
      </c>
      <c r="F6960" s="24">
        <v>0.49334886</v>
      </c>
      <c r="G6960" s="24">
        <v>1.1358901299999999</v>
      </c>
      <c r="H6960" s="24">
        <v>3.6555901199999998</v>
      </c>
      <c r="I6960" s="24">
        <v>9.0372319999999992E-2</v>
      </c>
    </row>
    <row r="6961" spans="1:9" ht="15.75" customHeight="1" x14ac:dyDescent="0.25">
      <c r="A6961" s="25">
        <v>6960</v>
      </c>
      <c r="B6961" s="26">
        <v>0.27647521999999997</v>
      </c>
      <c r="C6961" s="26">
        <v>0.26670357</v>
      </c>
      <c r="D6961" s="26">
        <v>0.30145405000000003</v>
      </c>
      <c r="E6961" s="26">
        <v>0.36783140000000003</v>
      </c>
      <c r="F6961" s="26">
        <v>0.49342598000000004</v>
      </c>
      <c r="G6961" s="26">
        <v>1.13609538</v>
      </c>
      <c r="H6961" s="26">
        <v>3.6564650300000001</v>
      </c>
      <c r="I6961" s="26">
        <v>9.0372229999999998E-2</v>
      </c>
    </row>
    <row r="6962" spans="1:9" ht="15.75" customHeight="1" x14ac:dyDescent="0.25">
      <c r="A6962" s="23">
        <v>6961</v>
      </c>
      <c r="B6962" s="24">
        <v>0.27653303000000001</v>
      </c>
      <c r="C6962" s="24">
        <v>0.26673806</v>
      </c>
      <c r="D6962" s="24">
        <v>0.30149431999999998</v>
      </c>
      <c r="E6962" s="24">
        <v>0.36788065000000003</v>
      </c>
      <c r="F6962" s="24">
        <v>0.49350290999999996</v>
      </c>
      <c r="G6962" s="24">
        <v>1.1363002099999999</v>
      </c>
      <c r="H6962" s="24">
        <v>3.6573385300000001</v>
      </c>
      <c r="I6962" s="24">
        <v>9.0372140000000004E-2</v>
      </c>
    </row>
    <row r="6963" spans="1:9" ht="15.75" customHeight="1" x14ac:dyDescent="0.25">
      <c r="A6963" s="25">
        <v>6962</v>
      </c>
      <c r="B6963" s="26">
        <v>0.27659093000000001</v>
      </c>
      <c r="C6963" s="26">
        <v>0.26677253000000001</v>
      </c>
      <c r="D6963" s="26">
        <v>0.30153454000000002</v>
      </c>
      <c r="E6963" s="26">
        <v>0.36792979999999997</v>
      </c>
      <c r="F6963" s="26">
        <v>0.49357964999999998</v>
      </c>
      <c r="G6963" s="26">
        <v>1.1365046300000001</v>
      </c>
      <c r="H6963" s="26">
        <v>3.6582106399999996</v>
      </c>
      <c r="I6963" s="26">
        <v>9.0372049999999995E-2</v>
      </c>
    </row>
    <row r="6964" spans="1:9" ht="15.75" customHeight="1" x14ac:dyDescent="0.25">
      <c r="A6964" s="23">
        <v>6963</v>
      </c>
      <c r="B6964" s="24">
        <v>0.27664893000000002</v>
      </c>
      <c r="C6964" s="24">
        <v>0.26680697999999997</v>
      </c>
      <c r="D6964" s="24">
        <v>0.30157471999999996</v>
      </c>
      <c r="E6964" s="24">
        <v>0.36797884000000003</v>
      </c>
      <c r="F6964" s="24">
        <v>0.49365620999999998</v>
      </c>
      <c r="G6964" s="24">
        <v>1.1367086500000001</v>
      </c>
      <c r="H6964" s="24">
        <v>3.65908137</v>
      </c>
      <c r="I6964" s="24">
        <v>9.037197000000001E-2</v>
      </c>
    </row>
    <row r="6965" spans="1:9" ht="15.75" customHeight="1" x14ac:dyDescent="0.25">
      <c r="A6965" s="25">
        <v>6964</v>
      </c>
      <c r="B6965" s="26">
        <v>0.27670703000000002</v>
      </c>
      <c r="C6965" s="26">
        <v>0.26684140000000001</v>
      </c>
      <c r="D6965" s="26">
        <v>0.30161484999999999</v>
      </c>
      <c r="E6965" s="26">
        <v>0.36802778000000003</v>
      </c>
      <c r="F6965" s="26">
        <v>0.49373260000000002</v>
      </c>
      <c r="G6965" s="26">
        <v>1.1369122700000001</v>
      </c>
      <c r="H6965" s="26">
        <v>3.6599507499999997</v>
      </c>
      <c r="I6965" s="26">
        <v>9.0371880000000002E-2</v>
      </c>
    </row>
    <row r="6966" spans="1:9" ht="15.75" customHeight="1" x14ac:dyDescent="0.25">
      <c r="A6966" s="23">
        <v>6965</v>
      </c>
      <c r="B6966" s="24">
        <v>0.27676521999999998</v>
      </c>
      <c r="C6966" s="24">
        <v>0.26687580999999999</v>
      </c>
      <c r="D6966" s="24">
        <v>0.30165492999999999</v>
      </c>
      <c r="E6966" s="24">
        <v>0.36807662000000002</v>
      </c>
      <c r="F6966" s="24">
        <v>0.49380879999999999</v>
      </c>
      <c r="G6966" s="24">
        <v>1.1371154799999998</v>
      </c>
      <c r="H6966" s="24">
        <v>3.66081879</v>
      </c>
      <c r="I6966" s="24">
        <v>9.0371790000000007E-2</v>
      </c>
    </row>
    <row r="6967" spans="1:9" ht="15.75" customHeight="1" x14ac:dyDescent="0.25">
      <c r="A6967" s="25">
        <v>6966</v>
      </c>
      <c r="B6967" s="26">
        <v>0.27682350999999999</v>
      </c>
      <c r="C6967" s="26">
        <v>0.26691018999999999</v>
      </c>
      <c r="D6967" s="26">
        <v>0.30169498</v>
      </c>
      <c r="E6967" s="26">
        <v>0.36812537000000001</v>
      </c>
      <c r="F6967" s="26">
        <v>0.49388483</v>
      </c>
      <c r="G6967" s="26">
        <v>1.1373183099999999</v>
      </c>
      <c r="H6967" s="26">
        <v>3.6616854999999999</v>
      </c>
      <c r="I6967" s="26">
        <v>9.0371699999999999E-2</v>
      </c>
    </row>
    <row r="6968" spans="1:9" ht="15.75" customHeight="1" x14ac:dyDescent="0.25">
      <c r="A6968" s="23">
        <v>6967</v>
      </c>
      <c r="B6968" s="24">
        <v>0.27688189000000002</v>
      </c>
      <c r="C6968" s="24">
        <v>0.26694455</v>
      </c>
      <c r="D6968" s="24">
        <v>0.30173496999999999</v>
      </c>
      <c r="E6968" s="24">
        <v>0.36817400999999994</v>
      </c>
      <c r="F6968" s="24">
        <v>0.49396068999999998</v>
      </c>
      <c r="G6968" s="24">
        <v>1.13752075</v>
      </c>
      <c r="H6968" s="24">
        <v>3.6625509099999998</v>
      </c>
      <c r="I6968" s="24">
        <v>9.0371609999999991E-2</v>
      </c>
    </row>
    <row r="6969" spans="1:9" ht="15.75" customHeight="1" x14ac:dyDescent="0.25">
      <c r="A6969" s="25">
        <v>6968</v>
      </c>
      <c r="B6969" s="26">
        <v>0.27694036</v>
      </c>
      <c r="C6969" s="26">
        <v>0.26697890000000002</v>
      </c>
      <c r="D6969" s="26">
        <v>0.30177493</v>
      </c>
      <c r="E6969" s="26">
        <v>0.36822256000000003</v>
      </c>
      <c r="F6969" s="26">
        <v>0.49403637000000006</v>
      </c>
      <c r="G6969" s="26">
        <v>1.1377227999999999</v>
      </c>
      <c r="H6969" s="26">
        <v>3.66341502</v>
      </c>
      <c r="I6969" s="26">
        <v>9.0371520000000011E-2</v>
      </c>
    </row>
    <row r="6970" spans="1:9" ht="15.75" customHeight="1" x14ac:dyDescent="0.25">
      <c r="A6970" s="23">
        <v>6969</v>
      </c>
      <c r="B6970" s="24">
        <v>0.27699891999999998</v>
      </c>
      <c r="C6970" s="24">
        <v>0.26701322</v>
      </c>
      <c r="D6970" s="24">
        <v>0.30181484000000003</v>
      </c>
      <c r="E6970" s="24">
        <v>0.36827101999999995</v>
      </c>
      <c r="F6970" s="24">
        <v>0.49411189</v>
      </c>
      <c r="G6970" s="24">
        <v>1.13792447</v>
      </c>
      <c r="H6970" s="24">
        <v>3.6642778499999995</v>
      </c>
      <c r="I6970" s="24">
        <v>9.0371430000000003E-2</v>
      </c>
    </row>
    <row r="6971" spans="1:9" ht="15.75" customHeight="1" x14ac:dyDescent="0.25">
      <c r="A6971" s="25">
        <v>6970</v>
      </c>
      <c r="B6971" s="26">
        <v>0.27705756999999998</v>
      </c>
      <c r="C6971" s="26">
        <v>0.26704751999999998</v>
      </c>
      <c r="D6971" s="26">
        <v>0.30185470999999997</v>
      </c>
      <c r="E6971" s="26">
        <v>0.36831938000000003</v>
      </c>
      <c r="F6971" s="26">
        <v>0.49418722999999998</v>
      </c>
      <c r="G6971" s="26">
        <v>1.13812577</v>
      </c>
      <c r="H6971" s="26">
        <v>3.66513942</v>
      </c>
      <c r="I6971" s="26">
        <v>9.0371339999999994E-2</v>
      </c>
    </row>
    <row r="6972" spans="1:9" ht="15.75" customHeight="1" x14ac:dyDescent="0.25">
      <c r="A6972" s="23">
        <v>6971</v>
      </c>
      <c r="B6972" s="24">
        <v>0.27711629999999998</v>
      </c>
      <c r="C6972" s="24">
        <v>0.26708179999999998</v>
      </c>
      <c r="D6972" s="24">
        <v>0.30189453999999999</v>
      </c>
      <c r="E6972" s="24">
        <v>0.36836764999999999</v>
      </c>
      <c r="F6972" s="24">
        <v>0.49426242000000004</v>
      </c>
      <c r="G6972" s="24">
        <v>1.1383266999999999</v>
      </c>
      <c r="H6972" s="24">
        <v>3.6659997499999997</v>
      </c>
      <c r="I6972" s="24">
        <v>9.0371260000000009E-2</v>
      </c>
    </row>
    <row r="6973" spans="1:9" ht="15.75" customHeight="1" x14ac:dyDescent="0.25">
      <c r="A6973" s="25">
        <v>6972</v>
      </c>
      <c r="B6973" s="26">
        <v>0.27717512999999999</v>
      </c>
      <c r="C6973" s="26">
        <v>0.26711606999999998</v>
      </c>
      <c r="D6973" s="26">
        <v>0.30193432999999997</v>
      </c>
      <c r="E6973" s="26">
        <v>0.36841583</v>
      </c>
      <c r="F6973" s="26">
        <v>0.49433743000000002</v>
      </c>
      <c r="G6973" s="26">
        <v>1.13852726</v>
      </c>
      <c r="H6973" s="26">
        <v>3.6668588599999996</v>
      </c>
      <c r="I6973" s="26">
        <v>9.0371170000000001E-2</v>
      </c>
    </row>
    <row r="6974" spans="1:9" ht="15.75" customHeight="1" x14ac:dyDescent="0.25">
      <c r="A6974" s="23">
        <v>6973</v>
      </c>
      <c r="B6974" s="24">
        <v>0.27723403999999996</v>
      </c>
      <c r="C6974" s="24">
        <v>0.26715032</v>
      </c>
      <c r="D6974" s="24">
        <v>0.30197407999999998</v>
      </c>
      <c r="E6974" s="24">
        <v>0.36846390999999995</v>
      </c>
      <c r="F6974" s="24">
        <v>0.49441228999999998</v>
      </c>
      <c r="G6974" s="24">
        <v>1.1387274600000001</v>
      </c>
      <c r="H6974" s="24">
        <v>3.6677167500000003</v>
      </c>
      <c r="I6974" s="24">
        <v>9.0371079999999993E-2</v>
      </c>
    </row>
    <row r="6975" spans="1:9" ht="15.75" customHeight="1" x14ac:dyDescent="0.25">
      <c r="A6975" s="25">
        <v>6974</v>
      </c>
      <c r="B6975" s="26">
        <v>0.27729303</v>
      </c>
      <c r="C6975" s="26">
        <v>0.26718454999999997</v>
      </c>
      <c r="D6975" s="26">
        <v>0.30201379</v>
      </c>
      <c r="E6975" s="26">
        <v>0.36851191</v>
      </c>
      <c r="F6975" s="26">
        <v>0.49448698999999996</v>
      </c>
      <c r="G6975" s="26">
        <v>1.1389273</v>
      </c>
      <c r="H6975" s="26">
        <v>3.6685734400000003</v>
      </c>
      <c r="I6975" s="26">
        <v>9.0370989999999998E-2</v>
      </c>
    </row>
    <row r="6976" spans="1:9" ht="15.75" customHeight="1" x14ac:dyDescent="0.25">
      <c r="A6976" s="23">
        <v>6975</v>
      </c>
      <c r="B6976" s="24">
        <v>0.27735210999999999</v>
      </c>
      <c r="C6976" s="24">
        <v>0.26721876</v>
      </c>
      <c r="D6976" s="24">
        <v>0.30205346</v>
      </c>
      <c r="E6976" s="24">
        <v>0.36855981999999998</v>
      </c>
      <c r="F6976" s="24">
        <v>0.49456153000000003</v>
      </c>
      <c r="G6976" s="24">
        <v>1.1391267899999999</v>
      </c>
      <c r="H6976" s="24">
        <v>3.6694289600000003</v>
      </c>
      <c r="I6976" s="24">
        <v>9.037089999999999E-2</v>
      </c>
    </row>
    <row r="6977" spans="1:9" ht="15.75" customHeight="1" x14ac:dyDescent="0.25">
      <c r="A6977" s="25">
        <v>6976</v>
      </c>
      <c r="B6977" s="26">
        <v>0.27741126999999999</v>
      </c>
      <c r="C6977" s="26">
        <v>0.26725295999999998</v>
      </c>
      <c r="D6977" s="26">
        <v>0.3020931</v>
      </c>
      <c r="E6977" s="26">
        <v>0.36860765000000001</v>
      </c>
      <c r="F6977" s="26">
        <v>0.49463591000000001</v>
      </c>
      <c r="G6977" s="26">
        <v>1.13932594</v>
      </c>
      <c r="H6977" s="26">
        <v>3.6702833099999999</v>
      </c>
      <c r="I6977" s="26">
        <v>9.037081000000001E-2</v>
      </c>
    </row>
    <row r="6978" spans="1:9" ht="15.75" customHeight="1" x14ac:dyDescent="0.25">
      <c r="A6978" s="23">
        <v>6977</v>
      </c>
      <c r="B6978" s="24">
        <v>0.27747051</v>
      </c>
      <c r="C6978" s="24">
        <v>0.26728713999999998</v>
      </c>
      <c r="D6978" s="24">
        <v>0.30213268999999998</v>
      </c>
      <c r="E6978" s="24">
        <v>0.36865538999999997</v>
      </c>
      <c r="F6978" s="24">
        <v>0.49471013999999996</v>
      </c>
      <c r="G6978" s="24">
        <v>1.1395247399999999</v>
      </c>
      <c r="H6978" s="24">
        <v>3.6711365200000001</v>
      </c>
      <c r="I6978" s="24">
        <v>9.0370729999999996E-2</v>
      </c>
    </row>
    <row r="6979" spans="1:9" ht="15.75" customHeight="1" x14ac:dyDescent="0.25">
      <c r="A6979" s="25">
        <v>6978</v>
      </c>
      <c r="B6979" s="26">
        <v>0.27752982999999998</v>
      </c>
      <c r="C6979" s="26">
        <v>0.26732130999999998</v>
      </c>
      <c r="D6979" s="26">
        <v>0.30217224999999998</v>
      </c>
      <c r="E6979" s="26">
        <v>0.36870303999999998</v>
      </c>
      <c r="F6979" s="26">
        <v>0.49478422</v>
      </c>
      <c r="G6979" s="26">
        <v>1.1397231999999999</v>
      </c>
      <c r="H6979" s="26">
        <v>3.6719886000000002</v>
      </c>
      <c r="I6979" s="26">
        <v>9.0370640000000002E-2</v>
      </c>
    </row>
    <row r="6980" spans="1:9" ht="15.75" customHeight="1" x14ac:dyDescent="0.25">
      <c r="A6980" s="23">
        <v>6979</v>
      </c>
      <c r="B6980" s="24">
        <v>0.27758923000000002</v>
      </c>
      <c r="C6980" s="24">
        <v>0.26735545999999999</v>
      </c>
      <c r="D6980" s="24">
        <v>0.30221177999999999</v>
      </c>
      <c r="E6980" s="24">
        <v>0.36875061999999997</v>
      </c>
      <c r="F6980" s="24">
        <v>0.49485814</v>
      </c>
      <c r="G6980" s="24">
        <v>1.13992133</v>
      </c>
      <c r="H6980" s="24">
        <v>3.6728395599999999</v>
      </c>
      <c r="I6980" s="24">
        <v>9.0370550000000008E-2</v>
      </c>
    </row>
    <row r="6981" spans="1:9" ht="15.75" customHeight="1" x14ac:dyDescent="0.25">
      <c r="A6981" s="25">
        <v>6980</v>
      </c>
      <c r="B6981" s="26">
        <v>0.27764871000000002</v>
      </c>
      <c r="C6981" s="26">
        <v>0.26738960000000001</v>
      </c>
      <c r="D6981" s="26">
        <v>0.30225127000000002</v>
      </c>
      <c r="E6981" s="26">
        <v>0.36879810999999996</v>
      </c>
      <c r="F6981" s="26">
        <v>0.49493192000000003</v>
      </c>
      <c r="G6981" s="26">
        <v>1.14011913</v>
      </c>
      <c r="H6981" s="26">
        <v>3.6736894200000001</v>
      </c>
      <c r="I6981" s="26">
        <v>9.037046E-2</v>
      </c>
    </row>
    <row r="6982" spans="1:9" ht="15.75" customHeight="1" x14ac:dyDescent="0.25">
      <c r="A6982" s="23">
        <v>6981</v>
      </c>
      <c r="B6982" s="24">
        <v>0.27770826999999998</v>
      </c>
      <c r="C6982" s="24">
        <v>0.26742371999999998</v>
      </c>
      <c r="D6982" s="24">
        <v>0.30229072000000001</v>
      </c>
      <c r="E6982" s="24">
        <v>0.36884551999999998</v>
      </c>
      <c r="F6982" s="24">
        <v>0.49500556000000001</v>
      </c>
      <c r="G6982" s="24">
        <v>1.1403166</v>
      </c>
      <c r="H6982" s="24">
        <v>3.6745382000000002</v>
      </c>
      <c r="I6982" s="24">
        <v>9.0370380000000014E-2</v>
      </c>
    </row>
    <row r="6983" spans="1:9" ht="15.75" customHeight="1" x14ac:dyDescent="0.25">
      <c r="A6983" s="25">
        <v>6982</v>
      </c>
      <c r="B6983" s="26">
        <v>0.27776789999999996</v>
      </c>
      <c r="C6983" s="26">
        <v>0.26745783000000001</v>
      </c>
      <c r="D6983" s="26">
        <v>0.30233014000000002</v>
      </c>
      <c r="E6983" s="26">
        <v>0.36889284999999999</v>
      </c>
      <c r="F6983" s="26">
        <v>0.49507905000000002</v>
      </c>
      <c r="G6983" s="26">
        <v>1.14051375</v>
      </c>
      <c r="H6983" s="26">
        <v>3.6753859200000001</v>
      </c>
      <c r="I6983" s="26">
        <v>9.0370290000000006E-2</v>
      </c>
    </row>
    <row r="6984" spans="1:9" ht="15.75" customHeight="1" x14ac:dyDescent="0.25">
      <c r="A6984" s="23">
        <v>6983</v>
      </c>
      <c r="B6984" s="24">
        <v>0.27782760000000001</v>
      </c>
      <c r="C6984" s="24">
        <v>0.26749193000000004</v>
      </c>
      <c r="D6984" s="24">
        <v>0.30236953</v>
      </c>
      <c r="E6984" s="24">
        <v>0.36894009999999999</v>
      </c>
      <c r="F6984" s="24">
        <v>0.49515239999999999</v>
      </c>
      <c r="G6984" s="24">
        <v>1.1407105900000001</v>
      </c>
      <c r="H6984" s="24">
        <v>3.6762325900000001</v>
      </c>
      <c r="I6984" s="24">
        <v>9.0370199999999998E-2</v>
      </c>
    </row>
    <row r="6985" spans="1:9" ht="15.75" customHeight="1" x14ac:dyDescent="0.25">
      <c r="A6985" s="25">
        <v>6984</v>
      </c>
      <c r="B6985" s="26">
        <v>0.27788737999999996</v>
      </c>
      <c r="C6985" s="26">
        <v>0.26752600999999998</v>
      </c>
      <c r="D6985" s="26">
        <v>0.30240887999999999</v>
      </c>
      <c r="E6985" s="26">
        <v>0.36898727000000003</v>
      </c>
      <c r="F6985" s="26">
        <v>0.49522561000000004</v>
      </c>
      <c r="G6985" s="26">
        <v>1.1409071099999999</v>
      </c>
      <c r="H6985" s="26">
        <v>3.6770782200000003</v>
      </c>
      <c r="I6985" s="26">
        <v>9.0370120000000012E-2</v>
      </c>
    </row>
    <row r="6986" spans="1:9" ht="15.75" customHeight="1" x14ac:dyDescent="0.25">
      <c r="A6986" s="23">
        <v>6985</v>
      </c>
      <c r="B6986" s="24">
        <v>0.27794722999999999</v>
      </c>
      <c r="C6986" s="24">
        <v>0.26756008000000003</v>
      </c>
      <c r="D6986" s="24">
        <v>0.30244821</v>
      </c>
      <c r="E6986" s="24">
        <v>0.36903436999999994</v>
      </c>
      <c r="F6986" s="24">
        <v>0.49529867999999999</v>
      </c>
      <c r="G6986" s="24">
        <v>1.14110333</v>
      </c>
      <c r="H6986" s="24">
        <v>3.6779228399999999</v>
      </c>
      <c r="I6986" s="24">
        <v>9.0370030000000004E-2</v>
      </c>
    </row>
    <row r="6987" spans="1:9" ht="15.75" customHeight="1" x14ac:dyDescent="0.25">
      <c r="A6987" s="25">
        <v>6986</v>
      </c>
      <c r="B6987" s="26">
        <v>0.27800714999999998</v>
      </c>
      <c r="C6987" s="26">
        <v>0.26759413999999998</v>
      </c>
      <c r="D6987" s="26">
        <v>0.30248750000000002</v>
      </c>
      <c r="E6987" s="26">
        <v>0.3690814</v>
      </c>
      <c r="F6987" s="26">
        <v>0.49537162000000001</v>
      </c>
      <c r="G6987" s="26">
        <v>1.1412992399999999</v>
      </c>
      <c r="H6987" s="26">
        <v>3.6787664499999999</v>
      </c>
      <c r="I6987" s="26">
        <v>9.0369939999999996E-2</v>
      </c>
    </row>
    <row r="6988" spans="1:9" ht="15.75" customHeight="1" x14ac:dyDescent="0.25">
      <c r="A6988" s="23">
        <v>6987</v>
      </c>
      <c r="B6988" s="24">
        <v>0.27806713999999999</v>
      </c>
      <c r="C6988" s="24">
        <v>0.26762818999999999</v>
      </c>
      <c r="D6988" s="24">
        <v>0.30252676000000001</v>
      </c>
      <c r="E6988" s="24">
        <v>0.36912834999999999</v>
      </c>
      <c r="F6988" s="24">
        <v>0.49544441999999994</v>
      </c>
      <c r="G6988" s="24">
        <v>1.1414948599999999</v>
      </c>
      <c r="H6988" s="24">
        <v>3.6796090800000001</v>
      </c>
      <c r="I6988" s="24">
        <v>9.036986000000001E-2</v>
      </c>
    </row>
    <row r="6989" spans="1:9" ht="15.75" customHeight="1" x14ac:dyDescent="0.25">
      <c r="A6989" s="25">
        <v>6988</v>
      </c>
      <c r="B6989" s="26">
        <v>0.27812719999999996</v>
      </c>
      <c r="C6989" s="26">
        <v>0.26766223</v>
      </c>
      <c r="D6989" s="26">
        <v>0.30256599000000001</v>
      </c>
      <c r="E6989" s="26">
        <v>0.36917523000000002</v>
      </c>
      <c r="F6989" s="26">
        <v>0.49551709000000005</v>
      </c>
      <c r="G6989" s="26">
        <v>1.1416901799999999</v>
      </c>
      <c r="H6989" s="26">
        <v>3.6804507499999999</v>
      </c>
      <c r="I6989" s="26">
        <v>9.0369770000000002E-2</v>
      </c>
    </row>
    <row r="6990" spans="1:9" ht="15.75" customHeight="1" x14ac:dyDescent="0.25">
      <c r="A6990" s="23">
        <v>6989</v>
      </c>
      <c r="B6990" s="24">
        <v>0.27818733000000001</v>
      </c>
      <c r="C6990" s="24">
        <v>0.26769625999999996</v>
      </c>
      <c r="D6990" s="24">
        <v>0.30260518999999997</v>
      </c>
      <c r="E6990" s="24">
        <v>0.36922203000000003</v>
      </c>
      <c r="F6990" s="24">
        <v>0.49558963</v>
      </c>
      <c r="G6990" s="24">
        <v>1.14188522</v>
      </c>
      <c r="H6990" s="24">
        <v>3.6812914599999997</v>
      </c>
      <c r="I6990" s="24">
        <v>9.0369679999999994E-2</v>
      </c>
    </row>
    <row r="6991" spans="1:9" ht="15.75" customHeight="1" x14ac:dyDescent="0.25">
      <c r="A6991" s="25">
        <v>6990</v>
      </c>
      <c r="B6991" s="26">
        <v>0.27824752000000003</v>
      </c>
      <c r="C6991" s="26">
        <v>0.26773026999999999</v>
      </c>
      <c r="D6991" s="26">
        <v>0.30264436</v>
      </c>
      <c r="E6991" s="26">
        <v>0.36926876999999997</v>
      </c>
      <c r="F6991" s="26">
        <v>0.49566203999999997</v>
      </c>
      <c r="G6991" s="26">
        <v>1.14207996</v>
      </c>
      <c r="H6991" s="26">
        <v>3.68213123</v>
      </c>
      <c r="I6991" s="26">
        <v>9.0369600000000008E-2</v>
      </c>
    </row>
    <row r="6992" spans="1:9" ht="15.75" customHeight="1" x14ac:dyDescent="0.25">
      <c r="A6992" s="23">
        <v>6991</v>
      </c>
      <c r="B6992" s="24">
        <v>0.27830778</v>
      </c>
      <c r="C6992" s="24">
        <v>0.26776427999999997</v>
      </c>
      <c r="D6992" s="24">
        <v>0.30268349999999999</v>
      </c>
      <c r="E6992" s="24">
        <v>0.36931544000000005</v>
      </c>
      <c r="F6992" s="24">
        <v>0.49573433</v>
      </c>
      <c r="G6992" s="24">
        <v>1.1422744299999998</v>
      </c>
      <c r="H6992" s="24">
        <v>3.68297009</v>
      </c>
      <c r="I6992" s="24">
        <v>9.036951E-2</v>
      </c>
    </row>
    <row r="6993" spans="1:9" ht="15.75" customHeight="1" x14ac:dyDescent="0.25">
      <c r="A6993" s="25">
        <v>6992</v>
      </c>
      <c r="B6993" s="26">
        <v>0.27836810000000001</v>
      </c>
      <c r="C6993" s="26">
        <v>0.26779828</v>
      </c>
      <c r="D6993" s="26">
        <v>0.30272261</v>
      </c>
      <c r="E6993" s="26">
        <v>0.36936203999999995</v>
      </c>
      <c r="F6993" s="26">
        <v>0.49580648999999999</v>
      </c>
      <c r="G6993" s="26">
        <v>1.14246863</v>
      </c>
      <c r="H6993" s="26">
        <v>3.6838080400000002</v>
      </c>
      <c r="I6993" s="26">
        <v>9.0369419999999992E-2</v>
      </c>
    </row>
    <row r="6994" spans="1:9" ht="15.75" customHeight="1" x14ac:dyDescent="0.25">
      <c r="A6994" s="23">
        <v>6993</v>
      </c>
      <c r="B6994" s="24">
        <v>0.27842847999999998</v>
      </c>
      <c r="C6994" s="24">
        <v>0.26783226999999998</v>
      </c>
      <c r="D6994" s="24">
        <v>0.30276170000000002</v>
      </c>
      <c r="E6994" s="24">
        <v>0.36940857999999999</v>
      </c>
      <c r="F6994" s="24">
        <v>0.49587853000000004</v>
      </c>
      <c r="G6994" s="24">
        <v>1.1426625500000001</v>
      </c>
      <c r="H6994" s="24">
        <v>3.6846451099999999</v>
      </c>
      <c r="I6994" s="24">
        <v>9.0369340000000006E-2</v>
      </c>
    </row>
    <row r="6995" spans="1:9" ht="15.75" customHeight="1" x14ac:dyDescent="0.25">
      <c r="A6995" s="25">
        <v>6994</v>
      </c>
      <c r="B6995" s="26">
        <v>0.27848893000000002</v>
      </c>
      <c r="C6995" s="26">
        <v>0.26786625999999997</v>
      </c>
      <c r="D6995" s="26">
        <v>0.30280076</v>
      </c>
      <c r="E6995" s="26">
        <v>0.36945504999999995</v>
      </c>
      <c r="F6995" s="26">
        <v>0.49595044999999999</v>
      </c>
      <c r="G6995" s="26">
        <v>1.1428562100000002</v>
      </c>
      <c r="H6995" s="26">
        <v>3.6854813000000002</v>
      </c>
      <c r="I6995" s="26">
        <v>9.0369249999999998E-2</v>
      </c>
    </row>
    <row r="6996" spans="1:9" ht="15.75" customHeight="1" x14ac:dyDescent="0.25">
      <c r="A6996" s="23">
        <v>6995</v>
      </c>
      <c r="B6996" s="24">
        <v>0.27854943999999998</v>
      </c>
      <c r="C6996" s="24">
        <v>0.26790023000000002</v>
      </c>
      <c r="D6996" s="24">
        <v>0.30283979999999999</v>
      </c>
      <c r="E6996" s="24">
        <v>0.36950145999999995</v>
      </c>
      <c r="F6996" s="24">
        <v>0.49602225</v>
      </c>
      <c r="G6996" s="24">
        <v>1.1430495999999999</v>
      </c>
      <c r="H6996" s="24">
        <v>3.6863166399999998</v>
      </c>
      <c r="I6996" s="24">
        <v>9.0369170000000013E-2</v>
      </c>
    </row>
    <row r="6997" spans="1:9" ht="15.75" customHeight="1" x14ac:dyDescent="0.25">
      <c r="A6997" s="25">
        <v>6996</v>
      </c>
      <c r="B6997" s="26">
        <v>0.27861000000000002</v>
      </c>
      <c r="C6997" s="26">
        <v>0.26793420000000001</v>
      </c>
      <c r="D6997" s="26">
        <v>0.30287881</v>
      </c>
      <c r="E6997" s="26">
        <v>0.36954779999999998</v>
      </c>
      <c r="F6997" s="26">
        <v>0.49609394000000001</v>
      </c>
      <c r="G6997" s="26">
        <v>1.14324274</v>
      </c>
      <c r="H6997" s="26">
        <v>3.6871511400000001</v>
      </c>
      <c r="I6997" s="26">
        <v>9.0369080000000004E-2</v>
      </c>
    </row>
    <row r="6998" spans="1:9" ht="15.75" customHeight="1" x14ac:dyDescent="0.25">
      <c r="A6998" s="23">
        <v>6997</v>
      </c>
      <c r="B6998" s="24">
        <v>0.27867063000000003</v>
      </c>
      <c r="C6998" s="24">
        <v>0.26796816000000001</v>
      </c>
      <c r="D6998" s="24">
        <v>0.30291780000000001</v>
      </c>
      <c r="E6998" s="24">
        <v>0.36959408000000005</v>
      </c>
      <c r="F6998" s="24">
        <v>0.49616551999999997</v>
      </c>
      <c r="G6998" s="24">
        <v>1.1434356299999999</v>
      </c>
      <c r="H6998" s="24">
        <v>3.6879848199999996</v>
      </c>
      <c r="I6998" s="24">
        <v>9.0368989999999996E-2</v>
      </c>
    </row>
    <row r="6999" spans="1:9" ht="15.75" customHeight="1" x14ac:dyDescent="0.25">
      <c r="A6999" s="25">
        <v>6998</v>
      </c>
      <c r="B6999" s="26">
        <v>0.27873131000000001</v>
      </c>
      <c r="C6999" s="26">
        <v>0.26800212000000001</v>
      </c>
      <c r="D6999" s="26">
        <v>0.30295675999999999</v>
      </c>
      <c r="E6999" s="26">
        <v>0.36964030999999997</v>
      </c>
      <c r="F6999" s="26">
        <v>0.49623697999999999</v>
      </c>
      <c r="G6999" s="26">
        <v>1.1436282600000001</v>
      </c>
      <c r="H6999" s="26">
        <v>3.68881769</v>
      </c>
      <c r="I6999" s="26">
        <v>9.0368910000000011E-2</v>
      </c>
    </row>
    <row r="7000" spans="1:9" ht="15.75" customHeight="1" x14ac:dyDescent="0.25">
      <c r="A7000" s="23">
        <v>6999</v>
      </c>
      <c r="B7000" s="24">
        <v>0.27879205000000001</v>
      </c>
      <c r="C7000" s="24">
        <v>0.26803607000000002</v>
      </c>
      <c r="D7000" s="24">
        <v>0.30299569999999998</v>
      </c>
      <c r="E7000" s="24">
        <v>0.36968646999999999</v>
      </c>
      <c r="F7000" s="24">
        <v>0.49630833000000002</v>
      </c>
      <c r="G7000" s="24">
        <v>1.1438206499999999</v>
      </c>
      <c r="H7000" s="24">
        <v>3.6896497699999999</v>
      </c>
      <c r="I7000" s="24">
        <v>9.0368820000000002E-2</v>
      </c>
    </row>
    <row r="7001" spans="1:9" ht="15.75" customHeight="1" x14ac:dyDescent="0.25">
      <c r="A7001" s="25">
        <v>7000</v>
      </c>
      <c r="B7001" s="26">
        <v>0.27885284999999999</v>
      </c>
      <c r="C7001" s="26">
        <v>0.26807000999999997</v>
      </c>
      <c r="D7001" s="26">
        <v>0.30303461999999998</v>
      </c>
      <c r="E7001" s="26">
        <v>0.36973256999999998</v>
      </c>
      <c r="F7001" s="26">
        <v>0.49637956999999999</v>
      </c>
      <c r="G7001" s="26">
        <v>1.14401281</v>
      </c>
      <c r="H7001" s="26">
        <v>3.6904810800000001</v>
      </c>
      <c r="I7001" s="26">
        <v>9.0368739999999989E-2</v>
      </c>
    </row>
    <row r="7002" spans="1:9" ht="15.75" customHeight="1" x14ac:dyDescent="0.25">
      <c r="A7002" s="23">
        <v>7001</v>
      </c>
      <c r="B7002" s="24">
        <v>0.27891368999999999</v>
      </c>
      <c r="C7002" s="24">
        <v>0.26810394999999998</v>
      </c>
      <c r="D7002" s="24">
        <v>0.30307350999999999</v>
      </c>
      <c r="E7002" s="24">
        <v>0.36977862</v>
      </c>
      <c r="F7002" s="24">
        <v>0.49645071000000002</v>
      </c>
      <c r="G7002" s="24">
        <v>1.14420473</v>
      </c>
      <c r="H7002" s="24">
        <v>3.69131163</v>
      </c>
      <c r="I7002" s="24">
        <v>9.0368650000000009E-2</v>
      </c>
    </row>
    <row r="7003" spans="1:9" ht="15.75" customHeight="1" x14ac:dyDescent="0.25">
      <c r="A7003" s="25">
        <v>7002</v>
      </c>
      <c r="B7003" s="26">
        <v>0.27897459000000002</v>
      </c>
      <c r="C7003" s="26">
        <v>0.26813788999999999</v>
      </c>
      <c r="D7003" s="26">
        <v>0.30311238000000001</v>
      </c>
      <c r="E7003" s="26">
        <v>0.36982461999999999</v>
      </c>
      <c r="F7003" s="26">
        <v>0.49652174000000004</v>
      </c>
      <c r="G7003" s="26">
        <v>1.1443964099999999</v>
      </c>
      <c r="H7003" s="26">
        <v>3.6921414399999999</v>
      </c>
      <c r="I7003" s="26">
        <v>9.0368569999999995E-2</v>
      </c>
    </row>
    <row r="7004" spans="1:9" ht="15.75" customHeight="1" x14ac:dyDescent="0.25">
      <c r="A7004" s="23">
        <v>7003</v>
      </c>
      <c r="B7004" s="24">
        <v>0.27903555000000002</v>
      </c>
      <c r="C7004" s="24">
        <v>0.26817182000000001</v>
      </c>
      <c r="D7004" s="24">
        <v>0.30315123999999999</v>
      </c>
      <c r="E7004" s="24">
        <v>0.36987054999999996</v>
      </c>
      <c r="F7004" s="24">
        <v>0.49659267999999995</v>
      </c>
      <c r="G7004" s="24">
        <v>1.14458788</v>
      </c>
      <c r="H7004" s="24">
        <v>3.6929705300000002</v>
      </c>
      <c r="I7004" s="24">
        <v>9.0368480000000015E-2</v>
      </c>
    </row>
    <row r="7005" spans="1:9" ht="15.75" customHeight="1" x14ac:dyDescent="0.25">
      <c r="A7005" s="25">
        <v>7004</v>
      </c>
      <c r="B7005" s="26">
        <v>0.27909655</v>
      </c>
      <c r="C7005" s="26">
        <v>0.26820575000000002</v>
      </c>
      <c r="D7005" s="26">
        <v>0.30319006999999998</v>
      </c>
      <c r="E7005" s="26">
        <v>0.36991644000000001</v>
      </c>
      <c r="F7005" s="26">
        <v>0.49666350999999997</v>
      </c>
      <c r="G7005" s="26">
        <v>1.1447791199999999</v>
      </c>
      <c r="H7005" s="26">
        <v>3.6937989</v>
      </c>
      <c r="I7005" s="26">
        <v>9.0368400000000002E-2</v>
      </c>
    </row>
    <row r="7006" spans="1:9" ht="15.75" customHeight="1" x14ac:dyDescent="0.25">
      <c r="A7006" s="23">
        <v>7005</v>
      </c>
      <c r="B7006" s="24">
        <v>0.27915760000000001</v>
      </c>
      <c r="C7006" s="24">
        <v>0.26823967999999998</v>
      </c>
      <c r="D7006" s="24">
        <v>0.30322887999999998</v>
      </c>
      <c r="E7006" s="24">
        <v>0.36996226999999998</v>
      </c>
      <c r="F7006" s="24">
        <v>0.49673423999999999</v>
      </c>
      <c r="G7006" s="24">
        <v>1.1449701399999999</v>
      </c>
      <c r="H7006" s="24">
        <v>3.6946265899999999</v>
      </c>
      <c r="I7006" s="24">
        <v>9.0368309999999993E-2</v>
      </c>
    </row>
    <row r="7007" spans="1:9" ht="15.75" customHeight="1" x14ac:dyDescent="0.25">
      <c r="A7007" s="25">
        <v>7006</v>
      </c>
      <c r="B7007" s="26">
        <v>0.27921869999999999</v>
      </c>
      <c r="C7007" s="26">
        <v>0.2682736</v>
      </c>
      <c r="D7007" s="26">
        <v>0.30326768000000004</v>
      </c>
      <c r="E7007" s="26">
        <v>0.37000805999999997</v>
      </c>
      <c r="F7007" s="26">
        <v>0.49680487999999995</v>
      </c>
      <c r="G7007" s="26">
        <v>1.1451609600000001</v>
      </c>
      <c r="H7007" s="26">
        <v>3.6954535900000001</v>
      </c>
      <c r="I7007" s="26">
        <v>9.0368229999999994E-2</v>
      </c>
    </row>
    <row r="7008" spans="1:9" ht="15.75" customHeight="1" x14ac:dyDescent="0.25">
      <c r="A7008" s="23">
        <v>7007</v>
      </c>
      <c r="B7008" s="24">
        <v>0.27927985</v>
      </c>
      <c r="C7008" s="24">
        <v>0.26830753000000002</v>
      </c>
      <c r="D7008" s="24">
        <v>0.30330645000000001</v>
      </c>
      <c r="E7008" s="24">
        <v>0.37005378999999999</v>
      </c>
      <c r="F7008" s="24">
        <v>0.49687542000000001</v>
      </c>
      <c r="G7008" s="24">
        <v>1.1453515599999999</v>
      </c>
      <c r="H7008" s="24">
        <v>3.6962799400000002</v>
      </c>
      <c r="I7008" s="24">
        <v>9.036814E-2</v>
      </c>
    </row>
    <row r="7009" spans="1:9" ht="15.75" customHeight="1" x14ac:dyDescent="0.25">
      <c r="A7009" s="25">
        <v>7008</v>
      </c>
      <c r="B7009" s="26">
        <v>0.27934104000000004</v>
      </c>
      <c r="C7009" s="26">
        <v>0.26834144999999998</v>
      </c>
      <c r="D7009" s="26">
        <v>0.30334520999999998</v>
      </c>
      <c r="E7009" s="26">
        <v>0.37009946999999999</v>
      </c>
      <c r="F7009" s="26">
        <v>0.49694588000000001</v>
      </c>
      <c r="G7009" s="26">
        <v>1.1455419600000001</v>
      </c>
      <c r="H7009" s="26">
        <v>3.6971056499999997</v>
      </c>
      <c r="I7009" s="26">
        <v>9.036806E-2</v>
      </c>
    </row>
    <row r="7010" spans="1:9" ht="15.75" customHeight="1" x14ac:dyDescent="0.25">
      <c r="A7010" s="23">
        <v>7009</v>
      </c>
      <c r="B7010" s="24">
        <v>0.27940228</v>
      </c>
      <c r="C7010" s="24">
        <v>0.26837537</v>
      </c>
      <c r="D7010" s="24">
        <v>0.30338394999999996</v>
      </c>
      <c r="E7010" s="24">
        <v>0.37014511</v>
      </c>
      <c r="F7010" s="24">
        <v>0.49701624</v>
      </c>
      <c r="G7010" s="24">
        <v>1.1457321600000001</v>
      </c>
      <c r="H7010" s="24">
        <v>3.69793072</v>
      </c>
      <c r="I7010" s="24">
        <v>9.0367979999999987E-2</v>
      </c>
    </row>
    <row r="7011" spans="1:9" ht="15.75" customHeight="1" x14ac:dyDescent="0.25">
      <c r="A7011" s="25">
        <v>7010</v>
      </c>
      <c r="B7011" s="26">
        <v>0.27946356</v>
      </c>
      <c r="C7011" s="26">
        <v>0.26840928999999997</v>
      </c>
      <c r="D7011" s="26">
        <v>0.30342268</v>
      </c>
      <c r="E7011" s="26">
        <v>0.37019069999999998</v>
      </c>
      <c r="F7011" s="26">
        <v>0.49708651000000004</v>
      </c>
      <c r="G7011" s="26">
        <v>1.14592217</v>
      </c>
      <c r="H7011" s="26">
        <v>3.69875519</v>
      </c>
      <c r="I7011" s="26">
        <v>9.0367890000000006E-2</v>
      </c>
    </row>
    <row r="7012" spans="1:9" ht="15.75" customHeight="1" x14ac:dyDescent="0.25">
      <c r="A7012" s="23">
        <v>7011</v>
      </c>
      <c r="B7012" s="24">
        <v>0.27952487999999998</v>
      </c>
      <c r="C7012" s="24">
        <v>0.26844320999999999</v>
      </c>
      <c r="D7012" s="24">
        <v>0.30346139</v>
      </c>
      <c r="E7012" s="24">
        <v>0.37023625000000004</v>
      </c>
      <c r="F7012" s="24">
        <v>0.49715670000000001</v>
      </c>
      <c r="G7012" s="24">
        <v>1.1461119900000001</v>
      </c>
      <c r="H7012" s="24">
        <v>3.6995790499999996</v>
      </c>
      <c r="I7012" s="24">
        <v>9.0367809999999993E-2</v>
      </c>
    </row>
    <row r="7013" spans="1:9" ht="15.75" customHeight="1" x14ac:dyDescent="0.25">
      <c r="A7013" s="25">
        <v>7012</v>
      </c>
      <c r="B7013" s="26">
        <v>0.27958625000000004</v>
      </c>
      <c r="C7013" s="26">
        <v>0.26847713000000001</v>
      </c>
      <c r="D7013" s="26">
        <v>0.30350008000000001</v>
      </c>
      <c r="E7013" s="26">
        <v>0.37028174999999997</v>
      </c>
      <c r="F7013" s="26">
        <v>0.49722679999999997</v>
      </c>
      <c r="G7013" s="26">
        <v>1.14630163</v>
      </c>
      <c r="H7013" s="26">
        <v>3.7004023400000001</v>
      </c>
      <c r="I7013" s="26">
        <v>9.0367719999999985E-2</v>
      </c>
    </row>
    <row r="7014" spans="1:9" ht="15.75" customHeight="1" x14ac:dyDescent="0.25">
      <c r="A7014" s="23">
        <v>7013</v>
      </c>
      <c r="B7014" s="24">
        <v>0.27964765000000003</v>
      </c>
      <c r="C7014" s="24">
        <v>0.26851105000000003</v>
      </c>
      <c r="D7014" s="24">
        <v>0.30353876000000002</v>
      </c>
      <c r="E7014" s="24">
        <v>0.37032722000000001</v>
      </c>
      <c r="F7014" s="24">
        <v>0.49729683000000002</v>
      </c>
      <c r="G7014" s="24">
        <v>1.1464910799999999</v>
      </c>
      <c r="H7014" s="24">
        <v>3.70122507</v>
      </c>
      <c r="I7014" s="24">
        <v>9.0367639999999999E-2</v>
      </c>
    </row>
    <row r="7015" spans="1:9" ht="15.75" customHeight="1" x14ac:dyDescent="0.25">
      <c r="A7015" s="25">
        <v>7014</v>
      </c>
      <c r="B7015" s="26">
        <v>0.27970909999999999</v>
      </c>
      <c r="C7015" s="26">
        <v>0.26854496999999999</v>
      </c>
      <c r="D7015" s="26">
        <v>0.30357742999999998</v>
      </c>
      <c r="E7015" s="26">
        <v>0.37037264000000003</v>
      </c>
      <c r="F7015" s="26">
        <v>0.49736677000000001</v>
      </c>
      <c r="G7015" s="26">
        <v>1.14668036</v>
      </c>
      <c r="H7015" s="26">
        <v>3.7020472500000001</v>
      </c>
      <c r="I7015" s="26">
        <v>9.036756E-2</v>
      </c>
    </row>
    <row r="7016" spans="1:9" ht="15.75" customHeight="1" x14ac:dyDescent="0.25">
      <c r="A7016" s="23">
        <v>7015</v>
      </c>
      <c r="B7016" s="24">
        <v>0.27977057999999999</v>
      </c>
      <c r="C7016" s="24">
        <v>0.26857890000000001</v>
      </c>
      <c r="D7016" s="24">
        <v>0.30361608000000001</v>
      </c>
      <c r="E7016" s="24">
        <v>0.37041801000000002</v>
      </c>
      <c r="F7016" s="24">
        <v>0.49743662999999999</v>
      </c>
      <c r="G7016" s="24">
        <v>1.1468694699999999</v>
      </c>
      <c r="H7016" s="24">
        <v>3.7028689000000004</v>
      </c>
      <c r="I7016" s="24">
        <v>9.0367470000000005E-2</v>
      </c>
    </row>
    <row r="7017" spans="1:9" ht="15.75" customHeight="1" x14ac:dyDescent="0.25">
      <c r="A7017" s="25">
        <v>7016</v>
      </c>
      <c r="B7017" s="26">
        <v>0.27983209999999997</v>
      </c>
      <c r="C7017" s="26">
        <v>0.26861281999999997</v>
      </c>
      <c r="D7017" s="26">
        <v>0.30365471999999999</v>
      </c>
      <c r="E7017" s="26">
        <v>0.37046335999999996</v>
      </c>
      <c r="F7017" s="26">
        <v>0.49750642</v>
      </c>
      <c r="G7017" s="26">
        <v>1.1470584100000001</v>
      </c>
      <c r="H7017" s="26">
        <v>3.7036900400000001</v>
      </c>
      <c r="I7017" s="26">
        <v>9.0367390000000006E-2</v>
      </c>
    </row>
    <row r="7018" spans="1:9" ht="15.75" customHeight="1" x14ac:dyDescent="0.25">
      <c r="A7018" s="23">
        <v>7017</v>
      </c>
      <c r="B7018" s="24">
        <v>0.27989364999999999</v>
      </c>
      <c r="C7018" s="24">
        <v>0.26864674999999999</v>
      </c>
      <c r="D7018" s="24">
        <v>0.30369334999999997</v>
      </c>
      <c r="E7018" s="24">
        <v>0.37050865999999999</v>
      </c>
      <c r="F7018" s="24">
        <v>0.49757613999999994</v>
      </c>
      <c r="G7018" s="24">
        <v>1.1472471799999999</v>
      </c>
      <c r="H7018" s="24">
        <v>3.7045106800000003</v>
      </c>
      <c r="I7018" s="24">
        <v>9.0367299999999998E-2</v>
      </c>
    </row>
    <row r="7019" spans="1:9" ht="15.75" customHeight="1" x14ac:dyDescent="0.25">
      <c r="A7019" s="25">
        <v>7018</v>
      </c>
      <c r="B7019" s="26">
        <v>0.27995523999999999</v>
      </c>
      <c r="C7019" s="26">
        <v>0.26868069</v>
      </c>
      <c r="D7019" s="26">
        <v>0.30373197000000002</v>
      </c>
      <c r="E7019" s="26">
        <v>0.37055393000000003</v>
      </c>
      <c r="F7019" s="26">
        <v>0.49764577999999998</v>
      </c>
      <c r="G7019" s="26">
        <v>1.1474358</v>
      </c>
      <c r="H7019" s="26">
        <v>3.7053308299999999</v>
      </c>
      <c r="I7019" s="26">
        <v>9.0367219999999998E-2</v>
      </c>
    </row>
    <row r="7020" spans="1:9" ht="15.75" customHeight="1" x14ac:dyDescent="0.25">
      <c r="A7020" s="23">
        <v>7019</v>
      </c>
      <c r="B7020" s="24">
        <v>0.28001685999999998</v>
      </c>
      <c r="C7020" s="24">
        <v>0.26871462000000002</v>
      </c>
      <c r="D7020" s="24">
        <v>0.30377058000000001</v>
      </c>
      <c r="E7020" s="24">
        <v>0.37059916000000004</v>
      </c>
      <c r="F7020" s="24">
        <v>0.49771535</v>
      </c>
      <c r="G7020" s="24">
        <v>1.1476242700000001</v>
      </c>
      <c r="H7020" s="24">
        <v>3.70615052</v>
      </c>
      <c r="I7020" s="24">
        <v>9.0367139999999999E-2</v>
      </c>
    </row>
    <row r="7021" spans="1:9" ht="15.75" customHeight="1" x14ac:dyDescent="0.25">
      <c r="A7021" s="25">
        <v>7020</v>
      </c>
      <c r="B7021" s="26">
        <v>0.28007852</v>
      </c>
      <c r="C7021" s="26">
        <v>0.26874856000000003</v>
      </c>
      <c r="D7021" s="26">
        <v>0.30380918000000001</v>
      </c>
      <c r="E7021" s="26">
        <v>0.37064435000000001</v>
      </c>
      <c r="F7021" s="26">
        <v>0.49778485000000006</v>
      </c>
      <c r="G7021" s="26">
        <v>1.1478125799999999</v>
      </c>
      <c r="H7021" s="26">
        <v>3.7069697600000002</v>
      </c>
      <c r="I7021" s="26">
        <v>9.0367059999999999E-2</v>
      </c>
    </row>
    <row r="7022" spans="1:9" ht="15.75" customHeight="1" x14ac:dyDescent="0.25">
      <c r="A7022" s="23">
        <v>7021</v>
      </c>
      <c r="B7022" s="24">
        <v>0.28014020000000001</v>
      </c>
      <c r="C7022" s="24">
        <v>0.26878250999999997</v>
      </c>
      <c r="D7022" s="24">
        <v>0.30384777000000002</v>
      </c>
      <c r="E7022" s="24">
        <v>0.37068952000000005</v>
      </c>
      <c r="F7022" s="24">
        <v>0.49785429000000003</v>
      </c>
      <c r="G7022" s="24">
        <v>1.14800076</v>
      </c>
      <c r="H7022" s="24">
        <v>3.70778857</v>
      </c>
      <c r="I7022" s="24">
        <v>9.0366970000000005E-2</v>
      </c>
    </row>
    <row r="7023" spans="1:9" ht="15.75" customHeight="1" x14ac:dyDescent="0.25">
      <c r="A7023" s="25">
        <v>7022</v>
      </c>
      <c r="B7023" s="26">
        <v>0.28020191999999999</v>
      </c>
      <c r="C7023" s="26">
        <v>0.26881645999999998</v>
      </c>
      <c r="D7023" s="26">
        <v>0.30388635000000003</v>
      </c>
      <c r="E7023" s="26">
        <v>0.37073465</v>
      </c>
      <c r="F7023" s="26">
        <v>0.49792365999999999</v>
      </c>
      <c r="G7023" s="26">
        <v>1.1481887899999998</v>
      </c>
      <c r="H7023" s="26">
        <v>3.70860696</v>
      </c>
      <c r="I7023" s="26">
        <v>9.0366890000000005E-2</v>
      </c>
    </row>
    <row r="7024" spans="1:9" ht="15.75" customHeight="1" x14ac:dyDescent="0.25">
      <c r="A7024" s="23">
        <v>7023</v>
      </c>
      <c r="B7024" s="24">
        <v>0.28026365999999997</v>
      </c>
      <c r="C7024" s="24">
        <v>0.26885041999999998</v>
      </c>
      <c r="D7024" s="24">
        <v>0.30392491999999999</v>
      </c>
      <c r="E7024" s="24">
        <v>0.37077976000000001</v>
      </c>
      <c r="F7024" s="24">
        <v>0.49799298000000003</v>
      </c>
      <c r="G7024" s="24">
        <v>1.1483766900000001</v>
      </c>
      <c r="H7024" s="24">
        <v>3.7094249500000003</v>
      </c>
      <c r="I7024" s="24">
        <v>9.0366809999999992E-2</v>
      </c>
    </row>
    <row r="7025" spans="1:9" ht="15.75" customHeight="1" x14ac:dyDescent="0.25">
      <c r="A7025" s="25">
        <v>7024</v>
      </c>
      <c r="B7025" s="26">
        <v>0.28032542999999999</v>
      </c>
      <c r="C7025" s="26">
        <v>0.26888438000000003</v>
      </c>
      <c r="D7025" s="26">
        <v>0.30396348000000001</v>
      </c>
      <c r="E7025" s="26">
        <v>0.37082483000000005</v>
      </c>
      <c r="F7025" s="26">
        <v>0.49806223000000005</v>
      </c>
      <c r="G7025" s="26">
        <v>1.1485644499999998</v>
      </c>
      <c r="H7025" s="26">
        <v>3.7102425599999997</v>
      </c>
      <c r="I7025" s="26">
        <v>9.0366719999999998E-2</v>
      </c>
    </row>
    <row r="7026" spans="1:9" ht="15.75" customHeight="1" x14ac:dyDescent="0.25">
      <c r="A7026" s="23">
        <v>7025</v>
      </c>
      <c r="B7026" s="24">
        <v>0.28038722999999999</v>
      </c>
      <c r="C7026" s="24">
        <v>0.26891835000000003</v>
      </c>
      <c r="D7026" s="24">
        <v>0.30400203999999997</v>
      </c>
      <c r="E7026" s="24">
        <v>0.37086986999999999</v>
      </c>
      <c r="F7026" s="24">
        <v>0.49813141999999999</v>
      </c>
      <c r="G7026" s="24">
        <v>1.1487520899999999</v>
      </c>
      <c r="H7026" s="24">
        <v>3.7110597999999997</v>
      </c>
      <c r="I7026" s="24">
        <v>9.0366639999999998E-2</v>
      </c>
    </row>
    <row r="7027" spans="1:9" ht="15.75" customHeight="1" x14ac:dyDescent="0.25">
      <c r="A7027" s="25">
        <v>7026</v>
      </c>
      <c r="B7027" s="26">
        <v>0.28044906000000003</v>
      </c>
      <c r="C7027" s="26">
        <v>0.26895233000000002</v>
      </c>
      <c r="D7027" s="26">
        <v>0.30404059</v>
      </c>
      <c r="E7027" s="26">
        <v>0.37091489000000005</v>
      </c>
      <c r="F7027" s="26">
        <v>0.49820056000000001</v>
      </c>
      <c r="G7027" s="26">
        <v>1.14893961</v>
      </c>
      <c r="H7027" s="26">
        <v>3.7118766900000004</v>
      </c>
      <c r="I7027" s="26">
        <v>9.0366560000000012E-2</v>
      </c>
    </row>
    <row r="7028" spans="1:9" ht="15.75" customHeight="1" x14ac:dyDescent="0.25">
      <c r="A7028" s="23">
        <v>7027</v>
      </c>
      <c r="B7028" s="24">
        <v>0.28051091</v>
      </c>
      <c r="C7028" s="24">
        <v>0.26898631000000001</v>
      </c>
      <c r="D7028" s="24">
        <v>0.30407914000000003</v>
      </c>
      <c r="E7028" s="24">
        <v>0.37095987999999996</v>
      </c>
      <c r="F7028" s="24">
        <v>0.49826963999999996</v>
      </c>
      <c r="G7028" s="24">
        <v>1.1491270099999999</v>
      </c>
      <c r="H7028" s="24">
        <v>3.7126932399999997</v>
      </c>
      <c r="I7028" s="24">
        <v>9.0366479999999999E-2</v>
      </c>
    </row>
    <row r="7029" spans="1:9" ht="15.75" customHeight="1" x14ac:dyDescent="0.25">
      <c r="A7029" s="25">
        <v>7028</v>
      </c>
      <c r="B7029" s="26">
        <v>0.28057278000000002</v>
      </c>
      <c r="C7029" s="26">
        <v>0.26902029999999999</v>
      </c>
      <c r="D7029" s="26">
        <v>0.30411768</v>
      </c>
      <c r="E7029" s="26">
        <v>0.37100485</v>
      </c>
      <c r="F7029" s="26">
        <v>0.49833866999999998</v>
      </c>
      <c r="G7029" s="26">
        <v>1.1493143000000001</v>
      </c>
      <c r="H7029" s="26">
        <v>3.71350947</v>
      </c>
      <c r="I7029" s="26">
        <v>9.03664E-2</v>
      </c>
    </row>
    <row r="7030" spans="1:9" ht="15.75" customHeight="1" x14ac:dyDescent="0.25">
      <c r="A7030" s="23">
        <v>7029</v>
      </c>
      <c r="B7030" s="24">
        <v>0.28063466999999997</v>
      </c>
      <c r="C7030" s="24">
        <v>0.26905429999999997</v>
      </c>
      <c r="D7030" s="24">
        <v>0.30415621999999998</v>
      </c>
      <c r="E7030" s="24">
        <v>0.37104979999999999</v>
      </c>
      <c r="F7030" s="24">
        <v>0.49840764999999998</v>
      </c>
      <c r="G7030" s="24">
        <v>1.1495014800000001</v>
      </c>
      <c r="H7030" s="24">
        <v>3.7143254000000003</v>
      </c>
      <c r="I7030" s="24">
        <v>9.0366310000000005E-2</v>
      </c>
    </row>
    <row r="7031" spans="1:9" ht="15.75" customHeight="1" x14ac:dyDescent="0.25">
      <c r="A7031" s="25">
        <v>7030</v>
      </c>
      <c r="B7031" s="26">
        <v>0.28069659000000002</v>
      </c>
      <c r="C7031" s="26">
        <v>0.26908831</v>
      </c>
      <c r="D7031" s="26">
        <v>0.30419474999999996</v>
      </c>
      <c r="E7031" s="26">
        <v>0.37109471999999999</v>
      </c>
      <c r="F7031" s="26">
        <v>0.49847658</v>
      </c>
      <c r="G7031" s="26">
        <v>1.14968856</v>
      </c>
      <c r="H7031" s="26">
        <v>3.7151410399999998</v>
      </c>
      <c r="I7031" s="26">
        <v>9.0366230000000006E-2</v>
      </c>
    </row>
    <row r="7032" spans="1:9" ht="15.75" customHeight="1" x14ac:dyDescent="0.25">
      <c r="A7032" s="23">
        <v>7031</v>
      </c>
      <c r="B7032" s="24">
        <v>0.28075852000000001</v>
      </c>
      <c r="C7032" s="24">
        <v>0.26912233000000002</v>
      </c>
      <c r="D7032" s="24">
        <v>0.30423327999999999</v>
      </c>
      <c r="E7032" s="24">
        <v>0.37113962</v>
      </c>
      <c r="F7032" s="24">
        <v>0.49854546999999999</v>
      </c>
      <c r="G7032" s="24">
        <v>1.14987554</v>
      </c>
      <c r="H7032" s="24">
        <v>3.71595641</v>
      </c>
      <c r="I7032" s="24">
        <v>9.0366149999999992E-2</v>
      </c>
    </row>
    <row r="7033" spans="1:9" ht="15.75" customHeight="1" x14ac:dyDescent="0.25">
      <c r="A7033" s="25">
        <v>7032</v>
      </c>
      <c r="B7033" s="26">
        <v>0.28082046999999999</v>
      </c>
      <c r="C7033" s="26">
        <v>0.26915635999999998</v>
      </c>
      <c r="D7033" s="26">
        <v>0.30427181000000003</v>
      </c>
      <c r="E7033" s="26">
        <v>0.37118450000000003</v>
      </c>
      <c r="F7033" s="26">
        <v>0.49861431000000001</v>
      </c>
      <c r="G7033" s="26">
        <v>1.15006242</v>
      </c>
      <c r="H7033" s="26">
        <v>3.71677152</v>
      </c>
      <c r="I7033" s="26">
        <v>9.0366070000000007E-2</v>
      </c>
    </row>
    <row r="7034" spans="1:9" ht="15.75" customHeight="1" x14ac:dyDescent="0.25">
      <c r="A7034" s="23">
        <v>7033</v>
      </c>
      <c r="B7034" s="24">
        <v>0.28088244000000001</v>
      </c>
      <c r="C7034" s="24">
        <v>0.2691904</v>
      </c>
      <c r="D7034" s="24">
        <v>0.30431034000000001</v>
      </c>
      <c r="E7034" s="24">
        <v>0.37122937</v>
      </c>
      <c r="F7034" s="24">
        <v>0.49868310999999999</v>
      </c>
      <c r="G7034" s="24">
        <v>1.1502492100000001</v>
      </c>
      <c r="H7034" s="24">
        <v>3.7175864000000001</v>
      </c>
      <c r="I7034" s="24">
        <v>9.0365990000000007E-2</v>
      </c>
    </row>
    <row r="7035" spans="1:9" ht="15.75" customHeight="1" x14ac:dyDescent="0.25">
      <c r="A7035" s="25">
        <v>7034</v>
      </c>
      <c r="B7035" s="26">
        <v>0.28094442999999997</v>
      </c>
      <c r="C7035" s="26">
        <v>0.26922445</v>
      </c>
      <c r="D7035" s="26">
        <v>0.30434886999999999</v>
      </c>
      <c r="E7035" s="26">
        <v>0.37127420999999999</v>
      </c>
      <c r="F7035" s="26">
        <v>0.49875186999999999</v>
      </c>
      <c r="G7035" s="26">
        <v>1.1504359200000001</v>
      </c>
      <c r="H7035" s="26">
        <v>3.7184010499999998</v>
      </c>
      <c r="I7035" s="26">
        <v>9.0365909999999994E-2</v>
      </c>
    </row>
    <row r="7036" spans="1:9" ht="15.75" customHeight="1" x14ac:dyDescent="0.25">
      <c r="A7036" s="23">
        <v>7035</v>
      </c>
      <c r="B7036" s="24">
        <v>0.28100643000000003</v>
      </c>
      <c r="C7036" s="24">
        <v>0.26925851000000001</v>
      </c>
      <c r="D7036" s="24">
        <v>0.30438739000000004</v>
      </c>
      <c r="E7036" s="24">
        <v>0.37131903999999999</v>
      </c>
      <c r="F7036" s="24">
        <v>0.4988206</v>
      </c>
      <c r="G7036" s="24">
        <v>1.15062255</v>
      </c>
      <c r="H7036" s="24">
        <v>3.7192155000000002</v>
      </c>
      <c r="I7036" s="24">
        <v>9.0365819999999986E-2</v>
      </c>
    </row>
    <row r="7037" spans="1:9" ht="15.75" customHeight="1" x14ac:dyDescent="0.25">
      <c r="A7037" s="25">
        <v>7036</v>
      </c>
      <c r="B7037" s="26">
        <v>0.28106845000000003</v>
      </c>
      <c r="C7037" s="26">
        <v>0.26929258</v>
      </c>
      <c r="D7037" s="26">
        <v>0.30442592000000002</v>
      </c>
      <c r="E7037" s="26">
        <v>0.37136385999999999</v>
      </c>
      <c r="F7037" s="26">
        <v>0.49888927999999999</v>
      </c>
      <c r="G7037" s="26">
        <v>1.1508091</v>
      </c>
      <c r="H7037" s="26">
        <v>3.7200297600000001</v>
      </c>
      <c r="I7037" s="26">
        <v>9.036574E-2</v>
      </c>
    </row>
    <row r="7038" spans="1:9" ht="15.75" customHeight="1" x14ac:dyDescent="0.25">
      <c r="A7038" s="23">
        <v>7037</v>
      </c>
      <c r="B7038" s="24">
        <v>0.28113047000000002</v>
      </c>
      <c r="C7038" s="24">
        <v>0.26932666999999999</v>
      </c>
      <c r="D7038" s="24">
        <v>0.30446444</v>
      </c>
      <c r="E7038" s="24">
        <v>0.37140866</v>
      </c>
      <c r="F7038" s="24">
        <v>0.49895792999999999</v>
      </c>
      <c r="G7038" s="24">
        <v>1.15099558</v>
      </c>
      <c r="H7038" s="24">
        <v>3.7208438500000001</v>
      </c>
      <c r="I7038" s="24">
        <v>9.036566E-2</v>
      </c>
    </row>
    <row r="7039" spans="1:9" ht="15.75" customHeight="1" x14ac:dyDescent="0.25">
      <c r="A7039" s="25">
        <v>7038</v>
      </c>
      <c r="B7039" s="26">
        <v>0.28119251000000001</v>
      </c>
      <c r="C7039" s="26">
        <v>0.26936075999999998</v>
      </c>
      <c r="D7039" s="26">
        <v>0.30450296999999998</v>
      </c>
      <c r="E7039" s="26">
        <v>0.37145344999999996</v>
      </c>
      <c r="F7039" s="26">
        <v>0.49902655000000001</v>
      </c>
      <c r="G7039" s="26">
        <v>1.15118199</v>
      </c>
      <c r="H7039" s="26">
        <v>3.7216577699999998</v>
      </c>
      <c r="I7039" s="26">
        <v>9.0365580000000001E-2</v>
      </c>
    </row>
    <row r="7040" spans="1:9" ht="15.75" customHeight="1" x14ac:dyDescent="0.25">
      <c r="A7040" s="23">
        <v>7039</v>
      </c>
      <c r="B7040" s="24">
        <v>0.28125456999999998</v>
      </c>
      <c r="C7040" s="24">
        <v>0.26939488</v>
      </c>
      <c r="D7040" s="24">
        <v>0.30454149999999997</v>
      </c>
      <c r="E7040" s="24">
        <v>0.37149822999999998</v>
      </c>
      <c r="F7040" s="24">
        <v>0.49909513999999999</v>
      </c>
      <c r="G7040" s="24">
        <v>1.1513683299999999</v>
      </c>
      <c r="H7040" s="24">
        <v>3.7224715600000002</v>
      </c>
      <c r="I7040" s="24">
        <v>9.0365500000000001E-2</v>
      </c>
    </row>
    <row r="7041" spans="1:9" ht="15.75" customHeight="1" x14ac:dyDescent="0.25">
      <c r="A7041" s="25">
        <v>7040</v>
      </c>
      <c r="B7041" s="26">
        <v>0.28131663000000001</v>
      </c>
      <c r="C7041" s="26">
        <v>0.26942900000000003</v>
      </c>
      <c r="D7041" s="26">
        <v>0.30458004</v>
      </c>
      <c r="E7041" s="26">
        <v>0.37154299000000002</v>
      </c>
      <c r="F7041" s="26">
        <v>0.49916369999999999</v>
      </c>
      <c r="G7041" s="26">
        <v>1.15155462</v>
      </c>
      <c r="H7041" s="26">
        <v>3.7232852200000002</v>
      </c>
      <c r="I7041" s="26">
        <v>9.0365420000000002E-2</v>
      </c>
    </row>
    <row r="7042" spans="1:9" ht="15.75" customHeight="1" x14ac:dyDescent="0.25">
      <c r="A7042" s="23">
        <v>7041</v>
      </c>
      <c r="B7042" s="24">
        <v>0.28137868999999999</v>
      </c>
      <c r="C7042" s="24">
        <v>0.26946313999999999</v>
      </c>
      <c r="D7042" s="24">
        <v>0.30461856999999998</v>
      </c>
      <c r="E7042" s="24">
        <v>0.37158774999999999</v>
      </c>
      <c r="F7042" s="24">
        <v>0.49923223</v>
      </c>
      <c r="G7042" s="24">
        <v>1.1517408600000001</v>
      </c>
      <c r="H7042" s="24">
        <v>3.7240987799999998</v>
      </c>
      <c r="I7042" s="24">
        <v>9.0365340000000002E-2</v>
      </c>
    </row>
    <row r="7043" spans="1:9" ht="15.75" customHeight="1" x14ac:dyDescent="0.25">
      <c r="A7043" s="25">
        <v>7042</v>
      </c>
      <c r="B7043" s="26">
        <v>0.28144077000000001</v>
      </c>
      <c r="C7043" s="26">
        <v>0.26949729</v>
      </c>
      <c r="D7043" s="26">
        <v>0.30465711000000001</v>
      </c>
      <c r="E7043" s="26">
        <v>0.37163249999999998</v>
      </c>
      <c r="F7043" s="26">
        <v>0.49930075000000002</v>
      </c>
      <c r="G7043" s="26">
        <v>1.1519270400000001</v>
      </c>
      <c r="H7043" s="26">
        <v>3.7249122400000001</v>
      </c>
      <c r="I7043" s="26">
        <v>9.0365260000000003E-2</v>
      </c>
    </row>
    <row r="7044" spans="1:9" ht="15.75" customHeight="1" x14ac:dyDescent="0.25">
      <c r="A7044" s="23">
        <v>7043</v>
      </c>
      <c r="B7044" s="24">
        <v>0.28150285000000003</v>
      </c>
      <c r="C7044" s="24">
        <v>0.26953146</v>
      </c>
      <c r="D7044" s="24">
        <v>0.30469565999999998</v>
      </c>
      <c r="E7044" s="24">
        <v>0.37167724000000002</v>
      </c>
      <c r="F7044" s="24">
        <v>0.49936923</v>
      </c>
      <c r="G7044" s="24">
        <v>1.15211318</v>
      </c>
      <c r="H7044" s="24">
        <v>3.72572562</v>
      </c>
      <c r="I7044" s="24">
        <v>9.0365179999999989E-2</v>
      </c>
    </row>
    <row r="7045" spans="1:9" ht="15.75" customHeight="1" x14ac:dyDescent="0.25">
      <c r="A7045" s="25">
        <v>7044</v>
      </c>
      <c r="B7045" s="26">
        <v>0.28156493999999999</v>
      </c>
      <c r="C7045" s="26">
        <v>0.26956564</v>
      </c>
      <c r="D7045" s="26">
        <v>0.30473421000000001</v>
      </c>
      <c r="E7045" s="26">
        <v>0.37172198000000001</v>
      </c>
      <c r="F7045" s="26">
        <v>0.49943769999999998</v>
      </c>
      <c r="G7045" s="26">
        <v>1.15229928</v>
      </c>
      <c r="H7045" s="26">
        <v>3.7265389499999997</v>
      </c>
      <c r="I7045" s="26">
        <v>9.0365100000000004E-2</v>
      </c>
    </row>
    <row r="7046" spans="1:9" ht="15.75" customHeight="1" x14ac:dyDescent="0.25">
      <c r="A7046" s="23">
        <v>7045</v>
      </c>
      <c r="B7046" s="24">
        <v>0.28162703</v>
      </c>
      <c r="C7046" s="24">
        <v>0.26959983999999998</v>
      </c>
      <c r="D7046" s="24">
        <v>0.30477277000000003</v>
      </c>
      <c r="E7046" s="24">
        <v>0.37176672000000005</v>
      </c>
      <c r="F7046" s="24">
        <v>0.49950614999999998</v>
      </c>
      <c r="G7046" s="24">
        <v>1.1524853500000001</v>
      </c>
      <c r="H7046" s="24">
        <v>3.7273522300000002</v>
      </c>
      <c r="I7046" s="24">
        <v>9.0365020000000004E-2</v>
      </c>
    </row>
    <row r="7047" spans="1:9" ht="15.75" customHeight="1" x14ac:dyDescent="0.25">
      <c r="A7047" s="25">
        <v>7046</v>
      </c>
      <c r="B7047" s="26">
        <v>0.28168912000000002</v>
      </c>
      <c r="C7047" s="26">
        <v>0.26963406000000001</v>
      </c>
      <c r="D7047" s="26">
        <v>0.30481132999999999</v>
      </c>
      <c r="E7047" s="26">
        <v>0.37181144999999999</v>
      </c>
      <c r="F7047" s="26">
        <v>0.49957458000000005</v>
      </c>
      <c r="G7047" s="26">
        <v>1.1526713800000001</v>
      </c>
      <c r="H7047" s="26">
        <v>3.7281654799999999</v>
      </c>
      <c r="I7047" s="26">
        <v>9.0364939999999991E-2</v>
      </c>
    </row>
    <row r="7048" spans="1:9" ht="15.75" customHeight="1" x14ac:dyDescent="0.25">
      <c r="A7048" s="23">
        <v>7047</v>
      </c>
      <c r="B7048" s="24">
        <v>0.28175122000000002</v>
      </c>
      <c r="C7048" s="24">
        <v>0.26966829000000003</v>
      </c>
      <c r="D7048" s="24">
        <v>0.30484990000000001</v>
      </c>
      <c r="E7048" s="24">
        <v>0.37185617999999998</v>
      </c>
      <c r="F7048" s="24">
        <v>0.499643</v>
      </c>
      <c r="G7048" s="24">
        <v>1.1528573900000001</v>
      </c>
      <c r="H7048" s="24">
        <v>3.7289787200000002</v>
      </c>
      <c r="I7048" s="24">
        <v>9.0364860000000005E-2</v>
      </c>
    </row>
    <row r="7049" spans="1:9" ht="15.75" customHeight="1" x14ac:dyDescent="0.25">
      <c r="A7049" s="25">
        <v>7048</v>
      </c>
      <c r="B7049" s="26">
        <v>0.28181330999999998</v>
      </c>
      <c r="C7049" s="26">
        <v>0.26970253999999999</v>
      </c>
      <c r="D7049" s="26">
        <v>0.30488848000000002</v>
      </c>
      <c r="E7049" s="26">
        <v>0.37190091000000003</v>
      </c>
      <c r="F7049" s="26">
        <v>0.49971141000000002</v>
      </c>
      <c r="G7049" s="26">
        <v>1.15304337</v>
      </c>
      <c r="H7049" s="26">
        <v>3.72979197</v>
      </c>
      <c r="I7049" s="26">
        <v>9.0364780000000006E-2</v>
      </c>
    </row>
    <row r="7050" spans="1:9" ht="15.75" customHeight="1" x14ac:dyDescent="0.25">
      <c r="A7050" s="23">
        <v>7049</v>
      </c>
      <c r="B7050" s="24">
        <v>0.28187540999999999</v>
      </c>
      <c r="C7050" s="24">
        <v>0.26973680999999999</v>
      </c>
      <c r="D7050" s="24">
        <v>0.30492706999999997</v>
      </c>
      <c r="E7050" s="24">
        <v>0.37194563000000003</v>
      </c>
      <c r="F7050" s="24">
        <v>0.4997798</v>
      </c>
      <c r="G7050" s="24">
        <v>1.15322934</v>
      </c>
      <c r="H7050" s="24">
        <v>3.73060524</v>
      </c>
      <c r="I7050" s="24">
        <v>9.0364699999999992E-2</v>
      </c>
    </row>
    <row r="7051" spans="1:9" ht="15.75" customHeight="1" x14ac:dyDescent="0.25">
      <c r="A7051" s="25">
        <v>7050</v>
      </c>
      <c r="B7051" s="26">
        <v>0.28193750000000001</v>
      </c>
      <c r="C7051" s="26">
        <v>0.26977109999999999</v>
      </c>
      <c r="D7051" s="26">
        <v>0.30496566000000003</v>
      </c>
      <c r="E7051" s="26">
        <v>0.37199036999999996</v>
      </c>
      <c r="F7051" s="26">
        <v>0.49984819000000003</v>
      </c>
      <c r="G7051" s="26">
        <v>1.1534152899999999</v>
      </c>
      <c r="H7051" s="26">
        <v>3.7314185400000004</v>
      </c>
      <c r="I7051" s="26">
        <v>9.0364620000000007E-2</v>
      </c>
    </row>
    <row r="7052" spans="1:9" ht="15.75" customHeight="1" x14ac:dyDescent="0.25">
      <c r="A7052" s="23">
        <v>7051</v>
      </c>
      <c r="B7052" s="24">
        <v>0.28199959000000002</v>
      </c>
      <c r="C7052" s="24">
        <v>0.26980540000000003</v>
      </c>
      <c r="D7052" s="24">
        <v>0.30500426999999997</v>
      </c>
      <c r="E7052" s="24">
        <v>0.37203510000000001</v>
      </c>
      <c r="F7052" s="24">
        <v>0.49991656999999995</v>
      </c>
      <c r="G7052" s="24">
        <v>1.15360123</v>
      </c>
      <c r="H7052" s="24">
        <v>3.7322318999999999</v>
      </c>
      <c r="I7052" s="24">
        <v>9.0364540000000007E-2</v>
      </c>
    </row>
    <row r="7053" spans="1:9" ht="15.75" customHeight="1" x14ac:dyDescent="0.25">
      <c r="A7053" s="25">
        <v>7052</v>
      </c>
      <c r="B7053" s="26">
        <v>0.28206168000000004</v>
      </c>
      <c r="C7053" s="26">
        <v>0.26983973</v>
      </c>
      <c r="D7053" s="26">
        <v>0.30504289000000001</v>
      </c>
      <c r="E7053" s="26">
        <v>0.37207984000000005</v>
      </c>
      <c r="F7053" s="26">
        <v>0.49998494999999998</v>
      </c>
      <c r="G7053" s="26">
        <v>1.15378717</v>
      </c>
      <c r="H7053" s="26">
        <v>3.7330453299999999</v>
      </c>
      <c r="I7053" s="26">
        <v>9.0364459999999994E-2</v>
      </c>
    </row>
    <row r="7054" spans="1:9" ht="15.75" customHeight="1" x14ac:dyDescent="0.25">
      <c r="A7054" s="23">
        <v>7053</v>
      </c>
      <c r="B7054" s="24">
        <v>0.28212376</v>
      </c>
      <c r="C7054" s="24">
        <v>0.26987407000000002</v>
      </c>
      <c r="D7054" s="24">
        <v>0.30508151</v>
      </c>
      <c r="E7054" s="24">
        <v>0.37212457999999998</v>
      </c>
      <c r="F7054" s="24">
        <v>0.50005332000000002</v>
      </c>
      <c r="G7054" s="24">
        <v>1.1539731099999999</v>
      </c>
      <c r="H7054" s="24">
        <v>3.7338588499999998</v>
      </c>
      <c r="I7054" s="24">
        <v>9.0364380000000008E-2</v>
      </c>
    </row>
    <row r="7055" spans="1:9" ht="15.75" customHeight="1" x14ac:dyDescent="0.25">
      <c r="A7055" s="25">
        <v>7054</v>
      </c>
      <c r="B7055" s="26">
        <v>0.28218582999999997</v>
      </c>
      <c r="C7055" s="26">
        <v>0.26990843999999997</v>
      </c>
      <c r="D7055" s="26">
        <v>0.30512015000000003</v>
      </c>
      <c r="E7055" s="26">
        <v>0.37216932999999996</v>
      </c>
      <c r="F7055" s="26">
        <v>0.5001217</v>
      </c>
      <c r="G7055" s="26">
        <v>1.15415906</v>
      </c>
      <c r="H7055" s="26">
        <v>3.7346724600000001</v>
      </c>
      <c r="I7055" s="26">
        <v>9.0364299999999995E-2</v>
      </c>
    </row>
    <row r="7056" spans="1:9" ht="15.75" customHeight="1" x14ac:dyDescent="0.25">
      <c r="A7056" s="23">
        <v>7055</v>
      </c>
      <c r="B7056" s="24">
        <v>0.2822479</v>
      </c>
      <c r="C7056" s="24">
        <v>0.26994281999999997</v>
      </c>
      <c r="D7056" s="24">
        <v>0.30515880000000001</v>
      </c>
      <c r="E7056" s="24">
        <v>0.37221409</v>
      </c>
      <c r="F7056" s="24">
        <v>0.50019007000000004</v>
      </c>
      <c r="G7056" s="24">
        <v>1.1543450099999999</v>
      </c>
      <c r="H7056" s="24">
        <v>3.7354862000000004</v>
      </c>
      <c r="I7056" s="24">
        <v>9.0364219999999995E-2</v>
      </c>
    </row>
    <row r="7057" spans="1:9" ht="15.75" customHeight="1" x14ac:dyDescent="0.25">
      <c r="A7057" s="25">
        <v>7056</v>
      </c>
      <c r="B7057" s="26">
        <v>0.28230994999999998</v>
      </c>
      <c r="C7057" s="26">
        <v>0.26997723000000001</v>
      </c>
      <c r="D7057" s="26">
        <v>0.30519746999999997</v>
      </c>
      <c r="E7057" s="26">
        <v>0.37225884999999997</v>
      </c>
      <c r="F7057" s="26">
        <v>0.50025845000000002</v>
      </c>
      <c r="G7057" s="26">
        <v>1.1545309799999999</v>
      </c>
      <c r="H7057" s="26">
        <v>3.73630007</v>
      </c>
      <c r="I7057" s="26">
        <v>9.0364140000000009E-2</v>
      </c>
    </row>
    <row r="7058" spans="1:9" ht="15.75" customHeight="1" x14ac:dyDescent="0.25">
      <c r="A7058" s="23">
        <v>7057</v>
      </c>
      <c r="B7058" s="24">
        <v>0.28237200000000001</v>
      </c>
      <c r="C7058" s="24">
        <v>0.27001164999999999</v>
      </c>
      <c r="D7058" s="24">
        <v>0.30523614999999998</v>
      </c>
      <c r="E7058" s="24">
        <v>0.37230363</v>
      </c>
      <c r="F7058" s="24">
        <v>0.50032684000000005</v>
      </c>
      <c r="G7058" s="24">
        <v>1.15471697</v>
      </c>
      <c r="H7058" s="24">
        <v>3.7371140899999999</v>
      </c>
      <c r="I7058" s="24">
        <v>9.0364070000000005E-2</v>
      </c>
    </row>
    <row r="7059" spans="1:9" ht="15.75" customHeight="1" x14ac:dyDescent="0.25">
      <c r="A7059" s="25">
        <v>7058</v>
      </c>
      <c r="B7059" s="26">
        <v>0.28243404</v>
      </c>
      <c r="C7059" s="26">
        <v>0.27004610000000001</v>
      </c>
      <c r="D7059" s="26">
        <v>0.30527483999999999</v>
      </c>
      <c r="E7059" s="26">
        <v>0.37234842000000001</v>
      </c>
      <c r="F7059" s="26">
        <v>0.50039523000000008</v>
      </c>
      <c r="G7059" s="26">
        <v>1.1549029799999999</v>
      </c>
      <c r="H7059" s="26">
        <v>3.7379282699999998</v>
      </c>
      <c r="I7059" s="26">
        <v>9.0363989999999991E-2</v>
      </c>
    </row>
    <row r="7060" spans="1:9" ht="15.75" customHeight="1" x14ac:dyDescent="0.25">
      <c r="A7060" s="23">
        <v>7059</v>
      </c>
      <c r="B7060" s="24">
        <v>0.28249605999999999</v>
      </c>
      <c r="C7060" s="24">
        <v>0.27008057999999996</v>
      </c>
      <c r="D7060" s="24">
        <v>0.30531354999999999</v>
      </c>
      <c r="E7060" s="24">
        <v>0.37239322000000002</v>
      </c>
      <c r="F7060" s="24">
        <v>0.50046363999999999</v>
      </c>
      <c r="G7060" s="24">
        <v>1.15508901</v>
      </c>
      <c r="H7060" s="24">
        <v>3.7387426499999998</v>
      </c>
      <c r="I7060" s="24">
        <v>9.0363910000000006E-2</v>
      </c>
    </row>
    <row r="7061" spans="1:9" ht="15.75" customHeight="1" x14ac:dyDescent="0.25">
      <c r="A7061" s="25">
        <v>7060</v>
      </c>
      <c r="B7061" s="26">
        <v>0.28255806999999999</v>
      </c>
      <c r="C7061" s="26">
        <v>0.27011507000000001</v>
      </c>
      <c r="D7061" s="26">
        <v>0.30535226999999998</v>
      </c>
      <c r="E7061" s="26">
        <v>0.37243802999999998</v>
      </c>
      <c r="F7061" s="26">
        <v>0.50053205000000001</v>
      </c>
      <c r="G7061" s="26">
        <v>1.15527508</v>
      </c>
      <c r="H7061" s="26">
        <v>3.73955722</v>
      </c>
      <c r="I7061" s="26">
        <v>9.0363830000000006E-2</v>
      </c>
    </row>
    <row r="7062" spans="1:9" ht="15.75" customHeight="1" x14ac:dyDescent="0.25">
      <c r="A7062" s="23">
        <v>7061</v>
      </c>
      <c r="B7062" s="24">
        <v>0.28262007</v>
      </c>
      <c r="C7062" s="24">
        <v>0.27014959</v>
      </c>
      <c r="D7062" s="24">
        <v>0.30539100999999996</v>
      </c>
      <c r="E7062" s="24">
        <v>0.37248286000000003</v>
      </c>
      <c r="F7062" s="24">
        <v>0.50060048000000001</v>
      </c>
      <c r="G7062" s="24">
        <v>1.15546119</v>
      </c>
      <c r="H7062" s="24">
        <v>3.7403719999999998</v>
      </c>
      <c r="I7062" s="24">
        <v>9.0363749999999993E-2</v>
      </c>
    </row>
    <row r="7063" spans="1:9" ht="15.75" customHeight="1" x14ac:dyDescent="0.25">
      <c r="A7063" s="25">
        <v>7062</v>
      </c>
      <c r="B7063" s="26">
        <v>0.28268204999999996</v>
      </c>
      <c r="C7063" s="26">
        <v>0.27018412999999997</v>
      </c>
      <c r="D7063" s="26">
        <v>0.30542975999999999</v>
      </c>
      <c r="E7063" s="26">
        <v>0.37252771000000001</v>
      </c>
      <c r="F7063" s="26">
        <v>0.50066892000000007</v>
      </c>
      <c r="G7063" s="26">
        <v>1.1556473300000001</v>
      </c>
      <c r="H7063" s="26">
        <v>3.7411870199999999</v>
      </c>
      <c r="I7063" s="26">
        <v>9.0363670000000007E-2</v>
      </c>
    </row>
    <row r="7064" spans="1:9" ht="15.75" customHeight="1" x14ac:dyDescent="0.25">
      <c r="A7064" s="23">
        <v>7063</v>
      </c>
      <c r="B7064" s="24">
        <v>0.28274400999999999</v>
      </c>
      <c r="C7064" s="24">
        <v>0.27021869999999998</v>
      </c>
      <c r="D7064" s="24">
        <v>0.30546854000000001</v>
      </c>
      <c r="E7064" s="24">
        <v>0.37257257000000005</v>
      </c>
      <c r="F7064" s="24">
        <v>0.50073738000000001</v>
      </c>
      <c r="G7064" s="24">
        <v>1.15583353</v>
      </c>
      <c r="H7064" s="24">
        <v>3.7420022899999998</v>
      </c>
      <c r="I7064" s="24">
        <v>9.0363600000000002E-2</v>
      </c>
    </row>
    <row r="7065" spans="1:9" ht="15.75" customHeight="1" x14ac:dyDescent="0.25">
      <c r="A7065" s="25">
        <v>7064</v>
      </c>
      <c r="B7065" s="26">
        <v>0.28280595999999997</v>
      </c>
      <c r="C7065" s="26">
        <v>0.27025328999999998</v>
      </c>
      <c r="D7065" s="26">
        <v>0.30550733000000002</v>
      </c>
      <c r="E7065" s="26">
        <v>0.37261744999999996</v>
      </c>
      <c r="F7065" s="26">
        <v>0.50080585999999994</v>
      </c>
      <c r="G7065" s="26">
        <v>1.1560197700000001</v>
      </c>
      <c r="H7065" s="26">
        <v>3.7428178200000004</v>
      </c>
      <c r="I7065" s="26">
        <v>9.0363520000000003E-2</v>
      </c>
    </row>
    <row r="7066" spans="1:9" ht="15.75" customHeight="1" x14ac:dyDescent="0.25">
      <c r="A7066" s="23">
        <v>7065</v>
      </c>
      <c r="B7066" s="24">
        <v>0.28286789000000001</v>
      </c>
      <c r="C7066" s="24">
        <v>0.27028790999999996</v>
      </c>
      <c r="D7066" s="24">
        <v>0.30554614000000002</v>
      </c>
      <c r="E7066" s="24">
        <v>0.37266235000000003</v>
      </c>
      <c r="F7066" s="24">
        <v>0.50087435999999996</v>
      </c>
      <c r="G7066" s="24">
        <v>1.1562060599999999</v>
      </c>
      <c r="H7066" s="24">
        <v>3.7436336299999997</v>
      </c>
      <c r="I7066" s="24">
        <v>9.0363440000000003E-2</v>
      </c>
    </row>
    <row r="7067" spans="1:9" ht="15.75" customHeight="1" x14ac:dyDescent="0.25">
      <c r="A7067" s="25">
        <v>7066</v>
      </c>
      <c r="B7067" s="26">
        <v>0.28292980000000001</v>
      </c>
      <c r="C7067" s="26">
        <v>0.27032254999999999</v>
      </c>
      <c r="D7067" s="26">
        <v>0.30558497000000001</v>
      </c>
      <c r="E7067" s="26">
        <v>0.37270727000000003</v>
      </c>
      <c r="F7067" s="26">
        <v>0.50094289000000003</v>
      </c>
      <c r="G7067" s="26">
        <v>1.15639242</v>
      </c>
      <c r="H7067" s="26">
        <v>3.7444497399999999</v>
      </c>
      <c r="I7067" s="26">
        <v>9.0363360000000004E-2</v>
      </c>
    </row>
    <row r="7068" spans="1:9" ht="15.75" customHeight="1" x14ac:dyDescent="0.25">
      <c r="A7068" s="23">
        <v>7067</v>
      </c>
      <c r="B7068" s="24">
        <v>0.28299168000000002</v>
      </c>
      <c r="C7068" s="24">
        <v>0.27035722000000001</v>
      </c>
      <c r="D7068" s="24">
        <v>0.30562381</v>
      </c>
      <c r="E7068" s="24">
        <v>0.37275221000000003</v>
      </c>
      <c r="F7068" s="24">
        <v>0.50101143999999997</v>
      </c>
      <c r="G7068" s="24">
        <v>1.1565788399999999</v>
      </c>
      <c r="H7068" s="24">
        <v>3.7452661599999999</v>
      </c>
      <c r="I7068" s="24">
        <v>9.0363289999999999E-2</v>
      </c>
    </row>
    <row r="7069" spans="1:9" ht="15.75" customHeight="1" x14ac:dyDescent="0.25">
      <c r="A7069" s="25">
        <v>7068</v>
      </c>
      <c r="B7069" s="26">
        <v>0.28305354999999999</v>
      </c>
      <c r="C7069" s="26">
        <v>0.27039192000000001</v>
      </c>
      <c r="D7069" s="26">
        <v>0.30566268000000002</v>
      </c>
      <c r="E7069" s="26">
        <v>0.37279718000000001</v>
      </c>
      <c r="F7069" s="26">
        <v>0.50108001999999996</v>
      </c>
      <c r="G7069" s="26">
        <v>1.15676533</v>
      </c>
      <c r="H7069" s="26">
        <v>3.7460829100000002</v>
      </c>
      <c r="I7069" s="26">
        <v>9.0363209999999985E-2</v>
      </c>
    </row>
    <row r="7070" spans="1:9" ht="15.75" customHeight="1" x14ac:dyDescent="0.25">
      <c r="A7070" s="23">
        <v>7069</v>
      </c>
      <c r="B7070" s="24">
        <v>0.28311539000000002</v>
      </c>
      <c r="C7070" s="24">
        <v>0.27042664</v>
      </c>
      <c r="D7070" s="24">
        <v>0.30570156999999998</v>
      </c>
      <c r="E7070" s="24">
        <v>0.37284216999999997</v>
      </c>
      <c r="F7070" s="24">
        <v>0.50114862999999998</v>
      </c>
      <c r="G7070" s="24">
        <v>1.15695189</v>
      </c>
      <c r="H7070" s="24">
        <v>3.7469000000000001</v>
      </c>
      <c r="I7070" s="24">
        <v>9.036313E-2</v>
      </c>
    </row>
    <row r="7071" spans="1:9" ht="15.75" customHeight="1" x14ac:dyDescent="0.25">
      <c r="A7071" s="25">
        <v>7070</v>
      </c>
      <c r="B7071" s="26">
        <v>0.28317720000000002</v>
      </c>
      <c r="C7071" s="26">
        <v>0.27046139000000002</v>
      </c>
      <c r="D7071" s="26">
        <v>0.30574048999999998</v>
      </c>
      <c r="E7071" s="26">
        <v>0.37288718999999998</v>
      </c>
      <c r="F7071" s="26">
        <v>0.50121727000000005</v>
      </c>
      <c r="G7071" s="26">
        <v>1.1571385199999999</v>
      </c>
      <c r="H7071" s="26">
        <v>3.7477174600000001</v>
      </c>
      <c r="I7071" s="26">
        <v>9.036305E-2</v>
      </c>
    </row>
    <row r="7072" spans="1:9" ht="15.75" customHeight="1" x14ac:dyDescent="0.25">
      <c r="A7072" s="23">
        <v>7071</v>
      </c>
      <c r="B7072" s="24">
        <v>0.28323899000000002</v>
      </c>
      <c r="C7072" s="24">
        <v>0.27049617000000004</v>
      </c>
      <c r="D7072" s="24">
        <v>0.30577942000000002</v>
      </c>
      <c r="E7072" s="24">
        <v>0.37293222999999998</v>
      </c>
      <c r="F7072" s="24">
        <v>0.50128594000000004</v>
      </c>
      <c r="G7072" s="24">
        <v>1.15732524</v>
      </c>
      <c r="H7072" s="24">
        <v>3.7485352999999999</v>
      </c>
      <c r="I7072" s="24">
        <v>9.0362980000000009E-2</v>
      </c>
    </row>
    <row r="7073" spans="1:9" ht="15.75" customHeight="1" x14ac:dyDescent="0.25">
      <c r="A7073" s="25">
        <v>7072</v>
      </c>
      <c r="B7073" s="26">
        <v>0.28330075999999998</v>
      </c>
      <c r="C7073" s="26">
        <v>0.27053097999999998</v>
      </c>
      <c r="D7073" s="26">
        <v>0.30581838</v>
      </c>
      <c r="E7073" s="26">
        <v>0.37297730000000001</v>
      </c>
      <c r="F7073" s="26">
        <v>0.50135465000000001</v>
      </c>
      <c r="G7073" s="26">
        <v>1.15751205</v>
      </c>
      <c r="H7073" s="26">
        <v>3.74935353</v>
      </c>
      <c r="I7073" s="26">
        <v>9.0362899999999996E-2</v>
      </c>
    </row>
    <row r="7074" spans="1:9" ht="15.75" customHeight="1" x14ac:dyDescent="0.25">
      <c r="A7074" s="23">
        <v>7073</v>
      </c>
      <c r="B7074" s="24">
        <v>0.28336248999999997</v>
      </c>
      <c r="C7074" s="24">
        <v>0.27056582000000001</v>
      </c>
      <c r="D7074" s="24">
        <v>0.30585736000000002</v>
      </c>
      <c r="E7074" s="24">
        <v>0.37302239999999998</v>
      </c>
      <c r="F7074" s="24">
        <v>0.50142339000000002</v>
      </c>
      <c r="G7074" s="24">
        <v>1.15769894</v>
      </c>
      <c r="H7074" s="24">
        <v>3.7501721700000004</v>
      </c>
      <c r="I7074" s="24">
        <v>9.0362819999999996E-2</v>
      </c>
    </row>
    <row r="7075" spans="1:9" ht="15.75" customHeight="1" x14ac:dyDescent="0.25">
      <c r="A7075" s="25">
        <v>7074</v>
      </c>
      <c r="B7075" s="26">
        <v>0.28342420000000002</v>
      </c>
      <c r="C7075" s="26">
        <v>0.27060068999999998</v>
      </c>
      <c r="D7075" s="26">
        <v>0.30589636999999997</v>
      </c>
      <c r="E7075" s="26">
        <v>0.37306752999999998</v>
      </c>
      <c r="F7075" s="26">
        <v>0.50149217999999995</v>
      </c>
      <c r="G7075" s="26">
        <v>1.15788593</v>
      </c>
      <c r="H7075" s="26">
        <v>3.7509912300000003</v>
      </c>
      <c r="I7075" s="26">
        <v>9.0362749999999992E-2</v>
      </c>
    </row>
    <row r="7076" spans="1:9" ht="15.75" customHeight="1" x14ac:dyDescent="0.25">
      <c r="A7076" s="23">
        <v>7075</v>
      </c>
      <c r="B7076" s="24">
        <v>0.28348586999999997</v>
      </c>
      <c r="C7076" s="24">
        <v>0.27063557999999999</v>
      </c>
      <c r="D7076" s="24">
        <v>0.30593540000000002</v>
      </c>
      <c r="E7076" s="24">
        <v>0.37311269000000002</v>
      </c>
      <c r="F7076" s="24">
        <v>0.50156100999999997</v>
      </c>
      <c r="G7076" s="24">
        <v>1.15807302</v>
      </c>
      <c r="H7076" s="24">
        <v>3.7518107400000003</v>
      </c>
      <c r="I7076" s="24">
        <v>9.0362670000000006E-2</v>
      </c>
    </row>
    <row r="7077" spans="1:9" ht="15.75" customHeight="1" x14ac:dyDescent="0.25">
      <c r="A7077" s="25">
        <v>7076</v>
      </c>
      <c r="B7077" s="26">
        <v>0.28354752</v>
      </c>
      <c r="C7077" s="26">
        <v>0.27067050999999998</v>
      </c>
      <c r="D7077" s="26">
        <v>0.30597446</v>
      </c>
      <c r="E7077" s="26">
        <v>0.37315789000000005</v>
      </c>
      <c r="F7077" s="26">
        <v>0.50162987999999997</v>
      </c>
      <c r="G7077" s="26">
        <v>1.1582602199999998</v>
      </c>
      <c r="H7077" s="26">
        <v>3.75263071</v>
      </c>
      <c r="I7077" s="26">
        <v>9.0362600000000001E-2</v>
      </c>
    </row>
    <row r="7078" spans="1:9" ht="15.75" customHeight="1" x14ac:dyDescent="0.25">
      <c r="A7078" s="23">
        <v>7077</v>
      </c>
      <c r="B7078" s="24">
        <v>0.28360912999999999</v>
      </c>
      <c r="C7078" s="24">
        <v>0.27070547</v>
      </c>
      <c r="D7078" s="24">
        <v>0.30601354000000003</v>
      </c>
      <c r="E7078" s="24">
        <v>0.37320312</v>
      </c>
      <c r="F7078" s="24">
        <v>0.50169879000000006</v>
      </c>
      <c r="G7078" s="24">
        <v>1.15844752</v>
      </c>
      <c r="H7078" s="24">
        <v>3.7534511500000001</v>
      </c>
      <c r="I7078" s="24">
        <v>9.0362519999999988E-2</v>
      </c>
    </row>
    <row r="7079" spans="1:9" ht="15.75" customHeight="1" x14ac:dyDescent="0.25">
      <c r="A7079" s="25">
        <v>7078</v>
      </c>
      <c r="B7079" s="26">
        <v>0.28367070999999999</v>
      </c>
      <c r="C7079" s="26">
        <v>0.27074046000000002</v>
      </c>
      <c r="D7079" s="26">
        <v>0.30605264999999998</v>
      </c>
      <c r="E7079" s="26">
        <v>0.37324837999999999</v>
      </c>
      <c r="F7079" s="26">
        <v>0.50176774999999996</v>
      </c>
      <c r="G7079" s="26">
        <v>1.15863494</v>
      </c>
      <c r="H7079" s="26">
        <v>3.7542720900000002</v>
      </c>
      <c r="I7079" s="26">
        <v>9.0362440000000002E-2</v>
      </c>
    </row>
    <row r="7080" spans="1:9" ht="15.75" customHeight="1" x14ac:dyDescent="0.25">
      <c r="A7080" s="23">
        <v>7079</v>
      </c>
      <c r="B7080" s="24">
        <v>0.28373225000000002</v>
      </c>
      <c r="C7080" s="24">
        <v>0.27077548000000001</v>
      </c>
      <c r="D7080" s="24">
        <v>0.30609179000000003</v>
      </c>
      <c r="E7080" s="24">
        <v>0.37329368000000002</v>
      </c>
      <c r="F7080" s="24">
        <v>0.50183677000000004</v>
      </c>
      <c r="G7080" s="24">
        <v>1.15882247</v>
      </c>
      <c r="H7080" s="24">
        <v>3.7550935299999999</v>
      </c>
      <c r="I7080" s="24">
        <v>9.0362369999999997E-2</v>
      </c>
    </row>
    <row r="7081" spans="1:9" ht="15.75" customHeight="1" x14ac:dyDescent="0.25">
      <c r="A7081" s="25">
        <v>7080</v>
      </c>
      <c r="B7081" s="26">
        <v>0.28379375000000001</v>
      </c>
      <c r="C7081" s="26">
        <v>0.27081052999999999</v>
      </c>
      <c r="D7081" s="26">
        <v>0.30613095000000001</v>
      </c>
      <c r="E7081" s="26">
        <v>0.37333902000000002</v>
      </c>
      <c r="F7081" s="26">
        <v>0.50190583</v>
      </c>
      <c r="G7081" s="26">
        <v>1.15901013</v>
      </c>
      <c r="H7081" s="26">
        <v>3.7559155</v>
      </c>
      <c r="I7081" s="26">
        <v>9.0362290000000012E-2</v>
      </c>
    </row>
    <row r="7082" spans="1:9" ht="15.75" customHeight="1" x14ac:dyDescent="0.25">
      <c r="A7082" s="23">
        <v>7081</v>
      </c>
      <c r="B7082" s="24">
        <v>0.28385522000000002</v>
      </c>
      <c r="C7082" s="24">
        <v>0.27084562000000001</v>
      </c>
      <c r="D7082" s="24">
        <v>0.30617014999999997</v>
      </c>
      <c r="E7082" s="24">
        <v>0.37338440000000001</v>
      </c>
      <c r="F7082" s="24">
        <v>0.50197495000000003</v>
      </c>
      <c r="G7082" s="24">
        <v>1.15919792</v>
      </c>
      <c r="H7082" s="24">
        <v>3.7567380000000004</v>
      </c>
      <c r="I7082" s="24">
        <v>9.0362220000000007E-2</v>
      </c>
    </row>
    <row r="7083" spans="1:9" ht="15.75" customHeight="1" x14ac:dyDescent="0.25">
      <c r="A7083" s="25">
        <v>7082</v>
      </c>
      <c r="B7083" s="26">
        <v>0.28391665999999999</v>
      </c>
      <c r="C7083" s="26">
        <v>0.27088074000000001</v>
      </c>
      <c r="D7083" s="26">
        <v>0.30620937000000004</v>
      </c>
      <c r="E7083" s="26">
        <v>0.37342981999999997</v>
      </c>
      <c r="F7083" s="26">
        <v>0.50204411999999998</v>
      </c>
      <c r="G7083" s="26">
        <v>1.15938583</v>
      </c>
      <c r="H7083" s="26">
        <v>3.7575610699999999</v>
      </c>
      <c r="I7083" s="26">
        <v>9.0362139999999994E-2</v>
      </c>
    </row>
    <row r="7084" spans="1:9" ht="15.75" customHeight="1" x14ac:dyDescent="0.25">
      <c r="A7084" s="23">
        <v>7083</v>
      </c>
      <c r="B7084" s="24">
        <v>0.28397805000000004</v>
      </c>
      <c r="C7084" s="24">
        <v>0.27091588999999999</v>
      </c>
      <c r="D7084" s="24">
        <v>0.30624863000000002</v>
      </c>
      <c r="E7084" s="24">
        <v>0.37347526999999997</v>
      </c>
      <c r="F7084" s="24">
        <v>0.50211335000000001</v>
      </c>
      <c r="G7084" s="24">
        <v>1.1595738799999999</v>
      </c>
      <c r="H7084" s="24">
        <v>3.7583846999999997</v>
      </c>
      <c r="I7084" s="24">
        <v>9.0362059999999994E-2</v>
      </c>
    </row>
    <row r="7085" spans="1:9" ht="15.75" customHeight="1" x14ac:dyDescent="0.25">
      <c r="A7085" s="25">
        <v>7084</v>
      </c>
      <c r="B7085" s="26">
        <v>0.2840394</v>
      </c>
      <c r="C7085" s="26">
        <v>0.27095108000000001</v>
      </c>
      <c r="D7085" s="26">
        <v>0.30628791</v>
      </c>
      <c r="E7085" s="26">
        <v>0.37352077</v>
      </c>
      <c r="F7085" s="26">
        <v>0.50218264000000001</v>
      </c>
      <c r="G7085" s="26">
        <v>1.15976207</v>
      </c>
      <c r="H7085" s="26">
        <v>3.7592089299999998</v>
      </c>
      <c r="I7085" s="26">
        <v>9.0361990000000003E-2</v>
      </c>
    </row>
    <row r="7086" spans="1:9" ht="15.75" customHeight="1" x14ac:dyDescent="0.25">
      <c r="A7086" s="23">
        <v>7085</v>
      </c>
      <c r="B7086" s="24">
        <v>0.28410070999999998</v>
      </c>
      <c r="C7086" s="24">
        <v>0.27098630000000001</v>
      </c>
      <c r="D7086" s="24">
        <v>0.30632723000000001</v>
      </c>
      <c r="E7086" s="24">
        <v>0.37356631999999995</v>
      </c>
      <c r="F7086" s="24">
        <v>0.50225198999999998</v>
      </c>
      <c r="G7086" s="24">
        <v>1.15995041</v>
      </c>
      <c r="H7086" s="24">
        <v>3.7600337600000002</v>
      </c>
      <c r="I7086" s="24">
        <v>9.0361910000000004E-2</v>
      </c>
    </row>
    <row r="7087" spans="1:9" ht="15.75" customHeight="1" x14ac:dyDescent="0.25">
      <c r="A7087" s="25">
        <v>7086</v>
      </c>
      <c r="B7087" s="26">
        <v>0.28416196999999999</v>
      </c>
      <c r="C7087" s="26">
        <v>0.27102155999999999</v>
      </c>
      <c r="D7087" s="26">
        <v>0.30636658</v>
      </c>
      <c r="E7087" s="26">
        <v>0.37361190999999999</v>
      </c>
      <c r="F7087" s="26">
        <v>0.50232140999999997</v>
      </c>
      <c r="G7087" s="26">
        <v>1.1601389</v>
      </c>
      <c r="H7087" s="26">
        <v>3.76085921</v>
      </c>
      <c r="I7087" s="26">
        <v>9.0361839999999999E-2</v>
      </c>
    </row>
    <row r="7088" spans="1:9" ht="15.75" customHeight="1" x14ac:dyDescent="0.25">
      <c r="A7088" s="23">
        <v>7087</v>
      </c>
      <c r="B7088" s="24">
        <v>0.28422320000000001</v>
      </c>
      <c r="C7088" s="24">
        <v>0.27105686000000001</v>
      </c>
      <c r="D7088" s="24">
        <v>0.30640595999999998</v>
      </c>
      <c r="E7088" s="24">
        <v>0.37365754000000001</v>
      </c>
      <c r="F7088" s="24">
        <v>0.50239089000000003</v>
      </c>
      <c r="G7088" s="24">
        <v>1.1603275399999999</v>
      </c>
      <c r="H7088" s="24">
        <v>3.7616852999999999</v>
      </c>
      <c r="I7088" s="24">
        <v>9.0361759999999999E-2</v>
      </c>
    </row>
    <row r="7089" spans="1:9" ht="15.75" customHeight="1" x14ac:dyDescent="0.25">
      <c r="A7089" s="25">
        <v>7088</v>
      </c>
      <c r="B7089" s="26">
        <v>0.28428438</v>
      </c>
      <c r="C7089" s="26">
        <v>0.27109217999999996</v>
      </c>
      <c r="D7089" s="26">
        <v>0.30644536999999999</v>
      </c>
      <c r="E7089" s="26">
        <v>0.37370322</v>
      </c>
      <c r="F7089" s="26">
        <v>0.50246044000000001</v>
      </c>
      <c r="G7089" s="26">
        <v>1.16051634</v>
      </c>
      <c r="H7089" s="26">
        <v>3.7625120399999998</v>
      </c>
      <c r="I7089" s="26">
        <v>9.0361689999999995E-2</v>
      </c>
    </row>
    <row r="7090" spans="1:9" ht="15.75" customHeight="1" x14ac:dyDescent="0.25">
      <c r="A7090" s="23">
        <v>7089</v>
      </c>
      <c r="B7090" s="24">
        <v>0.28434550999999997</v>
      </c>
      <c r="C7090" s="24">
        <v>0.27112754999999999</v>
      </c>
      <c r="D7090" s="24">
        <v>0.30648481999999999</v>
      </c>
      <c r="E7090" s="24">
        <v>0.37374895000000002</v>
      </c>
      <c r="F7090" s="24">
        <v>0.50253005000000006</v>
      </c>
      <c r="G7090" s="24">
        <v>1.1607053000000001</v>
      </c>
      <c r="H7090" s="24">
        <v>3.7633394500000001</v>
      </c>
      <c r="I7090" s="24">
        <v>9.036161999999999E-2</v>
      </c>
    </row>
    <row r="7091" spans="1:9" ht="15.75" customHeight="1" x14ac:dyDescent="0.25">
      <c r="A7091" s="25">
        <v>7090</v>
      </c>
      <c r="B7091" s="26">
        <v>0.28440659000000001</v>
      </c>
      <c r="C7091" s="26">
        <v>0.27116295000000001</v>
      </c>
      <c r="D7091" s="26">
        <v>0.30652431000000002</v>
      </c>
      <c r="E7091" s="26">
        <v>0.37379472999999996</v>
      </c>
      <c r="F7091" s="26">
        <v>0.50259973999999996</v>
      </c>
      <c r="G7091" s="26">
        <v>1.1608944299999999</v>
      </c>
      <c r="H7091" s="26">
        <v>3.7641675500000003</v>
      </c>
      <c r="I7091" s="26">
        <v>9.0361540000000004E-2</v>
      </c>
    </row>
    <row r="7092" spans="1:9" ht="15.75" customHeight="1" x14ac:dyDescent="0.25">
      <c r="A7092" s="23">
        <v>7091</v>
      </c>
      <c r="B7092" s="24">
        <v>0.28446763000000003</v>
      </c>
      <c r="C7092" s="24">
        <v>0.27119840000000001</v>
      </c>
      <c r="D7092" s="24">
        <v>0.30656381999999999</v>
      </c>
      <c r="E7092" s="24">
        <v>0.37384055999999999</v>
      </c>
      <c r="F7092" s="24">
        <v>0.50266949999999999</v>
      </c>
      <c r="G7092" s="24">
        <v>1.1610837300000001</v>
      </c>
      <c r="H7092" s="24">
        <v>3.7649963500000001</v>
      </c>
      <c r="I7092" s="24">
        <v>9.0361469999999999E-2</v>
      </c>
    </row>
    <row r="7093" spans="1:9" ht="15.75" customHeight="1" x14ac:dyDescent="0.25">
      <c r="A7093" s="25">
        <v>7092</v>
      </c>
      <c r="B7093" s="26">
        <v>0.28452860999999996</v>
      </c>
      <c r="C7093" s="26">
        <v>0.27123386999999999</v>
      </c>
      <c r="D7093" s="26">
        <v>0.30660337999999998</v>
      </c>
      <c r="E7093" s="26">
        <v>0.37388643999999999</v>
      </c>
      <c r="F7093" s="26">
        <v>0.50273933999999998</v>
      </c>
      <c r="G7093" s="26">
        <v>1.1612732100000001</v>
      </c>
      <c r="H7093" s="26">
        <v>3.7658258600000001</v>
      </c>
      <c r="I7093" s="26">
        <v>9.036139E-2</v>
      </c>
    </row>
    <row r="7094" spans="1:9" ht="15.75" customHeight="1" x14ac:dyDescent="0.25">
      <c r="A7094" s="23">
        <v>7093</v>
      </c>
      <c r="B7094" s="24">
        <v>0.28458954999999997</v>
      </c>
      <c r="C7094" s="24">
        <v>0.27126939</v>
      </c>
      <c r="D7094" s="24">
        <v>0.30664297000000001</v>
      </c>
      <c r="E7094" s="24">
        <v>0.37393237999999995</v>
      </c>
      <c r="F7094" s="24">
        <v>0.50280924999999999</v>
      </c>
      <c r="G7094" s="24">
        <v>1.16146287</v>
      </c>
      <c r="H7094" s="24">
        <v>3.7666561199999999</v>
      </c>
      <c r="I7094" s="24">
        <v>9.0361320000000009E-2</v>
      </c>
    </row>
    <row r="7095" spans="1:9" ht="15.75" customHeight="1" x14ac:dyDescent="0.25">
      <c r="A7095" s="25">
        <v>7094</v>
      </c>
      <c r="B7095" s="26">
        <v>0.28465043000000001</v>
      </c>
      <c r="C7095" s="26">
        <v>0.27130494999999999</v>
      </c>
      <c r="D7095" s="26">
        <v>0.30668260000000003</v>
      </c>
      <c r="E7095" s="26">
        <v>0.37397837</v>
      </c>
      <c r="F7095" s="26">
        <v>0.50287923999999995</v>
      </c>
      <c r="G7095" s="26">
        <v>1.16165271</v>
      </c>
      <c r="H7095" s="26">
        <v>3.7674871200000002</v>
      </c>
      <c r="I7095" s="26">
        <v>9.0361239999999995E-2</v>
      </c>
    </row>
    <row r="7096" spans="1:9" ht="15.75" customHeight="1" x14ac:dyDescent="0.25">
      <c r="A7096" s="23">
        <v>7095</v>
      </c>
      <c r="B7096" s="24">
        <v>0.28471126000000002</v>
      </c>
      <c r="C7096" s="24">
        <v>0.27134053999999996</v>
      </c>
      <c r="D7096" s="24">
        <v>0.30672225999999997</v>
      </c>
      <c r="E7096" s="24">
        <v>0.37402441000000003</v>
      </c>
      <c r="F7096" s="24">
        <v>0.50294932000000003</v>
      </c>
      <c r="G7096" s="24">
        <v>1.1618427499999999</v>
      </c>
      <c r="H7096" s="24">
        <v>3.7683188899999998</v>
      </c>
      <c r="I7096" s="24">
        <v>9.0361170000000005E-2</v>
      </c>
    </row>
    <row r="7097" spans="1:9" ht="15.75" customHeight="1" x14ac:dyDescent="0.25">
      <c r="A7097" s="25">
        <v>7096</v>
      </c>
      <c r="B7097" s="26">
        <v>0.28477203000000001</v>
      </c>
      <c r="C7097" s="26">
        <v>0.27137618000000002</v>
      </c>
      <c r="D7097" s="26">
        <v>0.30676196</v>
      </c>
      <c r="E7097" s="26">
        <v>0.37407051000000002</v>
      </c>
      <c r="F7097" s="26">
        <v>0.50301948000000007</v>
      </c>
      <c r="G7097" s="26">
        <v>1.16203298</v>
      </c>
      <c r="H7097" s="26">
        <v>3.7691514499999998</v>
      </c>
      <c r="I7097" s="26">
        <v>9.0361100000000014E-2</v>
      </c>
    </row>
    <row r="7098" spans="1:9" ht="15.75" customHeight="1" x14ac:dyDescent="0.25">
      <c r="A7098" s="23">
        <v>7097</v>
      </c>
      <c r="B7098" s="24">
        <v>0.28483276000000002</v>
      </c>
      <c r="C7098" s="24">
        <v>0.27141186</v>
      </c>
      <c r="D7098" s="24">
        <v>0.30680171000000001</v>
      </c>
      <c r="E7098" s="24">
        <v>0.37411667000000004</v>
      </c>
      <c r="F7098" s="24">
        <v>0.50308971999999996</v>
      </c>
      <c r="G7098" s="24">
        <v>1.16222341</v>
      </c>
      <c r="H7098" s="24">
        <v>3.7699847999999996</v>
      </c>
      <c r="I7098" s="24">
        <v>9.036102E-2</v>
      </c>
    </row>
    <row r="7099" spans="1:9" ht="15.75" customHeight="1" x14ac:dyDescent="0.25">
      <c r="A7099" s="25">
        <v>7098</v>
      </c>
      <c r="B7099" s="26">
        <v>0.28489342000000001</v>
      </c>
      <c r="C7099" s="26">
        <v>0.27144756999999997</v>
      </c>
      <c r="D7099" s="26">
        <v>0.30684148999999999</v>
      </c>
      <c r="E7099" s="26">
        <v>0.37416288999999997</v>
      </c>
      <c r="F7099" s="26">
        <v>0.50316004999999997</v>
      </c>
      <c r="G7099" s="26">
        <v>1.16241404</v>
      </c>
      <c r="H7099" s="26">
        <v>3.7708189700000001</v>
      </c>
      <c r="I7099" s="26">
        <v>9.0360949999999995E-2</v>
      </c>
    </row>
    <row r="7100" spans="1:9" ht="15.75" customHeight="1" x14ac:dyDescent="0.25">
      <c r="A7100" s="23">
        <v>7099</v>
      </c>
      <c r="B7100" s="24">
        <v>0.28495401999999997</v>
      </c>
      <c r="C7100" s="24">
        <v>0.27148333000000002</v>
      </c>
      <c r="D7100" s="24">
        <v>0.30688130999999996</v>
      </c>
      <c r="E7100" s="24">
        <v>0.37420917000000004</v>
      </c>
      <c r="F7100" s="24">
        <v>0.50323046999999999</v>
      </c>
      <c r="G7100" s="24">
        <v>1.16260488</v>
      </c>
      <c r="H7100" s="24">
        <v>3.77165397</v>
      </c>
      <c r="I7100" s="24">
        <v>9.0360879999999991E-2</v>
      </c>
    </row>
    <row r="7101" spans="1:9" ht="15.75" customHeight="1" x14ac:dyDescent="0.25">
      <c r="A7101" s="25">
        <v>7100</v>
      </c>
      <c r="B7101" s="26">
        <v>0.28501456999999997</v>
      </c>
      <c r="C7101" s="26">
        <v>0.27151913</v>
      </c>
      <c r="D7101" s="26">
        <v>0.30692117000000002</v>
      </c>
      <c r="E7101" s="26">
        <v>0.37425551000000001</v>
      </c>
      <c r="F7101" s="26">
        <v>0.50330098000000001</v>
      </c>
      <c r="G7101" s="26">
        <v>1.1627959300000001</v>
      </c>
      <c r="H7101" s="26">
        <v>3.77248983</v>
      </c>
      <c r="I7101" s="26">
        <v>9.0360800000000005E-2</v>
      </c>
    </row>
    <row r="7102" spans="1:9" ht="15.75" customHeight="1" x14ac:dyDescent="0.25">
      <c r="A7102" s="23">
        <v>7101</v>
      </c>
      <c r="B7102" s="24">
        <v>0.28507505999999999</v>
      </c>
      <c r="C7102" s="24">
        <v>0.27155497000000001</v>
      </c>
      <c r="D7102" s="24">
        <v>0.30696108</v>
      </c>
      <c r="E7102" s="24">
        <v>0.37430191000000002</v>
      </c>
      <c r="F7102" s="24">
        <v>0.50337158999999998</v>
      </c>
      <c r="G7102" s="24">
        <v>1.1629872000000001</v>
      </c>
      <c r="H7102" s="24">
        <v>3.7733265399999998</v>
      </c>
      <c r="I7102" s="24">
        <v>9.036073E-2</v>
      </c>
    </row>
    <row r="7103" spans="1:9" ht="15.75" customHeight="1" x14ac:dyDescent="0.25">
      <c r="A7103" s="25">
        <v>7102</v>
      </c>
      <c r="B7103" s="26">
        <v>0.28513548999999999</v>
      </c>
      <c r="C7103" s="26">
        <v>0.27159085999999999</v>
      </c>
      <c r="D7103" s="26">
        <v>0.30700103000000001</v>
      </c>
      <c r="E7103" s="26">
        <v>0.37434837000000004</v>
      </c>
      <c r="F7103" s="26">
        <v>0.50344228000000002</v>
      </c>
      <c r="G7103" s="26">
        <v>1.1631787</v>
      </c>
      <c r="H7103" s="26">
        <v>3.7741641399999999</v>
      </c>
      <c r="I7103" s="26">
        <v>9.0360659999999995E-2</v>
      </c>
    </row>
    <row r="7104" spans="1:9" ht="15.75" customHeight="1" x14ac:dyDescent="0.25">
      <c r="A7104" s="23">
        <v>7103</v>
      </c>
      <c r="B7104" s="24">
        <v>0.28519584999999997</v>
      </c>
      <c r="C7104" s="24">
        <v>0.27162678000000001</v>
      </c>
      <c r="D7104" s="24">
        <v>0.30704102</v>
      </c>
      <c r="E7104" s="24">
        <v>0.37439490999999997</v>
      </c>
      <c r="F7104" s="24">
        <v>0.50351308000000006</v>
      </c>
      <c r="G7104" s="24">
        <v>1.1633704199999999</v>
      </c>
      <c r="H7104" s="24">
        <v>3.7750026300000004</v>
      </c>
      <c r="I7104" s="24">
        <v>9.036058000000001E-2</v>
      </c>
    </row>
    <row r="7105" spans="1:9" ht="15.75" customHeight="1" x14ac:dyDescent="0.25">
      <c r="A7105" s="25">
        <v>7104</v>
      </c>
      <c r="B7105" s="26">
        <v>0.28525614999999999</v>
      </c>
      <c r="C7105" s="26">
        <v>0.27166276</v>
      </c>
      <c r="D7105" s="26">
        <v>0.30708105000000002</v>
      </c>
      <c r="E7105" s="26">
        <v>0.37444149999999998</v>
      </c>
      <c r="F7105" s="26">
        <v>0.50358398000000004</v>
      </c>
      <c r="G7105" s="26">
        <v>1.16356237</v>
      </c>
      <c r="H7105" s="26">
        <v>3.7758420300000002</v>
      </c>
      <c r="I7105" s="26">
        <v>9.0360510000000005E-2</v>
      </c>
    </row>
    <row r="7106" spans="1:9" ht="15.75" customHeight="1" x14ac:dyDescent="0.25">
      <c r="A7106" s="23">
        <v>7105</v>
      </c>
      <c r="B7106" s="24">
        <v>0.28531638999999998</v>
      </c>
      <c r="C7106" s="24">
        <v>0.27169876999999998</v>
      </c>
      <c r="D7106" s="24">
        <v>0.30712112999999996</v>
      </c>
      <c r="E7106" s="24">
        <v>0.37448817000000001</v>
      </c>
      <c r="F7106" s="24">
        <v>0.50365496999999992</v>
      </c>
      <c r="G7106" s="24">
        <v>1.1637545499999999</v>
      </c>
      <c r="H7106" s="24">
        <v>3.7766823699999996</v>
      </c>
      <c r="I7106" s="24">
        <v>9.036044E-2</v>
      </c>
    </row>
    <row r="7107" spans="1:9" ht="15.75" customHeight="1" x14ac:dyDescent="0.25">
      <c r="A7107" s="25">
        <v>7106</v>
      </c>
      <c r="B7107" s="26">
        <v>0.28537656</v>
      </c>
      <c r="C7107" s="26">
        <v>0.27173482999999998</v>
      </c>
      <c r="D7107" s="26">
        <v>0.30716125</v>
      </c>
      <c r="E7107" s="26">
        <v>0.3745349</v>
      </c>
      <c r="F7107" s="26">
        <v>0.50372607000000003</v>
      </c>
      <c r="G7107" s="26">
        <v>1.16394698</v>
      </c>
      <c r="H7107" s="26">
        <v>3.77752365</v>
      </c>
      <c r="I7107" s="26">
        <v>9.0360370000000009E-2</v>
      </c>
    </row>
    <row r="7108" spans="1:9" ht="15.75" customHeight="1" x14ac:dyDescent="0.25">
      <c r="A7108" s="23">
        <v>7107</v>
      </c>
      <c r="B7108" s="24">
        <v>0.28543666000000001</v>
      </c>
      <c r="C7108" s="24">
        <v>0.27177094000000002</v>
      </c>
      <c r="D7108" s="24">
        <v>0.30720142</v>
      </c>
      <c r="E7108" s="24">
        <v>0.37458170000000002</v>
      </c>
      <c r="F7108" s="24">
        <v>0.50379728000000001</v>
      </c>
      <c r="G7108" s="24">
        <v>1.1641396500000001</v>
      </c>
      <c r="H7108" s="24">
        <v>3.7783658899999999</v>
      </c>
      <c r="I7108" s="24">
        <v>9.0360300000000005E-2</v>
      </c>
    </row>
    <row r="7109" spans="1:9" ht="15.75" customHeight="1" x14ac:dyDescent="0.25">
      <c r="A7109" s="25">
        <v>7108</v>
      </c>
      <c r="B7109" s="26">
        <v>0.28549669999999999</v>
      </c>
      <c r="C7109" s="26">
        <v>0.27180709000000003</v>
      </c>
      <c r="D7109" s="26">
        <v>0.30724162999999999</v>
      </c>
      <c r="E7109" s="26">
        <v>0.37462857999999999</v>
      </c>
      <c r="F7109" s="26">
        <v>0.50386859000000006</v>
      </c>
      <c r="G7109" s="26">
        <v>1.1643325600000001</v>
      </c>
      <c r="H7109" s="26">
        <v>3.77920911</v>
      </c>
      <c r="I7109" s="26">
        <v>9.0360220000000005E-2</v>
      </c>
    </row>
    <row r="7110" spans="1:9" ht="15.75" customHeight="1" x14ac:dyDescent="0.25">
      <c r="A7110" s="23">
        <v>7109</v>
      </c>
      <c r="B7110" s="24">
        <v>0.2855567</v>
      </c>
      <c r="C7110" s="24">
        <v>0.27184328000000002</v>
      </c>
      <c r="D7110" s="24">
        <v>0.30728189</v>
      </c>
      <c r="E7110" s="24">
        <v>0.37467551999999998</v>
      </c>
      <c r="F7110" s="24">
        <v>0.50394002000000004</v>
      </c>
      <c r="G7110" s="24">
        <v>1.16452574</v>
      </c>
      <c r="H7110" s="24">
        <v>3.7800533299999999</v>
      </c>
      <c r="I7110" s="24">
        <v>9.0360150000000014E-2</v>
      </c>
    </row>
    <row r="7111" spans="1:9" ht="15.75" customHeight="1" x14ac:dyDescent="0.25">
      <c r="A7111" s="25">
        <v>7110</v>
      </c>
      <c r="B7111" s="26">
        <v>0.2856167</v>
      </c>
      <c r="C7111" s="26">
        <v>0.27187952999999998</v>
      </c>
      <c r="D7111" s="26">
        <v>0.30732219999999999</v>
      </c>
      <c r="E7111" s="26">
        <v>0.37472253999999999</v>
      </c>
      <c r="F7111" s="26">
        <v>0.50401154999999997</v>
      </c>
      <c r="G7111" s="26">
        <v>1.1647191700000001</v>
      </c>
      <c r="H7111" s="26">
        <v>3.7808985499999999</v>
      </c>
      <c r="I7111" s="26">
        <v>9.0360080000000009E-2</v>
      </c>
    </row>
    <row r="7112" spans="1:9" ht="15.75" customHeight="1" x14ac:dyDescent="0.25">
      <c r="A7112" s="23">
        <v>7111</v>
      </c>
      <c r="B7112" s="24">
        <v>0.28567670000000001</v>
      </c>
      <c r="C7112" s="24">
        <v>0.27191582000000003</v>
      </c>
      <c r="D7112" s="24">
        <v>0.30736255000000001</v>
      </c>
      <c r="E7112" s="24">
        <v>0.37476964000000001</v>
      </c>
      <c r="F7112" s="24">
        <v>0.50408319000000001</v>
      </c>
      <c r="G7112" s="24">
        <v>1.16491286</v>
      </c>
      <c r="H7112" s="24">
        <v>3.7817448100000002</v>
      </c>
      <c r="I7112" s="24">
        <v>9.0360010000000004E-2</v>
      </c>
    </row>
    <row r="7113" spans="1:9" ht="15.75" customHeight="1" x14ac:dyDescent="0.25">
      <c r="A7113" s="25">
        <v>7112</v>
      </c>
      <c r="B7113" s="26">
        <v>0.28573671</v>
      </c>
      <c r="C7113" s="26">
        <v>0.27195215</v>
      </c>
      <c r="D7113" s="26">
        <v>0.30740296</v>
      </c>
      <c r="E7113" s="26">
        <v>0.37481681</v>
      </c>
      <c r="F7113" s="26">
        <v>0.50415495999999993</v>
      </c>
      <c r="G7113" s="26">
        <v>1.1651068200000001</v>
      </c>
      <c r="H7113" s="26">
        <v>3.7825921</v>
      </c>
      <c r="I7113" s="26">
        <v>9.035994E-2</v>
      </c>
    </row>
    <row r="7114" spans="1:9" ht="15.75" customHeight="1" x14ac:dyDescent="0.25">
      <c r="A7114" s="23">
        <v>7113</v>
      </c>
      <c r="B7114" s="24">
        <v>0.28579671000000001</v>
      </c>
      <c r="C7114" s="24">
        <v>0.27198854</v>
      </c>
      <c r="D7114" s="24">
        <v>0.30744340999999997</v>
      </c>
      <c r="E7114" s="24">
        <v>0.37486405</v>
      </c>
      <c r="F7114" s="24">
        <v>0.50422683000000001</v>
      </c>
      <c r="G7114" s="24">
        <v>1.1653010500000001</v>
      </c>
      <c r="H7114" s="24">
        <v>3.78344046</v>
      </c>
      <c r="I7114" s="24">
        <v>9.035986E-2</v>
      </c>
    </row>
    <row r="7115" spans="1:9" ht="15.75" customHeight="1" x14ac:dyDescent="0.25">
      <c r="A7115" s="25">
        <v>7114</v>
      </c>
      <c r="B7115" s="26">
        <v>0.28585671000000001</v>
      </c>
      <c r="C7115" s="26">
        <v>0.27202497000000003</v>
      </c>
      <c r="D7115" s="26">
        <v>0.30748391000000003</v>
      </c>
      <c r="E7115" s="26">
        <v>0.37491138000000002</v>
      </c>
      <c r="F7115" s="26">
        <v>0.50429882999999998</v>
      </c>
      <c r="G7115" s="26">
        <v>1.1654955599999999</v>
      </c>
      <c r="H7115" s="26">
        <v>3.7842898900000002</v>
      </c>
      <c r="I7115" s="26">
        <v>9.0359789999999995E-2</v>
      </c>
    </row>
    <row r="7116" spans="1:9" ht="15.75" customHeight="1" x14ac:dyDescent="0.25">
      <c r="A7116" s="23">
        <v>7115</v>
      </c>
      <c r="B7116" s="24">
        <v>0.28591671000000002</v>
      </c>
      <c r="C7116" s="24">
        <v>0.27206144999999998</v>
      </c>
      <c r="D7116" s="24">
        <v>0.30752446</v>
      </c>
      <c r="E7116" s="24">
        <v>0.37495877999999999</v>
      </c>
      <c r="F7116" s="24">
        <v>0.50437094999999998</v>
      </c>
      <c r="G7116" s="24">
        <v>1.16569034</v>
      </c>
      <c r="H7116" s="24">
        <v>3.7851404100000003</v>
      </c>
      <c r="I7116" s="24">
        <v>9.0359719999999991E-2</v>
      </c>
    </row>
    <row r="7117" spans="1:9" ht="15.75" customHeight="1" x14ac:dyDescent="0.25">
      <c r="A7117" s="25">
        <v>7116</v>
      </c>
      <c r="B7117" s="26">
        <v>0.28597670999999997</v>
      </c>
      <c r="C7117" s="26">
        <v>0.27209799000000001</v>
      </c>
      <c r="D7117" s="26">
        <v>0.30756507</v>
      </c>
      <c r="E7117" s="26">
        <v>0.37500625999999998</v>
      </c>
      <c r="F7117" s="26">
        <v>0.50444319000000004</v>
      </c>
      <c r="G7117" s="26">
        <v>1.16588542</v>
      </c>
      <c r="H7117" s="26">
        <v>3.78599204</v>
      </c>
      <c r="I7117" s="26">
        <v>9.0359649999999986E-2</v>
      </c>
    </row>
    <row r="7118" spans="1:9" ht="15.75" customHeight="1" x14ac:dyDescent="0.25">
      <c r="A7118" s="23">
        <v>7117</v>
      </c>
      <c r="B7118" s="24">
        <v>0.28603672000000002</v>
      </c>
      <c r="C7118" s="24">
        <v>0.27213456999999996</v>
      </c>
      <c r="D7118" s="24">
        <v>0.30760571999999997</v>
      </c>
      <c r="E7118" s="24">
        <v>0.37505383000000003</v>
      </c>
      <c r="F7118" s="24">
        <v>0.50451555999999997</v>
      </c>
      <c r="G7118" s="24">
        <v>1.1660807800000001</v>
      </c>
      <c r="H7118" s="24">
        <v>3.78684479</v>
      </c>
      <c r="I7118" s="24">
        <v>9.0359580000000009E-2</v>
      </c>
    </row>
    <row r="7119" spans="1:9" ht="15.75" customHeight="1" x14ac:dyDescent="0.25">
      <c r="A7119" s="25">
        <v>7118</v>
      </c>
      <c r="B7119" s="26">
        <v>0.28609671999999997</v>
      </c>
      <c r="C7119" s="26">
        <v>0.2721712</v>
      </c>
      <c r="D7119" s="26">
        <v>0.30764642999999997</v>
      </c>
      <c r="E7119" s="26">
        <v>0.37510147999999999</v>
      </c>
      <c r="F7119" s="26">
        <v>0.50458804999999995</v>
      </c>
      <c r="G7119" s="26">
        <v>1.1662764400000001</v>
      </c>
      <c r="H7119" s="26">
        <v>3.7876986799999997</v>
      </c>
      <c r="I7119" s="26">
        <v>9.0359510000000004E-2</v>
      </c>
    </row>
    <row r="7120" spans="1:9" ht="15.75" customHeight="1" x14ac:dyDescent="0.25">
      <c r="A7120" s="23">
        <v>7119</v>
      </c>
      <c r="B7120" s="24">
        <v>0.28615671999999998</v>
      </c>
      <c r="C7120" s="24">
        <v>0.27220788000000001</v>
      </c>
      <c r="D7120" s="24">
        <v>0.30768719</v>
      </c>
      <c r="E7120" s="24">
        <v>0.37514921000000001</v>
      </c>
      <c r="F7120" s="24">
        <v>0.50466067999999997</v>
      </c>
      <c r="G7120" s="24">
        <v>1.16647239</v>
      </c>
      <c r="H7120" s="24">
        <v>3.7885537299999998</v>
      </c>
      <c r="I7120" s="24">
        <v>9.0359440000000013E-2</v>
      </c>
    </row>
    <row r="7121" spans="1:9" ht="15.75" customHeight="1" x14ac:dyDescent="0.25">
      <c r="A7121" s="25">
        <v>7120</v>
      </c>
      <c r="B7121" s="26">
        <v>0.28621671999999998</v>
      </c>
      <c r="C7121" s="26">
        <v>0.27224461</v>
      </c>
      <c r="D7121" s="26">
        <v>0.30772801</v>
      </c>
      <c r="E7121" s="26">
        <v>0.37519702999999999</v>
      </c>
      <c r="F7121" s="26">
        <v>0.50473343000000004</v>
      </c>
      <c r="G7121" s="26">
        <v>1.1666686500000001</v>
      </c>
      <c r="H7121" s="26">
        <v>3.78940995</v>
      </c>
      <c r="I7121" s="26">
        <v>9.0359370000000008E-2</v>
      </c>
    </row>
    <row r="7122" spans="1:9" ht="15.75" customHeight="1" x14ac:dyDescent="0.25">
      <c r="A7122" s="23">
        <v>7121</v>
      </c>
      <c r="B7122" s="24">
        <v>0.28627671999999998</v>
      </c>
      <c r="C7122" s="24">
        <v>0.27228140000000001</v>
      </c>
      <c r="D7122" s="24">
        <v>0.30776888000000002</v>
      </c>
      <c r="E7122" s="24">
        <v>0.37524493999999997</v>
      </c>
      <c r="F7122" s="24">
        <v>0.50480632000000003</v>
      </c>
      <c r="G7122" s="24">
        <v>1.16686522</v>
      </c>
      <c r="H7122" s="24">
        <v>3.7902673600000001</v>
      </c>
      <c r="I7122" s="24">
        <v>9.0359300000000004E-2</v>
      </c>
    </row>
    <row r="7123" spans="1:9" ht="15.75" customHeight="1" x14ac:dyDescent="0.25">
      <c r="A7123" s="25">
        <v>7122</v>
      </c>
      <c r="B7123" s="26">
        <v>0.28633671999999999</v>
      </c>
      <c r="C7123" s="26">
        <v>0.27231823999999999</v>
      </c>
      <c r="D7123" s="26">
        <v>0.30780980000000002</v>
      </c>
      <c r="E7123" s="26">
        <v>0.37529293000000002</v>
      </c>
      <c r="F7123" s="26">
        <v>0.50487934000000001</v>
      </c>
      <c r="G7123" s="26">
        <v>1.1670620899999999</v>
      </c>
      <c r="H7123" s="26">
        <v>3.7911259799999999</v>
      </c>
      <c r="I7123" s="26">
        <v>9.0359229999999999E-2</v>
      </c>
    </row>
    <row r="7124" spans="1:9" ht="15.75" customHeight="1" x14ac:dyDescent="0.25">
      <c r="A7124" s="23">
        <v>7123</v>
      </c>
      <c r="B7124" s="24">
        <v>0.28639672999999999</v>
      </c>
      <c r="C7124" s="24">
        <v>0.27235513</v>
      </c>
      <c r="D7124" s="24">
        <v>0.30785077999999999</v>
      </c>
      <c r="E7124" s="24">
        <v>0.37534100999999997</v>
      </c>
      <c r="F7124" s="24">
        <v>0.50495250000000003</v>
      </c>
      <c r="G7124" s="24">
        <v>1.1672592899999998</v>
      </c>
      <c r="H7124" s="24">
        <v>3.7919858199999998</v>
      </c>
      <c r="I7124" s="24">
        <v>9.0359160000000008E-2</v>
      </c>
    </row>
    <row r="7125" spans="1:9" ht="15.75" customHeight="1" x14ac:dyDescent="0.25">
      <c r="A7125" s="25">
        <v>7124</v>
      </c>
      <c r="B7125" s="26">
        <v>0.28645672999999999</v>
      </c>
      <c r="C7125" s="26">
        <v>0.27239206999999999</v>
      </c>
      <c r="D7125" s="26">
        <v>0.30789181999999998</v>
      </c>
      <c r="E7125" s="26">
        <v>0.37538918000000004</v>
      </c>
      <c r="F7125" s="26">
        <v>0.50502579999999997</v>
      </c>
      <c r="G7125" s="26">
        <v>1.16745681</v>
      </c>
      <c r="H7125" s="26">
        <v>3.7928468900000003</v>
      </c>
      <c r="I7125" s="26">
        <v>9.0359090000000003E-2</v>
      </c>
    </row>
    <row r="7126" spans="1:9" ht="15.75" customHeight="1" x14ac:dyDescent="0.25">
      <c r="A7126" s="23">
        <v>7125</v>
      </c>
      <c r="B7126" s="24">
        <v>0.28651673</v>
      </c>
      <c r="C7126" s="24">
        <v>0.27242906</v>
      </c>
      <c r="D7126" s="24">
        <v>0.30793291</v>
      </c>
      <c r="E7126" s="24">
        <v>0.37543743999999996</v>
      </c>
      <c r="F7126" s="24">
        <v>0.50509923999999995</v>
      </c>
      <c r="G7126" s="24">
        <v>1.16765465</v>
      </c>
      <c r="H7126" s="24">
        <v>3.7937092200000002</v>
      </c>
      <c r="I7126" s="24">
        <v>9.0359019999999998E-2</v>
      </c>
    </row>
    <row r="7127" spans="1:9" ht="15.75" customHeight="1" x14ac:dyDescent="0.25">
      <c r="A7127" s="25">
        <v>7126</v>
      </c>
      <c r="B7127" s="26">
        <v>0.28657673</v>
      </c>
      <c r="C7127" s="26">
        <v>0.27246611000000004</v>
      </c>
      <c r="D7127" s="26">
        <v>0.30797405999999999</v>
      </c>
      <c r="E7127" s="26">
        <v>0.37548580000000004</v>
      </c>
      <c r="F7127" s="26">
        <v>0.50517281999999997</v>
      </c>
      <c r="G7127" s="26">
        <v>1.16785282</v>
      </c>
      <c r="H7127" s="26">
        <v>3.7945728200000004</v>
      </c>
      <c r="I7127" s="26">
        <v>9.0358949999999993E-2</v>
      </c>
    </row>
    <row r="7128" spans="1:9" ht="15.75" customHeight="1" x14ac:dyDescent="0.25">
      <c r="A7128" s="23">
        <v>7127</v>
      </c>
      <c r="B7128" s="24">
        <v>0.28663673000000001</v>
      </c>
      <c r="C7128" s="24">
        <v>0.27250321999999999</v>
      </c>
      <c r="D7128" s="24">
        <v>0.30801527000000001</v>
      </c>
      <c r="E7128" s="24">
        <v>0.37553424999999996</v>
      </c>
      <c r="F7128" s="24">
        <v>0.50524655000000007</v>
      </c>
      <c r="G7128" s="24">
        <v>1.1680513299999999</v>
      </c>
      <c r="H7128" s="24">
        <v>3.7954377099999999</v>
      </c>
      <c r="I7128" s="24">
        <v>9.0358880000000003E-2</v>
      </c>
    </row>
    <row r="7129" spans="1:9" ht="15.75" customHeight="1" x14ac:dyDescent="0.25">
      <c r="A7129" s="25">
        <v>7128</v>
      </c>
      <c r="B7129" s="26">
        <v>0.28669674000000001</v>
      </c>
      <c r="C7129" s="26">
        <v>0.27254038000000003</v>
      </c>
      <c r="D7129" s="26">
        <v>0.30805653</v>
      </c>
      <c r="E7129" s="26">
        <v>0.37558279</v>
      </c>
      <c r="F7129" s="26">
        <v>0.50532043000000004</v>
      </c>
      <c r="G7129" s="26">
        <v>1.1682501700000001</v>
      </c>
      <c r="H7129" s="26">
        <v>3.7963038899999999</v>
      </c>
      <c r="I7129" s="26">
        <v>9.0358809999999998E-2</v>
      </c>
    </row>
    <row r="7130" spans="1:9" ht="15.75" customHeight="1" x14ac:dyDescent="0.25">
      <c r="A7130" s="23">
        <v>7129</v>
      </c>
      <c r="B7130" s="24">
        <v>0.28675674000000001</v>
      </c>
      <c r="C7130" s="24">
        <v>0.27257758999999998</v>
      </c>
      <c r="D7130" s="24">
        <v>0.30809786</v>
      </c>
      <c r="E7130" s="24">
        <v>0.37563142999999999</v>
      </c>
      <c r="F7130" s="24">
        <v>0.50539445000000005</v>
      </c>
      <c r="G7130" s="24">
        <v>1.1684493600000001</v>
      </c>
      <c r="H7130" s="24">
        <v>3.7971713999999999</v>
      </c>
      <c r="I7130" s="24">
        <v>9.0358739999999993E-2</v>
      </c>
    </row>
    <row r="7131" spans="1:9" ht="15.75" customHeight="1" x14ac:dyDescent="0.25">
      <c r="A7131" s="25">
        <v>7130</v>
      </c>
      <c r="B7131" s="26">
        <v>0.28681674000000001</v>
      </c>
      <c r="C7131" s="26">
        <v>0.27261486000000001</v>
      </c>
      <c r="D7131" s="26">
        <v>0.30813923999999998</v>
      </c>
      <c r="E7131" s="26">
        <v>0.37568016999999998</v>
      </c>
      <c r="F7131" s="26">
        <v>0.50546861999999992</v>
      </c>
      <c r="G7131" s="26">
        <v>1.1686489</v>
      </c>
      <c r="H7131" s="26">
        <v>3.7980402400000002</v>
      </c>
      <c r="I7131" s="26">
        <v>9.0358670000000002E-2</v>
      </c>
    </row>
    <row r="7132" spans="1:9" ht="15.75" customHeight="1" x14ac:dyDescent="0.25">
      <c r="A7132" s="23">
        <v>7131</v>
      </c>
      <c r="B7132" s="24">
        <v>0.28687674000000002</v>
      </c>
      <c r="C7132" s="24">
        <v>0.27265218999999996</v>
      </c>
      <c r="D7132" s="24">
        <v>0.30818069000000003</v>
      </c>
      <c r="E7132" s="24">
        <v>0.37572899999999998</v>
      </c>
      <c r="F7132" s="24">
        <v>0.50554295000000005</v>
      </c>
      <c r="G7132" s="24">
        <v>1.16884879</v>
      </c>
      <c r="H7132" s="24">
        <v>3.7989104300000003</v>
      </c>
      <c r="I7132" s="24">
        <v>9.0358599999999997E-2</v>
      </c>
    </row>
    <row r="7133" spans="1:9" ht="15.75" customHeight="1" x14ac:dyDescent="0.25">
      <c r="A7133" s="25">
        <v>7132</v>
      </c>
      <c r="B7133" s="26">
        <v>0.28693674000000002</v>
      </c>
      <c r="C7133" s="26">
        <v>0.27268956999999999</v>
      </c>
      <c r="D7133" s="26">
        <v>0.3082222</v>
      </c>
      <c r="E7133" s="26">
        <v>0.37577793999999998</v>
      </c>
      <c r="F7133" s="26">
        <v>0.50561743000000003</v>
      </c>
      <c r="G7133" s="26">
        <v>1.16904904</v>
      </c>
      <c r="H7133" s="26">
        <v>3.7997819900000001</v>
      </c>
      <c r="I7133" s="26">
        <v>9.0358529999999992E-2</v>
      </c>
    </row>
    <row r="7134" spans="1:9" ht="15.75" customHeight="1" x14ac:dyDescent="0.25">
      <c r="A7134" s="23">
        <v>7133</v>
      </c>
      <c r="B7134" s="24">
        <v>0.28699674999999997</v>
      </c>
      <c r="C7134" s="24">
        <v>0.27272700999999999</v>
      </c>
      <c r="D7134" s="24">
        <v>0.30826376999999999</v>
      </c>
      <c r="E7134" s="24">
        <v>0.37582697000000004</v>
      </c>
      <c r="F7134" s="24">
        <v>0.50569206999999994</v>
      </c>
      <c r="G7134" s="24">
        <v>1.16924966</v>
      </c>
      <c r="H7134" s="24">
        <v>3.8006549399999998</v>
      </c>
      <c r="I7134" s="24">
        <v>9.0358459999999988E-2</v>
      </c>
    </row>
    <row r="7135" spans="1:9" ht="15.75" customHeight="1" x14ac:dyDescent="0.25">
      <c r="A7135" s="25">
        <v>7134</v>
      </c>
      <c r="B7135" s="26">
        <v>0.28705674999999997</v>
      </c>
      <c r="C7135" s="26">
        <v>0.27276451000000002</v>
      </c>
      <c r="D7135" s="26">
        <v>0.30830540000000001</v>
      </c>
      <c r="E7135" s="26">
        <v>0.37587611000000004</v>
      </c>
      <c r="F7135" s="26">
        <v>0.50576686999999998</v>
      </c>
      <c r="G7135" s="26">
        <v>1.16945063</v>
      </c>
      <c r="H7135" s="26">
        <v>3.8015292799999996</v>
      </c>
      <c r="I7135" s="26">
        <v>9.0358400000000005E-2</v>
      </c>
    </row>
    <row r="7136" spans="1:9" ht="15.75" customHeight="1" x14ac:dyDescent="0.25">
      <c r="A7136" s="23">
        <v>7135</v>
      </c>
      <c r="B7136" s="24">
        <v>0.28711674999999998</v>
      </c>
      <c r="C7136" s="24">
        <v>0.27280207000000001</v>
      </c>
      <c r="D7136" s="24">
        <v>0.30834708999999999</v>
      </c>
      <c r="E7136" s="24">
        <v>0.37592534999999999</v>
      </c>
      <c r="F7136" s="24">
        <v>0.50584183000000005</v>
      </c>
      <c r="G7136" s="24">
        <v>1.16965198</v>
      </c>
      <c r="H7136" s="24">
        <v>3.80240504</v>
      </c>
      <c r="I7136" s="24">
        <v>9.0358330000000001E-2</v>
      </c>
    </row>
    <row r="7137" spans="1:9" ht="15.75" customHeight="1" x14ac:dyDescent="0.25">
      <c r="A7137" s="25">
        <v>7136</v>
      </c>
      <c r="B7137" s="26">
        <v>0.28717674999999998</v>
      </c>
      <c r="C7137" s="26">
        <v>0.27283968000000003</v>
      </c>
      <c r="D7137" s="26">
        <v>0.30838884999999999</v>
      </c>
      <c r="E7137" s="26">
        <v>0.3759747</v>
      </c>
      <c r="F7137" s="26">
        <v>0.50591695999999997</v>
      </c>
      <c r="G7137" s="26">
        <v>1.1698537099999999</v>
      </c>
      <c r="H7137" s="26">
        <v>3.8032822299999998</v>
      </c>
      <c r="I7137" s="26">
        <v>9.0358259999999996E-2</v>
      </c>
    </row>
    <row r="7138" spans="1:9" ht="15.75" customHeight="1" x14ac:dyDescent="0.25">
      <c r="A7138" s="23">
        <v>7137</v>
      </c>
      <c r="B7138" s="24">
        <v>0.28723674999999999</v>
      </c>
      <c r="C7138" s="24">
        <v>0.27287736000000001</v>
      </c>
      <c r="D7138" s="24">
        <v>0.30843067000000002</v>
      </c>
      <c r="E7138" s="24">
        <v>0.37602415</v>
      </c>
      <c r="F7138" s="24">
        <v>0.50599223999999998</v>
      </c>
      <c r="G7138" s="24">
        <v>1.17005581</v>
      </c>
      <c r="H7138" s="24">
        <v>3.80416087</v>
      </c>
      <c r="I7138" s="24">
        <v>9.0358190000000005E-2</v>
      </c>
    </row>
    <row r="7139" spans="1:9" ht="15.75" customHeight="1" x14ac:dyDescent="0.25">
      <c r="A7139" s="25">
        <v>7138</v>
      </c>
      <c r="B7139" s="26">
        <v>0.28729674999999999</v>
      </c>
      <c r="C7139" s="26">
        <v>0.27291509000000003</v>
      </c>
      <c r="D7139" s="26">
        <v>0.30847256000000001</v>
      </c>
      <c r="E7139" s="26">
        <v>0.37607370000000001</v>
      </c>
      <c r="F7139" s="26">
        <v>0.50606770000000001</v>
      </c>
      <c r="G7139" s="26">
        <v>1.1702583</v>
      </c>
      <c r="H7139" s="26">
        <v>3.8050409699999999</v>
      </c>
      <c r="I7139" s="26">
        <v>9.035812E-2</v>
      </c>
    </row>
    <row r="7140" spans="1:9" ht="15.75" customHeight="1" x14ac:dyDescent="0.25">
      <c r="A7140" s="23">
        <v>7139</v>
      </c>
      <c r="B7140" s="24">
        <v>0.28735675999999999</v>
      </c>
      <c r="C7140" s="24">
        <v>0.27295288000000001</v>
      </c>
      <c r="D7140" s="24">
        <v>0.30851451999999996</v>
      </c>
      <c r="E7140" s="24">
        <v>0.37612336999999996</v>
      </c>
      <c r="F7140" s="24">
        <v>0.50614331999999995</v>
      </c>
      <c r="G7140" s="24">
        <v>1.17046118</v>
      </c>
      <c r="H7140" s="24">
        <v>3.8059225600000004</v>
      </c>
      <c r="I7140" s="24">
        <v>9.035805999999999E-2</v>
      </c>
    </row>
    <row r="7141" spans="1:9" ht="15.75" customHeight="1" x14ac:dyDescent="0.25">
      <c r="A7141" s="25">
        <v>7140</v>
      </c>
      <c r="B7141" s="26">
        <v>0.28741675999999999</v>
      </c>
      <c r="C7141" s="26">
        <v>0.27299074000000001</v>
      </c>
      <c r="D7141" s="26">
        <v>0.30855653999999999</v>
      </c>
      <c r="E7141" s="26">
        <v>0.37617314000000002</v>
      </c>
      <c r="F7141" s="26">
        <v>0.50621912000000002</v>
      </c>
      <c r="G7141" s="26">
        <v>1.1706644500000001</v>
      </c>
      <c r="H7141" s="26">
        <v>3.8068056399999999</v>
      </c>
      <c r="I7141" s="26">
        <v>9.0357990000000013E-2</v>
      </c>
    </row>
    <row r="7142" spans="1:9" ht="15.75" customHeight="1" x14ac:dyDescent="0.25">
      <c r="A7142" s="23">
        <v>7141</v>
      </c>
      <c r="B7142" s="24">
        <v>0.28747676</v>
      </c>
      <c r="C7142" s="24">
        <v>0.27302864999999998</v>
      </c>
      <c r="D7142" s="24">
        <v>0.30859861999999999</v>
      </c>
      <c r="E7142" s="24">
        <v>0.37622303000000001</v>
      </c>
      <c r="F7142" s="24">
        <v>0.50629508000000001</v>
      </c>
      <c r="G7142" s="24">
        <v>1.17086812</v>
      </c>
      <c r="H7142" s="24">
        <v>3.80769023</v>
      </c>
      <c r="I7142" s="24">
        <v>9.0357920000000008E-2</v>
      </c>
    </row>
    <row r="7143" spans="1:9" ht="15.75" customHeight="1" x14ac:dyDescent="0.25">
      <c r="A7143" s="25">
        <v>7142</v>
      </c>
      <c r="B7143" s="26">
        <v>0.28753676</v>
      </c>
      <c r="C7143" s="26">
        <v>0.27306662999999998</v>
      </c>
      <c r="D7143" s="26">
        <v>0.30864078</v>
      </c>
      <c r="E7143" s="26">
        <v>0.37627302000000001</v>
      </c>
      <c r="F7143" s="26">
        <v>0.50637123000000006</v>
      </c>
      <c r="G7143" s="26">
        <v>1.1710721900000001</v>
      </c>
      <c r="H7143" s="26">
        <v>3.80857636</v>
      </c>
      <c r="I7143" s="26">
        <v>9.0357850000000003E-2</v>
      </c>
    </row>
    <row r="7144" spans="1:9" ht="15.75" customHeight="1" x14ac:dyDescent="0.25">
      <c r="A7144" s="23">
        <v>7143</v>
      </c>
      <c r="B7144" s="24">
        <v>0.28759676000000001</v>
      </c>
      <c r="C7144" s="24">
        <v>0.27310466999999999</v>
      </c>
      <c r="D7144" s="24">
        <v>0.30868300000000004</v>
      </c>
      <c r="E7144" s="24">
        <v>0.37632313000000006</v>
      </c>
      <c r="F7144" s="24">
        <v>0.50644755000000008</v>
      </c>
      <c r="G7144" s="24">
        <v>1.1712766700000001</v>
      </c>
      <c r="H7144" s="24">
        <v>3.8094640299999996</v>
      </c>
      <c r="I7144" s="24">
        <v>9.0357789999999993E-2</v>
      </c>
    </row>
    <row r="7145" spans="1:9" ht="15.75" customHeight="1" x14ac:dyDescent="0.25">
      <c r="A7145" s="25">
        <v>7144</v>
      </c>
      <c r="B7145" s="26">
        <v>0.28765677000000001</v>
      </c>
      <c r="C7145" s="26">
        <v>0.27314276999999998</v>
      </c>
      <c r="D7145" s="26">
        <v>0.30872528999999999</v>
      </c>
      <c r="E7145" s="26">
        <v>0.37637335999999999</v>
      </c>
      <c r="F7145" s="26">
        <v>0.50652403999999995</v>
      </c>
      <c r="G7145" s="26">
        <v>1.1714815599999999</v>
      </c>
      <c r="H7145" s="26">
        <v>3.8103532599999999</v>
      </c>
      <c r="I7145" s="26">
        <v>9.0357720000000002E-2</v>
      </c>
    </row>
    <row r="7146" spans="1:9" ht="15.75" customHeight="1" x14ac:dyDescent="0.25">
      <c r="A7146" s="23">
        <v>7145</v>
      </c>
      <c r="B7146" s="24">
        <v>0.28771677000000001</v>
      </c>
      <c r="C7146" s="24">
        <v>0.27318092999999999</v>
      </c>
      <c r="D7146" s="24">
        <v>0.30876765</v>
      </c>
      <c r="E7146" s="24">
        <v>0.37642369000000003</v>
      </c>
      <c r="F7146" s="24">
        <v>0.50660072</v>
      </c>
      <c r="G7146" s="24">
        <v>1.17168687</v>
      </c>
      <c r="H7146" s="24">
        <v>3.8112440700000003</v>
      </c>
      <c r="I7146" s="24">
        <v>9.0357649999999998E-2</v>
      </c>
    </row>
    <row r="7147" spans="1:9" ht="15.75" customHeight="1" x14ac:dyDescent="0.25">
      <c r="A7147" s="25">
        <v>7146</v>
      </c>
      <c r="B7147" s="26">
        <v>0.28777677000000002</v>
      </c>
      <c r="C7147" s="26">
        <v>0.27321916000000002</v>
      </c>
      <c r="D7147" s="26">
        <v>0.30881007999999999</v>
      </c>
      <c r="E7147" s="26">
        <v>0.37647415000000001</v>
      </c>
      <c r="F7147" s="26">
        <v>0.50667757999999996</v>
      </c>
      <c r="G7147" s="26">
        <v>1.1718925900000001</v>
      </c>
      <c r="H7147" s="26">
        <v>3.8121364799999999</v>
      </c>
      <c r="I7147" s="26">
        <v>9.0357579999999993E-2</v>
      </c>
    </row>
    <row r="7148" spans="1:9" ht="15.75" customHeight="1" x14ac:dyDescent="0.25">
      <c r="A7148" s="23">
        <v>7147</v>
      </c>
      <c r="B7148" s="24">
        <v>0.28783677000000002</v>
      </c>
      <c r="C7148" s="24">
        <v>0.27325745000000001</v>
      </c>
      <c r="D7148" s="24">
        <v>0.30885257999999999</v>
      </c>
      <c r="E7148" s="24">
        <v>0.37652472000000003</v>
      </c>
      <c r="F7148" s="24">
        <v>0.50675462999999998</v>
      </c>
      <c r="G7148" s="24">
        <v>1.17209875</v>
      </c>
      <c r="H7148" s="24">
        <v>3.8130304900000001</v>
      </c>
      <c r="I7148" s="24">
        <v>9.0357520000000011E-2</v>
      </c>
    </row>
    <row r="7149" spans="1:9" ht="15.75" customHeight="1" x14ac:dyDescent="0.25">
      <c r="A7149" s="25">
        <v>7148</v>
      </c>
      <c r="B7149" s="26">
        <v>0.28789677000000002</v>
      </c>
      <c r="C7149" s="26">
        <v>0.27329579999999998</v>
      </c>
      <c r="D7149" s="26">
        <v>0.30889516</v>
      </c>
      <c r="E7149" s="26">
        <v>0.37657541</v>
      </c>
      <c r="F7149" s="26">
        <v>0.50683186999999996</v>
      </c>
      <c r="G7149" s="26">
        <v>1.1723053299999999</v>
      </c>
      <c r="H7149" s="26">
        <v>3.81392613</v>
      </c>
      <c r="I7149" s="26">
        <v>9.0357450000000006E-2</v>
      </c>
    </row>
    <row r="7150" spans="1:9" ht="15.75" customHeight="1" x14ac:dyDescent="0.25">
      <c r="A7150" s="23">
        <v>7149</v>
      </c>
      <c r="B7150" s="24">
        <v>0.28795677000000003</v>
      </c>
      <c r="C7150" s="24">
        <v>0.27333421999999996</v>
      </c>
      <c r="D7150" s="24">
        <v>0.30893779999999998</v>
      </c>
      <c r="E7150" s="24">
        <v>0.37662622000000001</v>
      </c>
      <c r="F7150" s="24">
        <v>0.50690928999999996</v>
      </c>
      <c r="G7150" s="24">
        <v>1.1725123499999999</v>
      </c>
      <c r="H7150" s="24">
        <v>3.8148234200000002</v>
      </c>
      <c r="I7150" s="24">
        <v>9.0357389999999996E-2</v>
      </c>
    </row>
    <row r="7151" spans="1:9" ht="15.75" customHeight="1" x14ac:dyDescent="0.25">
      <c r="A7151" s="25">
        <v>7150</v>
      </c>
      <c r="B7151" s="26">
        <v>0.28801677999999997</v>
      </c>
      <c r="C7151" s="26">
        <v>0.27337271000000002</v>
      </c>
      <c r="D7151" s="26">
        <v>0.30898051999999998</v>
      </c>
      <c r="E7151" s="26">
        <v>0.37667715000000002</v>
      </c>
      <c r="F7151" s="26">
        <v>0.50698690000000002</v>
      </c>
      <c r="G7151" s="26">
        <v>1.1727198000000001</v>
      </c>
      <c r="H7151" s="26">
        <v>3.8157223599999996</v>
      </c>
      <c r="I7151" s="26">
        <v>9.0357319999999991E-2</v>
      </c>
    </row>
    <row r="7152" spans="1:9" ht="15.75" customHeight="1" x14ac:dyDescent="0.25">
      <c r="A7152" s="23">
        <v>7151</v>
      </c>
      <c r="B7152" s="24">
        <v>0.28807677999999998</v>
      </c>
      <c r="C7152" s="24">
        <v>0.27341125999999999</v>
      </c>
      <c r="D7152" s="24">
        <v>0.30902331</v>
      </c>
      <c r="E7152" s="24">
        <v>0.37672821000000001</v>
      </c>
      <c r="F7152" s="24">
        <v>0.50706470999999997</v>
      </c>
      <c r="G7152" s="24">
        <v>1.1729277</v>
      </c>
      <c r="H7152" s="24">
        <v>3.81662298</v>
      </c>
      <c r="I7152" s="24">
        <v>9.035725E-2</v>
      </c>
    </row>
    <row r="7153" spans="1:9" ht="15.75" customHeight="1" x14ac:dyDescent="0.25">
      <c r="A7153" s="25">
        <v>7152</v>
      </c>
      <c r="B7153" s="26">
        <v>0.28813677999999998</v>
      </c>
      <c r="C7153" s="26">
        <v>0.27344988000000003</v>
      </c>
      <c r="D7153" s="26">
        <v>0.30906618000000002</v>
      </c>
      <c r="E7153" s="26">
        <v>0.37677938</v>
      </c>
      <c r="F7153" s="26">
        <v>0.50714271</v>
      </c>
      <c r="G7153" s="26">
        <v>1.1731360499999999</v>
      </c>
      <c r="H7153" s="26">
        <v>3.8175252899999998</v>
      </c>
      <c r="I7153" s="26">
        <v>9.0357190000000004E-2</v>
      </c>
    </row>
    <row r="7154" spans="1:9" ht="15.75" customHeight="1" x14ac:dyDescent="0.25">
      <c r="A7154" s="23">
        <v>7153</v>
      </c>
      <c r="B7154" s="24">
        <v>0.28819677999999999</v>
      </c>
      <c r="C7154" s="24">
        <v>0.27348855999999999</v>
      </c>
      <c r="D7154" s="24">
        <v>0.30910912000000001</v>
      </c>
      <c r="E7154" s="24">
        <v>0.37683067999999997</v>
      </c>
      <c r="F7154" s="24">
        <v>0.50722091000000002</v>
      </c>
      <c r="G7154" s="24">
        <v>1.1733448500000001</v>
      </c>
      <c r="H7154" s="24">
        <v>3.8184293100000004</v>
      </c>
      <c r="I7154" s="24">
        <v>9.0357119999999999E-2</v>
      </c>
    </row>
    <row r="7155" spans="1:9" ht="15.75" customHeight="1" x14ac:dyDescent="0.25">
      <c r="A7155" s="25">
        <v>7154</v>
      </c>
      <c r="B7155" s="26">
        <v>0.28825677999999999</v>
      </c>
      <c r="C7155" s="26">
        <v>0.27352730999999997</v>
      </c>
      <c r="D7155" s="26">
        <v>0.30915213000000002</v>
      </c>
      <c r="E7155" s="26">
        <v>0.37688211000000005</v>
      </c>
      <c r="F7155" s="26">
        <v>0.50729930000000001</v>
      </c>
      <c r="G7155" s="26">
        <v>1.1735541</v>
      </c>
      <c r="H7155" s="26">
        <v>3.8193350600000002</v>
      </c>
      <c r="I7155" s="26">
        <v>9.0357059999999989E-2</v>
      </c>
    </row>
    <row r="7156" spans="1:9" ht="15.75" customHeight="1" x14ac:dyDescent="0.25">
      <c r="A7156" s="23">
        <v>7155</v>
      </c>
      <c r="B7156" s="24">
        <v>0.28831678999999999</v>
      </c>
      <c r="C7156" s="24">
        <v>0.27356613000000002</v>
      </c>
      <c r="D7156" s="24">
        <v>0.30919521999999999</v>
      </c>
      <c r="E7156" s="24">
        <v>0.37693367</v>
      </c>
      <c r="F7156" s="24">
        <v>0.50737789999999994</v>
      </c>
      <c r="G7156" s="24">
        <v>1.17376382</v>
      </c>
      <c r="H7156" s="24">
        <v>3.8202425399999997</v>
      </c>
      <c r="I7156" s="24">
        <v>9.0356989999999998E-2</v>
      </c>
    </row>
    <row r="7157" spans="1:9" ht="15.75" customHeight="1" x14ac:dyDescent="0.25">
      <c r="A7157" s="25">
        <v>7156</v>
      </c>
      <c r="B7157" s="26">
        <v>0.28837678999999999</v>
      </c>
      <c r="C7157" s="26">
        <v>0.27360500999999998</v>
      </c>
      <c r="D7157" s="26">
        <v>0.30923839000000003</v>
      </c>
      <c r="E7157" s="26">
        <v>0.37698535</v>
      </c>
      <c r="F7157" s="26">
        <v>0.50745669999999998</v>
      </c>
      <c r="G7157" s="26">
        <v>1.1739740000000001</v>
      </c>
      <c r="H7157" s="26">
        <v>3.8211517800000001</v>
      </c>
      <c r="I7157" s="26">
        <v>9.0356919999999993E-2</v>
      </c>
    </row>
    <row r="7158" spans="1:9" ht="15.75" customHeight="1" x14ac:dyDescent="0.25">
      <c r="A7158" s="23">
        <v>7157</v>
      </c>
      <c r="B7158" s="24">
        <v>0.28843679</v>
      </c>
      <c r="C7158" s="24">
        <v>0.27364397000000001</v>
      </c>
      <c r="D7158" s="24">
        <v>0.30928163000000003</v>
      </c>
      <c r="E7158" s="24">
        <v>0.37703715999999998</v>
      </c>
      <c r="F7158" s="24">
        <v>0.50753570999999997</v>
      </c>
      <c r="G7158" s="24">
        <v>1.1741846599999999</v>
      </c>
      <c r="H7158" s="24">
        <v>3.8220627999999999</v>
      </c>
      <c r="I7158" s="24">
        <v>9.0356859999999997E-2</v>
      </c>
    </row>
    <row r="7159" spans="1:9" ht="15.75" customHeight="1" x14ac:dyDescent="0.25">
      <c r="A7159" s="25">
        <v>7158</v>
      </c>
      <c r="B7159" s="26">
        <v>0.28849679</v>
      </c>
      <c r="C7159" s="26">
        <v>0.27368299000000001</v>
      </c>
      <c r="D7159" s="26">
        <v>0.30932495999999998</v>
      </c>
      <c r="E7159" s="26">
        <v>0.37708910000000001</v>
      </c>
      <c r="F7159" s="26">
        <v>0.50761491999999997</v>
      </c>
      <c r="G7159" s="26">
        <v>1.1743957899999999</v>
      </c>
      <c r="H7159" s="26">
        <v>3.8229755999999999</v>
      </c>
      <c r="I7159" s="26">
        <v>9.0356790000000006E-2</v>
      </c>
    </row>
    <row r="7160" spans="1:9" ht="15.75" customHeight="1" x14ac:dyDescent="0.25">
      <c r="A7160" s="23">
        <v>7159</v>
      </c>
      <c r="B7160" s="24">
        <v>0.28855679000000001</v>
      </c>
      <c r="C7160" s="24">
        <v>0.27372209000000003</v>
      </c>
      <c r="D7160" s="24">
        <v>0.30936836000000001</v>
      </c>
      <c r="E7160" s="24">
        <v>0.37714117999999996</v>
      </c>
      <c r="F7160" s="24">
        <v>0.50769434000000002</v>
      </c>
      <c r="G7160" s="24">
        <v>1.1746074</v>
      </c>
      <c r="H7160" s="24">
        <v>3.8238902100000001</v>
      </c>
      <c r="I7160" s="24">
        <v>9.0356729999999996E-2</v>
      </c>
    </row>
    <row r="7161" spans="1:9" ht="15.75" customHeight="1" x14ac:dyDescent="0.25">
      <c r="A7161" s="25">
        <v>7160</v>
      </c>
      <c r="B7161" s="26">
        <v>0.28861680000000001</v>
      </c>
      <c r="C7161" s="26">
        <v>0.27376124999999996</v>
      </c>
      <c r="D7161" s="26">
        <v>0.30941183999999999</v>
      </c>
      <c r="E7161" s="26">
        <v>0.37719338999999996</v>
      </c>
      <c r="F7161" s="26">
        <v>0.50777397000000002</v>
      </c>
      <c r="G7161" s="26">
        <v>1.17481949</v>
      </c>
      <c r="H7161" s="26">
        <v>3.8248066399999998</v>
      </c>
      <c r="I7161" s="26">
        <v>9.0356660000000005E-2</v>
      </c>
    </row>
    <row r="7162" spans="1:9" ht="15.75" customHeight="1" x14ac:dyDescent="0.25">
      <c r="A7162" s="23">
        <v>7161</v>
      </c>
      <c r="B7162" s="24">
        <v>0.28867680000000001</v>
      </c>
      <c r="C7162" s="24">
        <v>0.27380048000000001</v>
      </c>
      <c r="D7162" s="24">
        <v>0.30945539</v>
      </c>
      <c r="E7162" s="24">
        <v>0.37724573</v>
      </c>
      <c r="F7162" s="24">
        <v>0.50785380999999996</v>
      </c>
      <c r="G7162" s="24">
        <v>1.1750320700000001</v>
      </c>
      <c r="H7162" s="24">
        <v>3.8257249</v>
      </c>
      <c r="I7162" s="24">
        <v>9.0356599999999995E-2</v>
      </c>
    </row>
    <row r="7163" spans="1:9" ht="15.75" customHeight="1" x14ac:dyDescent="0.25">
      <c r="A7163" s="25">
        <v>7162</v>
      </c>
      <c r="B7163" s="26">
        <v>0.28873680000000002</v>
      </c>
      <c r="C7163" s="26">
        <v>0.27383979000000003</v>
      </c>
      <c r="D7163" s="26">
        <v>0.30949903000000001</v>
      </c>
      <c r="E7163" s="26">
        <v>0.37729821000000002</v>
      </c>
      <c r="F7163" s="26">
        <v>0.50793387000000001</v>
      </c>
      <c r="G7163" s="26">
        <v>1.1752451399999999</v>
      </c>
      <c r="H7163" s="26">
        <v>3.8266450200000004</v>
      </c>
      <c r="I7163" s="26">
        <v>9.0356530000000004E-2</v>
      </c>
    </row>
    <row r="7164" spans="1:9" ht="15.75" customHeight="1" x14ac:dyDescent="0.25">
      <c r="A7164" s="23">
        <v>7163</v>
      </c>
      <c r="B7164" s="24">
        <v>0.28879680000000002</v>
      </c>
      <c r="C7164" s="24">
        <v>0.27387916000000001</v>
      </c>
      <c r="D7164" s="24">
        <v>0.30954274999999998</v>
      </c>
      <c r="E7164" s="24">
        <v>0.37735081999999998</v>
      </c>
      <c r="F7164" s="24">
        <v>0.50801414999999994</v>
      </c>
      <c r="G7164" s="24">
        <v>1.17545872</v>
      </c>
      <c r="H7164" s="24">
        <v>3.8275670100000001</v>
      </c>
      <c r="I7164" s="24">
        <v>9.0356470000000008E-2</v>
      </c>
    </row>
    <row r="7165" spans="1:9" ht="15.75" customHeight="1" x14ac:dyDescent="0.25">
      <c r="A7165" s="25">
        <v>7164</v>
      </c>
      <c r="B7165" s="26">
        <v>0.28885680000000002</v>
      </c>
      <c r="C7165" s="26">
        <v>0.27391861000000001</v>
      </c>
      <c r="D7165" s="26">
        <v>0.30958655000000002</v>
      </c>
      <c r="E7165" s="26">
        <v>0.37740357000000002</v>
      </c>
      <c r="F7165" s="26">
        <v>0.50809463999999993</v>
      </c>
      <c r="G7165" s="26">
        <v>1.1756727899999999</v>
      </c>
      <c r="H7165" s="26">
        <v>3.8284908899999999</v>
      </c>
      <c r="I7165" s="26">
        <v>9.0356409999999998E-2</v>
      </c>
    </row>
    <row r="7166" spans="1:9" ht="15.75" customHeight="1" x14ac:dyDescent="0.25">
      <c r="A7166" s="23">
        <v>7165</v>
      </c>
      <c r="B7166" s="24">
        <v>0.28891680000000003</v>
      </c>
      <c r="C7166" s="24">
        <v>0.27395813000000002</v>
      </c>
      <c r="D7166" s="24">
        <v>0.30963044000000001</v>
      </c>
      <c r="E7166" s="24">
        <v>0.37745645999999999</v>
      </c>
      <c r="F7166" s="24">
        <v>0.50817535999999996</v>
      </c>
      <c r="G7166" s="24">
        <v>1.1758873699999999</v>
      </c>
      <c r="H7166" s="24">
        <v>3.8294166700000001</v>
      </c>
      <c r="I7166" s="24">
        <v>9.0356339999999993E-2</v>
      </c>
    </row>
    <row r="7167" spans="1:9" ht="15.75" customHeight="1" x14ac:dyDescent="0.25">
      <c r="A7167" s="25">
        <v>7166</v>
      </c>
      <c r="B7167" s="26">
        <v>0.28897680999999997</v>
      </c>
      <c r="C7167" s="26">
        <v>0.27399772</v>
      </c>
      <c r="D7167" s="26">
        <v>0.30967441000000001</v>
      </c>
      <c r="E7167" s="26">
        <v>0.37750949</v>
      </c>
      <c r="F7167" s="26">
        <v>0.50825628999999994</v>
      </c>
      <c r="G7167" s="26">
        <v>1.1761024600000001</v>
      </c>
      <c r="H7167" s="26">
        <v>3.8303443700000002</v>
      </c>
      <c r="I7167" s="26">
        <v>9.0356280000000011E-2</v>
      </c>
    </row>
    <row r="7168" spans="1:9" ht="15.75" customHeight="1" x14ac:dyDescent="0.25">
      <c r="A7168" s="23">
        <v>7167</v>
      </c>
      <c r="B7168" s="24">
        <v>0.28903680999999998</v>
      </c>
      <c r="C7168" s="24">
        <v>0.27403738</v>
      </c>
      <c r="D7168" s="24">
        <v>0.30971845999999997</v>
      </c>
      <c r="E7168" s="24">
        <v>0.37756266999999999</v>
      </c>
      <c r="F7168" s="24">
        <v>0.50833746000000002</v>
      </c>
      <c r="G7168" s="24">
        <v>1.17631807</v>
      </c>
      <c r="H7168" s="24">
        <v>3.8312740000000001</v>
      </c>
      <c r="I7168" s="24">
        <v>9.0356210000000006E-2</v>
      </c>
    </row>
    <row r="7169" spans="1:9" ht="15.75" customHeight="1" x14ac:dyDescent="0.25">
      <c r="A7169" s="25">
        <v>7168</v>
      </c>
      <c r="B7169" s="26">
        <v>0.28909680999999998</v>
      </c>
      <c r="C7169" s="26">
        <v>0.27407712000000001</v>
      </c>
      <c r="D7169" s="26">
        <v>0.30976259</v>
      </c>
      <c r="E7169" s="26">
        <v>0.37761598000000002</v>
      </c>
      <c r="F7169" s="26">
        <v>0.50841884999999998</v>
      </c>
      <c r="G7169" s="26">
        <v>1.1765341899999999</v>
      </c>
      <c r="H7169" s="26">
        <v>3.8322055899999996</v>
      </c>
      <c r="I7169" s="26">
        <v>9.0356149999999996E-2</v>
      </c>
    </row>
    <row r="7170" spans="1:9" ht="15.75" customHeight="1" x14ac:dyDescent="0.25">
      <c r="A7170" s="23">
        <v>7169</v>
      </c>
      <c r="B7170" s="24">
        <v>0.28915680999999999</v>
      </c>
      <c r="C7170" s="24">
        <v>0.27411692999999998</v>
      </c>
      <c r="D7170" s="24">
        <v>0.30980680999999999</v>
      </c>
      <c r="E7170" s="24">
        <v>0.37766944000000002</v>
      </c>
      <c r="F7170" s="24">
        <v>0.50850046000000004</v>
      </c>
      <c r="G7170" s="24">
        <v>1.1767508499999999</v>
      </c>
      <c r="H7170" s="24">
        <v>3.8331391400000001</v>
      </c>
      <c r="I7170" s="24">
        <v>9.0356089999999986E-2</v>
      </c>
    </row>
    <row r="7171" spans="1:9" ht="15.75" customHeight="1" x14ac:dyDescent="0.25">
      <c r="A7171" s="25">
        <v>7170</v>
      </c>
      <c r="B7171" s="26">
        <v>0.28921680999999999</v>
      </c>
      <c r="C7171" s="26">
        <v>0.27415682000000002</v>
      </c>
      <c r="D7171" s="26">
        <v>0.30985110999999999</v>
      </c>
      <c r="E7171" s="26">
        <v>0.37772304000000001</v>
      </c>
      <c r="F7171" s="26">
        <v>0.50858230999999998</v>
      </c>
      <c r="G7171" s="26">
        <v>1.1769680300000001</v>
      </c>
      <c r="H7171" s="26">
        <v>3.8340746800000001</v>
      </c>
      <c r="I7171" s="26">
        <v>9.0356020000000009E-2</v>
      </c>
    </row>
    <row r="7172" spans="1:9" ht="15.75" customHeight="1" x14ac:dyDescent="0.25">
      <c r="A7172" s="23">
        <v>7171</v>
      </c>
      <c r="B7172" s="24">
        <v>0.28927681999999999</v>
      </c>
      <c r="C7172" s="24">
        <v>0.27419678000000003</v>
      </c>
      <c r="D7172" s="24">
        <v>0.30989549999999999</v>
      </c>
      <c r="E7172" s="24">
        <v>0.37777678999999997</v>
      </c>
      <c r="F7172" s="24">
        <v>0.50866438999999997</v>
      </c>
      <c r="G7172" s="24">
        <v>1.1771857400000001</v>
      </c>
      <c r="H7172" s="24">
        <v>3.8350122099999999</v>
      </c>
      <c r="I7172" s="24">
        <v>9.0355959999999999E-2</v>
      </c>
    </row>
    <row r="7173" spans="1:9" ht="15.75" customHeight="1" x14ac:dyDescent="0.25">
      <c r="A7173" s="25">
        <v>7172</v>
      </c>
      <c r="B7173" s="26">
        <v>0.28933681999999999</v>
      </c>
      <c r="C7173" s="26">
        <v>0.27423681999999999</v>
      </c>
      <c r="D7173" s="26">
        <v>0.30993998</v>
      </c>
      <c r="E7173" s="26">
        <v>0.37783068999999997</v>
      </c>
      <c r="F7173" s="26">
        <v>0.50874671000000005</v>
      </c>
      <c r="G7173" s="26">
        <v>1.1774039999999999</v>
      </c>
      <c r="H7173" s="26">
        <v>3.8359517599999999</v>
      </c>
      <c r="I7173" s="26">
        <v>9.0355899999999989E-2</v>
      </c>
    </row>
    <row r="7174" spans="1:9" ht="15.75" customHeight="1" x14ac:dyDescent="0.25">
      <c r="A7174" s="23">
        <v>7173</v>
      </c>
      <c r="B7174" s="24">
        <v>0.28939682</v>
      </c>
      <c r="C7174" s="24">
        <v>0.27427693999999997</v>
      </c>
      <c r="D7174" s="24">
        <v>0.30998453999999998</v>
      </c>
      <c r="E7174" s="24">
        <v>0.37788473000000006</v>
      </c>
      <c r="F7174" s="24">
        <v>0.50882925999999995</v>
      </c>
      <c r="G7174" s="24">
        <v>1.17762279</v>
      </c>
      <c r="H7174" s="24">
        <v>3.8368933500000004</v>
      </c>
      <c r="I7174" s="24">
        <v>9.0355830000000012E-2</v>
      </c>
    </row>
    <row r="7175" spans="1:9" ht="15.75" customHeight="1" x14ac:dyDescent="0.25">
      <c r="A7175" s="25">
        <v>7174</v>
      </c>
      <c r="B7175" s="26">
        <v>0.28945682</v>
      </c>
      <c r="C7175" s="26">
        <v>0.27431712999999996</v>
      </c>
      <c r="D7175" s="26">
        <v>0.3100292</v>
      </c>
      <c r="E7175" s="26">
        <v>0.37793892999999995</v>
      </c>
      <c r="F7175" s="26">
        <v>0.50891204999999995</v>
      </c>
      <c r="G7175" s="26">
        <v>1.1778421299999999</v>
      </c>
      <c r="H7175" s="26">
        <v>3.8378369800000001</v>
      </c>
      <c r="I7175" s="26">
        <v>9.0355770000000002E-2</v>
      </c>
    </row>
    <row r="7176" spans="1:9" ht="15.75" customHeight="1" x14ac:dyDescent="0.25">
      <c r="A7176" s="23">
        <v>7175</v>
      </c>
      <c r="B7176" s="24">
        <v>0.28951682000000001</v>
      </c>
      <c r="C7176" s="24">
        <v>0.27435739000000003</v>
      </c>
      <c r="D7176" s="24">
        <v>0.31007393999999999</v>
      </c>
      <c r="E7176" s="24">
        <v>0.37799326999999999</v>
      </c>
      <c r="F7176" s="24">
        <v>0.50899507999999993</v>
      </c>
      <c r="G7176" s="24">
        <v>1.17806203</v>
      </c>
      <c r="H7176" s="24">
        <v>3.83878268</v>
      </c>
      <c r="I7176" s="24">
        <v>9.0355709999999992E-2</v>
      </c>
    </row>
    <row r="7177" spans="1:9" ht="15.75" customHeight="1" x14ac:dyDescent="0.25">
      <c r="A7177" s="25">
        <v>7176</v>
      </c>
      <c r="B7177" s="26">
        <v>0.28957683000000001</v>
      </c>
      <c r="C7177" s="26">
        <v>0.27439774</v>
      </c>
      <c r="D7177" s="26">
        <v>0.31011876999999999</v>
      </c>
      <c r="E7177" s="26">
        <v>0.37804777000000001</v>
      </c>
      <c r="F7177" s="26">
        <v>0.50907836000000006</v>
      </c>
      <c r="G7177" s="26">
        <v>1.17828248</v>
      </c>
      <c r="H7177" s="26">
        <v>3.8397304500000002</v>
      </c>
      <c r="I7177" s="26">
        <v>9.0355649999999996E-2</v>
      </c>
    </row>
    <row r="7178" spans="1:9" ht="15.75" customHeight="1" x14ac:dyDescent="0.25">
      <c r="A7178" s="23">
        <v>7177</v>
      </c>
      <c r="B7178" s="24">
        <v>0.28963683000000001</v>
      </c>
      <c r="C7178" s="24">
        <v>0.27443816000000004</v>
      </c>
      <c r="D7178" s="24">
        <v>0.31016368</v>
      </c>
      <c r="E7178" s="24">
        <v>0.37810242000000005</v>
      </c>
      <c r="F7178" s="24">
        <v>0.50916187999999996</v>
      </c>
      <c r="G7178" s="24">
        <v>1.17850349</v>
      </c>
      <c r="H7178" s="24">
        <v>3.8406803300000001</v>
      </c>
      <c r="I7178" s="24">
        <v>9.0355580000000005E-2</v>
      </c>
    </row>
    <row r="7179" spans="1:9" ht="15.75" customHeight="1" x14ac:dyDescent="0.25">
      <c r="A7179" s="25">
        <v>7178</v>
      </c>
      <c r="B7179" s="26">
        <v>0.28969683000000002</v>
      </c>
      <c r="C7179" s="26">
        <v>0.27447865999999999</v>
      </c>
      <c r="D7179" s="26">
        <v>0.31020869000000001</v>
      </c>
      <c r="E7179" s="26">
        <v>0.37815723000000001</v>
      </c>
      <c r="F7179" s="26">
        <v>0.50924563999999994</v>
      </c>
      <c r="G7179" s="26">
        <v>1.17872507</v>
      </c>
      <c r="H7179" s="26">
        <v>3.84163232</v>
      </c>
      <c r="I7179" s="26">
        <v>9.0355519999999995E-2</v>
      </c>
    </row>
    <row r="7180" spans="1:9" ht="15.75" customHeight="1" x14ac:dyDescent="0.25">
      <c r="A7180" s="23">
        <v>7179</v>
      </c>
      <c r="B7180" s="24">
        <v>0.28975683000000002</v>
      </c>
      <c r="C7180" s="24">
        <v>0.27451924</v>
      </c>
      <c r="D7180" s="24">
        <v>0.31025379999999997</v>
      </c>
      <c r="E7180" s="24">
        <v>0.37821219</v>
      </c>
      <c r="F7180" s="24">
        <v>0.50932966000000002</v>
      </c>
      <c r="G7180" s="24">
        <v>1.17894722</v>
      </c>
      <c r="H7180" s="24">
        <v>3.8425864399999998</v>
      </c>
      <c r="I7180" s="24">
        <v>9.0355459999999999E-2</v>
      </c>
    </row>
    <row r="7181" spans="1:9" ht="15.75" customHeight="1" x14ac:dyDescent="0.25">
      <c r="A7181" s="25">
        <v>7180</v>
      </c>
      <c r="B7181" s="26">
        <v>0.28981683000000003</v>
      </c>
      <c r="C7181" s="26">
        <v>0.27455990000000002</v>
      </c>
      <c r="D7181" s="26">
        <v>0.31029899</v>
      </c>
      <c r="E7181" s="26">
        <v>0.37826731000000002</v>
      </c>
      <c r="F7181" s="26">
        <v>0.50941391999999996</v>
      </c>
      <c r="G7181" s="26">
        <v>1.17916994</v>
      </c>
      <c r="H7181" s="26">
        <v>3.8435427</v>
      </c>
      <c r="I7181" s="26">
        <v>9.0355399999999989E-2</v>
      </c>
    </row>
    <row r="7182" spans="1:9" ht="15.75" customHeight="1" x14ac:dyDescent="0.25">
      <c r="A7182" s="23">
        <v>7181</v>
      </c>
      <c r="B7182" s="24">
        <v>0.28987683000000003</v>
      </c>
      <c r="C7182" s="24">
        <v>0.27460064000000001</v>
      </c>
      <c r="D7182" s="24">
        <v>0.31034427000000003</v>
      </c>
      <c r="E7182" s="24">
        <v>0.37832259000000001</v>
      </c>
      <c r="F7182" s="24">
        <v>0.50949844</v>
      </c>
      <c r="G7182" s="24">
        <v>1.17939324</v>
      </c>
      <c r="H7182" s="24">
        <v>3.8445011299999998</v>
      </c>
      <c r="I7182" s="24">
        <v>9.0355340000000006E-2</v>
      </c>
    </row>
    <row r="7183" spans="1:9" ht="15.75" customHeight="1" x14ac:dyDescent="0.25">
      <c r="A7183" s="25">
        <v>7182</v>
      </c>
      <c r="B7183" s="26">
        <v>0.28993683999999997</v>
      </c>
      <c r="C7183" s="26">
        <v>0.27464145000000001</v>
      </c>
      <c r="D7183" s="26">
        <v>0.31038965000000002</v>
      </c>
      <c r="E7183" s="26">
        <v>0.37837802000000004</v>
      </c>
      <c r="F7183" s="26">
        <v>0.50958320999999995</v>
      </c>
      <c r="G7183" s="26">
        <v>1.1796171200000001</v>
      </c>
      <c r="H7183" s="26">
        <v>3.8454617300000002</v>
      </c>
      <c r="I7183" s="26">
        <v>9.0355270000000001E-2</v>
      </c>
    </row>
    <row r="7184" spans="1:9" ht="15.75" customHeight="1" x14ac:dyDescent="0.25">
      <c r="A7184" s="23">
        <v>7183</v>
      </c>
      <c r="B7184" s="24">
        <v>0.28999683999999998</v>
      </c>
      <c r="C7184" s="24">
        <v>0.27468235000000002</v>
      </c>
      <c r="D7184" s="24">
        <v>0.31043512000000001</v>
      </c>
      <c r="E7184" s="24">
        <v>0.37843361999999997</v>
      </c>
      <c r="F7184" s="24">
        <v>0.50966823999999999</v>
      </c>
      <c r="G7184" s="24">
        <v>1.1798416</v>
      </c>
      <c r="H7184" s="24">
        <v>3.8464245299999997</v>
      </c>
      <c r="I7184" s="24">
        <v>9.0355209999999991E-2</v>
      </c>
    </row>
    <row r="7185" spans="1:9" ht="15.75" customHeight="1" x14ac:dyDescent="0.25">
      <c r="A7185" s="25">
        <v>7184</v>
      </c>
      <c r="B7185" s="26">
        <v>0.29005683999999998</v>
      </c>
      <c r="C7185" s="26">
        <v>0.27472332999999999</v>
      </c>
      <c r="D7185" s="26">
        <v>0.31048069</v>
      </c>
      <c r="E7185" s="26">
        <v>0.37848937999999999</v>
      </c>
      <c r="F7185" s="26">
        <v>0.50975353000000001</v>
      </c>
      <c r="G7185" s="26">
        <v>1.18006666</v>
      </c>
      <c r="H7185" s="26">
        <v>3.84738954</v>
      </c>
      <c r="I7185" s="26">
        <v>9.0355149999999995E-2</v>
      </c>
    </row>
    <row r="7186" spans="1:9" ht="15.75" customHeight="1" x14ac:dyDescent="0.25">
      <c r="A7186" s="23">
        <v>7185</v>
      </c>
      <c r="B7186" s="24">
        <v>0.29011683999999999</v>
      </c>
      <c r="C7186" s="24">
        <v>0.27476440000000002</v>
      </c>
      <c r="D7186" s="24">
        <v>0.31052635000000001</v>
      </c>
      <c r="E7186" s="24">
        <v>0.37854529999999997</v>
      </c>
      <c r="F7186" s="24">
        <v>0.50983907000000006</v>
      </c>
      <c r="G7186" s="24">
        <v>1.18029232</v>
      </c>
      <c r="H7186" s="24">
        <v>3.8483567799999996</v>
      </c>
      <c r="I7186" s="24">
        <v>9.0355089999999999E-2</v>
      </c>
    </row>
    <row r="7187" spans="1:9" ht="15.75" customHeight="1" x14ac:dyDescent="0.25">
      <c r="A7187" s="25">
        <v>7186</v>
      </c>
      <c r="B7187" s="26">
        <v>0.29017683999999999</v>
      </c>
      <c r="C7187" s="26">
        <v>0.27480554000000001</v>
      </c>
      <c r="D7187" s="26">
        <v>0.31057210000000002</v>
      </c>
      <c r="E7187" s="26">
        <v>0.37860137999999999</v>
      </c>
      <c r="F7187" s="26">
        <v>0.50992488000000002</v>
      </c>
      <c r="G7187" s="26">
        <v>1.18051858</v>
      </c>
      <c r="H7187" s="26">
        <v>3.8493262600000002</v>
      </c>
      <c r="I7187" s="26">
        <v>9.0355030000000003E-2</v>
      </c>
    </row>
    <row r="7188" spans="1:9" ht="15.75" customHeight="1" x14ac:dyDescent="0.25">
      <c r="A7188" s="23">
        <v>7187</v>
      </c>
      <c r="B7188" s="24">
        <v>0.29023684999999999</v>
      </c>
      <c r="C7188" s="24">
        <v>0.27484677000000002</v>
      </c>
      <c r="D7188" s="24">
        <v>0.31061796000000003</v>
      </c>
      <c r="E7188" s="24">
        <v>0.37865763000000002</v>
      </c>
      <c r="F7188" s="24">
        <v>0.51001096000000001</v>
      </c>
      <c r="G7188" s="24">
        <v>1.1807454500000001</v>
      </c>
      <c r="H7188" s="24">
        <v>3.8502980000000004</v>
      </c>
      <c r="I7188" s="24">
        <v>9.0354969999999993E-2</v>
      </c>
    </row>
    <row r="7189" spans="1:9" ht="15.75" customHeight="1" x14ac:dyDescent="0.25">
      <c r="A7189" s="25">
        <v>7188</v>
      </c>
      <c r="B7189" s="26">
        <v>0.29029685</v>
      </c>
      <c r="C7189" s="26">
        <v>0.27488807999999998</v>
      </c>
      <c r="D7189" s="26">
        <v>0.31066390999999999</v>
      </c>
      <c r="E7189" s="26">
        <v>0.37871405000000002</v>
      </c>
      <c r="F7189" s="26">
        <v>0.51009729999999998</v>
      </c>
      <c r="G7189" s="26">
        <v>1.18097293</v>
      </c>
      <c r="H7189" s="26">
        <v>3.8512720100000002</v>
      </c>
      <c r="I7189" s="26">
        <v>9.035491000000001E-2</v>
      </c>
    </row>
    <row r="7190" spans="1:9" ht="15.75" customHeight="1" x14ac:dyDescent="0.25">
      <c r="A7190" s="23">
        <v>7189</v>
      </c>
      <c r="B7190" s="24">
        <v>0.29035685</v>
      </c>
      <c r="C7190" s="24">
        <v>0.27492947000000001</v>
      </c>
      <c r="D7190" s="24">
        <v>0.31070995000000001</v>
      </c>
      <c r="E7190" s="24">
        <v>0.37877063</v>
      </c>
      <c r="F7190" s="24">
        <v>0.51018390999999996</v>
      </c>
      <c r="G7190" s="24">
        <v>1.18120103</v>
      </c>
      <c r="H7190" s="24">
        <v>3.8522483199999997</v>
      </c>
      <c r="I7190" s="24">
        <v>9.035485E-2</v>
      </c>
    </row>
    <row r="7191" spans="1:9" ht="15.75" customHeight="1" x14ac:dyDescent="0.25">
      <c r="A7191" s="25">
        <v>7190</v>
      </c>
      <c r="B7191" s="26">
        <v>0.29041685</v>
      </c>
      <c r="C7191" s="26">
        <v>0.27497094999999999</v>
      </c>
      <c r="D7191" s="26">
        <v>0.31075610000000004</v>
      </c>
      <c r="E7191" s="26">
        <v>0.37882738000000005</v>
      </c>
      <c r="F7191" s="26">
        <v>0.51027078999999997</v>
      </c>
      <c r="G7191" s="26">
        <v>1.18142974</v>
      </c>
      <c r="H7191" s="26">
        <v>3.8532269299999999</v>
      </c>
      <c r="I7191" s="26">
        <v>9.0354790000000004E-2</v>
      </c>
    </row>
    <row r="7192" spans="1:9" ht="15.75" customHeight="1" x14ac:dyDescent="0.25">
      <c r="A7192" s="23">
        <v>7191</v>
      </c>
      <c r="B7192" s="24">
        <v>0.29047685000000001</v>
      </c>
      <c r="C7192" s="24">
        <v>0.27501250999999999</v>
      </c>
      <c r="D7192" s="24">
        <v>0.31080234000000001</v>
      </c>
      <c r="E7192" s="24">
        <v>0.37888430999999995</v>
      </c>
      <c r="F7192" s="24">
        <v>0.51035794000000001</v>
      </c>
      <c r="G7192" s="24">
        <v>1.18165908</v>
      </c>
      <c r="H7192" s="24">
        <v>3.8542078700000002</v>
      </c>
      <c r="I7192" s="24">
        <v>9.0354729999999994E-2</v>
      </c>
    </row>
    <row r="7193" spans="1:9" ht="15.75" customHeight="1" x14ac:dyDescent="0.25">
      <c r="A7193" s="25">
        <v>7192</v>
      </c>
      <c r="B7193" s="26">
        <v>0.29053685000000001</v>
      </c>
      <c r="C7193" s="26">
        <v>0.27505415</v>
      </c>
      <c r="D7193" s="26">
        <v>0.31084867999999999</v>
      </c>
      <c r="E7193" s="26">
        <v>0.37894139999999998</v>
      </c>
      <c r="F7193" s="26">
        <v>0.51044537000000001</v>
      </c>
      <c r="G7193" s="26">
        <v>1.1818890500000001</v>
      </c>
      <c r="H7193" s="26">
        <v>3.85519115</v>
      </c>
      <c r="I7193" s="26">
        <v>9.0354670000000012E-2</v>
      </c>
    </row>
    <row r="7194" spans="1:9" ht="15.75" customHeight="1" x14ac:dyDescent="0.25">
      <c r="A7194" s="23">
        <v>7193</v>
      </c>
      <c r="B7194" s="24">
        <v>0.29059686000000001</v>
      </c>
      <c r="C7194" s="24">
        <v>0.27509589000000001</v>
      </c>
      <c r="D7194" s="24">
        <v>0.31089511999999997</v>
      </c>
      <c r="E7194" s="24">
        <v>0.37899866999999998</v>
      </c>
      <c r="F7194" s="24">
        <v>0.51053306999999992</v>
      </c>
      <c r="G7194" s="24">
        <v>1.18211965</v>
      </c>
      <c r="H7194" s="24">
        <v>3.8561767900000001</v>
      </c>
      <c r="I7194" s="24">
        <v>9.0354610000000002E-2</v>
      </c>
    </row>
    <row r="7195" spans="1:9" ht="15.75" customHeight="1" x14ac:dyDescent="0.25">
      <c r="A7195" s="25">
        <v>7194</v>
      </c>
      <c r="B7195" s="26">
        <v>0.29065686000000002</v>
      </c>
      <c r="C7195" s="26">
        <v>0.27513769999999999</v>
      </c>
      <c r="D7195" s="26">
        <v>0.31094167</v>
      </c>
      <c r="E7195" s="26">
        <v>0.37905611</v>
      </c>
      <c r="F7195" s="26">
        <v>0.51062105999999996</v>
      </c>
      <c r="G7195" s="26">
        <v>1.1823508899999999</v>
      </c>
      <c r="H7195" s="26">
        <v>3.8571648000000001</v>
      </c>
      <c r="I7195" s="26">
        <v>9.0354550000000006E-2</v>
      </c>
    </row>
    <row r="7196" spans="1:9" ht="15.75" customHeight="1" x14ac:dyDescent="0.25">
      <c r="A7196" s="23">
        <v>7195</v>
      </c>
      <c r="B7196" s="24">
        <v>0.29071686000000002</v>
      </c>
      <c r="C7196" s="24">
        <v>0.27517961000000002</v>
      </c>
      <c r="D7196" s="24">
        <v>0.31098830999999999</v>
      </c>
      <c r="E7196" s="24">
        <v>0.37911371999999999</v>
      </c>
      <c r="F7196" s="24">
        <v>0.51070932000000002</v>
      </c>
      <c r="G7196" s="24">
        <v>1.18258277</v>
      </c>
      <c r="H7196" s="24">
        <v>3.8581552000000001</v>
      </c>
      <c r="I7196" s="24">
        <v>9.0354489999999996E-2</v>
      </c>
    </row>
    <row r="7197" spans="1:9" ht="15.75" customHeight="1" x14ac:dyDescent="0.25">
      <c r="A7197" s="25">
        <v>7196</v>
      </c>
      <c r="B7197" s="26">
        <v>0.29077686000000003</v>
      </c>
      <c r="C7197" s="26">
        <v>0.27522160000000001</v>
      </c>
      <c r="D7197" s="26">
        <v>0.31103505999999997</v>
      </c>
      <c r="E7197" s="26">
        <v>0.37917150999999999</v>
      </c>
      <c r="F7197" s="26">
        <v>0.51079785999999994</v>
      </c>
      <c r="G7197" s="26">
        <v>1.1828153000000001</v>
      </c>
      <c r="H7197" s="26">
        <v>3.8591480000000002</v>
      </c>
      <c r="I7197" s="26">
        <v>9.0354430000000013E-2</v>
      </c>
    </row>
    <row r="7198" spans="1:9" ht="15.75" customHeight="1" x14ac:dyDescent="0.25">
      <c r="A7198" s="23">
        <v>7197</v>
      </c>
      <c r="B7198" s="24">
        <v>0.29083685999999997</v>
      </c>
      <c r="C7198" s="24">
        <v>0.27526368000000001</v>
      </c>
      <c r="D7198" s="24">
        <v>0.31108191000000002</v>
      </c>
      <c r="E7198" s="24">
        <v>0.37922948000000001</v>
      </c>
      <c r="F7198" s="24">
        <v>0.51088668999999998</v>
      </c>
      <c r="G7198" s="24">
        <v>1.1830484699999999</v>
      </c>
      <c r="H7198" s="24">
        <v>3.8601432299999998</v>
      </c>
      <c r="I7198" s="24">
        <v>9.0354370000000003E-2</v>
      </c>
    </row>
    <row r="7199" spans="1:9" ht="15.75" customHeight="1" x14ac:dyDescent="0.25">
      <c r="A7199" s="25">
        <v>7198</v>
      </c>
      <c r="B7199" s="26">
        <v>0.29089687000000003</v>
      </c>
      <c r="C7199" s="26">
        <v>0.27530584000000002</v>
      </c>
      <c r="D7199" s="26">
        <v>0.31112886000000001</v>
      </c>
      <c r="E7199" s="26">
        <v>0.37928761999999999</v>
      </c>
      <c r="F7199" s="26">
        <v>0.51097581000000003</v>
      </c>
      <c r="G7199" s="26">
        <v>1.1832823100000001</v>
      </c>
      <c r="H7199" s="26">
        <v>3.8611408899999997</v>
      </c>
      <c r="I7199" s="26">
        <v>9.0354310000000007E-2</v>
      </c>
    </row>
    <row r="7200" spans="1:9" ht="15.75" customHeight="1" x14ac:dyDescent="0.25">
      <c r="A7200" s="23">
        <v>7199</v>
      </c>
      <c r="B7200" s="24">
        <v>0.29095687000000003</v>
      </c>
      <c r="C7200" s="24">
        <v>0.27534808999999999</v>
      </c>
      <c r="D7200" s="24">
        <v>0.31117591</v>
      </c>
      <c r="E7200" s="24">
        <v>0.37934595000000004</v>
      </c>
      <c r="F7200" s="24">
        <v>0.51106521000000005</v>
      </c>
      <c r="G7200" s="24">
        <v>1.1835168</v>
      </c>
      <c r="H7200" s="24">
        <v>3.8621410100000002</v>
      </c>
      <c r="I7200" s="24">
        <v>9.0354249999999997E-2</v>
      </c>
    </row>
    <row r="7201" spans="1:9" ht="15.75" customHeight="1" x14ac:dyDescent="0.25">
      <c r="A7201" s="25">
        <v>7200</v>
      </c>
      <c r="B7201" s="26">
        <v>0.29101686999999998</v>
      </c>
      <c r="C7201" s="26">
        <v>0.27539044000000001</v>
      </c>
      <c r="D7201" s="26">
        <v>0.31122306999999999</v>
      </c>
      <c r="E7201" s="26">
        <v>0.37940446</v>
      </c>
      <c r="F7201" s="26">
        <v>0.51115491000000002</v>
      </c>
      <c r="G7201" s="26">
        <v>1.1837519599999999</v>
      </c>
      <c r="H7201" s="26">
        <v>3.8631435900000004</v>
      </c>
      <c r="I7201" s="26">
        <v>9.0354189999999987E-2</v>
      </c>
    </row>
    <row r="7202" spans="1:9" ht="15.75" customHeight="1" x14ac:dyDescent="0.25">
      <c r="A7202" s="23">
        <v>7201</v>
      </c>
      <c r="B7202" s="24">
        <v>0.29107686999999999</v>
      </c>
      <c r="C7202" s="24">
        <v>0.27543287</v>
      </c>
      <c r="D7202" s="24">
        <v>0.31127033999999998</v>
      </c>
      <c r="E7202" s="24">
        <v>0.37946314000000003</v>
      </c>
      <c r="F7202" s="24">
        <v>0.5112449</v>
      </c>
      <c r="G7202" s="24">
        <v>1.18398779</v>
      </c>
      <c r="H7202" s="24">
        <v>3.8641486700000001</v>
      </c>
      <c r="I7202" s="24">
        <v>9.0354130000000005E-2</v>
      </c>
    </row>
    <row r="7203" spans="1:9" ht="15.75" customHeight="1" x14ac:dyDescent="0.25">
      <c r="A7203" s="25">
        <v>7202</v>
      </c>
      <c r="B7203" s="26">
        <v>0.29113686999999999</v>
      </c>
      <c r="C7203" s="26">
        <v>0.27547538999999999</v>
      </c>
      <c r="D7203" s="26">
        <v>0.31131771000000003</v>
      </c>
      <c r="E7203" s="26">
        <v>0.37952202000000002</v>
      </c>
      <c r="F7203" s="26">
        <v>0.51133518</v>
      </c>
      <c r="G7203" s="26">
        <v>1.18422429</v>
      </c>
      <c r="H7203" s="26">
        <v>3.8651562400000001</v>
      </c>
      <c r="I7203" s="26">
        <v>9.0354069999999995E-2</v>
      </c>
    </row>
    <row r="7204" spans="1:9" ht="15.75" customHeight="1" x14ac:dyDescent="0.25">
      <c r="A7204" s="23">
        <v>7203</v>
      </c>
      <c r="B7204" s="24">
        <v>0.29119687999999999</v>
      </c>
      <c r="C7204" s="24">
        <v>0.27551799999999999</v>
      </c>
      <c r="D7204" s="24">
        <v>0.31136519000000001</v>
      </c>
      <c r="E7204" s="24">
        <v>0.37958106999999996</v>
      </c>
      <c r="F7204" s="24">
        <v>0.51142575999999995</v>
      </c>
      <c r="G7204" s="24">
        <v>1.18446147</v>
      </c>
      <c r="H7204" s="24">
        <v>3.8661663399999999</v>
      </c>
      <c r="I7204" s="24">
        <v>9.0354019999999993E-2</v>
      </c>
    </row>
    <row r="7205" spans="1:9" ht="15.75" customHeight="1" x14ac:dyDescent="0.25">
      <c r="A7205" s="25">
        <v>7204</v>
      </c>
      <c r="B7205" s="26">
        <v>0.29125688</v>
      </c>
      <c r="C7205" s="26">
        <v>0.27556069999999999</v>
      </c>
      <c r="D7205" s="26">
        <v>0.31141277000000001</v>
      </c>
      <c r="E7205" s="26">
        <v>0.37964030999999998</v>
      </c>
      <c r="F7205" s="26">
        <v>0.51151663000000003</v>
      </c>
      <c r="G7205" s="26">
        <v>1.1846993399999999</v>
      </c>
      <c r="H7205" s="26">
        <v>3.8671789699999999</v>
      </c>
      <c r="I7205" s="26">
        <v>9.0353960000000011E-2</v>
      </c>
    </row>
    <row r="7206" spans="1:9" ht="15.75" customHeight="1" x14ac:dyDescent="0.25">
      <c r="A7206" s="23">
        <v>7205</v>
      </c>
      <c r="B7206" s="24">
        <v>0.29131688</v>
      </c>
      <c r="C7206" s="24">
        <v>0.27560349000000001</v>
      </c>
      <c r="D7206" s="24">
        <v>0.31146045999999999</v>
      </c>
      <c r="E7206" s="24">
        <v>0.37969974000000001</v>
      </c>
      <c r="F7206" s="24">
        <v>0.51160781</v>
      </c>
      <c r="G7206" s="24">
        <v>1.18493789</v>
      </c>
      <c r="H7206" s="24">
        <v>3.8681941499999999</v>
      </c>
      <c r="I7206" s="24">
        <v>9.0353900000000001E-2</v>
      </c>
    </row>
    <row r="7207" spans="1:9" ht="15.75" customHeight="1" x14ac:dyDescent="0.25">
      <c r="A7207" s="25">
        <v>7206</v>
      </c>
      <c r="B7207" s="26">
        <v>0.29137688</v>
      </c>
      <c r="C7207" s="26">
        <v>0.27564637999999997</v>
      </c>
      <c r="D7207" s="26">
        <v>0.31150825999999998</v>
      </c>
      <c r="E7207" s="26">
        <v>0.37975935999999999</v>
      </c>
      <c r="F7207" s="26">
        <v>0.51169929000000003</v>
      </c>
      <c r="G7207" s="26">
        <v>1.18517713</v>
      </c>
      <c r="H7207" s="26">
        <v>3.8692119000000003</v>
      </c>
      <c r="I7207" s="26">
        <v>9.0353840000000005E-2</v>
      </c>
    </row>
    <row r="7208" spans="1:9" ht="15.75" customHeight="1" x14ac:dyDescent="0.25">
      <c r="A7208" s="23">
        <v>7207</v>
      </c>
      <c r="B7208" s="24">
        <v>0.29143688000000001</v>
      </c>
      <c r="C7208" s="24">
        <v>0.27568935</v>
      </c>
      <c r="D7208" s="24">
        <v>0.31155617000000002</v>
      </c>
      <c r="E7208" s="24">
        <v>0.37981915999999999</v>
      </c>
      <c r="F7208" s="24">
        <v>0.51179107000000001</v>
      </c>
      <c r="G7208" s="24">
        <v>1.18541707</v>
      </c>
      <c r="H7208" s="24">
        <v>3.8702322299999996</v>
      </c>
      <c r="I7208" s="24">
        <v>9.0353779999999995E-2</v>
      </c>
    </row>
    <row r="7209" spans="1:9" ht="15.75" customHeight="1" x14ac:dyDescent="0.25">
      <c r="A7209" s="25">
        <v>7208</v>
      </c>
      <c r="B7209" s="26">
        <v>0.29149688000000001</v>
      </c>
      <c r="C7209" s="26">
        <v>0.27573241999999998</v>
      </c>
      <c r="D7209" s="26">
        <v>0.31160419</v>
      </c>
      <c r="E7209" s="26">
        <v>0.37987915999999999</v>
      </c>
      <c r="F7209" s="26">
        <v>0.51188316</v>
      </c>
      <c r="G7209" s="26">
        <v>1.1856577100000001</v>
      </c>
      <c r="H7209" s="26">
        <v>3.87125516</v>
      </c>
      <c r="I7209" s="26">
        <v>9.0353729999999993E-2</v>
      </c>
    </row>
    <row r="7210" spans="1:9" ht="15.75" customHeight="1" x14ac:dyDescent="0.25">
      <c r="A7210" s="23">
        <v>7209</v>
      </c>
      <c r="B7210" s="24">
        <v>0.29155689000000001</v>
      </c>
      <c r="C7210" s="24">
        <v>0.27577558000000002</v>
      </c>
      <c r="D7210" s="24">
        <v>0.31165230999999999</v>
      </c>
      <c r="E7210" s="24">
        <v>0.37993934000000001</v>
      </c>
      <c r="F7210" s="24">
        <v>0.51197556</v>
      </c>
      <c r="G7210" s="24">
        <v>1.1858990599999999</v>
      </c>
      <c r="H7210" s="24">
        <v>3.8722807100000001</v>
      </c>
      <c r="I7210" s="24">
        <v>9.0353670000000011E-2</v>
      </c>
    </row>
    <row r="7211" spans="1:9" ht="15.75" customHeight="1" x14ac:dyDescent="0.25">
      <c r="A7211" s="25">
        <v>7210</v>
      </c>
      <c r="B7211" s="26">
        <v>0.29161689000000002</v>
      </c>
      <c r="C7211" s="26">
        <v>0.27581884000000001</v>
      </c>
      <c r="D7211" s="26">
        <v>0.31170055000000002</v>
      </c>
      <c r="E7211" s="26">
        <v>0.37999971999999999</v>
      </c>
      <c r="F7211" s="26">
        <v>0.51206826999999999</v>
      </c>
      <c r="G7211" s="26">
        <v>1.1861411099999999</v>
      </c>
      <c r="H7211" s="26">
        <v>3.8733089000000001</v>
      </c>
      <c r="I7211" s="26">
        <v>9.0353610000000001E-2</v>
      </c>
    </row>
    <row r="7212" spans="1:9" ht="15.75" customHeight="1" x14ac:dyDescent="0.25">
      <c r="A7212" s="23">
        <v>7211</v>
      </c>
      <c r="B7212" s="24">
        <v>0.29167688999999997</v>
      </c>
      <c r="C7212" s="24">
        <v>0.27586218000000001</v>
      </c>
      <c r="D7212" s="24">
        <v>0.3117489</v>
      </c>
      <c r="E7212" s="24">
        <v>0.38006028999999997</v>
      </c>
      <c r="F7212" s="24">
        <v>0.51216128999999999</v>
      </c>
      <c r="G7212" s="24">
        <v>1.1863838800000002</v>
      </c>
      <c r="H7212" s="24">
        <v>3.87433973</v>
      </c>
      <c r="I7212" s="24">
        <v>9.0353549999999991E-2</v>
      </c>
    </row>
    <row r="7213" spans="1:9" ht="15.75" customHeight="1" x14ac:dyDescent="0.25">
      <c r="A7213" s="25">
        <v>7212</v>
      </c>
      <c r="B7213" s="26">
        <v>0.29173688999999997</v>
      </c>
      <c r="C7213" s="26">
        <v>0.27590563000000001</v>
      </c>
      <c r="D7213" s="26">
        <v>0.31179735999999997</v>
      </c>
      <c r="E7213" s="26">
        <v>0.38012106000000001</v>
      </c>
      <c r="F7213" s="26">
        <v>0.51225462999999993</v>
      </c>
      <c r="G7213" s="26">
        <v>1.1866273700000001</v>
      </c>
      <c r="H7213" s="26">
        <v>3.8753732200000002</v>
      </c>
      <c r="I7213" s="26">
        <v>9.0353499999999989E-2</v>
      </c>
    </row>
    <row r="7214" spans="1:9" ht="15.75" customHeight="1" x14ac:dyDescent="0.25">
      <c r="A7214" s="23">
        <v>7213</v>
      </c>
      <c r="B7214" s="24">
        <v>0.29179688999999998</v>
      </c>
      <c r="C7214" s="24">
        <v>0.27594916000000003</v>
      </c>
      <c r="D7214" s="24">
        <v>0.31184593999999999</v>
      </c>
      <c r="E7214" s="24">
        <v>0.38018203</v>
      </c>
      <c r="F7214" s="24">
        <v>0.51234827999999999</v>
      </c>
      <c r="G7214" s="24">
        <v>1.18687159</v>
      </c>
      <c r="H7214" s="24">
        <v>3.8764094</v>
      </c>
      <c r="I7214" s="24">
        <v>9.0353440000000007E-2</v>
      </c>
    </row>
    <row r="7215" spans="1:9" ht="15.75" customHeight="1" x14ac:dyDescent="0.25">
      <c r="A7215" s="25">
        <v>7214</v>
      </c>
      <c r="B7215" s="26">
        <v>0.29185690000000003</v>
      </c>
      <c r="C7215" s="26">
        <v>0.27599279999999998</v>
      </c>
      <c r="D7215" s="26">
        <v>0.31189463000000001</v>
      </c>
      <c r="E7215" s="26">
        <v>0.38024319000000001</v>
      </c>
      <c r="F7215" s="26">
        <v>0.51244224999999999</v>
      </c>
      <c r="G7215" s="26">
        <v>1.1871165299999999</v>
      </c>
      <c r="H7215" s="26">
        <v>3.8774482699999999</v>
      </c>
      <c r="I7215" s="26">
        <v>9.0353379999999997E-2</v>
      </c>
    </row>
    <row r="7216" spans="1:9" ht="15.75" customHeight="1" x14ac:dyDescent="0.25">
      <c r="A7216" s="23">
        <v>7215</v>
      </c>
      <c r="B7216" s="24">
        <v>0.29191690000000003</v>
      </c>
      <c r="C7216" s="24">
        <v>0.27603652000000001</v>
      </c>
      <c r="D7216" s="24">
        <v>0.31194343000000002</v>
      </c>
      <c r="E7216" s="24">
        <v>0.38030455000000002</v>
      </c>
      <c r="F7216" s="24">
        <v>0.51253653999999993</v>
      </c>
      <c r="G7216" s="24">
        <v>1.1873621999999999</v>
      </c>
      <c r="H7216" s="24">
        <v>3.8784898600000002</v>
      </c>
      <c r="I7216" s="24">
        <v>9.0353329999999996E-2</v>
      </c>
    </row>
    <row r="7217" spans="1:9" ht="15.75" customHeight="1" x14ac:dyDescent="0.25">
      <c r="A7217" s="25">
        <v>7216</v>
      </c>
      <c r="B7217" s="26">
        <v>0.29197690000000004</v>
      </c>
      <c r="C7217" s="26">
        <v>0.27608035000000003</v>
      </c>
      <c r="D7217" s="26">
        <v>0.31199235000000003</v>
      </c>
      <c r="E7217" s="26">
        <v>0.38036610999999998</v>
      </c>
      <c r="F7217" s="26">
        <v>0.51263115000000004</v>
      </c>
      <c r="G7217" s="26">
        <v>1.1876086100000001</v>
      </c>
      <c r="H7217" s="26">
        <v>3.8795341699999999</v>
      </c>
      <c r="I7217" s="26">
        <v>9.0353269999999999E-2</v>
      </c>
    </row>
    <row r="7218" spans="1:9" ht="15.75" customHeight="1" x14ac:dyDescent="0.25">
      <c r="A7218" s="23">
        <v>7217</v>
      </c>
      <c r="B7218" s="24">
        <v>0.29203690000000004</v>
      </c>
      <c r="C7218" s="24">
        <v>0.27612427</v>
      </c>
      <c r="D7218" s="24">
        <v>0.31204137999999998</v>
      </c>
      <c r="E7218" s="24">
        <v>0.38042786999999995</v>
      </c>
      <c r="F7218" s="24">
        <v>0.51272609000000002</v>
      </c>
      <c r="G7218" s="24">
        <v>1.1878557700000001</v>
      </c>
      <c r="H7218" s="24">
        <v>3.8805812400000002</v>
      </c>
      <c r="I7218" s="24">
        <v>9.0353220000000012E-2</v>
      </c>
    </row>
    <row r="7219" spans="1:9" ht="15.75" customHeight="1" x14ac:dyDescent="0.25">
      <c r="A7219" s="25">
        <v>7218</v>
      </c>
      <c r="B7219" s="26">
        <v>0.29209689999999999</v>
      </c>
      <c r="C7219" s="26">
        <v>0.27616828999999998</v>
      </c>
      <c r="D7219" s="26">
        <v>0.31209053000000003</v>
      </c>
      <c r="E7219" s="26">
        <v>0.38048982999999997</v>
      </c>
      <c r="F7219" s="26">
        <v>0.51282134999999995</v>
      </c>
      <c r="G7219" s="26">
        <v>1.1881036700000001</v>
      </c>
      <c r="H7219" s="26">
        <v>3.8816310600000001</v>
      </c>
      <c r="I7219" s="26">
        <v>9.0353160000000002E-2</v>
      </c>
    </row>
    <row r="7220" spans="1:9" ht="15.75" customHeight="1" x14ac:dyDescent="0.25">
      <c r="A7220" s="23">
        <v>7219</v>
      </c>
      <c r="B7220" s="24">
        <v>0.29215690999999999</v>
      </c>
      <c r="C7220" s="24">
        <v>0.27621240000000002</v>
      </c>
      <c r="D7220" s="24">
        <v>0.31213978999999997</v>
      </c>
      <c r="E7220" s="24">
        <v>0.380552</v>
      </c>
      <c r="F7220" s="24">
        <v>0.51291693999999999</v>
      </c>
      <c r="G7220" s="24">
        <v>1.1883523200000001</v>
      </c>
      <c r="H7220" s="24">
        <v>3.88268367</v>
      </c>
      <c r="I7220" s="24">
        <v>9.0353100000000006E-2</v>
      </c>
    </row>
    <row r="7221" spans="1:9" ht="15.75" customHeight="1" x14ac:dyDescent="0.25">
      <c r="A7221" s="25">
        <v>7220</v>
      </c>
      <c r="B7221" s="26">
        <v>0.29221691</v>
      </c>
      <c r="C7221" s="26">
        <v>0.27625661000000001</v>
      </c>
      <c r="D7221" s="26">
        <v>0.31218917000000002</v>
      </c>
      <c r="E7221" s="26">
        <v>0.38061436999999998</v>
      </c>
      <c r="F7221" s="26">
        <v>0.51301286000000001</v>
      </c>
      <c r="G7221" s="26">
        <v>1.1886017200000001</v>
      </c>
      <c r="H7221" s="26">
        <v>3.8837390599999999</v>
      </c>
      <c r="I7221" s="26">
        <v>9.035304999999999E-2</v>
      </c>
    </row>
    <row r="7222" spans="1:9" ht="15.75" customHeight="1" x14ac:dyDescent="0.25">
      <c r="A7222" s="23">
        <v>7221</v>
      </c>
      <c r="B7222" s="24">
        <v>0.29227691</v>
      </c>
      <c r="C7222" s="24">
        <v>0.27630093</v>
      </c>
      <c r="D7222" s="24">
        <v>0.31223867</v>
      </c>
      <c r="E7222" s="24">
        <v>0.38067695000000001</v>
      </c>
      <c r="F7222" s="24">
        <v>0.51310911999999997</v>
      </c>
      <c r="G7222" s="24">
        <v>1.18885189</v>
      </c>
      <c r="H7222" s="24">
        <v>3.8847972700000004</v>
      </c>
      <c r="I7222" s="24">
        <v>9.0352990000000008E-2</v>
      </c>
    </row>
    <row r="7223" spans="1:9" ht="15.75" customHeight="1" x14ac:dyDescent="0.25">
      <c r="A7223" s="25">
        <v>7222</v>
      </c>
      <c r="B7223" s="26">
        <v>0.29233691000000001</v>
      </c>
      <c r="C7223" s="26">
        <v>0.27634533999999999</v>
      </c>
      <c r="D7223" s="26">
        <v>0.31228829000000002</v>
      </c>
      <c r="E7223" s="26">
        <v>0.38073973</v>
      </c>
      <c r="F7223" s="26">
        <v>0.51320571000000004</v>
      </c>
      <c r="G7223" s="26">
        <v>1.1891028100000001</v>
      </c>
      <c r="H7223" s="26">
        <v>3.8858583099999997</v>
      </c>
      <c r="I7223" s="26">
        <v>9.0352940000000007E-2</v>
      </c>
    </row>
    <row r="7224" spans="1:9" ht="15.75" customHeight="1" x14ac:dyDescent="0.25">
      <c r="A7224" s="23">
        <v>7223</v>
      </c>
      <c r="B7224" s="24">
        <v>0.29239691000000001</v>
      </c>
      <c r="C7224" s="24">
        <v>0.27638984999999999</v>
      </c>
      <c r="D7224" s="24">
        <v>0.31233801999999999</v>
      </c>
      <c r="E7224" s="24">
        <v>0.38080272999999998</v>
      </c>
      <c r="F7224" s="24">
        <v>0.51330262999999998</v>
      </c>
      <c r="G7224" s="24">
        <v>1.18935451</v>
      </c>
      <c r="H7224" s="24">
        <v>3.8869221900000004</v>
      </c>
      <c r="I7224" s="24">
        <v>9.0352879999999997E-2</v>
      </c>
    </row>
    <row r="7225" spans="1:9" ht="15.75" customHeight="1" x14ac:dyDescent="0.25">
      <c r="A7225" s="25">
        <v>7224</v>
      </c>
      <c r="B7225" s="26">
        <v>0.29245691000000001</v>
      </c>
      <c r="C7225" s="26">
        <v>0.27643445999999999</v>
      </c>
      <c r="D7225" s="26">
        <v>0.31238788000000001</v>
      </c>
      <c r="E7225" s="26">
        <v>0.38086593000000002</v>
      </c>
      <c r="F7225" s="26">
        <v>0.51339989000000008</v>
      </c>
      <c r="G7225" s="26">
        <v>1.18960698</v>
      </c>
      <c r="H7225" s="26">
        <v>3.8879889300000001</v>
      </c>
      <c r="I7225" s="26">
        <v>9.0352829999999995E-2</v>
      </c>
    </row>
    <row r="7226" spans="1:9" ht="15.75" customHeight="1" x14ac:dyDescent="0.25">
      <c r="A7226" s="23">
        <v>7225</v>
      </c>
      <c r="B7226" s="24">
        <v>0.29251691999999996</v>
      </c>
      <c r="C7226" s="24">
        <v>0.27647917</v>
      </c>
      <c r="D7226" s="24">
        <v>0.31243785000000002</v>
      </c>
      <c r="E7226" s="24">
        <v>0.38092934000000001</v>
      </c>
      <c r="F7226" s="24">
        <v>0.51349750000000005</v>
      </c>
      <c r="G7226" s="24">
        <v>1.1898602300000001</v>
      </c>
      <c r="H7226" s="24">
        <v>3.8890585399999997</v>
      </c>
      <c r="I7226" s="24">
        <v>9.0352770000000013E-2</v>
      </c>
    </row>
    <row r="7227" spans="1:9" ht="15.75" customHeight="1" x14ac:dyDescent="0.25">
      <c r="A7227" s="25">
        <v>7226</v>
      </c>
      <c r="B7227" s="26">
        <v>0.29257691999999996</v>
      </c>
      <c r="C7227" s="26">
        <v>0.27652398</v>
      </c>
      <c r="D7227" s="26">
        <v>0.31248795000000001</v>
      </c>
      <c r="E7227" s="26">
        <v>0.38099296000000005</v>
      </c>
      <c r="F7227" s="26">
        <v>0.51359544000000001</v>
      </c>
      <c r="G7227" s="26">
        <v>1.1901142600000001</v>
      </c>
      <c r="H7227" s="26">
        <v>3.8901310499999999</v>
      </c>
      <c r="I7227" s="26">
        <v>9.0352720000000011E-2</v>
      </c>
    </row>
    <row r="7228" spans="1:9" ht="15.75" customHeight="1" x14ac:dyDescent="0.25">
      <c r="A7228" s="23">
        <v>7227</v>
      </c>
      <c r="B7228" s="24">
        <v>0.29263691999999997</v>
      </c>
      <c r="C7228" s="24">
        <v>0.27656889000000001</v>
      </c>
      <c r="D7228" s="24">
        <v>0.31253817</v>
      </c>
      <c r="E7228" s="24">
        <v>0.38105679999999997</v>
      </c>
      <c r="F7228" s="24">
        <v>0.51369373000000007</v>
      </c>
      <c r="G7228" s="24">
        <v>1.19036908</v>
      </c>
      <c r="H7228" s="24">
        <v>3.8912064600000003</v>
      </c>
      <c r="I7228" s="24">
        <v>9.0352660000000001E-2</v>
      </c>
    </row>
    <row r="7229" spans="1:9" ht="15.75" customHeight="1" x14ac:dyDescent="0.25">
      <c r="A7229" s="25">
        <v>7228</v>
      </c>
      <c r="B7229" s="26">
        <v>0.29269691999999997</v>
      </c>
      <c r="C7229" s="26">
        <v>0.27661390000000002</v>
      </c>
      <c r="D7229" s="26">
        <v>0.31258850999999999</v>
      </c>
      <c r="E7229" s="26">
        <v>0.38112085000000001</v>
      </c>
      <c r="F7229" s="26">
        <v>0.51379237</v>
      </c>
      <c r="G7229" s="26">
        <v>1.1906246899999999</v>
      </c>
      <c r="H7229" s="26">
        <v>3.8922848000000001</v>
      </c>
      <c r="I7229" s="26">
        <v>9.035261E-2</v>
      </c>
    </row>
    <row r="7230" spans="1:9" ht="15.75" customHeight="1" x14ac:dyDescent="0.25">
      <c r="A7230" s="23">
        <v>7229</v>
      </c>
      <c r="B7230" s="24">
        <v>0.29275691999999998</v>
      </c>
      <c r="C7230" s="24">
        <v>0.27665901999999998</v>
      </c>
      <c r="D7230" s="24">
        <v>0.31263897000000002</v>
      </c>
      <c r="E7230" s="24">
        <v>0.38118512000000004</v>
      </c>
      <c r="F7230" s="24">
        <v>0.51389135000000008</v>
      </c>
      <c r="G7230" s="24">
        <v>1.1908810999999999</v>
      </c>
      <c r="H7230" s="24">
        <v>3.8933660800000003</v>
      </c>
      <c r="I7230" s="24">
        <v>9.035254999999999E-2</v>
      </c>
    </row>
    <row r="7231" spans="1:9" ht="15.75" customHeight="1" x14ac:dyDescent="0.25">
      <c r="A7231" s="25">
        <v>7230</v>
      </c>
      <c r="B7231" s="26">
        <v>0.29281693000000003</v>
      </c>
      <c r="C7231" s="26">
        <v>0.27670423999999999</v>
      </c>
      <c r="D7231" s="26">
        <v>0.31268955999999998</v>
      </c>
      <c r="E7231" s="26">
        <v>0.38124960000000002</v>
      </c>
      <c r="F7231" s="26">
        <v>0.51399068000000003</v>
      </c>
      <c r="G7231" s="26">
        <v>1.1911383</v>
      </c>
      <c r="H7231" s="26">
        <v>3.8944503200000002</v>
      </c>
      <c r="I7231" s="26">
        <v>9.0352500000000002E-2</v>
      </c>
    </row>
    <row r="7232" spans="1:9" ht="15.75" customHeight="1" x14ac:dyDescent="0.25">
      <c r="A7232" s="23">
        <v>7231</v>
      </c>
      <c r="B7232" s="24">
        <v>0.29287693000000004</v>
      </c>
      <c r="C7232" s="24">
        <v>0.27674956000000001</v>
      </c>
      <c r="D7232" s="24">
        <v>0.31274026999999999</v>
      </c>
      <c r="E7232" s="24">
        <v>0.38131429999999999</v>
      </c>
      <c r="F7232" s="24">
        <v>0.51409037000000002</v>
      </c>
      <c r="G7232" s="24">
        <v>1.19139631</v>
      </c>
      <c r="H7232" s="24">
        <v>3.8955375199999995</v>
      </c>
      <c r="I7232" s="24">
        <v>9.0352440000000006E-2</v>
      </c>
    </row>
    <row r="7233" spans="1:9" ht="15.75" customHeight="1" x14ac:dyDescent="0.25">
      <c r="A7233" s="25">
        <v>7232</v>
      </c>
      <c r="B7233" s="26">
        <v>0.29293692999999998</v>
      </c>
      <c r="C7233" s="26">
        <v>0.27679499000000002</v>
      </c>
      <c r="D7233" s="26">
        <v>0.31279110999999998</v>
      </c>
      <c r="E7233" s="26">
        <v>0.38137922000000002</v>
      </c>
      <c r="F7233" s="26">
        <v>0.51419040999999999</v>
      </c>
      <c r="G7233" s="26">
        <v>1.19165513</v>
      </c>
      <c r="H7233" s="26">
        <v>3.8966277200000001</v>
      </c>
      <c r="I7233" s="26">
        <v>9.0352390000000005E-2</v>
      </c>
    </row>
    <row r="7234" spans="1:9" ht="15.75" customHeight="1" x14ac:dyDescent="0.25">
      <c r="A7234" s="23">
        <v>7233</v>
      </c>
      <c r="B7234" s="24">
        <v>0.29299692999999999</v>
      </c>
      <c r="C7234" s="24">
        <v>0.27684052000000003</v>
      </c>
      <c r="D7234" s="24">
        <v>0.31284206999999997</v>
      </c>
      <c r="E7234" s="24">
        <v>0.38144435999999998</v>
      </c>
      <c r="F7234" s="24">
        <v>0.51429080999999999</v>
      </c>
      <c r="G7234" s="24">
        <v>1.1919147700000001</v>
      </c>
      <c r="H7234" s="24">
        <v>3.8977209299999998</v>
      </c>
      <c r="I7234" s="24">
        <v>9.0352340000000003E-2</v>
      </c>
    </row>
    <row r="7235" spans="1:9" ht="15.75" customHeight="1" x14ac:dyDescent="0.25">
      <c r="A7235" s="25">
        <v>7234</v>
      </c>
      <c r="B7235" s="26">
        <v>0.29305692999999999</v>
      </c>
      <c r="C7235" s="26">
        <v>0.27688615</v>
      </c>
      <c r="D7235" s="26">
        <v>0.31289316</v>
      </c>
      <c r="E7235" s="26">
        <v>0.38150972000000005</v>
      </c>
      <c r="F7235" s="26">
        <v>0.51439155999999997</v>
      </c>
      <c r="G7235" s="26">
        <v>1.19217522</v>
      </c>
      <c r="H7235" s="26">
        <v>3.8988171499999997</v>
      </c>
      <c r="I7235" s="26">
        <v>9.0352280000000007E-2</v>
      </c>
    </row>
    <row r="7236" spans="1:9" ht="15.75" customHeight="1" x14ac:dyDescent="0.25">
      <c r="A7236" s="23">
        <v>7235</v>
      </c>
      <c r="B7236" s="24">
        <v>0.29311693</v>
      </c>
      <c r="C7236" s="24">
        <v>0.27693189000000001</v>
      </c>
      <c r="D7236" s="24">
        <v>0.31294436999999997</v>
      </c>
      <c r="E7236" s="24">
        <v>0.38157531</v>
      </c>
      <c r="F7236" s="24">
        <v>0.51449268000000004</v>
      </c>
      <c r="G7236" s="24">
        <v>1.1924365000000001</v>
      </c>
      <c r="H7236" s="24">
        <v>3.8999164200000003</v>
      </c>
      <c r="I7236" s="24">
        <v>9.0352230000000006E-2</v>
      </c>
    </row>
    <row r="7237" spans="1:9" ht="15.75" customHeight="1" x14ac:dyDescent="0.25">
      <c r="A7237" s="25">
        <v>7236</v>
      </c>
      <c r="B7237" s="26">
        <v>0.29317694</v>
      </c>
      <c r="C7237" s="26">
        <v>0.27697773999999997</v>
      </c>
      <c r="D7237" s="26">
        <v>0.31299570999999998</v>
      </c>
      <c r="E7237" s="26">
        <v>0.38164112000000006</v>
      </c>
      <c r="F7237" s="26">
        <v>0.51459414999999997</v>
      </c>
      <c r="G7237" s="26">
        <v>1.1926985999999999</v>
      </c>
      <c r="H7237" s="26">
        <v>3.9010187300000001</v>
      </c>
      <c r="I7237" s="26">
        <v>9.0352180000000004E-2</v>
      </c>
    </row>
    <row r="7238" spans="1:9" ht="15.75" customHeight="1" x14ac:dyDescent="0.25">
      <c r="A7238" s="23">
        <v>7237</v>
      </c>
      <c r="B7238" s="24">
        <v>0.29323694</v>
      </c>
      <c r="C7238" s="24">
        <v>0.27702368999999999</v>
      </c>
      <c r="D7238" s="24">
        <v>0.31304718000000004</v>
      </c>
      <c r="E7238" s="24">
        <v>0.38170715</v>
      </c>
      <c r="F7238" s="24">
        <v>0.51469598999999999</v>
      </c>
      <c r="G7238" s="24">
        <v>1.19296154</v>
      </c>
      <c r="H7238" s="24">
        <v>3.9021241199999999</v>
      </c>
      <c r="I7238" s="24">
        <v>9.0352119999999994E-2</v>
      </c>
    </row>
    <row r="7239" spans="1:9" ht="15.75" customHeight="1" x14ac:dyDescent="0.25">
      <c r="A7239" s="25">
        <v>7238</v>
      </c>
      <c r="B7239" s="26">
        <v>0.29329694000000001</v>
      </c>
      <c r="C7239" s="26">
        <v>0.27706975</v>
      </c>
      <c r="D7239" s="26">
        <v>0.31309878000000002</v>
      </c>
      <c r="E7239" s="26">
        <v>0.38177340999999998</v>
      </c>
      <c r="F7239" s="26">
        <v>0.51479819999999998</v>
      </c>
      <c r="G7239" s="26">
        <v>1.1932253099999999</v>
      </c>
      <c r="H7239" s="26">
        <v>3.9032325999999999</v>
      </c>
      <c r="I7239" s="26">
        <v>9.0352069999999993E-2</v>
      </c>
    </row>
    <row r="7240" spans="1:9" ht="15.75" customHeight="1" x14ac:dyDescent="0.25">
      <c r="A7240" s="23">
        <v>7239</v>
      </c>
      <c r="B7240" s="24">
        <v>0.29335694000000001</v>
      </c>
      <c r="C7240" s="24">
        <v>0.27711590999999997</v>
      </c>
      <c r="D7240" s="24">
        <v>0.3131505</v>
      </c>
      <c r="E7240" s="24">
        <v>0.38183988999999996</v>
      </c>
      <c r="F7240" s="24">
        <v>0.51490077999999995</v>
      </c>
      <c r="G7240" s="24">
        <v>1.19348992</v>
      </c>
      <c r="H7240" s="24">
        <v>3.9043441699999999</v>
      </c>
      <c r="I7240" s="24">
        <v>9.0352020000000005E-2</v>
      </c>
    </row>
    <row r="7241" spans="1:9" ht="15.75" customHeight="1" x14ac:dyDescent="0.25">
      <c r="A7241" s="25">
        <v>7240</v>
      </c>
      <c r="B7241" s="26">
        <v>0.29341694000000001</v>
      </c>
      <c r="C7241" s="26">
        <v>0.27716218000000004</v>
      </c>
      <c r="D7241" s="26">
        <v>0.31320236000000001</v>
      </c>
      <c r="E7241" s="26">
        <v>0.38190660999999998</v>
      </c>
      <c r="F7241" s="26">
        <v>0.51500371999999994</v>
      </c>
      <c r="G7241" s="26">
        <v>1.19375538</v>
      </c>
      <c r="H7241" s="26">
        <v>3.9054588699999999</v>
      </c>
      <c r="I7241" s="26">
        <v>9.0351970000000004E-2</v>
      </c>
    </row>
    <row r="7242" spans="1:9" ht="15.75" customHeight="1" x14ac:dyDescent="0.25">
      <c r="A7242" s="23">
        <v>7241</v>
      </c>
      <c r="B7242" s="24">
        <v>0.29347695000000001</v>
      </c>
      <c r="C7242" s="24">
        <v>0.27720855999999999</v>
      </c>
      <c r="D7242" s="24">
        <v>0.31325435000000001</v>
      </c>
      <c r="E7242" s="24">
        <v>0.38197355</v>
      </c>
      <c r="F7242" s="24">
        <v>0.51510703999999996</v>
      </c>
      <c r="G7242" s="24">
        <v>1.19402169</v>
      </c>
      <c r="H7242" s="24">
        <v>3.9065767</v>
      </c>
      <c r="I7242" s="24">
        <v>9.0351909999999994E-2</v>
      </c>
    </row>
    <row r="7243" spans="1:9" ht="15.75" customHeight="1" x14ac:dyDescent="0.25">
      <c r="A7243" s="25">
        <v>7242</v>
      </c>
      <c r="B7243" s="26">
        <v>0.29353694999999996</v>
      </c>
      <c r="C7243" s="26">
        <v>0.27725505</v>
      </c>
      <c r="D7243" s="26">
        <v>0.31330646000000001</v>
      </c>
      <c r="E7243" s="26">
        <v>0.38204071999999994</v>
      </c>
      <c r="F7243" s="26">
        <v>0.51521073000000006</v>
      </c>
      <c r="G7243" s="26">
        <v>1.19428885</v>
      </c>
      <c r="H7243" s="26">
        <v>3.90769769</v>
      </c>
      <c r="I7243" s="26">
        <v>9.0351859999999992E-2</v>
      </c>
    </row>
    <row r="7244" spans="1:9" ht="15.75" customHeight="1" x14ac:dyDescent="0.25">
      <c r="A7244" s="23">
        <v>7243</v>
      </c>
      <c r="B7244" s="24">
        <v>0.29359694999999997</v>
      </c>
      <c r="C7244" s="24">
        <v>0.27730165000000001</v>
      </c>
      <c r="D7244" s="24">
        <v>0.31335870999999998</v>
      </c>
      <c r="E7244" s="24">
        <v>0.38210812999999999</v>
      </c>
      <c r="F7244" s="24">
        <v>0.51531480000000007</v>
      </c>
      <c r="G7244" s="24">
        <v>1.1945568799999999</v>
      </c>
      <c r="H7244" s="24">
        <v>3.9088218399999999</v>
      </c>
      <c r="I7244" s="24">
        <v>9.0351809999999991E-2</v>
      </c>
    </row>
    <row r="7245" spans="1:9" ht="15.75" customHeight="1" x14ac:dyDescent="0.25">
      <c r="A7245" s="25">
        <v>7244</v>
      </c>
      <c r="B7245" s="26">
        <v>0.29365694999999997</v>
      </c>
      <c r="C7245" s="26">
        <v>0.27734835000000002</v>
      </c>
      <c r="D7245" s="26">
        <v>0.3134111</v>
      </c>
      <c r="E7245" s="26">
        <v>0.38217576999999997</v>
      </c>
      <c r="F7245" s="26">
        <v>0.51541924000000006</v>
      </c>
      <c r="G7245" s="26">
        <v>1.1948257599999998</v>
      </c>
      <c r="H7245" s="26">
        <v>3.90994917</v>
      </c>
      <c r="I7245" s="26">
        <v>9.0351760000000003E-2</v>
      </c>
    </row>
    <row r="7246" spans="1:9" ht="15.75" customHeight="1" x14ac:dyDescent="0.25">
      <c r="A7246" s="23">
        <v>7245</v>
      </c>
      <c r="B7246" s="24">
        <v>0.29371694999999998</v>
      </c>
      <c r="C7246" s="24">
        <v>0.27739516999999997</v>
      </c>
      <c r="D7246" s="24">
        <v>0.31346361</v>
      </c>
      <c r="E7246" s="24">
        <v>0.38224364</v>
      </c>
      <c r="F7246" s="24">
        <v>0.51552407</v>
      </c>
      <c r="G7246" s="24">
        <v>1.19509552</v>
      </c>
      <c r="H7246" s="24">
        <v>3.9110797100000001</v>
      </c>
      <c r="I7246" s="24">
        <v>9.0351710000000002E-2</v>
      </c>
    </row>
    <row r="7247" spans="1:9" ht="15.75" customHeight="1" x14ac:dyDescent="0.25">
      <c r="A7247" s="25">
        <v>7246</v>
      </c>
      <c r="B7247" s="26">
        <v>0.29377695999999998</v>
      </c>
      <c r="C7247" s="26">
        <v>0.27744209000000003</v>
      </c>
      <c r="D7247" s="26">
        <v>0.31351625999999999</v>
      </c>
      <c r="E7247" s="26">
        <v>0.38231175000000001</v>
      </c>
      <c r="F7247" s="26">
        <v>0.51562927999999997</v>
      </c>
      <c r="G7247" s="26">
        <v>1.1953661499999999</v>
      </c>
      <c r="H7247" s="26">
        <v>3.9122134599999998</v>
      </c>
      <c r="I7247" s="26">
        <v>9.0351649999999992E-2</v>
      </c>
    </row>
    <row r="7248" spans="1:9" ht="15.75" customHeight="1" x14ac:dyDescent="0.25">
      <c r="A7248" s="23">
        <v>7247</v>
      </c>
      <c r="B7248" s="24">
        <v>0.29383695999999998</v>
      </c>
      <c r="C7248" s="24">
        <v>0.27748913000000003</v>
      </c>
      <c r="D7248" s="24">
        <v>0.31356904000000002</v>
      </c>
      <c r="E7248" s="24">
        <v>0.3823801</v>
      </c>
      <c r="F7248" s="24">
        <v>0.51573486999999996</v>
      </c>
      <c r="G7248" s="24">
        <v>1.1956376500000001</v>
      </c>
      <c r="H7248" s="24">
        <v>3.9133504399999999</v>
      </c>
      <c r="I7248" s="24">
        <v>9.035159999999999E-2</v>
      </c>
    </row>
    <row r="7249" spans="1:9" ht="15.75" customHeight="1" x14ac:dyDescent="0.25">
      <c r="A7249" s="25">
        <v>7248</v>
      </c>
      <c r="B7249" s="26">
        <v>0.29389695999999998</v>
      </c>
      <c r="C7249" s="26">
        <v>0.27753627999999997</v>
      </c>
      <c r="D7249" s="26">
        <v>0.31362196000000003</v>
      </c>
      <c r="E7249" s="26">
        <v>0.38244869000000004</v>
      </c>
      <c r="F7249" s="26">
        <v>0.51584083999999997</v>
      </c>
      <c r="G7249" s="26">
        <v>1.19591004</v>
      </c>
      <c r="H7249" s="26">
        <v>3.9144906700000002</v>
      </c>
      <c r="I7249" s="26">
        <v>9.0351550000000003E-2</v>
      </c>
    </row>
    <row r="7250" spans="1:9" ht="15.75" customHeight="1" x14ac:dyDescent="0.25">
      <c r="A7250" s="23">
        <v>7249</v>
      </c>
      <c r="B7250" s="24">
        <v>0.29395695999999999</v>
      </c>
      <c r="C7250" s="24">
        <v>0.27758354000000002</v>
      </c>
      <c r="D7250" s="24">
        <v>0.31367501000000003</v>
      </c>
      <c r="E7250" s="24">
        <v>0.38251751000000001</v>
      </c>
      <c r="F7250" s="24">
        <v>0.51594720999999999</v>
      </c>
      <c r="G7250" s="24">
        <v>1.1961833099999999</v>
      </c>
      <c r="H7250" s="24">
        <v>3.9156341700000001</v>
      </c>
      <c r="I7250" s="24">
        <v>9.0351500000000001E-2</v>
      </c>
    </row>
    <row r="7251" spans="1:9" ht="15.75" customHeight="1" x14ac:dyDescent="0.25">
      <c r="A7251" s="25">
        <v>7250</v>
      </c>
      <c r="B7251" s="26">
        <v>0.29401695999999999</v>
      </c>
      <c r="C7251" s="26">
        <v>0.27763091000000001</v>
      </c>
      <c r="D7251" s="26">
        <v>0.31372820000000001</v>
      </c>
      <c r="E7251" s="26">
        <v>0.38258657000000001</v>
      </c>
      <c r="F7251" s="26">
        <v>0.51605397000000008</v>
      </c>
      <c r="G7251" s="26">
        <v>1.1964574699999999</v>
      </c>
      <c r="H7251" s="26">
        <v>3.9167809499999997</v>
      </c>
      <c r="I7251" s="26">
        <v>9.035145E-2</v>
      </c>
    </row>
    <row r="7252" spans="1:9" ht="15.75" customHeight="1" x14ac:dyDescent="0.25">
      <c r="A7252" s="23">
        <v>7251</v>
      </c>
      <c r="B7252" s="24">
        <v>0.29407696</v>
      </c>
      <c r="C7252" s="24">
        <v>0.27767839</v>
      </c>
      <c r="D7252" s="24">
        <v>0.31378153000000003</v>
      </c>
      <c r="E7252" s="24">
        <v>0.38265588</v>
      </c>
      <c r="F7252" s="24">
        <v>0.51616110999999998</v>
      </c>
      <c r="G7252" s="24">
        <v>1.19673253</v>
      </c>
      <c r="H7252" s="24">
        <v>3.9179310199999997</v>
      </c>
      <c r="I7252" s="24">
        <v>9.0351399999999998E-2</v>
      </c>
    </row>
    <row r="7253" spans="1:9" ht="15.75" customHeight="1" x14ac:dyDescent="0.25">
      <c r="A7253" s="25">
        <v>7252</v>
      </c>
      <c r="B7253" s="26">
        <v>0.29413697</v>
      </c>
      <c r="C7253" s="26">
        <v>0.27772598999999998</v>
      </c>
      <c r="D7253" s="26">
        <v>0.31383498999999998</v>
      </c>
      <c r="E7253" s="26">
        <v>0.38272542999999998</v>
      </c>
      <c r="F7253" s="26">
        <v>0.51626866000000005</v>
      </c>
      <c r="G7253" s="26">
        <v>1.19700849</v>
      </c>
      <c r="H7253" s="26">
        <v>3.91908441</v>
      </c>
      <c r="I7253" s="26">
        <v>9.0351349999999997E-2</v>
      </c>
    </row>
    <row r="7254" spans="1:9" ht="15.75" customHeight="1" x14ac:dyDescent="0.25">
      <c r="A7254" s="23">
        <v>7253</v>
      </c>
      <c r="B7254" s="24">
        <v>0.29419697</v>
      </c>
      <c r="C7254" s="24">
        <v>0.27777370000000001</v>
      </c>
      <c r="D7254" s="24">
        <v>0.31388859000000002</v>
      </c>
      <c r="E7254" s="24">
        <v>0.38279521999999999</v>
      </c>
      <c r="F7254" s="24">
        <v>0.51637659000000002</v>
      </c>
      <c r="G7254" s="24">
        <v>1.19728536</v>
      </c>
      <c r="H7254" s="24">
        <v>3.92024113</v>
      </c>
      <c r="I7254" s="24">
        <v>9.0351300000000009E-2</v>
      </c>
    </row>
    <row r="7255" spans="1:9" ht="15.75" customHeight="1" x14ac:dyDescent="0.25">
      <c r="A7255" s="25">
        <v>7254</v>
      </c>
      <c r="B7255" s="26">
        <v>0.29425697000000001</v>
      </c>
      <c r="C7255" s="26">
        <v>0.27782151999999999</v>
      </c>
      <c r="D7255" s="26">
        <v>0.31394232999999999</v>
      </c>
      <c r="E7255" s="26">
        <v>0.38286526000000004</v>
      </c>
      <c r="F7255" s="26">
        <v>0.51648493000000006</v>
      </c>
      <c r="G7255" s="26">
        <v>1.19756313</v>
      </c>
      <c r="H7255" s="26">
        <v>3.9214012</v>
      </c>
      <c r="I7255" s="26">
        <v>9.0351250000000008E-2</v>
      </c>
    </row>
    <row r="7256" spans="1:9" ht="15.75" customHeight="1" x14ac:dyDescent="0.25">
      <c r="A7256" s="23">
        <v>7255</v>
      </c>
      <c r="B7256" s="24">
        <v>0.29431697000000001</v>
      </c>
      <c r="C7256" s="24">
        <v>0.27786946000000001</v>
      </c>
      <c r="D7256" s="24">
        <v>0.31399621</v>
      </c>
      <c r="E7256" s="24">
        <v>0.38293554000000002</v>
      </c>
      <c r="F7256" s="24">
        <v>0.51659365999999995</v>
      </c>
      <c r="G7256" s="24">
        <v>1.1978418100000001</v>
      </c>
      <c r="H7256" s="24">
        <v>3.9225646300000001</v>
      </c>
      <c r="I7256" s="24">
        <v>9.0351199999999993E-2</v>
      </c>
    </row>
    <row r="7257" spans="1:9" ht="15.75" customHeight="1" x14ac:dyDescent="0.25">
      <c r="A7257" s="25">
        <v>7256</v>
      </c>
      <c r="B7257" s="26">
        <v>0.29437697000000002</v>
      </c>
      <c r="C7257" s="26">
        <v>0.27791751999999997</v>
      </c>
      <c r="D7257" s="26">
        <v>0.31405022999999999</v>
      </c>
      <c r="E7257" s="26">
        <v>0.38300606999999998</v>
      </c>
      <c r="F7257" s="26">
        <v>0.51670280000000002</v>
      </c>
      <c r="G7257" s="26">
        <v>1.1981214199999999</v>
      </c>
      <c r="H7257" s="26">
        <v>3.9237314300000001</v>
      </c>
      <c r="I7257" s="26">
        <v>9.0351149999999991E-2</v>
      </c>
    </row>
    <row r="7258" spans="1:9" ht="15.75" customHeight="1" x14ac:dyDescent="0.25">
      <c r="A7258" s="23">
        <v>7257</v>
      </c>
      <c r="B7258" s="24">
        <v>0.29443698000000001</v>
      </c>
      <c r="C7258" s="24">
        <v>0.27796569000000004</v>
      </c>
      <c r="D7258" s="24">
        <v>0.31410439000000001</v>
      </c>
      <c r="E7258" s="24">
        <v>0.38307684999999997</v>
      </c>
      <c r="F7258" s="24">
        <v>0.51681233999999998</v>
      </c>
      <c r="G7258" s="24">
        <v>1.19840195</v>
      </c>
      <c r="H7258" s="24">
        <v>3.9249016399999999</v>
      </c>
      <c r="I7258" s="24">
        <v>9.035109999999999E-2</v>
      </c>
    </row>
    <row r="7259" spans="1:9" ht="15.75" customHeight="1" x14ac:dyDescent="0.25">
      <c r="A7259" s="25">
        <v>7258</v>
      </c>
      <c r="B7259" s="26">
        <v>0.29449698000000002</v>
      </c>
      <c r="C7259" s="26">
        <v>0.27801397</v>
      </c>
      <c r="D7259" s="26">
        <v>0.31415869000000002</v>
      </c>
      <c r="E7259" s="26">
        <v>0.38314788</v>
      </c>
      <c r="F7259" s="26">
        <v>0.51692229000000001</v>
      </c>
      <c r="G7259" s="26">
        <v>1.1986834</v>
      </c>
      <c r="H7259" s="26">
        <v>3.9260752500000002</v>
      </c>
      <c r="I7259" s="26">
        <v>9.0351050000000002E-2</v>
      </c>
    </row>
    <row r="7260" spans="1:9" ht="15.75" customHeight="1" x14ac:dyDescent="0.25">
      <c r="A7260" s="23">
        <v>7259</v>
      </c>
      <c r="B7260" s="24">
        <v>0.29455698000000002</v>
      </c>
      <c r="C7260" s="24">
        <v>0.27806237</v>
      </c>
      <c r="D7260" s="24">
        <v>0.31421314</v>
      </c>
      <c r="E7260" s="24">
        <v>0.38321917</v>
      </c>
      <c r="F7260" s="24">
        <v>0.51703264999999998</v>
      </c>
      <c r="G7260" s="24">
        <v>1.19896578</v>
      </c>
      <c r="H7260" s="24">
        <v>3.9272522900000002</v>
      </c>
      <c r="I7260" s="24">
        <v>9.0351000000000001E-2</v>
      </c>
    </row>
    <row r="7261" spans="1:9" ht="15.75" customHeight="1" x14ac:dyDescent="0.25">
      <c r="A7261" s="25">
        <v>7260</v>
      </c>
      <c r="B7261" s="26">
        <v>0.29461697999999997</v>
      </c>
      <c r="C7261" s="26">
        <v>0.27811089</v>
      </c>
      <c r="D7261" s="26">
        <v>0.31426771999999997</v>
      </c>
      <c r="E7261" s="26">
        <v>0.38329070000000004</v>
      </c>
      <c r="F7261" s="26">
        <v>0.51714340999999997</v>
      </c>
      <c r="G7261" s="26">
        <v>1.1992491000000001</v>
      </c>
      <c r="H7261" s="26">
        <v>3.9284327700000001</v>
      </c>
      <c r="I7261" s="26">
        <v>9.0350949999999999E-2</v>
      </c>
    </row>
    <row r="7262" spans="1:9" ht="15.75" customHeight="1" x14ac:dyDescent="0.25">
      <c r="A7262" s="23">
        <v>7261</v>
      </c>
      <c r="B7262" s="24">
        <v>0.29467697999999998</v>
      </c>
      <c r="C7262" s="24">
        <v>0.27815951999999999</v>
      </c>
      <c r="D7262" s="24">
        <v>0.31432245000000003</v>
      </c>
      <c r="E7262" s="24">
        <v>0.38336249</v>
      </c>
      <c r="F7262" s="24">
        <v>0.51725458999999996</v>
      </c>
      <c r="G7262" s="24">
        <v>1.1995333700000002</v>
      </c>
      <c r="H7262" s="24">
        <v>3.9296167100000003</v>
      </c>
      <c r="I7262" s="24">
        <v>9.0350899999999998E-2</v>
      </c>
    </row>
    <row r="7263" spans="1:9" ht="15.75" customHeight="1" x14ac:dyDescent="0.25">
      <c r="A7263" s="25">
        <v>7262</v>
      </c>
      <c r="B7263" s="26">
        <v>0.29473698999999998</v>
      </c>
      <c r="C7263" s="26">
        <v>0.27820827999999997</v>
      </c>
      <c r="D7263" s="26">
        <v>0.31437732000000002</v>
      </c>
      <c r="E7263" s="26">
        <v>0.38343452999999994</v>
      </c>
      <c r="F7263" s="26">
        <v>0.51736618000000001</v>
      </c>
      <c r="G7263" s="26">
        <v>1.1998185700000001</v>
      </c>
      <c r="H7263" s="26">
        <v>3.9308041300000003</v>
      </c>
      <c r="I7263" s="26">
        <v>9.035085000000001E-2</v>
      </c>
    </row>
    <row r="7264" spans="1:9" ht="15.75" customHeight="1" x14ac:dyDescent="0.25">
      <c r="A7264" s="23">
        <v>7263</v>
      </c>
      <c r="B7264" s="24">
        <v>0.29479698999999998</v>
      </c>
      <c r="C7264" s="24">
        <v>0.27825715000000001</v>
      </c>
      <c r="D7264" s="24">
        <v>0.31443233999999998</v>
      </c>
      <c r="E7264" s="24">
        <v>0.38350682999999997</v>
      </c>
      <c r="F7264" s="24">
        <v>0.51747818999999995</v>
      </c>
      <c r="G7264" s="24">
        <v>1.2001047300000001</v>
      </c>
      <c r="H7264" s="24">
        <v>3.9319950399999999</v>
      </c>
      <c r="I7264" s="24">
        <v>9.0350800000000009E-2</v>
      </c>
    </row>
    <row r="7265" spans="1:9" ht="15.75" customHeight="1" x14ac:dyDescent="0.25">
      <c r="A7265" s="25">
        <v>7264</v>
      </c>
      <c r="B7265" s="26">
        <v>0.29485698999999999</v>
      </c>
      <c r="C7265" s="26">
        <v>0.27830613999999998</v>
      </c>
      <c r="D7265" s="26">
        <v>0.31448750000000003</v>
      </c>
      <c r="E7265" s="26">
        <v>0.38357937999999997</v>
      </c>
      <c r="F7265" s="26">
        <v>0.51759061000000006</v>
      </c>
      <c r="G7265" s="26">
        <v>1.20039184</v>
      </c>
      <c r="H7265" s="26">
        <v>3.9331894599999999</v>
      </c>
      <c r="I7265" s="26">
        <v>9.0350750000000007E-2</v>
      </c>
    </row>
    <row r="7266" spans="1:9" ht="15.75" customHeight="1" x14ac:dyDescent="0.25">
      <c r="A7266" s="23">
        <v>7265</v>
      </c>
      <c r="B7266" s="24">
        <v>0.29491698999999999</v>
      </c>
      <c r="C7266" s="24">
        <v>0.27835525</v>
      </c>
      <c r="D7266" s="24">
        <v>0.31454281000000001</v>
      </c>
      <c r="E7266" s="24">
        <v>0.3836522</v>
      </c>
      <c r="F7266" s="24">
        <v>0.51770346</v>
      </c>
      <c r="G7266" s="24">
        <v>1.2006799100000001</v>
      </c>
      <c r="H7266" s="24">
        <v>3.9343873999999999</v>
      </c>
      <c r="I7266" s="24">
        <v>9.0350710000000001E-2</v>
      </c>
    </row>
    <row r="7267" spans="1:9" ht="15.75" customHeight="1" x14ac:dyDescent="0.25">
      <c r="A7267" s="25">
        <v>7266</v>
      </c>
      <c r="B7267" s="26">
        <v>0.29497698999999999</v>
      </c>
      <c r="C7267" s="26">
        <v>0.27840448000000001</v>
      </c>
      <c r="D7267" s="26">
        <v>0.31459826000000002</v>
      </c>
      <c r="E7267" s="26">
        <v>0.38372527000000001</v>
      </c>
      <c r="F7267" s="26">
        <v>0.51781672000000001</v>
      </c>
      <c r="G7267" s="26">
        <v>1.2009689400000001</v>
      </c>
      <c r="H7267" s="26">
        <v>3.93558889</v>
      </c>
      <c r="I7267" s="26">
        <v>9.0350659999999999E-2</v>
      </c>
    </row>
    <row r="7268" spans="1:9" ht="15.75" customHeight="1" x14ac:dyDescent="0.25">
      <c r="A7268" s="23">
        <v>7267</v>
      </c>
      <c r="B7268" s="24">
        <v>0.29503699</v>
      </c>
      <c r="C7268" s="24">
        <v>0.27845382000000002</v>
      </c>
      <c r="D7268" s="24">
        <v>0.31465386000000001</v>
      </c>
      <c r="E7268" s="24">
        <v>0.38379859999999999</v>
      </c>
      <c r="F7268" s="24">
        <v>0.51793041000000006</v>
      </c>
      <c r="G7268" s="24">
        <v>1.20125894</v>
      </c>
      <c r="H7268" s="24">
        <v>3.9367939299999999</v>
      </c>
      <c r="I7268" s="24">
        <v>9.0350610000000012E-2</v>
      </c>
    </row>
    <row r="7269" spans="1:9" ht="15.75" customHeight="1" x14ac:dyDescent="0.25">
      <c r="A7269" s="25">
        <v>7268</v>
      </c>
      <c r="B7269" s="26">
        <v>0.295097</v>
      </c>
      <c r="C7269" s="26">
        <v>0.27850328999999996</v>
      </c>
      <c r="D7269" s="26">
        <v>0.31470960999999997</v>
      </c>
      <c r="E7269" s="26">
        <v>0.3838722</v>
      </c>
      <c r="F7269" s="26">
        <v>0.51804453000000006</v>
      </c>
      <c r="G7269" s="26">
        <v>1.20154991</v>
      </c>
      <c r="H7269" s="26">
        <v>3.9380025399999998</v>
      </c>
      <c r="I7269" s="26">
        <v>9.035056000000001E-2</v>
      </c>
    </row>
    <row r="7270" spans="1:9" ht="15.75" customHeight="1" x14ac:dyDescent="0.25">
      <c r="A7270" s="23">
        <v>7269</v>
      </c>
      <c r="B7270" s="24">
        <v>0.295157</v>
      </c>
      <c r="C7270" s="24">
        <v>0.27855288</v>
      </c>
      <c r="D7270" s="24">
        <v>0.31476551000000003</v>
      </c>
      <c r="E7270" s="24">
        <v>0.38394606000000003</v>
      </c>
      <c r="F7270" s="24">
        <v>0.51815907000000005</v>
      </c>
      <c r="G7270" s="24">
        <v>1.20184186</v>
      </c>
      <c r="H7270" s="24">
        <v>3.9392147399999997</v>
      </c>
      <c r="I7270" s="24">
        <v>9.0350509999999995E-2</v>
      </c>
    </row>
    <row r="7271" spans="1:9" ht="15.75" customHeight="1" x14ac:dyDescent="0.25">
      <c r="A7271" s="25">
        <v>7270</v>
      </c>
      <c r="B7271" s="26">
        <v>0.29521700000000001</v>
      </c>
      <c r="C7271" s="26">
        <v>0.27860258999999998</v>
      </c>
      <c r="D7271" s="26">
        <v>0.31482155000000001</v>
      </c>
      <c r="E7271" s="26">
        <v>0.38402017999999999</v>
      </c>
      <c r="F7271" s="26">
        <v>0.51827405000000004</v>
      </c>
      <c r="G7271" s="26">
        <v>1.2021347900000001</v>
      </c>
      <c r="H7271" s="26">
        <v>3.9404305499999999</v>
      </c>
      <c r="I7271" s="26">
        <v>9.0350470000000002E-2</v>
      </c>
    </row>
    <row r="7272" spans="1:9" ht="15.75" customHeight="1" x14ac:dyDescent="0.25">
      <c r="A7272" s="23">
        <v>7271</v>
      </c>
      <c r="B7272" s="24">
        <v>0.29527700000000001</v>
      </c>
      <c r="C7272" s="24">
        <v>0.27865243000000001</v>
      </c>
      <c r="D7272" s="24">
        <v>0.31487775000000001</v>
      </c>
      <c r="E7272" s="24">
        <v>0.38409457000000002</v>
      </c>
      <c r="F7272" s="24">
        <v>0.51838945000000003</v>
      </c>
      <c r="G7272" s="24">
        <v>1.20242871</v>
      </c>
      <c r="H7272" s="24">
        <v>3.9416499800000002</v>
      </c>
      <c r="I7272" s="24">
        <v>9.0350420000000001E-2</v>
      </c>
    </row>
    <row r="7273" spans="1:9" ht="15.75" customHeight="1" x14ac:dyDescent="0.25">
      <c r="A7273" s="25">
        <v>7272</v>
      </c>
      <c r="B7273" s="26">
        <v>0.29533700000000002</v>
      </c>
      <c r="C7273" s="26">
        <v>0.27870238000000003</v>
      </c>
      <c r="D7273" s="26">
        <v>0.31493409</v>
      </c>
      <c r="E7273" s="26">
        <v>0.38416921999999998</v>
      </c>
      <c r="F7273" s="26">
        <v>0.51850529000000001</v>
      </c>
      <c r="G7273" s="26">
        <v>1.20272362</v>
      </c>
      <c r="H7273" s="26">
        <v>3.9428730500000002</v>
      </c>
      <c r="I7273" s="26">
        <v>9.0350370000000013E-2</v>
      </c>
    </row>
    <row r="7274" spans="1:9" ht="15.75" customHeight="1" x14ac:dyDescent="0.25">
      <c r="A7274" s="23">
        <v>7273</v>
      </c>
      <c r="B7274" s="24">
        <v>0.29539701000000002</v>
      </c>
      <c r="C7274" s="24">
        <v>0.27875245999999998</v>
      </c>
      <c r="D7274" s="24">
        <v>0.31499059000000001</v>
      </c>
      <c r="E7274" s="24">
        <v>0.38424414000000001</v>
      </c>
      <c r="F7274" s="24">
        <v>0.51862157000000009</v>
      </c>
      <c r="G7274" s="24">
        <v>1.20301952</v>
      </c>
      <c r="H7274" s="24">
        <v>3.9440997700000002</v>
      </c>
      <c r="I7274" s="24">
        <v>9.0350319999999998E-2</v>
      </c>
    </row>
    <row r="7275" spans="1:9" ht="15.75" customHeight="1" x14ac:dyDescent="0.25">
      <c r="A7275" s="25">
        <v>7274</v>
      </c>
      <c r="B7275" s="26">
        <v>0.29545701000000002</v>
      </c>
      <c r="C7275" s="26">
        <v>0.27880265999999998</v>
      </c>
      <c r="D7275" s="26">
        <v>0.31504724000000001</v>
      </c>
      <c r="E7275" s="26">
        <v>0.38431934000000001</v>
      </c>
      <c r="F7275" s="26">
        <v>0.51873828</v>
      </c>
      <c r="G7275" s="26">
        <v>1.2033164199999999</v>
      </c>
      <c r="H7275" s="26">
        <v>3.9453301699999996</v>
      </c>
      <c r="I7275" s="26">
        <v>9.0350280000000005E-2</v>
      </c>
    </row>
    <row r="7276" spans="1:9" ht="15.75" customHeight="1" x14ac:dyDescent="0.25">
      <c r="A7276" s="23">
        <v>7275</v>
      </c>
      <c r="B7276" s="24">
        <v>0.29551701000000002</v>
      </c>
      <c r="C7276" s="24">
        <v>0.27885299000000002</v>
      </c>
      <c r="D7276" s="24">
        <v>0.31510404000000003</v>
      </c>
      <c r="E7276" s="24">
        <v>0.38439480000000004</v>
      </c>
      <c r="F7276" s="24">
        <v>0.51885544000000006</v>
      </c>
      <c r="G7276" s="24">
        <v>1.20361432</v>
      </c>
      <c r="H7276" s="24">
        <v>3.9465642500000002</v>
      </c>
      <c r="I7276" s="24">
        <v>9.0350230000000004E-2</v>
      </c>
    </row>
    <row r="7277" spans="1:9" ht="15.75" customHeight="1" x14ac:dyDescent="0.25">
      <c r="A7277" s="25">
        <v>7276</v>
      </c>
      <c r="B7277" s="26">
        <v>0.29557701000000003</v>
      </c>
      <c r="C7277" s="26">
        <v>0.27890344</v>
      </c>
      <c r="D7277" s="26">
        <v>0.31516099000000003</v>
      </c>
      <c r="E7277" s="26">
        <v>0.38447052999999998</v>
      </c>
      <c r="F7277" s="26">
        <v>0.51897303000000006</v>
      </c>
      <c r="G7277" s="26">
        <v>1.2039132299999999</v>
      </c>
      <c r="H7277" s="26">
        <v>3.9478020299999996</v>
      </c>
      <c r="I7277" s="26">
        <v>9.0350180000000002E-2</v>
      </c>
    </row>
    <row r="7278" spans="1:9" ht="15.75" customHeight="1" x14ac:dyDescent="0.25">
      <c r="A7278" s="23">
        <v>7277</v>
      </c>
      <c r="B7278" s="24">
        <v>0.29563700999999998</v>
      </c>
      <c r="C7278" s="24">
        <v>0.27895400999999997</v>
      </c>
      <c r="D7278" s="24">
        <v>0.31521809000000001</v>
      </c>
      <c r="E7278" s="24">
        <v>0.38454653999999999</v>
      </c>
      <c r="F7278" s="24">
        <v>0.51909106999999999</v>
      </c>
      <c r="G7278" s="24">
        <v>1.2042131600000001</v>
      </c>
      <c r="H7278" s="24">
        <v>3.94904353</v>
      </c>
      <c r="I7278" s="24">
        <v>9.0350140000000009E-2</v>
      </c>
    </row>
    <row r="7279" spans="1:9" ht="15.75" customHeight="1" x14ac:dyDescent="0.25">
      <c r="A7279" s="25">
        <v>7278</v>
      </c>
      <c r="B7279" s="26">
        <v>0.29569700999999998</v>
      </c>
      <c r="C7279" s="26">
        <v>0.27900470999999999</v>
      </c>
      <c r="D7279" s="26">
        <v>0.31527535000000001</v>
      </c>
      <c r="E7279" s="26">
        <v>0.38462282000000003</v>
      </c>
      <c r="F7279" s="26">
        <v>0.51920955999999996</v>
      </c>
      <c r="G7279" s="26">
        <v>1.2045140999999999</v>
      </c>
      <c r="H7279" s="26">
        <v>3.9502887700000002</v>
      </c>
      <c r="I7279" s="26">
        <v>9.0350090000000008E-2</v>
      </c>
    </row>
    <row r="7280" spans="1:9" ht="15.75" customHeight="1" x14ac:dyDescent="0.25">
      <c r="A7280" s="23">
        <v>7279</v>
      </c>
      <c r="B7280" s="24">
        <v>0.29575701999999998</v>
      </c>
      <c r="C7280" s="24">
        <v>0.27905553999999999</v>
      </c>
      <c r="D7280" s="24">
        <v>0.31533275999999999</v>
      </c>
      <c r="E7280" s="24">
        <v>0.38469937000000004</v>
      </c>
      <c r="F7280" s="24">
        <v>0.51932848999999992</v>
      </c>
      <c r="G7280" s="24">
        <v>1.2048160699999999</v>
      </c>
      <c r="H7280" s="24">
        <v>3.9515377599999999</v>
      </c>
      <c r="I7280" s="24">
        <v>9.0350050000000001E-2</v>
      </c>
    </row>
    <row r="7281" spans="1:9" ht="15.75" customHeight="1" x14ac:dyDescent="0.25">
      <c r="A7281" s="25">
        <v>7280</v>
      </c>
      <c r="B7281" s="26">
        <v>0.29581701999999999</v>
      </c>
      <c r="C7281" s="26">
        <v>0.27910648999999998</v>
      </c>
      <c r="D7281" s="26">
        <v>0.31539033</v>
      </c>
      <c r="E7281" s="26">
        <v>0.38477620000000001</v>
      </c>
      <c r="F7281" s="26">
        <v>0.51944787000000003</v>
      </c>
      <c r="G7281" s="26">
        <v>1.2051190599999999</v>
      </c>
      <c r="H7281" s="26">
        <v>3.9527905199999998</v>
      </c>
      <c r="I7281" s="26">
        <v>9.035E-2</v>
      </c>
    </row>
    <row r="7282" spans="1:9" ht="15.75" customHeight="1" x14ac:dyDescent="0.25">
      <c r="A7282" s="23">
        <v>7281</v>
      </c>
      <c r="B7282" s="24">
        <v>0.29587701999999999</v>
      </c>
      <c r="C7282" s="24">
        <v>0.27915751999999999</v>
      </c>
      <c r="D7282" s="24">
        <v>0.31544800000000001</v>
      </c>
      <c r="E7282" s="24">
        <v>0.38485321</v>
      </c>
      <c r="F7282" s="24">
        <v>0.51956753999999994</v>
      </c>
      <c r="G7282" s="24">
        <v>1.2054226800000001</v>
      </c>
      <c r="H7282" s="24">
        <v>3.9540454999999999</v>
      </c>
      <c r="I7282" s="24">
        <v>9.0349949999999998E-2</v>
      </c>
    </row>
    <row r="7283" spans="1:9" ht="15.75" customHeight="1" x14ac:dyDescent="0.25">
      <c r="A7283" s="25">
        <v>7282</v>
      </c>
      <c r="B7283" s="26">
        <v>0.29593702</v>
      </c>
      <c r="C7283" s="26">
        <v>0.27920860000000003</v>
      </c>
      <c r="D7283" s="26">
        <v>0.31550571999999999</v>
      </c>
      <c r="E7283" s="26">
        <v>0.38493029999999995</v>
      </c>
      <c r="F7283" s="26">
        <v>0.51968732000000006</v>
      </c>
      <c r="G7283" s="26">
        <v>1.2057265399999999</v>
      </c>
      <c r="H7283" s="26">
        <v>3.9553011500000004</v>
      </c>
      <c r="I7283" s="26">
        <v>9.0349909999999992E-2</v>
      </c>
    </row>
    <row r="7284" spans="1:9" ht="15.75" customHeight="1" x14ac:dyDescent="0.25">
      <c r="A7284" s="23">
        <v>7283</v>
      </c>
      <c r="B7284" s="24">
        <v>0.29599702</v>
      </c>
      <c r="C7284" s="24">
        <v>0.27925971999999999</v>
      </c>
      <c r="D7284" s="24">
        <v>0.31556349</v>
      </c>
      <c r="E7284" s="24">
        <v>0.38500748000000001</v>
      </c>
      <c r="F7284" s="24">
        <v>0.51980722000000001</v>
      </c>
      <c r="G7284" s="24">
        <v>1.20603064</v>
      </c>
      <c r="H7284" s="24">
        <v>3.9565574700000004</v>
      </c>
      <c r="I7284" s="24">
        <v>9.0349860000000004E-2</v>
      </c>
    </row>
    <row r="7285" spans="1:9" ht="15.75" customHeight="1" x14ac:dyDescent="0.25">
      <c r="A7285" s="25">
        <v>7284</v>
      </c>
      <c r="B7285" s="26">
        <v>0.29605703</v>
      </c>
      <c r="C7285" s="26">
        <v>0.27931087999999998</v>
      </c>
      <c r="D7285" s="26">
        <v>0.31562129999999999</v>
      </c>
      <c r="E7285" s="26">
        <v>0.38508473000000004</v>
      </c>
      <c r="F7285" s="26">
        <v>0.51992724000000001</v>
      </c>
      <c r="G7285" s="26">
        <v>1.2063349700000001</v>
      </c>
      <c r="H7285" s="26">
        <v>3.9578144600000003</v>
      </c>
      <c r="I7285" s="26">
        <v>9.0349819999999997E-2</v>
      </c>
    </row>
    <row r="7286" spans="1:9" ht="15.75" customHeight="1" x14ac:dyDescent="0.25">
      <c r="A7286" s="23">
        <v>7285</v>
      </c>
      <c r="B7286" s="24">
        <v>0.29611703</v>
      </c>
      <c r="C7286" s="24">
        <v>0.27936208000000001</v>
      </c>
      <c r="D7286" s="24">
        <v>0.31567916000000001</v>
      </c>
      <c r="E7286" s="24">
        <v>0.38516207000000002</v>
      </c>
      <c r="F7286" s="24">
        <v>0.52004737000000001</v>
      </c>
      <c r="G7286" s="24">
        <v>1.2066395400000001</v>
      </c>
      <c r="H7286" s="24">
        <v>3.9590721200000001</v>
      </c>
      <c r="I7286" s="24">
        <v>9.0349769999999996E-2</v>
      </c>
    </row>
    <row r="7287" spans="1:9" ht="15.75" customHeight="1" x14ac:dyDescent="0.25">
      <c r="A7287" s="25">
        <v>7286</v>
      </c>
      <c r="B7287" s="26">
        <v>0.29617703000000001</v>
      </c>
      <c r="C7287" s="26">
        <v>0.27941333000000002</v>
      </c>
      <c r="D7287" s="26">
        <v>0.31573706000000001</v>
      </c>
      <c r="E7287" s="26">
        <v>0.38523949000000002</v>
      </c>
      <c r="F7287" s="26">
        <v>0.52016762000000005</v>
      </c>
      <c r="G7287" s="26">
        <v>1.2069443399999999</v>
      </c>
      <c r="H7287" s="26">
        <v>3.9603304400000003</v>
      </c>
      <c r="I7287" s="26">
        <v>9.0349730000000003E-2</v>
      </c>
    </row>
    <row r="7288" spans="1:9" ht="15.75" customHeight="1" x14ac:dyDescent="0.25">
      <c r="A7288" s="23">
        <v>7287</v>
      </c>
      <c r="B7288" s="24">
        <v>0.29623703000000001</v>
      </c>
      <c r="C7288" s="24">
        <v>0.27946461</v>
      </c>
      <c r="D7288" s="24">
        <v>0.31579500999999999</v>
      </c>
      <c r="E7288" s="24">
        <v>0.38531697999999998</v>
      </c>
      <c r="F7288" s="24">
        <v>0.52028797999999998</v>
      </c>
      <c r="G7288" s="24">
        <v>1.2072493799999999</v>
      </c>
      <c r="H7288" s="24">
        <v>3.9615894300000001</v>
      </c>
      <c r="I7288" s="24">
        <v>9.0349679999999988E-2</v>
      </c>
    </row>
    <row r="7289" spans="1:9" ht="15.75" customHeight="1" x14ac:dyDescent="0.25">
      <c r="A7289" s="25">
        <v>7288</v>
      </c>
      <c r="B7289" s="26">
        <v>0.29629703000000002</v>
      </c>
      <c r="C7289" s="26">
        <v>0.27951594000000002</v>
      </c>
      <c r="D7289" s="26">
        <v>0.31585300999999999</v>
      </c>
      <c r="E7289" s="26">
        <v>0.38539456</v>
      </c>
      <c r="F7289" s="26">
        <v>0.52040846000000007</v>
      </c>
      <c r="G7289" s="26">
        <v>1.2075546500000001</v>
      </c>
      <c r="H7289" s="26">
        <v>3.9628490900000002</v>
      </c>
      <c r="I7289" s="26">
        <v>9.034963E-2</v>
      </c>
    </row>
    <row r="7290" spans="1:9" ht="15.75" customHeight="1" x14ac:dyDescent="0.25">
      <c r="A7290" s="23">
        <v>7289</v>
      </c>
      <c r="B7290" s="24">
        <v>0.29635704000000002</v>
      </c>
      <c r="C7290" s="24">
        <v>0.27956731000000001</v>
      </c>
      <c r="D7290" s="24">
        <v>0.31591106000000002</v>
      </c>
      <c r="E7290" s="24">
        <v>0.38547221999999998</v>
      </c>
      <c r="F7290" s="24">
        <v>0.52052905000000005</v>
      </c>
      <c r="G7290" s="24">
        <v>1.2078601500000001</v>
      </c>
      <c r="H7290" s="24">
        <v>3.9641094099999998</v>
      </c>
      <c r="I7290" s="24">
        <v>9.0349590000000007E-2</v>
      </c>
    </row>
    <row r="7291" spans="1:9" ht="15.75" customHeight="1" x14ac:dyDescent="0.25">
      <c r="A7291" s="25">
        <v>7290</v>
      </c>
      <c r="B7291" s="26">
        <v>0.29641704000000002</v>
      </c>
      <c r="C7291" s="26">
        <v>0.27961870999999999</v>
      </c>
      <c r="D7291" s="26">
        <v>0.31596914999999998</v>
      </c>
      <c r="E7291" s="26">
        <v>0.38554996000000002</v>
      </c>
      <c r="F7291" s="26">
        <v>0.52064975999999996</v>
      </c>
      <c r="G7291" s="26">
        <v>1.2081658799999999</v>
      </c>
      <c r="H7291" s="26">
        <v>3.9653703899999999</v>
      </c>
      <c r="I7291" s="26">
        <v>9.0349540000000006E-2</v>
      </c>
    </row>
    <row r="7292" spans="1:9" ht="15.75" customHeight="1" x14ac:dyDescent="0.25">
      <c r="A7292" s="23">
        <v>7291</v>
      </c>
      <c r="B7292" s="24">
        <v>0.29647704000000002</v>
      </c>
      <c r="C7292" s="24">
        <v>0.27967016</v>
      </c>
      <c r="D7292" s="24">
        <v>0.31602729000000002</v>
      </c>
      <c r="E7292" s="24">
        <v>0.38562776999999998</v>
      </c>
      <c r="F7292" s="24">
        <v>0.52077059000000003</v>
      </c>
      <c r="G7292" s="24">
        <v>1.20847185</v>
      </c>
      <c r="H7292" s="24">
        <v>3.96663203</v>
      </c>
      <c r="I7292" s="24">
        <v>9.0349499999999999E-2</v>
      </c>
    </row>
    <row r="7293" spans="1:9" ht="15.75" customHeight="1" x14ac:dyDescent="0.25">
      <c r="A7293" s="25">
        <v>7292</v>
      </c>
      <c r="B7293" s="26">
        <v>0.29653704000000003</v>
      </c>
      <c r="C7293" s="26">
        <v>0.27972164999999999</v>
      </c>
      <c r="D7293" s="26">
        <v>0.31608547000000004</v>
      </c>
      <c r="E7293" s="26">
        <v>0.38570566999999994</v>
      </c>
      <c r="F7293" s="26">
        <v>0.52089151999999994</v>
      </c>
      <c r="G7293" s="26">
        <v>1.20877805</v>
      </c>
      <c r="H7293" s="26">
        <v>3.9678943400000004</v>
      </c>
      <c r="I7293" s="26">
        <v>9.0349449999999998E-2</v>
      </c>
    </row>
    <row r="7294" spans="1:9" ht="15.75" customHeight="1" x14ac:dyDescent="0.25">
      <c r="A7294" s="23">
        <v>7293</v>
      </c>
      <c r="B7294" s="24">
        <v>0.29659704000000003</v>
      </c>
      <c r="C7294" s="24">
        <v>0.27977318000000001</v>
      </c>
      <c r="D7294" s="24">
        <v>0.31614370000000003</v>
      </c>
      <c r="E7294" s="24">
        <v>0.38578364999999998</v>
      </c>
      <c r="F7294" s="24">
        <v>0.52101257000000001</v>
      </c>
      <c r="G7294" s="24">
        <v>1.20908448</v>
      </c>
      <c r="H7294" s="24">
        <v>3.9691573</v>
      </c>
      <c r="I7294" s="24">
        <v>9.0349410000000005E-2</v>
      </c>
    </row>
    <row r="7295" spans="1:9" ht="15.75" customHeight="1" x14ac:dyDescent="0.25">
      <c r="A7295" s="25">
        <v>7294</v>
      </c>
      <c r="B7295" s="26">
        <v>0.29665704000000004</v>
      </c>
      <c r="C7295" s="26">
        <v>0.27982476000000001</v>
      </c>
      <c r="D7295" s="26">
        <v>0.31620197999999999</v>
      </c>
      <c r="E7295" s="26">
        <v>0.38586170000000003</v>
      </c>
      <c r="F7295" s="26">
        <v>0.52113374000000001</v>
      </c>
      <c r="G7295" s="26">
        <v>1.2093911400000001</v>
      </c>
      <c r="H7295" s="26">
        <v>3.9704209300000004</v>
      </c>
      <c r="I7295" s="26">
        <v>9.0349360000000004E-2</v>
      </c>
    </row>
    <row r="7296" spans="1:9" ht="15.75" customHeight="1" x14ac:dyDescent="0.25">
      <c r="A7296" s="23">
        <v>7295</v>
      </c>
      <c r="B7296" s="24">
        <v>0.29671704999999998</v>
      </c>
      <c r="C7296" s="24">
        <v>0.27987636999999999</v>
      </c>
      <c r="D7296" s="24">
        <v>0.31626029999999999</v>
      </c>
      <c r="E7296" s="24">
        <v>0.38593983999999998</v>
      </c>
      <c r="F7296" s="24">
        <v>0.52125502000000001</v>
      </c>
      <c r="G7296" s="24">
        <v>1.20969803</v>
      </c>
      <c r="H7296" s="24">
        <v>3.97168521</v>
      </c>
      <c r="I7296" s="24">
        <v>9.0349319999999997E-2</v>
      </c>
    </row>
    <row r="7297" spans="1:9" ht="15.75" customHeight="1" x14ac:dyDescent="0.25">
      <c r="A7297" s="25">
        <v>7296</v>
      </c>
      <c r="B7297" s="26">
        <v>0.29677704999999999</v>
      </c>
      <c r="C7297" s="26">
        <v>0.27992802</v>
      </c>
      <c r="D7297" s="26">
        <v>0.31631867000000002</v>
      </c>
      <c r="E7297" s="26">
        <v>0.38601805</v>
      </c>
      <c r="F7297" s="26">
        <v>0.52137641000000001</v>
      </c>
      <c r="G7297" s="26">
        <v>1.21000515</v>
      </c>
      <c r="H7297" s="26">
        <v>3.9729501599999999</v>
      </c>
      <c r="I7297" s="26">
        <v>9.0349269999999995E-2</v>
      </c>
    </row>
    <row r="7298" spans="1:9" ht="15.75" customHeight="1" x14ac:dyDescent="0.25">
      <c r="A7298" s="23">
        <v>7297</v>
      </c>
      <c r="B7298" s="24">
        <v>0.29683704999999999</v>
      </c>
      <c r="C7298" s="24">
        <v>0.27997970999999999</v>
      </c>
      <c r="D7298" s="24">
        <v>0.31637707999999998</v>
      </c>
      <c r="E7298" s="24">
        <v>0.38609634999999998</v>
      </c>
      <c r="F7298" s="24">
        <v>0.52149791999999995</v>
      </c>
      <c r="G7298" s="24">
        <v>1.2103124999999999</v>
      </c>
      <c r="H7298" s="24">
        <v>3.9742157500000004</v>
      </c>
      <c r="I7298" s="24">
        <v>9.0349219999999994E-2</v>
      </c>
    </row>
    <row r="7299" spans="1:9" ht="15.75" customHeight="1" x14ac:dyDescent="0.25">
      <c r="A7299" s="25">
        <v>7298</v>
      </c>
      <c r="B7299" s="26">
        <v>0.29689705</v>
      </c>
      <c r="C7299" s="26">
        <v>0.28003145000000002</v>
      </c>
      <c r="D7299" s="26">
        <v>0.31643554000000002</v>
      </c>
      <c r="E7299" s="26">
        <v>0.38617471999999997</v>
      </c>
      <c r="F7299" s="26">
        <v>0.52161952999999994</v>
      </c>
      <c r="G7299" s="26">
        <v>1.21062008</v>
      </c>
      <c r="H7299" s="26">
        <v>3.9754820099999999</v>
      </c>
      <c r="I7299" s="26">
        <v>9.0349179999999987E-2</v>
      </c>
    </row>
    <row r="7300" spans="1:9" ht="15.75" customHeight="1" x14ac:dyDescent="0.25">
      <c r="A7300" s="23">
        <v>7299</v>
      </c>
      <c r="B7300" s="24">
        <v>0.29695705</v>
      </c>
      <c r="C7300" s="24">
        <v>0.28008322000000002</v>
      </c>
      <c r="D7300" s="24">
        <v>0.31649404000000003</v>
      </c>
      <c r="E7300" s="24">
        <v>0.38625317000000003</v>
      </c>
      <c r="F7300" s="24">
        <v>0.52174125999999998</v>
      </c>
      <c r="G7300" s="24">
        <v>1.2109278800000001</v>
      </c>
      <c r="H7300" s="24">
        <v>3.9767489199999999</v>
      </c>
      <c r="I7300" s="24">
        <v>9.034913E-2</v>
      </c>
    </row>
    <row r="7301" spans="1:9" ht="15.75" customHeight="1" x14ac:dyDescent="0.25">
      <c r="A7301" s="25">
        <v>7300</v>
      </c>
      <c r="B7301" s="26">
        <v>0.29701706</v>
      </c>
      <c r="C7301" s="26">
        <v>0.28013503000000001</v>
      </c>
      <c r="D7301" s="26">
        <v>0.31655259000000002</v>
      </c>
      <c r="E7301" s="26">
        <v>0.38633169000000001</v>
      </c>
      <c r="F7301" s="26">
        <v>0.52186311000000007</v>
      </c>
      <c r="G7301" s="26">
        <v>1.21123592</v>
      </c>
      <c r="H7301" s="26">
        <v>3.97801648</v>
      </c>
      <c r="I7301" s="26">
        <v>9.0349090000000007E-2</v>
      </c>
    </row>
    <row r="7302" spans="1:9" ht="15.75" customHeight="1" x14ac:dyDescent="0.25">
      <c r="A7302" s="23">
        <v>7301</v>
      </c>
      <c r="B7302" s="24">
        <v>0.29707706</v>
      </c>
      <c r="C7302" s="24">
        <v>0.28018688999999997</v>
      </c>
      <c r="D7302" s="24">
        <v>0.31661117999999999</v>
      </c>
      <c r="E7302" s="24">
        <v>0.38641029999999998</v>
      </c>
      <c r="F7302" s="24">
        <v>0.52198506</v>
      </c>
      <c r="G7302" s="24">
        <v>1.21154418</v>
      </c>
      <c r="H7302" s="24">
        <v>3.9792847</v>
      </c>
      <c r="I7302" s="24">
        <v>9.0349039999999992E-2</v>
      </c>
    </row>
    <row r="7303" spans="1:9" ht="15.75" customHeight="1" x14ac:dyDescent="0.25">
      <c r="A7303" s="25">
        <v>7302</v>
      </c>
      <c r="B7303" s="26">
        <v>0.29713706000000001</v>
      </c>
      <c r="C7303" s="26">
        <v>0.28023878000000002</v>
      </c>
      <c r="D7303" s="26">
        <v>0.31666981999999999</v>
      </c>
      <c r="E7303" s="26">
        <v>0.38648898000000004</v>
      </c>
      <c r="F7303" s="26">
        <v>0.52210712999999997</v>
      </c>
      <c r="G7303" s="26">
        <v>1.2118526599999999</v>
      </c>
      <c r="H7303" s="26">
        <v>3.9805535700000001</v>
      </c>
      <c r="I7303" s="26">
        <v>9.0348999999999999E-2</v>
      </c>
    </row>
    <row r="7304" spans="1:9" ht="15.75" customHeight="1" x14ac:dyDescent="0.25">
      <c r="A7304" s="23">
        <v>7303</v>
      </c>
      <c r="B7304" s="24">
        <v>0.29719706000000001</v>
      </c>
      <c r="C7304" s="24">
        <v>0.28029071</v>
      </c>
      <c r="D7304" s="24">
        <v>0.31672851000000002</v>
      </c>
      <c r="E7304" s="24">
        <v>0.38656773999999999</v>
      </c>
      <c r="F7304" s="24">
        <v>0.52222930000000001</v>
      </c>
      <c r="G7304" s="24">
        <v>1.21216138</v>
      </c>
      <c r="H7304" s="24">
        <v>3.9818230899999998</v>
      </c>
      <c r="I7304" s="24">
        <v>9.0348950000000011E-2</v>
      </c>
    </row>
    <row r="7305" spans="1:9" ht="15.75" customHeight="1" x14ac:dyDescent="0.25">
      <c r="A7305" s="25">
        <v>7304</v>
      </c>
      <c r="B7305" s="26">
        <v>0.29725705999999996</v>
      </c>
      <c r="C7305" s="26">
        <v>0.28034268000000001</v>
      </c>
      <c r="D7305" s="26">
        <v>0.31678723999999997</v>
      </c>
      <c r="E7305" s="26">
        <v>0.38664658000000002</v>
      </c>
      <c r="F7305" s="26">
        <v>0.52235158999999998</v>
      </c>
      <c r="G7305" s="26">
        <v>1.21247032</v>
      </c>
      <c r="H7305" s="26">
        <v>3.98309326</v>
      </c>
      <c r="I7305" s="26">
        <v>9.0348910000000004E-2</v>
      </c>
    </row>
    <row r="7306" spans="1:9" ht="15.75" customHeight="1" x14ac:dyDescent="0.25">
      <c r="A7306" s="23">
        <v>7305</v>
      </c>
      <c r="B7306" s="24">
        <v>0.29731707000000002</v>
      </c>
      <c r="C7306" s="24">
        <v>0.2803947</v>
      </c>
      <c r="D7306" s="24">
        <v>0.31684601000000001</v>
      </c>
      <c r="E7306" s="24">
        <v>0.38672548999999995</v>
      </c>
      <c r="F7306" s="24">
        <v>0.52247399000000005</v>
      </c>
      <c r="G7306" s="24">
        <v>1.21277949</v>
      </c>
      <c r="H7306" s="24">
        <v>3.9843640799999998</v>
      </c>
      <c r="I7306" s="24">
        <v>9.0348860000000003E-2</v>
      </c>
    </row>
    <row r="7307" spans="1:9" ht="15.75" customHeight="1" x14ac:dyDescent="0.25">
      <c r="A7307" s="25">
        <v>7306</v>
      </c>
      <c r="B7307" s="26">
        <v>0.29737707000000002</v>
      </c>
      <c r="C7307" s="26">
        <v>0.28044675000000002</v>
      </c>
      <c r="D7307" s="26">
        <v>0.31690483000000003</v>
      </c>
      <c r="E7307" s="26">
        <v>0.38680449000000006</v>
      </c>
      <c r="F7307" s="26">
        <v>0.52259650000000002</v>
      </c>
      <c r="G7307" s="26">
        <v>1.2130888799999999</v>
      </c>
      <c r="H7307" s="26">
        <v>3.98563555</v>
      </c>
      <c r="I7307" s="26">
        <v>9.0348819999999996E-2</v>
      </c>
    </row>
    <row r="7308" spans="1:9" ht="15.75" customHeight="1" x14ac:dyDescent="0.25">
      <c r="A7308" s="23">
        <v>7307</v>
      </c>
      <c r="B7308" s="24">
        <v>0.29743707000000003</v>
      </c>
      <c r="C7308" s="24">
        <v>0.28049883999999997</v>
      </c>
      <c r="D7308" s="24">
        <v>0.31696369000000002</v>
      </c>
      <c r="E7308" s="24">
        <v>0.38688355000000002</v>
      </c>
      <c r="F7308" s="24">
        <v>0.52271911999999998</v>
      </c>
      <c r="G7308" s="24">
        <v>1.2133984900000001</v>
      </c>
      <c r="H7308" s="24">
        <v>3.9869076699999999</v>
      </c>
      <c r="I7308" s="24">
        <v>9.0348769999999995E-2</v>
      </c>
    </row>
    <row r="7309" spans="1:9" ht="15.75" customHeight="1" x14ac:dyDescent="0.25">
      <c r="A7309" s="25">
        <v>7308</v>
      </c>
      <c r="B7309" s="26">
        <v>0.29749707000000003</v>
      </c>
      <c r="C7309" s="26">
        <v>0.28055097000000001</v>
      </c>
      <c r="D7309" s="26">
        <v>0.31702258999999999</v>
      </c>
      <c r="E7309" s="26">
        <v>0.38696269999999999</v>
      </c>
      <c r="F7309" s="26">
        <v>0.52284185000000005</v>
      </c>
      <c r="G7309" s="26">
        <v>1.21370833</v>
      </c>
      <c r="H7309" s="26">
        <v>3.9881804399999998</v>
      </c>
      <c r="I7309" s="26">
        <v>9.0348729999999988E-2</v>
      </c>
    </row>
    <row r="7310" spans="1:9" ht="15.75" customHeight="1" x14ac:dyDescent="0.25">
      <c r="A7310" s="23">
        <v>7309</v>
      </c>
      <c r="B7310" s="24">
        <v>0.29755707000000003</v>
      </c>
      <c r="C7310" s="24">
        <v>0.28060314000000003</v>
      </c>
      <c r="D7310" s="24">
        <v>0.31708154999999999</v>
      </c>
      <c r="E7310" s="24">
        <v>0.38704191999999998</v>
      </c>
      <c r="F7310" s="24">
        <v>0.52296469000000001</v>
      </c>
      <c r="G7310" s="24">
        <v>1.2140183899999999</v>
      </c>
      <c r="H7310" s="24">
        <v>3.9894538499999999</v>
      </c>
      <c r="I7310" s="24">
        <v>9.0348680000000001E-2</v>
      </c>
    </row>
    <row r="7311" spans="1:9" ht="15.75" customHeight="1" x14ac:dyDescent="0.25">
      <c r="A7311" s="25">
        <v>7310</v>
      </c>
      <c r="B7311" s="26">
        <v>0.29761707000000004</v>
      </c>
      <c r="C7311" s="26">
        <v>0.28065533999999998</v>
      </c>
      <c r="D7311" s="26">
        <v>0.31714054000000003</v>
      </c>
      <c r="E7311" s="26">
        <v>0.38712121999999999</v>
      </c>
      <c r="F7311" s="26">
        <v>0.52308763999999996</v>
      </c>
      <c r="G7311" s="26">
        <v>1.2143286799999999</v>
      </c>
      <c r="H7311" s="26">
        <v>3.9907279099999999</v>
      </c>
      <c r="I7311" s="26">
        <v>9.0348640000000008E-2</v>
      </c>
    </row>
    <row r="7312" spans="1:9" ht="15.75" customHeight="1" x14ac:dyDescent="0.25">
      <c r="A7312" s="23">
        <v>7311</v>
      </c>
      <c r="B7312" s="24">
        <v>0.29767707999999998</v>
      </c>
      <c r="C7312" s="24">
        <v>0.28070759000000001</v>
      </c>
      <c r="D7312" s="24">
        <v>0.31719957999999998</v>
      </c>
      <c r="E7312" s="24">
        <v>0.38720059000000001</v>
      </c>
      <c r="F7312" s="24">
        <v>0.52321068999999998</v>
      </c>
      <c r="G7312" s="24">
        <v>1.21463918</v>
      </c>
      <c r="H7312" s="24">
        <v>3.9920026100000001</v>
      </c>
      <c r="I7312" s="24">
        <v>9.0348590000000006E-2</v>
      </c>
    </row>
    <row r="7313" spans="1:9" ht="15.75" customHeight="1" x14ac:dyDescent="0.25">
      <c r="A7313" s="25">
        <v>7312</v>
      </c>
      <c r="B7313" s="26">
        <v>0.29773707999999999</v>
      </c>
      <c r="C7313" s="26">
        <v>0.28075987999999996</v>
      </c>
      <c r="D7313" s="26">
        <v>0.31725866000000003</v>
      </c>
      <c r="E7313" s="26">
        <v>0.38728003999999999</v>
      </c>
      <c r="F7313" s="26">
        <v>0.52333385999999993</v>
      </c>
      <c r="G7313" s="26">
        <v>1.2149499100000001</v>
      </c>
      <c r="H7313" s="26">
        <v>3.99327795</v>
      </c>
      <c r="I7313" s="26">
        <v>9.034855E-2</v>
      </c>
    </row>
    <row r="7314" spans="1:9" ht="15.75" customHeight="1" x14ac:dyDescent="0.25">
      <c r="A7314" s="23">
        <v>7313</v>
      </c>
      <c r="B7314" s="24">
        <v>0.29779707999999999</v>
      </c>
      <c r="C7314" s="24">
        <v>0.28081219999999996</v>
      </c>
      <c r="D7314" s="24">
        <v>0.31731778999999999</v>
      </c>
      <c r="E7314" s="24">
        <v>0.38735955999999999</v>
      </c>
      <c r="F7314" s="24">
        <v>0.52345713999999999</v>
      </c>
      <c r="G7314" s="24">
        <v>1.21526087</v>
      </c>
      <c r="H7314" s="24">
        <v>3.9945539400000003</v>
      </c>
      <c r="I7314" s="24">
        <v>9.0348499999999998E-2</v>
      </c>
    </row>
    <row r="7315" spans="1:9" ht="15.75" customHeight="1" x14ac:dyDescent="0.25">
      <c r="A7315" s="25">
        <v>7314</v>
      </c>
      <c r="B7315" s="26">
        <v>0.29785708</v>
      </c>
      <c r="C7315" s="26">
        <v>0.28086455999999999</v>
      </c>
      <c r="D7315" s="26">
        <v>0.31737695999999999</v>
      </c>
      <c r="E7315" s="26">
        <v>0.38743916</v>
      </c>
      <c r="F7315" s="26">
        <v>0.52358051999999999</v>
      </c>
      <c r="G7315" s="26">
        <v>1.2155720400000001</v>
      </c>
      <c r="H7315" s="26">
        <v>3.9958305699999999</v>
      </c>
      <c r="I7315" s="26">
        <v>9.0348450000000011E-2</v>
      </c>
    </row>
    <row r="7316" spans="1:9" ht="15.75" customHeight="1" x14ac:dyDescent="0.25">
      <c r="A7316" s="23">
        <v>7315</v>
      </c>
      <c r="B7316" s="24">
        <v>0.29791708</v>
      </c>
      <c r="C7316" s="24">
        <v>0.28091695999999999</v>
      </c>
      <c r="D7316" s="24">
        <v>0.31743617000000002</v>
      </c>
      <c r="E7316" s="24">
        <v>0.38751882999999998</v>
      </c>
      <c r="F7316" s="24">
        <v>0.52370401</v>
      </c>
      <c r="G7316" s="24">
        <v>1.2158834299999999</v>
      </c>
      <c r="H7316" s="24">
        <v>3.99710784</v>
      </c>
      <c r="I7316" s="24">
        <v>9.0348410000000004E-2</v>
      </c>
    </row>
    <row r="7317" spans="1:9" ht="15.75" customHeight="1" x14ac:dyDescent="0.25">
      <c r="A7317" s="25">
        <v>7316</v>
      </c>
      <c r="B7317" s="26">
        <v>0.29797709</v>
      </c>
      <c r="C7317" s="26">
        <v>0.28096939999999998</v>
      </c>
      <c r="D7317" s="26">
        <v>0.31749542999999997</v>
      </c>
      <c r="E7317" s="26">
        <v>0.38759858000000003</v>
      </c>
      <c r="F7317" s="26">
        <v>0.52382761</v>
      </c>
      <c r="G7317" s="26">
        <v>1.2161950400000001</v>
      </c>
      <c r="H7317" s="26">
        <v>3.9983857499999997</v>
      </c>
      <c r="I7317" s="26">
        <v>9.0348360000000003E-2</v>
      </c>
    </row>
    <row r="7318" spans="1:9" ht="15.75" customHeight="1" x14ac:dyDescent="0.25">
      <c r="A7318" s="23">
        <v>7317</v>
      </c>
      <c r="B7318" s="24">
        <v>0.29803709</v>
      </c>
      <c r="C7318" s="24">
        <v>0.28102188</v>
      </c>
      <c r="D7318" s="24">
        <v>0.31755473000000001</v>
      </c>
      <c r="E7318" s="24">
        <v>0.38767839999999998</v>
      </c>
      <c r="F7318" s="24">
        <v>0.52395132</v>
      </c>
      <c r="G7318" s="24">
        <v>1.2165068800000001</v>
      </c>
      <c r="H7318" s="24">
        <v>3.9996642900000001</v>
      </c>
      <c r="I7318" s="24">
        <v>9.0348319999999996E-2</v>
      </c>
    </row>
    <row r="7319" spans="1:9" ht="15.75" customHeight="1" x14ac:dyDescent="0.25">
      <c r="A7319" s="25">
        <v>7318</v>
      </c>
      <c r="B7319" s="26">
        <v>0.29809709000000001</v>
      </c>
      <c r="C7319" s="26">
        <v>0.2810744</v>
      </c>
      <c r="D7319" s="26">
        <v>0.31761406999999997</v>
      </c>
      <c r="E7319" s="26">
        <v>0.3877583</v>
      </c>
      <c r="F7319" s="26">
        <v>0.52407513999999999</v>
      </c>
      <c r="G7319" s="26">
        <v>1.2168189300000001</v>
      </c>
      <c r="H7319" s="26">
        <v>4.0009434800000001</v>
      </c>
      <c r="I7319" s="26">
        <v>9.0348269999999994E-2</v>
      </c>
    </row>
    <row r="7320" spans="1:9" ht="15.75" customHeight="1" x14ac:dyDescent="0.25">
      <c r="A7320" s="23">
        <v>7319</v>
      </c>
      <c r="B7320" s="24">
        <v>0.29815708999999996</v>
      </c>
      <c r="C7320" s="24">
        <v>0.28112694999999999</v>
      </c>
      <c r="D7320" s="24">
        <v>0.31767346000000002</v>
      </c>
      <c r="E7320" s="24">
        <v>0.38783827000000004</v>
      </c>
      <c r="F7320" s="24">
        <v>0.52419905999999994</v>
      </c>
      <c r="G7320" s="24">
        <v>1.2171312000000001</v>
      </c>
      <c r="H7320" s="24">
        <v>4.0022232999999998</v>
      </c>
      <c r="I7320" s="24">
        <v>9.0348229999999988E-2</v>
      </c>
    </row>
    <row r="7321" spans="1:9" ht="15.75" customHeight="1" x14ac:dyDescent="0.25">
      <c r="A7321" s="25">
        <v>7320</v>
      </c>
      <c r="B7321" s="26">
        <v>0.29821708999999996</v>
      </c>
      <c r="C7321" s="26">
        <v>0.28117954000000001</v>
      </c>
      <c r="D7321" s="26">
        <v>0.31773288999999999</v>
      </c>
      <c r="E7321" s="26">
        <v>0.38791831999999998</v>
      </c>
      <c r="F7321" s="26">
        <v>0.52432308999999999</v>
      </c>
      <c r="G7321" s="26">
        <v>1.2174436900000001</v>
      </c>
      <c r="H7321" s="26">
        <v>4.0035037600000001</v>
      </c>
      <c r="I7321" s="26">
        <v>9.034818E-2</v>
      </c>
    </row>
    <row r="7322" spans="1:9" ht="15.75" customHeight="1" x14ac:dyDescent="0.25">
      <c r="A7322" s="23">
        <v>7321</v>
      </c>
      <c r="B7322" s="24">
        <v>0.29827710000000002</v>
      </c>
      <c r="C7322" s="24">
        <v>0.28123217</v>
      </c>
      <c r="D7322" s="24">
        <v>0.31779236</v>
      </c>
      <c r="E7322" s="24">
        <v>0.38799844</v>
      </c>
      <c r="F7322" s="24">
        <v>0.52444721999999999</v>
      </c>
      <c r="G7322" s="24">
        <v>1.2177563899999999</v>
      </c>
      <c r="H7322" s="24">
        <v>4.00478486</v>
      </c>
      <c r="I7322" s="24">
        <v>9.0348140000000007E-2</v>
      </c>
    </row>
    <row r="7323" spans="1:9" ht="15.75" customHeight="1" x14ac:dyDescent="0.25">
      <c r="A7323" s="25">
        <v>7322</v>
      </c>
      <c r="B7323" s="26">
        <v>0.29833710000000002</v>
      </c>
      <c r="C7323" s="26">
        <v>0.28128483999999998</v>
      </c>
      <c r="D7323" s="26">
        <v>0.31785186999999998</v>
      </c>
      <c r="E7323" s="26">
        <v>0.38807862999999998</v>
      </c>
      <c r="F7323" s="26">
        <v>0.52457145999999999</v>
      </c>
      <c r="G7323" s="26">
        <v>1.2180693200000001</v>
      </c>
      <c r="H7323" s="26">
        <v>4.0060665899999996</v>
      </c>
      <c r="I7323" s="26">
        <v>9.0348089999999992E-2</v>
      </c>
    </row>
    <row r="7324" spans="1:9" ht="15.75" customHeight="1" x14ac:dyDescent="0.25">
      <c r="A7324" s="23">
        <v>7323</v>
      </c>
      <c r="B7324" s="24">
        <v>0.29839710000000003</v>
      </c>
      <c r="C7324" s="24">
        <v>0.28133754999999999</v>
      </c>
      <c r="D7324" s="24">
        <v>0.31791142999999999</v>
      </c>
      <c r="E7324" s="24">
        <v>0.38815890000000003</v>
      </c>
      <c r="F7324" s="24">
        <v>0.52469580999999998</v>
      </c>
      <c r="G7324" s="24">
        <v>1.2183824599999999</v>
      </c>
      <c r="H7324" s="24">
        <v>4.0073489499999999</v>
      </c>
      <c r="I7324" s="24">
        <v>9.0348049999999999E-2</v>
      </c>
    </row>
    <row r="7325" spans="1:9" ht="15.75" customHeight="1" x14ac:dyDescent="0.25">
      <c r="A7325" s="25">
        <v>7324</v>
      </c>
      <c r="B7325" s="26">
        <v>0.29845710000000003</v>
      </c>
      <c r="C7325" s="26">
        <v>0.28139028999999999</v>
      </c>
      <c r="D7325" s="26">
        <v>0.31797102999999999</v>
      </c>
      <c r="E7325" s="26">
        <v>0.38823923999999999</v>
      </c>
      <c r="F7325" s="26">
        <v>0.52482025999999993</v>
      </c>
      <c r="G7325" s="26">
        <v>1.21869581</v>
      </c>
      <c r="H7325" s="26">
        <v>4.0086319499999998</v>
      </c>
      <c r="I7325" s="26">
        <v>9.0348000000000012E-2</v>
      </c>
    </row>
    <row r="7326" spans="1:9" ht="15.75" customHeight="1" x14ac:dyDescent="0.25">
      <c r="A7326" s="23">
        <v>7325</v>
      </c>
      <c r="B7326" s="24">
        <v>0.29851709999999998</v>
      </c>
      <c r="C7326" s="24">
        <v>0.28144307000000002</v>
      </c>
      <c r="D7326" s="24">
        <v>0.31803066999999996</v>
      </c>
      <c r="E7326" s="24">
        <v>0.38831964999999996</v>
      </c>
      <c r="F7326" s="24">
        <v>0.52494481999999998</v>
      </c>
      <c r="G7326" s="24">
        <v>1.2190093899999999</v>
      </c>
      <c r="H7326" s="24">
        <v>4.0099155700000004</v>
      </c>
      <c r="I7326" s="24">
        <v>9.0347960000000005E-2</v>
      </c>
    </row>
    <row r="7327" spans="1:9" ht="15.75" customHeight="1" x14ac:dyDescent="0.25">
      <c r="A7327" s="25">
        <v>7326</v>
      </c>
      <c r="B7327" s="26">
        <v>0.29857709999999998</v>
      </c>
      <c r="C7327" s="26">
        <v>0.28149588999999997</v>
      </c>
      <c r="D7327" s="26">
        <v>0.31809036000000002</v>
      </c>
      <c r="E7327" s="26">
        <v>0.38840013999999995</v>
      </c>
      <c r="F7327" s="26">
        <v>0.52506949000000003</v>
      </c>
      <c r="G7327" s="26">
        <v>1.21932317</v>
      </c>
      <c r="H7327" s="26">
        <v>4.0111998299999998</v>
      </c>
      <c r="I7327" s="26">
        <v>9.0347910000000003E-2</v>
      </c>
    </row>
    <row r="7328" spans="1:9" ht="15.75" customHeight="1" x14ac:dyDescent="0.25">
      <c r="A7328" s="23">
        <v>7327</v>
      </c>
      <c r="B7328" s="24">
        <v>0.29863710999999998</v>
      </c>
      <c r="C7328" s="24">
        <v>0.28154874000000002</v>
      </c>
      <c r="D7328" s="24">
        <v>0.31815008</v>
      </c>
      <c r="E7328" s="24">
        <v>0.38848070000000001</v>
      </c>
      <c r="F7328" s="24">
        <v>0.52519424999999997</v>
      </c>
      <c r="G7328" s="24">
        <v>1.2196371800000001</v>
      </c>
      <c r="H7328" s="24">
        <v>4.0124847199999998</v>
      </c>
      <c r="I7328" s="24">
        <v>9.0347869999999997E-2</v>
      </c>
    </row>
    <row r="7329" spans="1:9" ht="15.75" customHeight="1" x14ac:dyDescent="0.25">
      <c r="A7329" s="25">
        <v>7328</v>
      </c>
      <c r="B7329" s="26">
        <v>0.29869710999999999</v>
      </c>
      <c r="C7329" s="26">
        <v>0.28160164000000004</v>
      </c>
      <c r="D7329" s="26">
        <v>0.31820985000000002</v>
      </c>
      <c r="E7329" s="26">
        <v>0.38856132999999998</v>
      </c>
      <c r="F7329" s="26">
        <v>0.52531913000000008</v>
      </c>
      <c r="G7329" s="26">
        <v>1.2199513899999999</v>
      </c>
      <c r="H7329" s="26">
        <v>4.0137702400000004</v>
      </c>
      <c r="I7329" s="26">
        <v>9.034782999999999E-2</v>
      </c>
    </row>
    <row r="7330" spans="1:9" ht="15.75" customHeight="1" x14ac:dyDescent="0.25">
      <c r="A7330" s="23">
        <v>7329</v>
      </c>
      <c r="B7330" s="24">
        <v>0.29875710999999999</v>
      </c>
      <c r="C7330" s="24">
        <v>0.28165456999999999</v>
      </c>
      <c r="D7330" s="24">
        <v>0.31826966000000001</v>
      </c>
      <c r="E7330" s="24">
        <v>0.38864203000000003</v>
      </c>
      <c r="F7330" s="24">
        <v>0.52544411000000002</v>
      </c>
      <c r="G7330" s="24">
        <v>1.2202658200000001</v>
      </c>
      <c r="H7330" s="24">
        <v>4.0150563799999999</v>
      </c>
      <c r="I7330" s="24">
        <v>9.0347779999999989E-2</v>
      </c>
    </row>
    <row r="7331" spans="1:9" ht="15.75" customHeight="1" x14ac:dyDescent="0.25">
      <c r="A7331" s="25">
        <v>7330</v>
      </c>
      <c r="B7331" s="26">
        <v>0.29881711</v>
      </c>
      <c r="C7331" s="26">
        <v>0.28170753000000004</v>
      </c>
      <c r="D7331" s="26">
        <v>0.31832951999999998</v>
      </c>
      <c r="E7331" s="26">
        <v>0.38872281000000003</v>
      </c>
      <c r="F7331" s="26">
        <v>0.52556919000000002</v>
      </c>
      <c r="G7331" s="26">
        <v>1.22058047</v>
      </c>
      <c r="H7331" s="26">
        <v>4.0163431599999999</v>
      </c>
      <c r="I7331" s="26">
        <v>9.034774000000001E-2</v>
      </c>
    </row>
    <row r="7332" spans="1:9" ht="15.75" customHeight="1" x14ac:dyDescent="0.25">
      <c r="A7332" s="23">
        <v>7331</v>
      </c>
      <c r="B7332" s="24">
        <v>0.29887711</v>
      </c>
      <c r="C7332" s="24">
        <v>0.28176054</v>
      </c>
      <c r="D7332" s="24">
        <v>0.31838940999999998</v>
      </c>
      <c r="E7332" s="24">
        <v>0.38880365</v>
      </c>
      <c r="F7332" s="24">
        <v>0.52569436999999997</v>
      </c>
      <c r="G7332" s="24">
        <v>1.2208953300000001</v>
      </c>
      <c r="H7332" s="24">
        <v>4.0176305599999997</v>
      </c>
      <c r="I7332" s="24">
        <v>9.0347690000000008E-2</v>
      </c>
    </row>
    <row r="7333" spans="1:9" ht="15.75" customHeight="1" x14ac:dyDescent="0.25">
      <c r="A7333" s="25">
        <v>7332</v>
      </c>
      <c r="B7333" s="26">
        <v>0.29893712</v>
      </c>
      <c r="C7333" s="26">
        <v>0.28181358000000001</v>
      </c>
      <c r="D7333" s="26">
        <v>0.31844933999999997</v>
      </c>
      <c r="E7333" s="26">
        <v>0.38888457000000004</v>
      </c>
      <c r="F7333" s="26">
        <v>0.52581966000000002</v>
      </c>
      <c r="G7333" s="26">
        <v>1.2212103999999999</v>
      </c>
      <c r="H7333" s="26">
        <v>4.0189185800000002</v>
      </c>
      <c r="I7333" s="26">
        <v>9.0347650000000002E-2</v>
      </c>
    </row>
    <row r="7334" spans="1:9" ht="15.75" customHeight="1" x14ac:dyDescent="0.25">
      <c r="A7334" s="23">
        <v>7333</v>
      </c>
      <c r="B7334" s="24">
        <v>0.29899712000000001</v>
      </c>
      <c r="C7334" s="24">
        <v>0.28186665</v>
      </c>
      <c r="D7334" s="24">
        <v>0.31850931999999998</v>
      </c>
      <c r="E7334" s="24">
        <v>0.38896555999999999</v>
      </c>
      <c r="F7334" s="24">
        <v>0.52594506000000008</v>
      </c>
      <c r="G7334" s="24">
        <v>1.2215256800000001</v>
      </c>
      <c r="H7334" s="24">
        <v>4.0202072299999996</v>
      </c>
      <c r="I7334" s="24">
        <v>9.03476E-2</v>
      </c>
    </row>
    <row r="7335" spans="1:9" ht="15.75" customHeight="1" x14ac:dyDescent="0.25">
      <c r="A7335" s="25">
        <v>7334</v>
      </c>
      <c r="B7335" s="26">
        <v>0.29905712000000001</v>
      </c>
      <c r="C7335" s="26">
        <v>0.28191977000000001</v>
      </c>
      <c r="D7335" s="26">
        <v>0.31856933999999998</v>
      </c>
      <c r="E7335" s="26">
        <v>0.38904662000000001</v>
      </c>
      <c r="F7335" s="26">
        <v>0.52607055000000003</v>
      </c>
      <c r="G7335" s="26">
        <v>1.22184117</v>
      </c>
      <c r="H7335" s="26">
        <v>4.0214965100000004</v>
      </c>
      <c r="I7335" s="26">
        <v>9.0347559999999993E-2</v>
      </c>
    </row>
    <row r="7336" spans="1:9" ht="15.75" customHeight="1" x14ac:dyDescent="0.25">
      <c r="A7336" s="23">
        <v>7335</v>
      </c>
      <c r="B7336" s="24">
        <v>0.29911712000000001</v>
      </c>
      <c r="C7336" s="24">
        <v>0.28197292000000002</v>
      </c>
      <c r="D7336" s="24">
        <v>0.31862940000000001</v>
      </c>
      <c r="E7336" s="24">
        <v>0.38912775999999999</v>
      </c>
      <c r="F7336" s="24">
        <v>0.52619615000000008</v>
      </c>
      <c r="G7336" s="24">
        <v>1.2221568700000001</v>
      </c>
      <c r="H7336" s="24">
        <v>4.0227864000000002</v>
      </c>
      <c r="I7336" s="24">
        <v>9.0347510000000006E-2</v>
      </c>
    </row>
    <row r="7337" spans="1:9" ht="15.75" customHeight="1" x14ac:dyDescent="0.25">
      <c r="A7337" s="25">
        <v>7336</v>
      </c>
      <c r="B7337" s="26">
        <v>0.29917712000000002</v>
      </c>
      <c r="C7337" s="26">
        <v>0.2820261</v>
      </c>
      <c r="D7337" s="26">
        <v>0.31868950000000001</v>
      </c>
      <c r="E7337" s="26">
        <v>0.38920895999999999</v>
      </c>
      <c r="F7337" s="26">
        <v>0.52632184999999998</v>
      </c>
      <c r="G7337" s="26">
        <v>1.2224727900000001</v>
      </c>
      <c r="H7337" s="26">
        <v>4.0240769199999997</v>
      </c>
      <c r="I7337" s="26">
        <v>9.0347469999999999E-2</v>
      </c>
    </row>
    <row r="7338" spans="1:9" ht="15.75" customHeight="1" x14ac:dyDescent="0.25">
      <c r="A7338" s="23">
        <v>7337</v>
      </c>
      <c r="B7338" s="24">
        <v>0.29923711999999997</v>
      </c>
      <c r="C7338" s="24">
        <v>0.28207933000000002</v>
      </c>
      <c r="D7338" s="24">
        <v>0.31874964</v>
      </c>
      <c r="E7338" s="24">
        <v>0.38929023000000001</v>
      </c>
      <c r="F7338" s="24">
        <v>0.52644765999999998</v>
      </c>
      <c r="G7338" s="24">
        <v>1.22278891</v>
      </c>
      <c r="H7338" s="24">
        <v>4.0253680599999999</v>
      </c>
      <c r="I7338" s="24">
        <v>9.0347419999999998E-2</v>
      </c>
    </row>
    <row r="7339" spans="1:9" ht="15.75" customHeight="1" x14ac:dyDescent="0.25">
      <c r="A7339" s="25">
        <v>7338</v>
      </c>
      <c r="B7339" s="26">
        <v>0.29929713000000002</v>
      </c>
      <c r="C7339" s="26">
        <v>0.28213259000000002</v>
      </c>
      <c r="D7339" s="26">
        <v>0.31880982000000002</v>
      </c>
      <c r="E7339" s="26">
        <v>0.38937157999999994</v>
      </c>
      <c r="F7339" s="26">
        <v>0.52657356</v>
      </c>
      <c r="G7339" s="26">
        <v>1.2231052499999999</v>
      </c>
      <c r="H7339" s="26">
        <v>4.0266598199999999</v>
      </c>
      <c r="I7339" s="26">
        <v>9.0347380000000005E-2</v>
      </c>
    </row>
    <row r="7340" spans="1:9" ht="15.75" customHeight="1" x14ac:dyDescent="0.25">
      <c r="A7340" s="23">
        <v>7339</v>
      </c>
      <c r="B7340" s="24">
        <v>0.29935712999999997</v>
      </c>
      <c r="C7340" s="24">
        <v>0.28218588</v>
      </c>
      <c r="D7340" s="24">
        <v>0.31887004999999996</v>
      </c>
      <c r="E7340" s="24">
        <v>0.38945299</v>
      </c>
      <c r="F7340" s="24">
        <v>0.52669957000000001</v>
      </c>
      <c r="G7340" s="24">
        <v>1.22342179</v>
      </c>
      <c r="H7340" s="24">
        <v>4.0279521999999996</v>
      </c>
      <c r="I7340" s="24">
        <v>9.034732999999999E-2</v>
      </c>
    </row>
    <row r="7341" spans="1:9" ht="15.75" customHeight="1" x14ac:dyDescent="0.25">
      <c r="A7341" s="25">
        <v>7340</v>
      </c>
      <c r="B7341" s="26">
        <v>0.29941712999999998</v>
      </c>
      <c r="C7341" s="26">
        <v>0.28223921000000002</v>
      </c>
      <c r="D7341" s="26">
        <v>0.31893030999999999</v>
      </c>
      <c r="E7341" s="26">
        <v>0.38953448000000002</v>
      </c>
      <c r="F7341" s="26">
        <v>0.52682568000000007</v>
      </c>
      <c r="G7341" s="26">
        <v>1.22373854</v>
      </c>
      <c r="H7341" s="26">
        <v>4.0292452000000001</v>
      </c>
      <c r="I7341" s="26">
        <v>9.0347290000000011E-2</v>
      </c>
    </row>
    <row r="7342" spans="1:9" ht="15.75" customHeight="1" x14ac:dyDescent="0.25">
      <c r="A7342" s="23">
        <v>7341</v>
      </c>
      <c r="B7342" s="24">
        <v>0.29947712999999998</v>
      </c>
      <c r="C7342" s="24">
        <v>0.28229258000000002</v>
      </c>
      <c r="D7342" s="24">
        <v>0.31899062</v>
      </c>
      <c r="E7342" s="24">
        <v>0.38961602999999995</v>
      </c>
      <c r="F7342" s="24">
        <v>0.52695188999999998</v>
      </c>
      <c r="G7342" s="24">
        <v>1.2240555</v>
      </c>
      <c r="H7342" s="24">
        <v>4.0305388099999995</v>
      </c>
      <c r="I7342" s="24">
        <v>9.0347240000000009E-2</v>
      </c>
    </row>
    <row r="7343" spans="1:9" ht="15.75" customHeight="1" x14ac:dyDescent="0.25">
      <c r="A7343" s="25">
        <v>7342</v>
      </c>
      <c r="B7343" s="26">
        <v>0.29953712999999998</v>
      </c>
      <c r="C7343" s="26">
        <v>0.28234598</v>
      </c>
      <c r="D7343" s="26">
        <v>0.31905095999999999</v>
      </c>
      <c r="E7343" s="26">
        <v>0.38969765000000001</v>
      </c>
      <c r="F7343" s="26">
        <v>0.52707819999999994</v>
      </c>
      <c r="G7343" s="26">
        <v>1.2243726700000002</v>
      </c>
      <c r="H7343" s="26">
        <v>4.0318330400000004</v>
      </c>
      <c r="I7343" s="26">
        <v>9.0347200000000003E-2</v>
      </c>
    </row>
    <row r="7344" spans="1:9" ht="15.75" customHeight="1" x14ac:dyDescent="0.25">
      <c r="A7344" s="23">
        <v>7343</v>
      </c>
      <c r="B7344" s="24">
        <v>0.29959714000000004</v>
      </c>
      <c r="C7344" s="24">
        <v>0.28239942000000001</v>
      </c>
      <c r="D7344" s="24">
        <v>0.31911135000000002</v>
      </c>
      <c r="E7344" s="24">
        <v>0.38977935000000002</v>
      </c>
      <c r="F7344" s="24">
        <v>0.52720460999999996</v>
      </c>
      <c r="G7344" s="24">
        <v>1.22469004</v>
      </c>
      <c r="H7344" s="24">
        <v>4.0331278900000003</v>
      </c>
      <c r="I7344" s="24">
        <v>9.0347150000000001E-2</v>
      </c>
    </row>
    <row r="7345" spans="1:9" ht="15.75" customHeight="1" x14ac:dyDescent="0.25">
      <c r="A7345" s="25">
        <v>7344</v>
      </c>
      <c r="B7345" s="26">
        <v>0.29965713999999999</v>
      </c>
      <c r="C7345" s="26">
        <v>0.28245289000000001</v>
      </c>
      <c r="D7345" s="26">
        <v>0.31917176999999997</v>
      </c>
      <c r="E7345" s="26">
        <v>0.38986111000000001</v>
      </c>
      <c r="F7345" s="26">
        <v>0.52733111999999993</v>
      </c>
      <c r="G7345" s="26">
        <v>1.2250076300000001</v>
      </c>
      <c r="H7345" s="26">
        <v>4.03442335</v>
      </c>
      <c r="I7345" s="26">
        <v>9.0347109999999994E-2</v>
      </c>
    </row>
    <row r="7346" spans="1:9" ht="15.75" customHeight="1" x14ac:dyDescent="0.25">
      <c r="A7346" s="23">
        <v>7345</v>
      </c>
      <c r="B7346" s="24">
        <v>0.29971713999999999</v>
      </c>
      <c r="C7346" s="24">
        <v>0.28250639999999999</v>
      </c>
      <c r="D7346" s="24">
        <v>0.31923224</v>
      </c>
      <c r="E7346" s="24">
        <v>0.38994293999999996</v>
      </c>
      <c r="F7346" s="24">
        <v>0.52745772999999996</v>
      </c>
      <c r="G7346" s="24">
        <v>1.2253254099999999</v>
      </c>
      <c r="H7346" s="24">
        <v>4.0357194299999994</v>
      </c>
      <c r="I7346" s="24">
        <v>9.0347069999999988E-2</v>
      </c>
    </row>
    <row r="7347" spans="1:9" ht="15.75" customHeight="1" x14ac:dyDescent="0.25">
      <c r="A7347" s="25">
        <v>7346</v>
      </c>
      <c r="B7347" s="26">
        <v>0.29977714</v>
      </c>
      <c r="C7347" s="26">
        <v>0.28255995</v>
      </c>
      <c r="D7347" s="26">
        <v>0.31929274000000002</v>
      </c>
      <c r="E7347" s="26">
        <v>0.39002484000000004</v>
      </c>
      <c r="F7347" s="26">
        <v>0.52758444999999998</v>
      </c>
      <c r="G7347" s="26">
        <v>1.22564341</v>
      </c>
      <c r="H7347" s="26">
        <v>4.0370161200000005</v>
      </c>
      <c r="I7347" s="26">
        <v>9.034702E-2</v>
      </c>
    </row>
    <row r="7348" spans="1:9" ht="15.75" customHeight="1" x14ac:dyDescent="0.25">
      <c r="A7348" s="23">
        <v>7347</v>
      </c>
      <c r="B7348" s="24">
        <v>0.29983714</v>
      </c>
      <c r="C7348" s="24">
        <v>0.28261353</v>
      </c>
      <c r="D7348" s="24">
        <v>0.31935329000000001</v>
      </c>
      <c r="E7348" s="24">
        <v>0.39010680999999997</v>
      </c>
      <c r="F7348" s="24">
        <v>0.52771126000000002</v>
      </c>
      <c r="G7348" s="24">
        <v>1.2259616</v>
      </c>
      <c r="H7348" s="24">
        <v>4.0383134199999997</v>
      </c>
      <c r="I7348" s="24">
        <v>9.0346980000000007E-2</v>
      </c>
    </row>
    <row r="7349" spans="1:9" ht="15.75" customHeight="1" x14ac:dyDescent="0.25">
      <c r="A7349" s="25">
        <v>7348</v>
      </c>
      <c r="B7349" s="26">
        <v>0.29989715</v>
      </c>
      <c r="C7349" s="26">
        <v>0.28266713999999998</v>
      </c>
      <c r="D7349" s="26">
        <v>0.31941386999999999</v>
      </c>
      <c r="E7349" s="26">
        <v>0.39018884999999998</v>
      </c>
      <c r="F7349" s="26">
        <v>0.52783817</v>
      </c>
      <c r="G7349" s="26">
        <v>1.22628001</v>
      </c>
      <c r="H7349" s="26">
        <v>4.0396113300000005</v>
      </c>
      <c r="I7349" s="26">
        <v>9.0346930000000006E-2</v>
      </c>
    </row>
    <row r="7350" spans="1:9" ht="15.75" customHeight="1" x14ac:dyDescent="0.25">
      <c r="A7350" s="23">
        <v>7349</v>
      </c>
      <c r="B7350" s="24">
        <v>0.29995715000000001</v>
      </c>
      <c r="C7350" s="24">
        <v>0.28272079</v>
      </c>
      <c r="D7350" s="24">
        <v>0.31947449999999999</v>
      </c>
      <c r="E7350" s="24">
        <v>0.39027095000000001</v>
      </c>
      <c r="F7350" s="24">
        <v>0.52796518000000003</v>
      </c>
      <c r="G7350" s="24">
        <v>1.2265986200000001</v>
      </c>
      <c r="H7350" s="24">
        <v>4.0409098500000002</v>
      </c>
      <c r="I7350" s="24">
        <v>9.0346889999999999E-2</v>
      </c>
    </row>
    <row r="7351" spans="1:9" ht="15.75" customHeight="1" x14ac:dyDescent="0.25">
      <c r="A7351" s="25">
        <v>7350</v>
      </c>
      <c r="B7351" s="26">
        <v>0.30001715000000001</v>
      </c>
      <c r="C7351" s="26">
        <v>0.28277447999999999</v>
      </c>
      <c r="D7351" s="26">
        <v>0.31953515999999998</v>
      </c>
      <c r="E7351" s="26">
        <v>0.39035313000000005</v>
      </c>
      <c r="F7351" s="26">
        <v>0.52809229000000002</v>
      </c>
      <c r="G7351" s="26">
        <v>1.2269174300000001</v>
      </c>
      <c r="H7351" s="26">
        <v>4.0422089799999998</v>
      </c>
      <c r="I7351" s="26">
        <v>9.0346839999999998E-2</v>
      </c>
    </row>
    <row r="7352" spans="1:9" ht="15.75" customHeight="1" x14ac:dyDescent="0.25">
      <c r="A7352" s="23">
        <v>7351</v>
      </c>
      <c r="B7352" s="24">
        <v>0.30007715000000001</v>
      </c>
      <c r="C7352" s="24">
        <v>0.28282820000000003</v>
      </c>
      <c r="D7352" s="24">
        <v>0.31959587</v>
      </c>
      <c r="E7352" s="24">
        <v>0.39043537</v>
      </c>
      <c r="F7352" s="24">
        <v>0.52821949000000001</v>
      </c>
      <c r="G7352" s="24">
        <v>1.22723644</v>
      </c>
      <c r="H7352" s="24">
        <v>4.0435087200000002</v>
      </c>
      <c r="I7352" s="24">
        <v>9.0346800000000005E-2</v>
      </c>
    </row>
    <row r="7353" spans="1:9" ht="15.75" customHeight="1" x14ac:dyDescent="0.25">
      <c r="A7353" s="25">
        <v>7352</v>
      </c>
      <c r="B7353" s="26">
        <v>0.30013715000000002</v>
      </c>
      <c r="C7353" s="26">
        <v>0.28288194999999999</v>
      </c>
      <c r="D7353" s="26">
        <v>0.31965661000000001</v>
      </c>
      <c r="E7353" s="26">
        <v>0.39051768000000003</v>
      </c>
      <c r="F7353" s="26">
        <v>0.52834680000000001</v>
      </c>
      <c r="G7353" s="26">
        <v>1.2275556599999999</v>
      </c>
      <c r="H7353" s="26">
        <v>4.0448090700000003</v>
      </c>
      <c r="I7353" s="26">
        <v>9.0346750000000003E-2</v>
      </c>
    </row>
    <row r="7354" spans="1:9" ht="15.75" customHeight="1" x14ac:dyDescent="0.25">
      <c r="A7354" s="23">
        <v>7353</v>
      </c>
      <c r="B7354" s="24">
        <v>0.30019715000000002</v>
      </c>
      <c r="C7354" s="24">
        <v>0.28293573999999999</v>
      </c>
      <c r="D7354" s="24">
        <v>0.31971738999999999</v>
      </c>
      <c r="E7354" s="24">
        <v>0.39060004999999998</v>
      </c>
      <c r="F7354" s="24">
        <v>0.52847420000000001</v>
      </c>
      <c r="G7354" s="24">
        <v>1.22787508</v>
      </c>
      <c r="H7354" s="24">
        <v>4.0461100299999995</v>
      </c>
      <c r="I7354" s="24">
        <v>9.0346709999999997E-2</v>
      </c>
    </row>
    <row r="7355" spans="1:9" ht="15.75" customHeight="1" x14ac:dyDescent="0.25">
      <c r="A7355" s="25">
        <v>7354</v>
      </c>
      <c r="B7355" s="26">
        <v>0.30025715999999997</v>
      </c>
      <c r="C7355" s="26">
        <v>0.28298957000000002</v>
      </c>
      <c r="D7355" s="26">
        <v>0.31977821000000001</v>
      </c>
      <c r="E7355" s="26">
        <v>0.39068248999999999</v>
      </c>
      <c r="F7355" s="26">
        <v>0.52860169999999995</v>
      </c>
      <c r="G7355" s="26">
        <v>1.2281947</v>
      </c>
      <c r="H7355" s="26">
        <v>4.0474115899999994</v>
      </c>
      <c r="I7355" s="26">
        <v>9.0346670000000004E-2</v>
      </c>
    </row>
    <row r="7356" spans="1:9" ht="15.75" customHeight="1" x14ac:dyDescent="0.25">
      <c r="A7356" s="23">
        <v>7355</v>
      </c>
      <c r="B7356" s="24">
        <v>0.30031715999999997</v>
      </c>
      <c r="C7356" s="24">
        <v>0.28304341999999999</v>
      </c>
      <c r="D7356" s="24">
        <v>0.31983907</v>
      </c>
      <c r="E7356" s="24">
        <v>0.39076501000000002</v>
      </c>
      <c r="F7356" s="24">
        <v>0.52872929999999996</v>
      </c>
      <c r="G7356" s="24">
        <v>1.22851453</v>
      </c>
      <c r="H7356" s="24">
        <v>4.0487137500000001</v>
      </c>
      <c r="I7356" s="24">
        <v>9.0346620000000002E-2</v>
      </c>
    </row>
    <row r="7357" spans="1:9" ht="15.75" customHeight="1" x14ac:dyDescent="0.25">
      <c r="A7357" s="25">
        <v>7356</v>
      </c>
      <c r="B7357" s="26">
        <v>0.30037715999999998</v>
      </c>
      <c r="C7357" s="26">
        <v>0.28309731999999999</v>
      </c>
      <c r="D7357" s="26">
        <v>0.31989996999999998</v>
      </c>
      <c r="E7357" s="26">
        <v>0.39084758000000003</v>
      </c>
      <c r="F7357" s="26">
        <v>0.52885700000000002</v>
      </c>
      <c r="G7357" s="26">
        <v>1.22883455</v>
      </c>
      <c r="H7357" s="26">
        <v>4.0500165199999998</v>
      </c>
      <c r="I7357" s="26">
        <v>9.034658000000001E-2</v>
      </c>
    </row>
    <row r="7358" spans="1:9" ht="15.75" customHeight="1" x14ac:dyDescent="0.25">
      <c r="A7358" s="23">
        <v>7357</v>
      </c>
      <c r="B7358" s="24">
        <v>0.30043715999999998</v>
      </c>
      <c r="C7358" s="24">
        <v>0.28315124000000003</v>
      </c>
      <c r="D7358" s="24">
        <v>0.31996090999999999</v>
      </c>
      <c r="E7358" s="24">
        <v>0.39093023000000005</v>
      </c>
      <c r="F7358" s="24">
        <v>0.52898478999999998</v>
      </c>
      <c r="G7358" s="24">
        <v>1.2291547700000001</v>
      </c>
      <c r="H7358" s="24">
        <v>4.0513198999999993</v>
      </c>
      <c r="I7358" s="24">
        <v>9.0346530000000008E-2</v>
      </c>
    </row>
    <row r="7359" spans="1:9" ht="15.75" customHeight="1" x14ac:dyDescent="0.25">
      <c r="A7359" s="25">
        <v>7358</v>
      </c>
      <c r="B7359" s="26">
        <v>0.30049715999999999</v>
      </c>
      <c r="C7359" s="26">
        <v>0.28320519999999999</v>
      </c>
      <c r="D7359" s="26">
        <v>0.32002187999999998</v>
      </c>
      <c r="E7359" s="26">
        <v>0.39101294000000003</v>
      </c>
      <c r="F7359" s="26">
        <v>0.52911268</v>
      </c>
      <c r="G7359" s="26">
        <v>1.2294752</v>
      </c>
      <c r="H7359" s="26">
        <v>4.0526238699999997</v>
      </c>
      <c r="I7359" s="26">
        <v>9.0346490000000002E-2</v>
      </c>
    </row>
    <row r="7360" spans="1:9" ht="15.75" customHeight="1" x14ac:dyDescent="0.25">
      <c r="A7360" s="23">
        <v>7359</v>
      </c>
      <c r="B7360" s="24">
        <v>0.30055717000000004</v>
      </c>
      <c r="C7360" s="24">
        <v>0.28325919999999999</v>
      </c>
      <c r="D7360" s="24">
        <v>0.3200829</v>
      </c>
      <c r="E7360" s="24">
        <v>0.39109571000000004</v>
      </c>
      <c r="F7360" s="24">
        <v>0.52924066999999997</v>
      </c>
      <c r="G7360" s="24">
        <v>1.2297958199999999</v>
      </c>
      <c r="H7360" s="24">
        <v>4.0539284499999999</v>
      </c>
      <c r="I7360" s="24">
        <v>9.034644E-2</v>
      </c>
    </row>
    <row r="7361" spans="1:9" ht="15.75" customHeight="1" x14ac:dyDescent="0.25">
      <c r="A7361" s="25">
        <v>7360</v>
      </c>
      <c r="B7361" s="26">
        <v>0.30061716999999999</v>
      </c>
      <c r="C7361" s="26">
        <v>0.28331323000000003</v>
      </c>
      <c r="D7361" s="26">
        <v>0.32014395000000001</v>
      </c>
      <c r="E7361" s="26">
        <v>0.39117856000000001</v>
      </c>
      <c r="F7361" s="26">
        <v>0.52936875000000005</v>
      </c>
      <c r="G7361" s="26">
        <v>1.23011665</v>
      </c>
      <c r="H7361" s="26">
        <v>4.0552336200000001</v>
      </c>
      <c r="I7361" s="26">
        <v>9.0346399999999993E-2</v>
      </c>
    </row>
    <row r="7362" spans="1:9" ht="15.75" customHeight="1" x14ac:dyDescent="0.25">
      <c r="A7362" s="23">
        <v>7361</v>
      </c>
      <c r="B7362" s="24">
        <v>0.30067716999999999</v>
      </c>
      <c r="C7362" s="24">
        <v>0.28336728999999999</v>
      </c>
      <c r="D7362" s="24">
        <v>0.32020504000000005</v>
      </c>
      <c r="E7362" s="24">
        <v>0.39126146000000001</v>
      </c>
      <c r="F7362" s="24">
        <v>0.52949693000000009</v>
      </c>
      <c r="G7362" s="24">
        <v>1.2304376699999999</v>
      </c>
      <c r="H7362" s="24">
        <v>4.0565394000000001</v>
      </c>
      <c r="I7362" s="24">
        <v>9.0346360000000014E-2</v>
      </c>
    </row>
    <row r="7363" spans="1:9" ht="15.75" customHeight="1" x14ac:dyDescent="0.25">
      <c r="A7363" s="25">
        <v>7362</v>
      </c>
      <c r="B7363" s="26">
        <v>0.30073717</v>
      </c>
      <c r="C7363" s="26">
        <v>0.28342139</v>
      </c>
      <c r="D7363" s="26">
        <v>0.32026617000000002</v>
      </c>
      <c r="E7363" s="26">
        <v>0.39134444000000002</v>
      </c>
      <c r="F7363" s="26">
        <v>0.52962520000000002</v>
      </c>
      <c r="G7363" s="26">
        <v>1.2307588899999999</v>
      </c>
      <c r="H7363" s="26">
        <v>4.0578457800000001</v>
      </c>
      <c r="I7363" s="26">
        <v>9.0346309999999985E-2</v>
      </c>
    </row>
    <row r="7364" spans="1:9" ht="15.75" customHeight="1" x14ac:dyDescent="0.25">
      <c r="A7364" s="23">
        <v>7363</v>
      </c>
      <c r="B7364" s="24">
        <v>0.30079717</v>
      </c>
      <c r="C7364" s="24">
        <v>0.28347551999999998</v>
      </c>
      <c r="D7364" s="24">
        <v>0.32032733999999996</v>
      </c>
      <c r="E7364" s="24">
        <v>0.39142747999999999</v>
      </c>
      <c r="F7364" s="24">
        <v>0.52975357000000001</v>
      </c>
      <c r="G7364" s="24">
        <v>1.2310803100000001</v>
      </c>
      <c r="H7364" s="24">
        <v>4.05915275</v>
      </c>
      <c r="I7364" s="24">
        <v>9.0346270000000006E-2</v>
      </c>
    </row>
    <row r="7365" spans="1:9" ht="15.75" customHeight="1" x14ac:dyDescent="0.25">
      <c r="A7365" s="25">
        <v>7364</v>
      </c>
      <c r="B7365" s="26">
        <v>0.30085718</v>
      </c>
      <c r="C7365" s="26">
        <v>0.28352968000000001</v>
      </c>
      <c r="D7365" s="26">
        <v>0.32038854</v>
      </c>
      <c r="E7365" s="26">
        <v>0.39151058</v>
      </c>
      <c r="F7365" s="26">
        <v>0.52988203</v>
      </c>
      <c r="G7365" s="26">
        <v>1.2314019199999999</v>
      </c>
      <c r="H7365" s="26">
        <v>4.0604603200000007</v>
      </c>
      <c r="I7365" s="26">
        <v>9.0346220000000005E-2</v>
      </c>
    </row>
    <row r="7366" spans="1:9" ht="15.75" customHeight="1" x14ac:dyDescent="0.25">
      <c r="A7366" s="23">
        <v>7365</v>
      </c>
      <c r="B7366" s="24">
        <v>0.30091718000000001</v>
      </c>
      <c r="C7366" s="24">
        <v>0.28358388000000001</v>
      </c>
      <c r="D7366" s="24">
        <v>0.32044978999999996</v>
      </c>
      <c r="E7366" s="24">
        <v>0.39159374999999996</v>
      </c>
      <c r="F7366" s="24">
        <v>0.53001058999999995</v>
      </c>
      <c r="G7366" s="24">
        <v>1.2317237299999999</v>
      </c>
      <c r="H7366" s="24">
        <v>4.0617684800000005</v>
      </c>
      <c r="I7366" s="24">
        <v>9.0346179999999998E-2</v>
      </c>
    </row>
    <row r="7367" spans="1:9" ht="15.75" customHeight="1" x14ac:dyDescent="0.25">
      <c r="A7367" s="25">
        <v>7366</v>
      </c>
      <c r="B7367" s="26">
        <v>0.30097718000000001</v>
      </c>
      <c r="C7367" s="26">
        <v>0.28363811</v>
      </c>
      <c r="D7367" s="26">
        <v>0.32051107000000001</v>
      </c>
      <c r="E7367" s="26">
        <v>0.39167698000000001</v>
      </c>
      <c r="F7367" s="26">
        <v>0.53013924999999995</v>
      </c>
      <c r="G7367" s="26">
        <v>1.23204574</v>
      </c>
      <c r="H7367" s="26">
        <v>4.0630772500000001</v>
      </c>
      <c r="I7367" s="26">
        <v>9.0346139999999991E-2</v>
      </c>
    </row>
    <row r="7368" spans="1:9" ht="15.75" customHeight="1" x14ac:dyDescent="0.25">
      <c r="A7368" s="23">
        <v>7367</v>
      </c>
      <c r="B7368" s="24">
        <v>0.30103718000000002</v>
      </c>
      <c r="C7368" s="24">
        <v>0.28369237999999997</v>
      </c>
      <c r="D7368" s="24">
        <v>0.32057239000000004</v>
      </c>
      <c r="E7368" s="24">
        <v>0.39176028000000002</v>
      </c>
      <c r="F7368" s="24">
        <v>0.53026799000000002</v>
      </c>
      <c r="G7368" s="24">
        <v>1.2323679400000001</v>
      </c>
      <c r="H7368" s="24">
        <v>4.0643866000000006</v>
      </c>
      <c r="I7368" s="24">
        <v>9.034608999999999E-2</v>
      </c>
    </row>
    <row r="7369" spans="1:9" ht="15.75" customHeight="1" x14ac:dyDescent="0.25">
      <c r="A7369" s="25">
        <v>7368</v>
      </c>
      <c r="B7369" s="26">
        <v>0.30109718000000002</v>
      </c>
      <c r="C7369" s="26">
        <v>0.28374666999999998</v>
      </c>
      <c r="D7369" s="26">
        <v>0.32063374000000006</v>
      </c>
      <c r="E7369" s="26">
        <v>0.39184364999999999</v>
      </c>
      <c r="F7369" s="26">
        <v>0.53039682999999993</v>
      </c>
      <c r="G7369" s="26">
        <v>1.23269034</v>
      </c>
      <c r="H7369" s="26">
        <v>4.0656965500000002</v>
      </c>
      <c r="I7369" s="26">
        <v>9.0346050000000011E-2</v>
      </c>
    </row>
    <row r="7370" spans="1:9" ht="15.75" customHeight="1" x14ac:dyDescent="0.25">
      <c r="A7370" s="23">
        <v>7369</v>
      </c>
      <c r="B7370" s="24">
        <v>0.30115718000000002</v>
      </c>
      <c r="C7370" s="24">
        <v>0.28380099999999997</v>
      </c>
      <c r="D7370" s="24">
        <v>0.32069513999999999</v>
      </c>
      <c r="E7370" s="24">
        <v>0.39192706999999999</v>
      </c>
      <c r="F7370" s="24">
        <v>0.53052577000000001</v>
      </c>
      <c r="G7370" s="24">
        <v>1.2330129300000001</v>
      </c>
      <c r="H7370" s="24">
        <v>4.0670070900000006</v>
      </c>
      <c r="I7370" s="24">
        <v>9.0345999999999996E-2</v>
      </c>
    </row>
    <row r="7371" spans="1:9" ht="15.75" customHeight="1" x14ac:dyDescent="0.25">
      <c r="A7371" s="25">
        <v>7370</v>
      </c>
      <c r="B7371" s="26">
        <v>0.30121718999999997</v>
      </c>
      <c r="C7371" s="26">
        <v>0.28385537</v>
      </c>
      <c r="D7371" s="26">
        <v>0.32075657000000002</v>
      </c>
      <c r="E7371" s="26">
        <v>0.39201057</v>
      </c>
      <c r="F7371" s="26">
        <v>0.53065479999999998</v>
      </c>
      <c r="G7371" s="26">
        <v>1.2333357200000001</v>
      </c>
      <c r="H7371" s="26">
        <v>4.0683182200000001</v>
      </c>
      <c r="I7371" s="26">
        <v>9.0345960000000003E-2</v>
      </c>
    </row>
    <row r="7372" spans="1:9" ht="15.75" customHeight="1" x14ac:dyDescent="0.25">
      <c r="A7372" s="23">
        <v>7371</v>
      </c>
      <c r="B7372" s="24">
        <v>0.30127718999999997</v>
      </c>
      <c r="C7372" s="24">
        <v>0.28390976000000001</v>
      </c>
      <c r="D7372" s="24">
        <v>0.32081803000000003</v>
      </c>
      <c r="E7372" s="24">
        <v>0.39209411999999999</v>
      </c>
      <c r="F7372" s="24">
        <v>0.53078391999999996</v>
      </c>
      <c r="G7372" s="24">
        <v>1.2336587000000001</v>
      </c>
      <c r="H7372" s="24">
        <v>4.0696299499999995</v>
      </c>
      <c r="I7372" s="24">
        <v>9.0345919999999996E-2</v>
      </c>
    </row>
    <row r="7373" spans="1:9" ht="15.75" customHeight="1" x14ac:dyDescent="0.25">
      <c r="A7373" s="25">
        <v>7372</v>
      </c>
      <c r="B7373" s="26">
        <v>0.30133718999999998</v>
      </c>
      <c r="C7373" s="26">
        <v>0.28396419000000001</v>
      </c>
      <c r="D7373" s="26">
        <v>0.32087954000000002</v>
      </c>
      <c r="E7373" s="26">
        <v>0.39217774</v>
      </c>
      <c r="F7373" s="26">
        <v>0.53091314000000001</v>
      </c>
      <c r="G7373" s="26">
        <v>1.23398187</v>
      </c>
      <c r="H7373" s="26">
        <v>4.0709422599999998</v>
      </c>
      <c r="I7373" s="26">
        <v>9.0345869999999995E-2</v>
      </c>
    </row>
    <row r="7374" spans="1:9" ht="15.75" customHeight="1" x14ac:dyDescent="0.25">
      <c r="A7374" s="23">
        <v>7373</v>
      </c>
      <c r="B7374" s="24">
        <v>0.30139718999999998</v>
      </c>
      <c r="C7374" s="24">
        <v>0.28401864999999998</v>
      </c>
      <c r="D7374" s="24">
        <v>0.32094107999999999</v>
      </c>
      <c r="E7374" s="24">
        <v>0.39226142000000003</v>
      </c>
      <c r="F7374" s="24">
        <v>0.53104244</v>
      </c>
      <c r="G7374" s="24">
        <v>1.2343052400000001</v>
      </c>
      <c r="H7374" s="24">
        <v>4.0722551600000001</v>
      </c>
      <c r="I7374" s="24">
        <v>9.0345830000000002E-2</v>
      </c>
    </row>
    <row r="7375" spans="1:9" ht="15.75" customHeight="1" x14ac:dyDescent="0.25">
      <c r="A7375" s="25">
        <v>7374</v>
      </c>
      <c r="B7375" s="26">
        <v>0.30145718999999999</v>
      </c>
      <c r="C7375" s="26">
        <v>0.28407315</v>
      </c>
      <c r="D7375" s="26">
        <v>0.32100266</v>
      </c>
      <c r="E7375" s="26">
        <v>0.39234516999999997</v>
      </c>
      <c r="F7375" s="26">
        <v>0.53117184000000006</v>
      </c>
      <c r="G7375" s="26">
        <v>1.2346288000000001</v>
      </c>
      <c r="H7375" s="26">
        <v>4.0735686500000003</v>
      </c>
      <c r="I7375" s="26">
        <v>9.0345780000000001E-2</v>
      </c>
    </row>
    <row r="7376" spans="1:9" ht="15.75" customHeight="1" x14ac:dyDescent="0.25">
      <c r="A7376" s="23">
        <v>7375</v>
      </c>
      <c r="B7376" s="24">
        <v>0.30151719999999999</v>
      </c>
      <c r="C7376" s="24">
        <v>0.28412767</v>
      </c>
      <c r="D7376" s="24">
        <v>0.32106426999999998</v>
      </c>
      <c r="E7376" s="24">
        <v>0.39242896999999999</v>
      </c>
      <c r="F7376" s="24">
        <v>0.53130133000000002</v>
      </c>
      <c r="G7376" s="24">
        <v>1.23495255</v>
      </c>
      <c r="H7376" s="24">
        <v>4.0748827299999997</v>
      </c>
      <c r="I7376" s="24">
        <v>9.0345739999999994E-2</v>
      </c>
    </row>
    <row r="7377" spans="1:9" ht="15.75" customHeight="1" x14ac:dyDescent="0.25">
      <c r="A7377" s="25">
        <v>7376</v>
      </c>
      <c r="B7377" s="26">
        <v>0.30157719999999999</v>
      </c>
      <c r="C7377" s="26">
        <v>0.28418223000000004</v>
      </c>
      <c r="D7377" s="26">
        <v>0.32112592000000001</v>
      </c>
      <c r="E7377" s="26">
        <v>0.39251285000000002</v>
      </c>
      <c r="F7377" s="26">
        <v>0.53143092000000003</v>
      </c>
      <c r="G7377" s="26">
        <v>1.2352764899999999</v>
      </c>
      <c r="H7377" s="26">
        <v>4.0761973899999999</v>
      </c>
      <c r="I7377" s="26">
        <v>9.0345700000000001E-2</v>
      </c>
    </row>
    <row r="7378" spans="1:9" ht="15.75" customHeight="1" x14ac:dyDescent="0.25">
      <c r="A7378" s="23">
        <v>7377</v>
      </c>
      <c r="B7378" s="24">
        <v>0.30163719999999999</v>
      </c>
      <c r="C7378" s="24">
        <v>0.28423682</v>
      </c>
      <c r="D7378" s="24">
        <v>0.32118761000000001</v>
      </c>
      <c r="E7378" s="24">
        <v>0.39259678000000003</v>
      </c>
      <c r="F7378" s="24">
        <v>0.53156059</v>
      </c>
      <c r="G7378" s="24">
        <v>1.23560063</v>
      </c>
      <c r="H7378" s="24">
        <v>4.0775126400000001</v>
      </c>
      <c r="I7378" s="24">
        <v>9.034565E-2</v>
      </c>
    </row>
    <row r="7379" spans="1:9" ht="15.75" customHeight="1" x14ac:dyDescent="0.25">
      <c r="A7379" s="25">
        <v>7378</v>
      </c>
      <c r="B7379" s="26">
        <v>0.3016972</v>
      </c>
      <c r="C7379" s="26">
        <v>0.28429145</v>
      </c>
      <c r="D7379" s="26">
        <v>0.32124934000000005</v>
      </c>
      <c r="E7379" s="26">
        <v>0.39268078000000001</v>
      </c>
      <c r="F7379" s="26">
        <v>0.53169036000000003</v>
      </c>
      <c r="G7379" s="26">
        <v>1.23592495</v>
      </c>
      <c r="H7379" s="26">
        <v>4.0788284700000004</v>
      </c>
      <c r="I7379" s="26">
        <v>9.0345610000000007E-2</v>
      </c>
    </row>
    <row r="7380" spans="1:9" ht="15.75" customHeight="1" x14ac:dyDescent="0.25">
      <c r="A7380" s="23">
        <v>7379</v>
      </c>
      <c r="B7380" s="24">
        <v>0.3017572</v>
      </c>
      <c r="C7380" s="24">
        <v>0.28434609999999999</v>
      </c>
      <c r="D7380" s="24">
        <v>0.32131110000000002</v>
      </c>
      <c r="E7380" s="24">
        <v>0.39276483000000001</v>
      </c>
      <c r="F7380" s="24">
        <v>0.53182022000000007</v>
      </c>
      <c r="G7380" s="24">
        <v>1.23624947</v>
      </c>
      <c r="H7380" s="24">
        <v>4.0801448900000006</v>
      </c>
      <c r="I7380" s="24">
        <v>9.0345560000000005E-2</v>
      </c>
    </row>
    <row r="7381" spans="1:9" ht="15.75" customHeight="1" x14ac:dyDescent="0.25">
      <c r="A7381" s="25">
        <v>7380</v>
      </c>
      <c r="B7381" s="26">
        <v>0.30181720000000001</v>
      </c>
      <c r="C7381" s="26">
        <v>0.28440079000000001</v>
      </c>
      <c r="D7381" s="26">
        <v>0.32137289000000002</v>
      </c>
      <c r="E7381" s="26">
        <v>0.39284894999999997</v>
      </c>
      <c r="F7381" s="26">
        <v>0.53195017</v>
      </c>
      <c r="G7381" s="26">
        <v>1.2365741699999999</v>
      </c>
      <c r="H7381" s="26">
        <v>4.0814618899999999</v>
      </c>
      <c r="I7381" s="26">
        <v>9.0345519999999999E-2</v>
      </c>
    </row>
    <row r="7382" spans="1:9" ht="15.75" customHeight="1" x14ac:dyDescent="0.25">
      <c r="A7382" s="23">
        <v>7381</v>
      </c>
      <c r="B7382" s="24">
        <v>0.30187721000000001</v>
      </c>
      <c r="C7382" s="24">
        <v>0.28445550999999997</v>
      </c>
      <c r="D7382" s="24">
        <v>0.32143473</v>
      </c>
      <c r="E7382" s="24">
        <v>0.39293314000000001</v>
      </c>
      <c r="F7382" s="24">
        <v>0.53208021000000005</v>
      </c>
      <c r="G7382" s="24">
        <v>1.2368990599999998</v>
      </c>
      <c r="H7382" s="24">
        <v>4.0827794700000002</v>
      </c>
      <c r="I7382" s="24">
        <v>9.0345479999999992E-2</v>
      </c>
    </row>
    <row r="7383" spans="1:9" ht="15.75" customHeight="1" x14ac:dyDescent="0.25">
      <c r="A7383" s="25">
        <v>7382</v>
      </c>
      <c r="B7383" s="26">
        <v>0.30193721000000001</v>
      </c>
      <c r="C7383" s="26">
        <v>0.28451026000000001</v>
      </c>
      <c r="D7383" s="26">
        <v>0.32149658999999997</v>
      </c>
      <c r="E7383" s="26">
        <v>0.39301738000000003</v>
      </c>
      <c r="F7383" s="26">
        <v>0.53221034</v>
      </c>
      <c r="G7383" s="26">
        <v>1.2372241399999999</v>
      </c>
      <c r="H7383" s="26">
        <v>4.0840976299999996</v>
      </c>
      <c r="I7383" s="26">
        <v>9.034542999999999E-2</v>
      </c>
    </row>
    <row r="7384" spans="1:9" ht="15.75" customHeight="1" x14ac:dyDescent="0.25">
      <c r="A7384" s="23">
        <v>7383</v>
      </c>
      <c r="B7384" s="24">
        <v>0.30199721000000002</v>
      </c>
      <c r="C7384" s="24">
        <v>0.28456503999999999</v>
      </c>
      <c r="D7384" s="24">
        <v>0.32155850000000002</v>
      </c>
      <c r="E7384" s="24">
        <v>0.39310167999999995</v>
      </c>
      <c r="F7384" s="24">
        <v>0.53234056000000007</v>
      </c>
      <c r="G7384" s="24">
        <v>1.23754941</v>
      </c>
      <c r="H7384" s="24">
        <v>4.0854163699999999</v>
      </c>
      <c r="I7384" s="24">
        <v>9.0345390000000012E-2</v>
      </c>
    </row>
    <row r="7385" spans="1:9" ht="15.75" customHeight="1" x14ac:dyDescent="0.25">
      <c r="A7385" s="25">
        <v>7384</v>
      </c>
      <c r="B7385" s="26">
        <v>0.30205721000000002</v>
      </c>
      <c r="C7385" s="26">
        <v>0.28461985000000001</v>
      </c>
      <c r="D7385" s="26">
        <v>0.32162044000000001</v>
      </c>
      <c r="E7385" s="26">
        <v>0.39318604999999995</v>
      </c>
      <c r="F7385" s="26">
        <v>0.53247087000000004</v>
      </c>
      <c r="G7385" s="26">
        <v>1.23787487</v>
      </c>
      <c r="H7385" s="26">
        <v>4.0867356900000003</v>
      </c>
      <c r="I7385" s="26">
        <v>9.0345350000000005E-2</v>
      </c>
    </row>
    <row r="7386" spans="1:9" ht="15.75" customHeight="1" x14ac:dyDescent="0.25">
      <c r="A7386" s="23">
        <v>7385</v>
      </c>
      <c r="B7386" s="24">
        <v>0.30211721000000002</v>
      </c>
      <c r="C7386" s="24">
        <v>0.2846747</v>
      </c>
      <c r="D7386" s="24">
        <v>0.32168241000000003</v>
      </c>
      <c r="E7386" s="24">
        <v>0.39327047999999998</v>
      </c>
      <c r="F7386" s="24">
        <v>0.53260127000000002</v>
      </c>
      <c r="G7386" s="24">
        <v>1.23820051</v>
      </c>
      <c r="H7386" s="24">
        <v>4.0880555899999997</v>
      </c>
      <c r="I7386" s="24">
        <v>9.0345300000000003E-2</v>
      </c>
    </row>
    <row r="7387" spans="1:9" ht="15.75" customHeight="1" x14ac:dyDescent="0.25">
      <c r="A7387" s="25">
        <v>7386</v>
      </c>
      <c r="B7387" s="26">
        <v>0.30217721999999997</v>
      </c>
      <c r="C7387" s="26">
        <v>0.28472957999999998</v>
      </c>
      <c r="D7387" s="26">
        <v>0.32174441999999998</v>
      </c>
      <c r="E7387" s="26">
        <v>0.39335496999999997</v>
      </c>
      <c r="F7387" s="26">
        <v>0.53273175000000006</v>
      </c>
      <c r="G7387" s="26">
        <v>1.2385263399999999</v>
      </c>
      <c r="H7387" s="26">
        <v>4.0893760600000002</v>
      </c>
      <c r="I7387" s="26">
        <v>9.0345259999999997E-2</v>
      </c>
    </row>
    <row r="7388" spans="1:9" ht="15.75" customHeight="1" x14ac:dyDescent="0.25">
      <c r="A7388" s="23">
        <v>7387</v>
      </c>
      <c r="B7388" s="24">
        <v>0.30223721999999997</v>
      </c>
      <c r="C7388" s="24">
        <v>0.28478448000000001</v>
      </c>
      <c r="D7388" s="24">
        <v>0.32180647000000001</v>
      </c>
      <c r="E7388" s="24">
        <v>0.39343950999999999</v>
      </c>
      <c r="F7388" s="24">
        <v>0.53286233000000005</v>
      </c>
      <c r="G7388" s="24">
        <v>1.2388523499999999</v>
      </c>
      <c r="H7388" s="24">
        <v>4.0906971099999998</v>
      </c>
      <c r="I7388" s="24">
        <v>9.0345209999999995E-2</v>
      </c>
    </row>
    <row r="7389" spans="1:9" ht="15.75" customHeight="1" x14ac:dyDescent="0.25">
      <c r="A7389" s="25">
        <v>7388</v>
      </c>
      <c r="B7389" s="26">
        <v>0.30229721999999998</v>
      </c>
      <c r="C7389" s="26">
        <v>0.28483942000000001</v>
      </c>
      <c r="D7389" s="26">
        <v>0.32186855000000003</v>
      </c>
      <c r="E7389" s="26">
        <v>0.39352412000000003</v>
      </c>
      <c r="F7389" s="26">
        <v>0.53299300000000005</v>
      </c>
      <c r="G7389" s="26">
        <v>1.23917856</v>
      </c>
      <c r="H7389" s="26">
        <v>4.0920187399999994</v>
      </c>
      <c r="I7389" s="26">
        <v>9.0345169999999989E-2</v>
      </c>
    </row>
    <row r="7390" spans="1:9" ht="15.75" customHeight="1" x14ac:dyDescent="0.25">
      <c r="A7390" s="23">
        <v>7389</v>
      </c>
      <c r="B7390" s="24">
        <v>0.30235721999999998</v>
      </c>
      <c r="C7390" s="24">
        <v>0.28489439</v>
      </c>
      <c r="D7390" s="24">
        <v>0.32193066999999997</v>
      </c>
      <c r="E7390" s="24">
        <v>0.39360878999999999</v>
      </c>
      <c r="F7390" s="24">
        <v>0.53312375000000001</v>
      </c>
      <c r="G7390" s="24">
        <v>1.23950494</v>
      </c>
      <c r="H7390" s="24">
        <v>4.09334094</v>
      </c>
      <c r="I7390" s="24">
        <v>9.034513000000001E-2</v>
      </c>
    </row>
    <row r="7391" spans="1:9" ht="15.75" customHeight="1" x14ac:dyDescent="0.25">
      <c r="A7391" s="25">
        <v>7390</v>
      </c>
      <c r="B7391" s="26">
        <v>0.30241721999999999</v>
      </c>
      <c r="C7391" s="26">
        <v>0.28494938999999997</v>
      </c>
      <c r="D7391" s="26">
        <v>0.32199281999999996</v>
      </c>
      <c r="E7391" s="26">
        <v>0.39369352000000002</v>
      </c>
      <c r="F7391" s="26">
        <v>0.53325458999999997</v>
      </c>
      <c r="G7391" s="26">
        <v>1.2398315100000001</v>
      </c>
      <c r="H7391" s="26">
        <v>4.0946637199999998</v>
      </c>
      <c r="I7391" s="26">
        <v>9.0345080000000008E-2</v>
      </c>
    </row>
    <row r="7392" spans="1:9" ht="15.75" customHeight="1" x14ac:dyDescent="0.25">
      <c r="A7392" s="23">
        <v>7391</v>
      </c>
      <c r="B7392" s="24">
        <v>0.30247722999999999</v>
      </c>
      <c r="C7392" s="24">
        <v>0.28500443000000003</v>
      </c>
      <c r="D7392" s="24">
        <v>0.32205499999999998</v>
      </c>
      <c r="E7392" s="24">
        <v>0.39377831000000002</v>
      </c>
      <c r="F7392" s="24">
        <v>0.53338551999999995</v>
      </c>
      <c r="G7392" s="24">
        <v>1.24015827</v>
      </c>
      <c r="H7392" s="24">
        <v>4.0959870699999996</v>
      </c>
      <c r="I7392" s="24">
        <v>9.0345040000000001E-2</v>
      </c>
    </row>
    <row r="7393" spans="1:9" ht="15.75" customHeight="1" x14ac:dyDescent="0.25">
      <c r="A7393" s="25">
        <v>7392</v>
      </c>
      <c r="B7393" s="26">
        <v>0.30253722999999999</v>
      </c>
      <c r="C7393" s="26">
        <v>0.28505949000000003</v>
      </c>
      <c r="D7393" s="26">
        <v>0.32211722000000004</v>
      </c>
      <c r="E7393" s="26">
        <v>0.39386315999999999</v>
      </c>
      <c r="F7393" s="26">
        <v>0.53351654000000004</v>
      </c>
      <c r="G7393" s="26">
        <v>1.2404852099999999</v>
      </c>
      <c r="H7393" s="26">
        <v>4.0973109899999995</v>
      </c>
      <c r="I7393" s="26">
        <v>9.0344999999999995E-2</v>
      </c>
    </row>
    <row r="7394" spans="1:9" ht="15.75" customHeight="1" x14ac:dyDescent="0.25">
      <c r="A7394" s="23">
        <v>7393</v>
      </c>
      <c r="B7394" s="24">
        <v>0.30259722999999999</v>
      </c>
      <c r="C7394" s="24">
        <v>0.28511458000000001</v>
      </c>
      <c r="D7394" s="24">
        <v>0.32217948000000002</v>
      </c>
      <c r="E7394" s="24">
        <v>0.39394806999999998</v>
      </c>
      <c r="F7394" s="24">
        <v>0.53364765000000003</v>
      </c>
      <c r="G7394" s="24">
        <v>1.24081233</v>
      </c>
      <c r="H7394" s="24">
        <v>4.0986354799999996</v>
      </c>
      <c r="I7394" s="24">
        <v>9.0344949999999993E-2</v>
      </c>
    </row>
    <row r="7395" spans="1:9" ht="15.75" customHeight="1" x14ac:dyDescent="0.25">
      <c r="A7395" s="25">
        <v>7394</v>
      </c>
      <c r="B7395" s="26">
        <v>0.30265723</v>
      </c>
      <c r="C7395" s="26">
        <v>0.28516971000000002</v>
      </c>
      <c r="D7395" s="26">
        <v>0.32224176999999998</v>
      </c>
      <c r="E7395" s="26">
        <v>0.39403303000000001</v>
      </c>
      <c r="F7395" s="26">
        <v>0.53377883999999998</v>
      </c>
      <c r="G7395" s="26">
        <v>1.2411396399999999</v>
      </c>
      <c r="H7395" s="26">
        <v>4.0999605400000005</v>
      </c>
      <c r="I7395" s="26">
        <v>9.0344909999999987E-2</v>
      </c>
    </row>
    <row r="7396" spans="1:9" ht="15.75" customHeight="1" x14ac:dyDescent="0.25">
      <c r="A7396" s="23">
        <v>7395</v>
      </c>
      <c r="B7396" s="24">
        <v>0.30271723</v>
      </c>
      <c r="C7396" s="24">
        <v>0.28522486000000002</v>
      </c>
      <c r="D7396" s="24">
        <v>0.32230409000000004</v>
      </c>
      <c r="E7396" s="24">
        <v>0.39411805999999999</v>
      </c>
      <c r="F7396" s="24">
        <v>0.53391012000000004</v>
      </c>
      <c r="G7396" s="24">
        <v>1.24146712</v>
      </c>
      <c r="H7396" s="24">
        <v>4.1012861699999998</v>
      </c>
      <c r="I7396" s="24">
        <v>9.0344870000000008E-2</v>
      </c>
    </row>
    <row r="7397" spans="1:9" ht="15.75" customHeight="1" x14ac:dyDescent="0.25">
      <c r="A7397" s="25">
        <v>7396</v>
      </c>
      <c r="B7397" s="26">
        <v>0.30277723000000001</v>
      </c>
      <c r="C7397" s="26">
        <v>0.28528004000000001</v>
      </c>
      <c r="D7397" s="26">
        <v>0.32236645000000003</v>
      </c>
      <c r="E7397" s="26">
        <v>0.39420313999999995</v>
      </c>
      <c r="F7397" s="26">
        <v>0.53404147999999996</v>
      </c>
      <c r="G7397" s="26">
        <v>1.2417947899999999</v>
      </c>
      <c r="H7397" s="26">
        <v>4.1026123700000001</v>
      </c>
      <c r="I7397" s="26">
        <v>9.0344820000000006E-2</v>
      </c>
    </row>
    <row r="7398" spans="1:9" ht="15.75" customHeight="1" x14ac:dyDescent="0.25">
      <c r="A7398" s="23">
        <v>7397</v>
      </c>
      <c r="B7398" s="24">
        <v>0.30283724000000001</v>
      </c>
      <c r="C7398" s="24">
        <v>0.28533525999999998</v>
      </c>
      <c r="D7398" s="24">
        <v>0.32242883999999994</v>
      </c>
      <c r="E7398" s="24">
        <v>0.39428828999999999</v>
      </c>
      <c r="F7398" s="24">
        <v>0.53417292999999999</v>
      </c>
      <c r="G7398" s="24">
        <v>1.2421226400000001</v>
      </c>
      <c r="H7398" s="24">
        <v>4.1039391299999997</v>
      </c>
      <c r="I7398" s="24">
        <v>9.034478E-2</v>
      </c>
    </row>
    <row r="7399" spans="1:9" ht="15.75" customHeight="1" x14ac:dyDescent="0.25">
      <c r="A7399" s="25">
        <v>7398</v>
      </c>
      <c r="B7399" s="26">
        <v>0.30289724000000001</v>
      </c>
      <c r="C7399" s="26">
        <v>0.28539049999999999</v>
      </c>
      <c r="D7399" s="26">
        <v>0.32249127</v>
      </c>
      <c r="E7399" s="26">
        <v>0.39437348999999999</v>
      </c>
      <c r="F7399" s="26">
        <v>0.53430447000000003</v>
      </c>
      <c r="G7399" s="26">
        <v>1.24245067</v>
      </c>
      <c r="H7399" s="26">
        <v>4.1052664600000002</v>
      </c>
      <c r="I7399" s="26">
        <v>9.0344729999999998E-2</v>
      </c>
    </row>
    <row r="7400" spans="1:9" ht="15.75" customHeight="1" x14ac:dyDescent="0.25">
      <c r="A7400" s="23">
        <v>7399</v>
      </c>
      <c r="B7400" s="24">
        <v>0.30295724000000002</v>
      </c>
      <c r="C7400" s="24">
        <v>0.28544578000000004</v>
      </c>
      <c r="D7400" s="24">
        <v>0.32255372999999998</v>
      </c>
      <c r="E7400" s="24">
        <v>0.39445875000000002</v>
      </c>
      <c r="F7400" s="24">
        <v>0.53443609999999997</v>
      </c>
      <c r="G7400" s="24">
        <v>1.2427788900000001</v>
      </c>
      <c r="H7400" s="24">
        <v>4.1065943599999999</v>
      </c>
      <c r="I7400" s="24">
        <v>9.0344689999999991E-2</v>
      </c>
    </row>
    <row r="7401" spans="1:9" ht="15.75" customHeight="1" x14ac:dyDescent="0.25">
      <c r="A7401" s="25">
        <v>7400</v>
      </c>
      <c r="B7401" s="26">
        <v>0.30301724000000002</v>
      </c>
      <c r="C7401" s="26">
        <v>0.28550108000000002</v>
      </c>
      <c r="D7401" s="26">
        <v>0.32261623</v>
      </c>
      <c r="E7401" s="26">
        <v>0.39454407000000002</v>
      </c>
      <c r="F7401" s="26">
        <v>0.53456780000000004</v>
      </c>
      <c r="G7401" s="26">
        <v>1.24310728</v>
      </c>
      <c r="H7401" s="26">
        <v>4.1079228199999998</v>
      </c>
      <c r="I7401" s="26">
        <v>9.0344650000000012E-2</v>
      </c>
    </row>
    <row r="7402" spans="1:9" ht="15.75" customHeight="1" x14ac:dyDescent="0.25">
      <c r="A7402" s="23">
        <v>7401</v>
      </c>
      <c r="B7402" s="24">
        <v>0.30307724000000003</v>
      </c>
      <c r="C7402" s="24">
        <v>0.28555641999999998</v>
      </c>
      <c r="D7402" s="24">
        <v>0.32267874999999996</v>
      </c>
      <c r="E7402" s="24">
        <v>0.39462944</v>
      </c>
      <c r="F7402" s="24">
        <v>0.53469960000000005</v>
      </c>
      <c r="G7402" s="24">
        <v>1.24343585</v>
      </c>
      <c r="H7402" s="24">
        <v>4.1092518499999997</v>
      </c>
      <c r="I7402" s="24">
        <v>9.0344599999999997E-2</v>
      </c>
    </row>
    <row r="7403" spans="1:9" ht="15.75" customHeight="1" x14ac:dyDescent="0.25">
      <c r="A7403" s="25">
        <v>7402</v>
      </c>
      <c r="B7403" s="26">
        <v>0.30313725000000002</v>
      </c>
      <c r="C7403" s="26">
        <v>0.28561178000000004</v>
      </c>
      <c r="D7403" s="26">
        <v>0.32274130999999995</v>
      </c>
      <c r="E7403" s="26">
        <v>0.39471487000000005</v>
      </c>
      <c r="F7403" s="26">
        <v>0.53483148000000003</v>
      </c>
      <c r="G7403" s="26">
        <v>1.2437646</v>
      </c>
      <c r="H7403" s="26">
        <v>4.1105814400000007</v>
      </c>
      <c r="I7403" s="26">
        <v>9.0344560000000004E-2</v>
      </c>
    </row>
    <row r="7404" spans="1:9" ht="15.75" customHeight="1" x14ac:dyDescent="0.25">
      <c r="A7404" s="23">
        <v>7403</v>
      </c>
      <c r="B7404" s="24">
        <v>0.30319724999999997</v>
      </c>
      <c r="C7404" s="24">
        <v>0.28566717000000003</v>
      </c>
      <c r="D7404" s="24">
        <v>0.32280391000000003</v>
      </c>
      <c r="E7404" s="24">
        <v>0.39480035999999996</v>
      </c>
      <c r="F7404" s="24">
        <v>0.53496343999999996</v>
      </c>
      <c r="G7404" s="24">
        <v>1.24409353</v>
      </c>
      <c r="H7404" s="24">
        <v>4.1119115900000001</v>
      </c>
      <c r="I7404" s="24">
        <v>9.0344519999999998E-2</v>
      </c>
    </row>
    <row r="7405" spans="1:9" ht="15.75" customHeight="1" x14ac:dyDescent="0.25">
      <c r="A7405" s="25">
        <v>7404</v>
      </c>
      <c r="B7405" s="26">
        <v>0.30325724999999998</v>
      </c>
      <c r="C7405" s="26">
        <v>0.28572259999999999</v>
      </c>
      <c r="D7405" s="26">
        <v>0.32286653999999998</v>
      </c>
      <c r="E7405" s="26">
        <v>0.39488591000000001</v>
      </c>
      <c r="F7405" s="26">
        <v>0.53509549000000001</v>
      </c>
      <c r="G7405" s="26">
        <v>1.2444226299999999</v>
      </c>
      <c r="H7405" s="26">
        <v>4.1132422999999996</v>
      </c>
      <c r="I7405" s="26">
        <v>9.0344469999999996E-2</v>
      </c>
    </row>
    <row r="7406" spans="1:9" ht="15.75" customHeight="1" x14ac:dyDescent="0.25">
      <c r="A7406" s="23">
        <v>7405</v>
      </c>
      <c r="B7406" s="24">
        <v>0.30331724999999998</v>
      </c>
      <c r="C7406" s="24">
        <v>0.28577805000000001</v>
      </c>
      <c r="D7406" s="24">
        <v>0.32292920000000003</v>
      </c>
      <c r="E7406" s="24">
        <v>0.39497152000000002</v>
      </c>
      <c r="F7406" s="24">
        <v>0.53522762000000002</v>
      </c>
      <c r="G7406" s="24">
        <v>1.2447519200000001</v>
      </c>
      <c r="H7406" s="24">
        <v>4.1145735800000001</v>
      </c>
      <c r="I7406" s="24">
        <v>9.0344429999999989E-2</v>
      </c>
    </row>
    <row r="7407" spans="1:9" ht="15.75" customHeight="1" x14ac:dyDescent="0.25">
      <c r="A7407" s="25">
        <v>7406</v>
      </c>
      <c r="B7407" s="26">
        <v>0.30337724999999999</v>
      </c>
      <c r="C7407" s="26">
        <v>0.28583353</v>
      </c>
      <c r="D7407" s="26">
        <v>0.32299189</v>
      </c>
      <c r="E7407" s="26">
        <v>0.39505718000000001</v>
      </c>
      <c r="F7407" s="26">
        <v>0.53535984000000003</v>
      </c>
      <c r="G7407" s="26">
        <v>1.24508138</v>
      </c>
      <c r="H7407" s="26">
        <v>4.1159054099999999</v>
      </c>
      <c r="I7407" s="26">
        <v>9.0344390000000011E-2</v>
      </c>
    </row>
    <row r="7408" spans="1:9" ht="15.75" customHeight="1" x14ac:dyDescent="0.25">
      <c r="A7408" s="23">
        <v>7407</v>
      </c>
      <c r="B7408" s="24">
        <v>0.30343725999999999</v>
      </c>
      <c r="C7408" s="24">
        <v>0.28588903999999998</v>
      </c>
      <c r="D7408" s="24">
        <v>0.32305461999999996</v>
      </c>
      <c r="E7408" s="24">
        <v>0.39514290000000002</v>
      </c>
      <c r="F7408" s="24">
        <v>0.53549214000000001</v>
      </c>
      <c r="G7408" s="24">
        <v>1.24541101</v>
      </c>
      <c r="H7408" s="24">
        <v>4.1172377999999998</v>
      </c>
      <c r="I7408" s="24">
        <v>9.0344339999999995E-2</v>
      </c>
    </row>
    <row r="7409" spans="1:9" ht="15.75" customHeight="1" x14ac:dyDescent="0.25">
      <c r="A7409" s="25">
        <v>7408</v>
      </c>
      <c r="B7409" s="26">
        <v>0.30349725999999999</v>
      </c>
      <c r="C7409" s="26">
        <v>0.28594458</v>
      </c>
      <c r="D7409" s="26">
        <v>0.32311738000000001</v>
      </c>
      <c r="E7409" s="26">
        <v>0.39522867</v>
      </c>
      <c r="F7409" s="26">
        <v>0.53562452000000005</v>
      </c>
      <c r="G7409" s="26">
        <v>1.2457408299999999</v>
      </c>
      <c r="H7409" s="26">
        <v>4.1185707499999999</v>
      </c>
      <c r="I7409" s="26">
        <v>9.0344300000000002E-2</v>
      </c>
    </row>
    <row r="7410" spans="1:9" ht="15.75" customHeight="1" x14ac:dyDescent="0.25">
      <c r="A7410" s="23">
        <v>7409</v>
      </c>
      <c r="B7410" s="24">
        <v>0.30355726</v>
      </c>
      <c r="C7410" s="24">
        <v>0.28600015000000001</v>
      </c>
      <c r="D7410" s="24">
        <v>0.32318018000000004</v>
      </c>
      <c r="E7410" s="24">
        <v>0.39531450000000001</v>
      </c>
      <c r="F7410" s="24">
        <v>0.53575698999999999</v>
      </c>
      <c r="G7410" s="24">
        <v>1.24607081</v>
      </c>
      <c r="H7410" s="24">
        <v>4.1199042500000003</v>
      </c>
      <c r="I7410" s="24">
        <v>9.0344259999999996E-2</v>
      </c>
    </row>
    <row r="7411" spans="1:9" ht="15.75" customHeight="1" x14ac:dyDescent="0.25">
      <c r="A7411" s="25">
        <v>7410</v>
      </c>
      <c r="B7411" s="26">
        <v>0.30361726</v>
      </c>
      <c r="C7411" s="26">
        <v>0.28605575</v>
      </c>
      <c r="D7411" s="26">
        <v>0.323243</v>
      </c>
      <c r="E7411" s="26">
        <v>0.39540038999999999</v>
      </c>
      <c r="F7411" s="26">
        <v>0.53588954</v>
      </c>
      <c r="G7411" s="26">
        <v>1.24640098</v>
      </c>
      <c r="H7411" s="26">
        <v>4.1212383099999998</v>
      </c>
      <c r="I7411" s="26">
        <v>9.0344209999999994E-2</v>
      </c>
    </row>
    <row r="7412" spans="1:9" ht="15.75" customHeight="1" x14ac:dyDescent="0.25">
      <c r="A7412" s="23">
        <v>7411</v>
      </c>
      <c r="B7412" s="24">
        <v>0.30367726</v>
      </c>
      <c r="C7412" s="24">
        <v>0.28611138000000003</v>
      </c>
      <c r="D7412" s="24">
        <v>0.32330585999999994</v>
      </c>
      <c r="E7412" s="24">
        <v>0.39548633</v>
      </c>
      <c r="F7412" s="24">
        <v>0.53602217000000008</v>
      </c>
      <c r="G7412" s="24">
        <v>1.2467313199999999</v>
      </c>
      <c r="H7412" s="24">
        <v>4.1225729199999996</v>
      </c>
      <c r="I7412" s="24">
        <v>9.0344170000000001E-2</v>
      </c>
    </row>
    <row r="7413" spans="1:9" ht="15.75" customHeight="1" x14ac:dyDescent="0.25">
      <c r="A7413" s="25">
        <v>7412</v>
      </c>
      <c r="B7413" s="26">
        <v>0.30373726000000001</v>
      </c>
      <c r="C7413" s="26">
        <v>0.28616703999999998</v>
      </c>
      <c r="D7413" s="26">
        <v>0.32336874999999998</v>
      </c>
      <c r="E7413" s="26">
        <v>0.39557232999999997</v>
      </c>
      <c r="F7413" s="26">
        <v>0.53615488</v>
      </c>
      <c r="G7413" s="26">
        <v>1.24706183</v>
      </c>
      <c r="H7413" s="26">
        <v>4.1239080899999996</v>
      </c>
      <c r="I7413" s="26">
        <v>9.0344130000000009E-2</v>
      </c>
    </row>
    <row r="7414" spans="1:9" ht="15.75" customHeight="1" x14ac:dyDescent="0.25">
      <c r="A7414" s="23">
        <v>7413</v>
      </c>
      <c r="B7414" s="24">
        <v>0.30379727000000001</v>
      </c>
      <c r="C7414" s="24">
        <v>0.28622271999999999</v>
      </c>
      <c r="D7414" s="24">
        <v>0.32343168</v>
      </c>
      <c r="E7414" s="24">
        <v>0.39565837999999998</v>
      </c>
      <c r="F7414" s="24">
        <v>0.53628768000000004</v>
      </c>
      <c r="G7414" s="24">
        <v>1.2473925100000001</v>
      </c>
      <c r="H7414" s="24">
        <v>4.1252438199999997</v>
      </c>
      <c r="I7414" s="24">
        <v>9.0344090000000002E-2</v>
      </c>
    </row>
    <row r="7415" spans="1:9" ht="15.75" customHeight="1" x14ac:dyDescent="0.25">
      <c r="A7415" s="25">
        <v>7414</v>
      </c>
      <c r="B7415" s="26">
        <v>0.30385727000000001</v>
      </c>
      <c r="C7415" s="26">
        <v>0.28627842999999997</v>
      </c>
      <c r="D7415" s="26">
        <v>0.32349463000000001</v>
      </c>
      <c r="E7415" s="26">
        <v>0.39574449</v>
      </c>
      <c r="F7415" s="26">
        <v>0.53642055999999994</v>
      </c>
      <c r="G7415" s="26">
        <v>1.2477233699999999</v>
      </c>
      <c r="H7415" s="26">
        <v>4.12658009</v>
      </c>
      <c r="I7415" s="26">
        <v>9.034404E-2</v>
      </c>
    </row>
    <row r="7416" spans="1:9" ht="15.75" customHeight="1" x14ac:dyDescent="0.25">
      <c r="A7416" s="23">
        <v>7415</v>
      </c>
      <c r="B7416" s="24">
        <v>0.30391727000000002</v>
      </c>
      <c r="C7416" s="24">
        <v>0.28633417</v>
      </c>
      <c r="D7416" s="24">
        <v>0.32355761999999999</v>
      </c>
      <c r="E7416" s="24">
        <v>0.39583064999999995</v>
      </c>
      <c r="F7416" s="24">
        <v>0.53655352000000001</v>
      </c>
      <c r="G7416" s="24">
        <v>1.2480544099999999</v>
      </c>
      <c r="H7416" s="24">
        <v>4.1279169099999997</v>
      </c>
      <c r="I7416" s="24">
        <v>9.0343999999999994E-2</v>
      </c>
    </row>
    <row r="7417" spans="1:9" ht="15.75" customHeight="1" x14ac:dyDescent="0.25">
      <c r="A7417" s="25">
        <v>7416</v>
      </c>
      <c r="B7417" s="26">
        <v>0.30397727000000002</v>
      </c>
      <c r="C7417" s="26">
        <v>0.28638994000000001</v>
      </c>
      <c r="D7417" s="26">
        <v>0.32362063999999996</v>
      </c>
      <c r="E7417" s="26">
        <v>0.39591686999999998</v>
      </c>
      <c r="F7417" s="26">
        <v>0.53668656000000003</v>
      </c>
      <c r="G7417" s="26">
        <v>1.2483856099999999</v>
      </c>
      <c r="H7417" s="26">
        <v>4.1292542900000004</v>
      </c>
      <c r="I7417" s="26">
        <v>9.0343959999999987E-2</v>
      </c>
    </row>
    <row r="7418" spans="1:9" ht="15.75" customHeight="1" x14ac:dyDescent="0.25">
      <c r="A7418" s="23">
        <v>7417</v>
      </c>
      <c r="B7418" s="24">
        <v>0.30403727000000003</v>
      </c>
      <c r="C7418" s="24">
        <v>0.28644574</v>
      </c>
      <c r="D7418" s="24">
        <v>0.32368369000000002</v>
      </c>
      <c r="E7418" s="24">
        <v>0.39600313999999998</v>
      </c>
      <c r="F7418" s="24">
        <v>0.53681968000000002</v>
      </c>
      <c r="G7418" s="24">
        <v>1.2487169900000001</v>
      </c>
      <c r="H7418" s="24">
        <v>4.1305922199999996</v>
      </c>
      <c r="I7418" s="24">
        <v>9.0343909999999999E-2</v>
      </c>
    </row>
    <row r="7419" spans="1:9" ht="15.75" customHeight="1" x14ac:dyDescent="0.25">
      <c r="A7419" s="25">
        <v>7418</v>
      </c>
      <c r="B7419" s="26">
        <v>0.30409728000000003</v>
      </c>
      <c r="C7419" s="26">
        <v>0.28650156999999998</v>
      </c>
      <c r="D7419" s="26">
        <v>0.32374676999999996</v>
      </c>
      <c r="E7419" s="26">
        <v>0.39608947</v>
      </c>
      <c r="F7419" s="26">
        <v>0.53695287999999997</v>
      </c>
      <c r="G7419" s="26">
        <v>1.24904853</v>
      </c>
      <c r="H7419" s="26">
        <v>4.1319306899999999</v>
      </c>
      <c r="I7419" s="26">
        <v>9.0343870000000007E-2</v>
      </c>
    </row>
    <row r="7420" spans="1:9" ht="15.75" customHeight="1" x14ac:dyDescent="0.25">
      <c r="A7420" s="23">
        <v>7419</v>
      </c>
      <c r="B7420" s="24">
        <v>0.30415728000000003</v>
      </c>
      <c r="C7420" s="24">
        <v>0.28655742000000001</v>
      </c>
      <c r="D7420" s="24">
        <v>0.32380988999999999</v>
      </c>
      <c r="E7420" s="24">
        <v>0.39617585</v>
      </c>
      <c r="F7420" s="24">
        <v>0.53708615999999998</v>
      </c>
      <c r="G7420" s="24">
        <v>1.24938025</v>
      </c>
      <c r="H7420" s="24">
        <v>4.1332697100000004</v>
      </c>
      <c r="I7420" s="24">
        <v>9.034383E-2</v>
      </c>
    </row>
    <row r="7421" spans="1:9" ht="15.75" customHeight="1" x14ac:dyDescent="0.25">
      <c r="A7421" s="25">
        <v>7420</v>
      </c>
      <c r="B7421" s="26">
        <v>0.30421728000000003</v>
      </c>
      <c r="C7421" s="26">
        <v>0.28661330000000002</v>
      </c>
      <c r="D7421" s="26">
        <v>0.32387303000000001</v>
      </c>
      <c r="E7421" s="26">
        <v>0.39626227999999997</v>
      </c>
      <c r="F7421" s="26">
        <v>0.53721953</v>
      </c>
      <c r="G7421" s="26">
        <v>1.24971214</v>
      </c>
      <c r="H7421" s="26">
        <v>4.1346092800000003</v>
      </c>
      <c r="I7421" s="26">
        <v>9.0343779999999999E-2</v>
      </c>
    </row>
    <row r="7422" spans="1:9" ht="15.75" customHeight="1" x14ac:dyDescent="0.25">
      <c r="A7422" s="23">
        <v>7421</v>
      </c>
      <c r="B7422" s="24">
        <v>0.30427727999999998</v>
      </c>
      <c r="C7422" s="24">
        <v>0.28666921000000001</v>
      </c>
      <c r="D7422" s="24">
        <v>0.32393621000000006</v>
      </c>
      <c r="E7422" s="24">
        <v>0.39634877000000002</v>
      </c>
      <c r="F7422" s="24">
        <v>0.53735297000000004</v>
      </c>
      <c r="G7422" s="24">
        <v>1.2500442</v>
      </c>
      <c r="H7422" s="24">
        <v>4.1359493900000004</v>
      </c>
      <c r="I7422" s="24">
        <v>9.0343739999999992E-2</v>
      </c>
    </row>
    <row r="7423" spans="1:9" ht="15.75" customHeight="1" x14ac:dyDescent="0.25">
      <c r="A7423" s="25">
        <v>7422</v>
      </c>
      <c r="B7423" s="26">
        <v>0.30433727999999999</v>
      </c>
      <c r="C7423" s="26">
        <v>0.28672514999999998</v>
      </c>
      <c r="D7423" s="26">
        <v>0.32399942000000004</v>
      </c>
      <c r="E7423" s="26">
        <v>0.39643531999999998</v>
      </c>
      <c r="F7423" s="26">
        <v>0.53748649000000004</v>
      </c>
      <c r="G7423" s="26">
        <v>1.25037642</v>
      </c>
      <c r="H7423" s="26">
        <v>4.1372900499999998</v>
      </c>
      <c r="I7423" s="26">
        <v>9.0343699999999985E-2</v>
      </c>
    </row>
    <row r="7424" spans="1:9" ht="15.75" customHeight="1" x14ac:dyDescent="0.25">
      <c r="A7424" s="23">
        <v>7423</v>
      </c>
      <c r="B7424" s="24">
        <v>0.30439727999999999</v>
      </c>
      <c r="C7424" s="24">
        <v>0.28678111000000001</v>
      </c>
      <c r="D7424" s="24">
        <v>0.32406266</v>
      </c>
      <c r="E7424" s="24">
        <v>0.39652191000000003</v>
      </c>
      <c r="F7424" s="24">
        <v>0.53762008999999999</v>
      </c>
      <c r="G7424" s="24">
        <v>1.2507088200000001</v>
      </c>
      <c r="H7424" s="24">
        <v>4.1386312500000004</v>
      </c>
      <c r="I7424" s="24">
        <v>9.0343649999999998E-2</v>
      </c>
    </row>
    <row r="7425" spans="1:9" ht="15.75" customHeight="1" x14ac:dyDescent="0.25">
      <c r="A7425" s="25">
        <v>7424</v>
      </c>
      <c r="B7425" s="26">
        <v>0.30445728999999999</v>
      </c>
      <c r="C7425" s="26">
        <v>0.28683711000000001</v>
      </c>
      <c r="D7425" s="26">
        <v>0.32412593000000001</v>
      </c>
      <c r="E7425" s="26">
        <v>0.39660856</v>
      </c>
      <c r="F7425" s="26">
        <v>0.53775377000000002</v>
      </c>
      <c r="G7425" s="26">
        <v>1.25104138</v>
      </c>
      <c r="H7425" s="26">
        <v>4.1399730000000003</v>
      </c>
      <c r="I7425" s="26">
        <v>9.0343610000000005E-2</v>
      </c>
    </row>
    <row r="7426" spans="1:9" ht="15.75" customHeight="1" x14ac:dyDescent="0.25">
      <c r="A7426" s="23">
        <v>7425</v>
      </c>
      <c r="B7426" s="24">
        <v>0.30451729</v>
      </c>
      <c r="C7426" s="24">
        <v>0.28689313</v>
      </c>
      <c r="D7426" s="24">
        <v>0.32418923999999999</v>
      </c>
      <c r="E7426" s="24">
        <v>0.39669525999999999</v>
      </c>
      <c r="F7426" s="24">
        <v>0.53788753</v>
      </c>
      <c r="G7426" s="24">
        <v>1.2513741199999999</v>
      </c>
      <c r="H7426" s="24">
        <v>4.1413152899999996</v>
      </c>
      <c r="I7426" s="24">
        <v>9.0343569999999998E-2</v>
      </c>
    </row>
    <row r="7427" spans="1:9" ht="15.75" customHeight="1" x14ac:dyDescent="0.25">
      <c r="A7427" s="25">
        <v>7426</v>
      </c>
      <c r="B7427" s="26">
        <v>0.30457729</v>
      </c>
      <c r="C7427" s="26">
        <v>0.28694916999999998</v>
      </c>
      <c r="D7427" s="26">
        <v>0.32425257000000002</v>
      </c>
      <c r="E7427" s="26">
        <v>0.39678202000000001</v>
      </c>
      <c r="F7427" s="26">
        <v>0.53802137000000005</v>
      </c>
      <c r="G7427" s="26">
        <v>1.25170702</v>
      </c>
      <c r="H7427" s="26">
        <v>4.1426581200000001</v>
      </c>
      <c r="I7427" s="26">
        <v>9.0343529999999991E-2</v>
      </c>
    </row>
    <row r="7428" spans="1:9" ht="15.75" customHeight="1" x14ac:dyDescent="0.25">
      <c r="A7428" s="23">
        <v>7427</v>
      </c>
      <c r="B7428" s="24">
        <v>0.30463729000000001</v>
      </c>
      <c r="C7428" s="24">
        <v>0.28700524999999999</v>
      </c>
      <c r="D7428" s="24">
        <v>0.32431592999999997</v>
      </c>
      <c r="E7428" s="24">
        <v>0.39686881999999996</v>
      </c>
      <c r="F7428" s="24">
        <v>0.53815528999999995</v>
      </c>
      <c r="G7428" s="24">
        <v>1.25204008</v>
      </c>
      <c r="H7428" s="24">
        <v>4.14400149</v>
      </c>
      <c r="I7428" s="24">
        <v>9.034347999999999E-2</v>
      </c>
    </row>
    <row r="7429" spans="1:9" ht="15.75" customHeight="1" x14ac:dyDescent="0.25">
      <c r="A7429" s="25">
        <v>7428</v>
      </c>
      <c r="B7429" s="26">
        <v>0.30469729000000001</v>
      </c>
      <c r="C7429" s="26">
        <v>0.28706134999999999</v>
      </c>
      <c r="D7429" s="26">
        <v>0.32437933000000002</v>
      </c>
      <c r="E7429" s="26">
        <v>0.39695568000000003</v>
      </c>
      <c r="F7429" s="26">
        <v>0.53828927999999998</v>
      </c>
      <c r="G7429" s="26">
        <v>1.25237332</v>
      </c>
      <c r="H7429" s="26">
        <v>4.1453454000000001</v>
      </c>
      <c r="I7429" s="26">
        <v>9.0343440000000011E-2</v>
      </c>
    </row>
    <row r="7430" spans="1:9" ht="15.75" customHeight="1" x14ac:dyDescent="0.25">
      <c r="A7430" s="23">
        <v>7429</v>
      </c>
      <c r="B7430" s="24">
        <v>0.30475730000000001</v>
      </c>
      <c r="C7430" s="24">
        <v>0.28711747999999998</v>
      </c>
      <c r="D7430" s="24">
        <v>0.32444275</v>
      </c>
      <c r="E7430" s="24">
        <v>0.39704259000000003</v>
      </c>
      <c r="F7430" s="24">
        <v>0.53842334999999997</v>
      </c>
      <c r="G7430" s="24">
        <v>1.2527067199999999</v>
      </c>
      <c r="H7430" s="24">
        <v>4.1466898500000005</v>
      </c>
      <c r="I7430" s="24">
        <v>9.0343400000000004E-2</v>
      </c>
    </row>
    <row r="7431" spans="1:9" ht="15.75" customHeight="1" x14ac:dyDescent="0.25">
      <c r="A7431" s="25">
        <v>7430</v>
      </c>
      <c r="B7431" s="26">
        <v>0.30481730000000001</v>
      </c>
      <c r="C7431" s="26">
        <v>0.28717363000000001</v>
      </c>
      <c r="D7431" s="26">
        <v>0.32450620999999996</v>
      </c>
      <c r="E7431" s="26">
        <v>0.39712955999999999</v>
      </c>
      <c r="F7431" s="26">
        <v>0.53855750000000002</v>
      </c>
      <c r="G7431" s="26">
        <v>1.25304028</v>
      </c>
      <c r="H7431" s="26">
        <v>4.1480348400000002</v>
      </c>
      <c r="I7431" s="26">
        <v>9.0343350000000003E-2</v>
      </c>
    </row>
    <row r="7432" spans="1:9" ht="15.75" customHeight="1" x14ac:dyDescent="0.25">
      <c r="A7432" s="23">
        <v>7431</v>
      </c>
      <c r="B7432" s="24">
        <v>0.30487730000000002</v>
      </c>
      <c r="C7432" s="24">
        <v>0.28722981000000003</v>
      </c>
      <c r="D7432" s="24">
        <v>0.32456969000000002</v>
      </c>
      <c r="E7432" s="24">
        <v>0.39721656999999999</v>
      </c>
      <c r="F7432" s="24">
        <v>0.53869173000000004</v>
      </c>
      <c r="G7432" s="24">
        <v>1.2533740099999999</v>
      </c>
      <c r="H7432" s="24">
        <v>4.1493803600000003</v>
      </c>
      <c r="I7432" s="24">
        <v>9.0343309999999996E-2</v>
      </c>
    </row>
    <row r="7433" spans="1:9" ht="15.75" customHeight="1" x14ac:dyDescent="0.25">
      <c r="A7433" s="25">
        <v>7432</v>
      </c>
      <c r="B7433" s="26">
        <v>0.30493729999999997</v>
      </c>
      <c r="C7433" s="26">
        <v>0.28728601999999998</v>
      </c>
      <c r="D7433" s="26">
        <v>0.32463321000000001</v>
      </c>
      <c r="E7433" s="26">
        <v>0.39730364000000001</v>
      </c>
      <c r="F7433" s="26">
        <v>0.53882603000000007</v>
      </c>
      <c r="G7433" s="26">
        <v>1.2537079</v>
      </c>
      <c r="H7433" s="26">
        <v>4.1507264199999998</v>
      </c>
      <c r="I7433" s="26">
        <v>9.0343269999999989E-2</v>
      </c>
    </row>
    <row r="7434" spans="1:9" ht="15.75" customHeight="1" x14ac:dyDescent="0.25">
      <c r="A7434" s="23">
        <v>7433</v>
      </c>
      <c r="B7434" s="24">
        <v>0.30499729999999997</v>
      </c>
      <c r="C7434" s="24">
        <v>0.28734226000000002</v>
      </c>
      <c r="D7434" s="24">
        <v>0.32469675000000003</v>
      </c>
      <c r="E7434" s="24">
        <v>0.39739075999999995</v>
      </c>
      <c r="F7434" s="24">
        <v>0.53896040999999995</v>
      </c>
      <c r="G7434" s="24">
        <v>1.2540419599999999</v>
      </c>
      <c r="H7434" s="24">
        <v>4.1520730200000004</v>
      </c>
      <c r="I7434" s="24">
        <v>9.034323000000001E-2</v>
      </c>
    </row>
    <row r="7435" spans="1:9" ht="15.75" customHeight="1" x14ac:dyDescent="0.25">
      <c r="A7435" s="25">
        <v>7434</v>
      </c>
      <c r="B7435" s="26">
        <v>0.30505731000000003</v>
      </c>
      <c r="C7435" s="26">
        <v>0.28739851999999999</v>
      </c>
      <c r="D7435" s="26">
        <v>0.32476032999999999</v>
      </c>
      <c r="E7435" s="26">
        <v>0.39747793000000003</v>
      </c>
      <c r="F7435" s="26">
        <v>0.53909487</v>
      </c>
      <c r="G7435" s="26">
        <v>1.25437618</v>
      </c>
      <c r="H7435" s="26">
        <v>4.1534201399999997</v>
      </c>
      <c r="I7435" s="26">
        <v>9.0343180000000009E-2</v>
      </c>
    </row>
    <row r="7436" spans="1:9" ht="15.75" customHeight="1" x14ac:dyDescent="0.25">
      <c r="A7436" s="23">
        <v>7435</v>
      </c>
      <c r="B7436" s="24">
        <v>0.30511731000000003</v>
      </c>
      <c r="C7436" s="24">
        <v>0.28745481000000001</v>
      </c>
      <c r="D7436" s="24">
        <v>0.32482393999999998</v>
      </c>
      <c r="E7436" s="24">
        <v>0.39756514999999998</v>
      </c>
      <c r="F7436" s="24">
        <v>0.53922939999999997</v>
      </c>
      <c r="G7436" s="24">
        <v>1.2547105700000001</v>
      </c>
      <c r="H7436" s="24">
        <v>4.1547678100000001</v>
      </c>
      <c r="I7436" s="24">
        <v>9.0343140000000002E-2</v>
      </c>
    </row>
    <row r="7437" spans="1:9" ht="15.75" customHeight="1" x14ac:dyDescent="0.25">
      <c r="A7437" s="25">
        <v>7436</v>
      </c>
      <c r="B7437" s="26">
        <v>0.30517731000000003</v>
      </c>
      <c r="C7437" s="26">
        <v>0.28751112000000001</v>
      </c>
      <c r="D7437" s="26">
        <v>0.32488757000000001</v>
      </c>
      <c r="E7437" s="26">
        <v>0.39765242000000001</v>
      </c>
      <c r="F7437" s="26">
        <v>0.53936401</v>
      </c>
      <c r="G7437" s="26">
        <v>1.2550451200000001</v>
      </c>
      <c r="H7437" s="26">
        <v>4.1561159999999999</v>
      </c>
      <c r="I7437" s="26">
        <v>9.0343099999999996E-2</v>
      </c>
    </row>
    <row r="7438" spans="1:9" ht="15.75" customHeight="1" x14ac:dyDescent="0.25">
      <c r="A7438" s="23">
        <v>7437</v>
      </c>
      <c r="B7438" s="24">
        <v>0.30523731000000004</v>
      </c>
      <c r="C7438" s="24">
        <v>0.28756746</v>
      </c>
      <c r="D7438" s="24">
        <v>0.32495123999999997</v>
      </c>
      <c r="E7438" s="24">
        <v>0.39773974000000001</v>
      </c>
      <c r="F7438" s="24">
        <v>0.53949868999999995</v>
      </c>
      <c r="G7438" s="24">
        <v>1.2553798199999999</v>
      </c>
      <c r="H7438" s="24">
        <v>4.1574647300000001</v>
      </c>
      <c r="I7438" s="24">
        <v>9.0343049999999994E-2</v>
      </c>
    </row>
    <row r="7439" spans="1:9" ht="15.75" customHeight="1" x14ac:dyDescent="0.25">
      <c r="A7439" s="25">
        <v>7438</v>
      </c>
      <c r="B7439" s="26">
        <v>0.30529731000000004</v>
      </c>
      <c r="C7439" s="26">
        <v>0.28762383000000002</v>
      </c>
      <c r="D7439" s="26">
        <v>0.32501493000000004</v>
      </c>
      <c r="E7439" s="26">
        <v>0.39782710999999998</v>
      </c>
      <c r="F7439" s="26">
        <v>0.53963344999999996</v>
      </c>
      <c r="G7439" s="26">
        <v>1.2557147</v>
      </c>
      <c r="H7439" s="26">
        <v>4.1588139899999996</v>
      </c>
      <c r="I7439" s="26">
        <v>9.0343009999999987E-2</v>
      </c>
    </row>
    <row r="7440" spans="1:9" ht="15.75" customHeight="1" x14ac:dyDescent="0.25">
      <c r="A7440" s="23">
        <v>7439</v>
      </c>
      <c r="B7440" s="24">
        <v>0.30535730999999999</v>
      </c>
      <c r="C7440" s="24">
        <v>0.28768021999999999</v>
      </c>
      <c r="D7440" s="24">
        <v>0.32507865000000002</v>
      </c>
      <c r="E7440" s="24">
        <v>0.39791452999999999</v>
      </c>
      <c r="F7440" s="24">
        <v>0.53976829000000004</v>
      </c>
      <c r="G7440" s="24">
        <v>1.25604973</v>
      </c>
      <c r="H7440" s="24">
        <v>4.1601637699999996</v>
      </c>
      <c r="I7440" s="24">
        <v>9.0342970000000009E-2</v>
      </c>
    </row>
    <row r="7441" spans="1:9" ht="15.75" customHeight="1" x14ac:dyDescent="0.25">
      <c r="A7441" s="25">
        <v>7440</v>
      </c>
      <c r="B7441" s="26">
        <v>0.30541731999999999</v>
      </c>
      <c r="C7441" s="26">
        <v>0.28773663999999999</v>
      </c>
      <c r="D7441" s="26">
        <v>0.32514240999999999</v>
      </c>
      <c r="E7441" s="26">
        <v>0.39800201000000002</v>
      </c>
      <c r="F7441" s="26">
        <v>0.53990319999999992</v>
      </c>
      <c r="G7441" s="26">
        <v>1.2563849199999999</v>
      </c>
      <c r="H7441" s="26">
        <v>4.1615140899999998</v>
      </c>
      <c r="I7441" s="26">
        <v>9.0342930000000002E-2</v>
      </c>
    </row>
    <row r="7442" spans="1:9" ht="15.75" customHeight="1" x14ac:dyDescent="0.25">
      <c r="A7442" s="23">
        <v>7441</v>
      </c>
      <c r="B7442" s="24">
        <v>0.30547732</v>
      </c>
      <c r="C7442" s="24">
        <v>0.28779309000000003</v>
      </c>
      <c r="D7442" s="24">
        <v>0.32520619000000006</v>
      </c>
      <c r="E7442" s="24">
        <v>0.39808953000000002</v>
      </c>
      <c r="F7442" s="24">
        <v>0.54003818000000003</v>
      </c>
      <c r="G7442" s="24">
        <v>1.2567202799999999</v>
      </c>
      <c r="H7442" s="24">
        <v>4.1628649300000005</v>
      </c>
      <c r="I7442" s="24">
        <v>9.034288E-2</v>
      </c>
    </row>
    <row r="7443" spans="1:9" ht="15.75" customHeight="1" x14ac:dyDescent="0.25">
      <c r="A7443" s="25">
        <v>7442</v>
      </c>
      <c r="B7443" s="26">
        <v>0.30553732</v>
      </c>
      <c r="C7443" s="26">
        <v>0.28784956</v>
      </c>
      <c r="D7443" s="26">
        <v>0.32527</v>
      </c>
      <c r="E7443" s="26">
        <v>0.39817710000000001</v>
      </c>
      <c r="F7443" s="26">
        <v>0.54017324</v>
      </c>
      <c r="G7443" s="26">
        <v>1.2570557899999999</v>
      </c>
      <c r="H7443" s="26">
        <v>4.1642162999999996</v>
      </c>
      <c r="I7443" s="26">
        <v>9.0342839999999994E-2</v>
      </c>
    </row>
    <row r="7444" spans="1:9" ht="15.75" customHeight="1" x14ac:dyDescent="0.25">
      <c r="A7444" s="23">
        <v>7443</v>
      </c>
      <c r="B7444" s="24">
        <v>0.30559732000000001</v>
      </c>
      <c r="C7444" s="24">
        <v>0.28790604999999997</v>
      </c>
      <c r="D7444" s="24">
        <v>0.32533383999999999</v>
      </c>
      <c r="E7444" s="24">
        <v>0.39826472000000002</v>
      </c>
      <c r="F7444" s="24">
        <v>0.54030836999999998</v>
      </c>
      <c r="G7444" s="24">
        <v>1.25739146</v>
      </c>
      <c r="H7444" s="24">
        <v>4.1655682000000001</v>
      </c>
      <c r="I7444" s="24">
        <v>9.0342800000000001E-2</v>
      </c>
    </row>
    <row r="7445" spans="1:9" ht="15.75" customHeight="1" x14ac:dyDescent="0.25">
      <c r="A7445" s="25">
        <v>7444</v>
      </c>
      <c r="B7445" s="26">
        <v>0.30565732000000001</v>
      </c>
      <c r="C7445" s="26">
        <v>0.28796257000000003</v>
      </c>
      <c r="D7445" s="26">
        <v>0.32539771000000001</v>
      </c>
      <c r="E7445" s="26">
        <v>0.39835239</v>
      </c>
      <c r="F7445" s="26">
        <v>0.54044358000000003</v>
      </c>
      <c r="G7445" s="26">
        <v>1.2577272900000001</v>
      </c>
      <c r="H7445" s="26">
        <v>4.16692062</v>
      </c>
      <c r="I7445" s="26">
        <v>9.0342760000000008E-2</v>
      </c>
    </row>
    <row r="7446" spans="1:9" ht="15.75" customHeight="1" x14ac:dyDescent="0.25">
      <c r="A7446" s="23">
        <v>7445</v>
      </c>
      <c r="B7446" s="24">
        <v>0.30571733000000001</v>
      </c>
      <c r="C7446" s="24">
        <v>0.28801912000000002</v>
      </c>
      <c r="D7446" s="24">
        <v>0.32546160999999996</v>
      </c>
      <c r="E7446" s="24">
        <v>0.39844011000000001</v>
      </c>
      <c r="F7446" s="24">
        <v>0.54057885999999999</v>
      </c>
      <c r="G7446" s="24">
        <v>1.25806328</v>
      </c>
      <c r="H7446" s="24">
        <v>4.1682735700000002</v>
      </c>
      <c r="I7446" s="24">
        <v>9.0342710000000007E-2</v>
      </c>
    </row>
    <row r="7447" spans="1:9" ht="15.75" customHeight="1" x14ac:dyDescent="0.25">
      <c r="A7447" s="25">
        <v>7446</v>
      </c>
      <c r="B7447" s="26">
        <v>0.30577732999999996</v>
      </c>
      <c r="C7447" s="26">
        <v>0.28807569</v>
      </c>
      <c r="D7447" s="26">
        <v>0.32552553000000001</v>
      </c>
      <c r="E7447" s="26">
        <v>0.39852787999999995</v>
      </c>
      <c r="F7447" s="26">
        <v>0.54071420999999997</v>
      </c>
      <c r="G7447" s="26">
        <v>1.2583994300000001</v>
      </c>
      <c r="H7447" s="26">
        <v>4.16962704</v>
      </c>
      <c r="I7447" s="26">
        <v>9.034267E-2</v>
      </c>
    </row>
    <row r="7448" spans="1:9" ht="15.75" customHeight="1" x14ac:dyDescent="0.25">
      <c r="A7448" s="23">
        <v>7447</v>
      </c>
      <c r="B7448" s="24">
        <v>0.30583732999999996</v>
      </c>
      <c r="C7448" s="24">
        <v>0.28813229000000001</v>
      </c>
      <c r="D7448" s="24">
        <v>0.32558948999999998</v>
      </c>
      <c r="E7448" s="24">
        <v>0.39861569000000002</v>
      </c>
      <c r="F7448" s="24">
        <v>0.54084964000000002</v>
      </c>
      <c r="G7448" s="24">
        <v>1.2587357299999999</v>
      </c>
      <c r="H7448" s="24">
        <v>4.1709810300000001</v>
      </c>
      <c r="I7448" s="24">
        <v>9.0342629999999993E-2</v>
      </c>
    </row>
    <row r="7449" spans="1:9" ht="15.75" customHeight="1" x14ac:dyDescent="0.25">
      <c r="A7449" s="25">
        <v>7448</v>
      </c>
      <c r="B7449" s="26">
        <v>0.30589732999999997</v>
      </c>
      <c r="C7449" s="26">
        <v>0.28818891000000002</v>
      </c>
      <c r="D7449" s="26">
        <v>0.32565347</v>
      </c>
      <c r="E7449" s="26">
        <v>0.39870356000000001</v>
      </c>
      <c r="F7449" s="26">
        <v>0.54098513999999998</v>
      </c>
      <c r="G7449" s="26">
        <v>1.2590721899999999</v>
      </c>
      <c r="H7449" s="26">
        <v>4.1723355500000006</v>
      </c>
      <c r="I7449" s="26">
        <v>9.034259E-2</v>
      </c>
    </row>
    <row r="7450" spans="1:9" ht="15.75" customHeight="1" x14ac:dyDescent="0.25">
      <c r="A7450" s="23">
        <v>7449</v>
      </c>
      <c r="B7450" s="24">
        <v>0.30595732999999997</v>
      </c>
      <c r="C7450" s="24">
        <v>0.28824556000000001</v>
      </c>
      <c r="D7450" s="24">
        <v>0.32571748</v>
      </c>
      <c r="E7450" s="24">
        <v>0.39879147000000004</v>
      </c>
      <c r="F7450" s="24">
        <v>0.54112070999999995</v>
      </c>
      <c r="G7450" s="24">
        <v>1.25940881</v>
      </c>
      <c r="H7450" s="24">
        <v>4.1736905799999997</v>
      </c>
      <c r="I7450" s="24">
        <v>9.0342540000000013E-2</v>
      </c>
    </row>
    <row r="7451" spans="1:9" ht="15.75" customHeight="1" x14ac:dyDescent="0.25">
      <c r="A7451" s="25">
        <v>7450</v>
      </c>
      <c r="B7451" s="26">
        <v>0.30601734000000003</v>
      </c>
      <c r="C7451" s="26">
        <v>0.28830222999999999</v>
      </c>
      <c r="D7451" s="26">
        <v>0.32578152000000005</v>
      </c>
      <c r="E7451" s="26">
        <v>0.39887942999999998</v>
      </c>
      <c r="F7451" s="26">
        <v>0.54125635000000005</v>
      </c>
      <c r="G7451" s="26">
        <v>1.2597455900000001</v>
      </c>
      <c r="H7451" s="26">
        <v>4.1750461400000001</v>
      </c>
      <c r="I7451" s="26">
        <v>9.0342500000000006E-2</v>
      </c>
    </row>
    <row r="7452" spans="1:9" ht="15.75" customHeight="1" x14ac:dyDescent="0.25">
      <c r="A7452" s="23">
        <v>7451</v>
      </c>
      <c r="B7452" s="24">
        <v>0.30607734000000003</v>
      </c>
      <c r="C7452" s="24">
        <v>0.28835892000000002</v>
      </c>
      <c r="D7452" s="24">
        <v>0.32584558999999996</v>
      </c>
      <c r="E7452" s="24">
        <v>0.39896744000000001</v>
      </c>
      <c r="F7452" s="24">
        <v>0.54139207</v>
      </c>
      <c r="G7452" s="24">
        <v>1.2600825200000001</v>
      </c>
      <c r="H7452" s="24">
        <v>4.1764022199999999</v>
      </c>
      <c r="I7452" s="24">
        <v>9.0342459999999999E-2</v>
      </c>
    </row>
    <row r="7453" spans="1:9" ht="15.75" customHeight="1" x14ac:dyDescent="0.25">
      <c r="A7453" s="25">
        <v>7452</v>
      </c>
      <c r="B7453" s="26">
        <v>0.30613734000000004</v>
      </c>
      <c r="C7453" s="26">
        <v>0.28841564999999997</v>
      </c>
      <c r="D7453" s="26">
        <v>0.32590967999999998</v>
      </c>
      <c r="E7453" s="26">
        <v>0.39905549000000001</v>
      </c>
      <c r="F7453" s="26">
        <v>0.54152785000000003</v>
      </c>
      <c r="G7453" s="26">
        <v>1.2604196000000001</v>
      </c>
      <c r="H7453" s="26">
        <v>4.1777588100000003</v>
      </c>
      <c r="I7453" s="26">
        <v>9.0342420000000007E-2</v>
      </c>
    </row>
    <row r="7454" spans="1:9" ht="15.75" customHeight="1" x14ac:dyDescent="0.25">
      <c r="A7454" s="23">
        <v>7453</v>
      </c>
      <c r="B7454" s="24">
        <v>0.30619733999999998</v>
      </c>
      <c r="C7454" s="24">
        <v>0.28847238999999997</v>
      </c>
      <c r="D7454" s="24">
        <v>0.32597380000000004</v>
      </c>
      <c r="E7454" s="24">
        <v>0.39914358999999999</v>
      </c>
      <c r="F7454" s="24">
        <v>0.54166371000000002</v>
      </c>
      <c r="G7454" s="24">
        <v>1.26075684</v>
      </c>
      <c r="H7454" s="24">
        <v>4.1791159200000001</v>
      </c>
      <c r="I7454" s="24">
        <v>9.0342369999999991E-2</v>
      </c>
    </row>
    <row r="7455" spans="1:9" ht="15.75" customHeight="1" x14ac:dyDescent="0.25">
      <c r="A7455" s="25">
        <v>7454</v>
      </c>
      <c r="B7455" s="26">
        <v>0.30625733999999999</v>
      </c>
      <c r="C7455" s="26">
        <v>0.28852916000000001</v>
      </c>
      <c r="D7455" s="26">
        <v>0.32603794999999997</v>
      </c>
      <c r="E7455" s="26">
        <v>0.39923174000000006</v>
      </c>
      <c r="F7455" s="26">
        <v>0.54179964000000003</v>
      </c>
      <c r="G7455" s="26">
        <v>1.2610942300000001</v>
      </c>
      <c r="H7455" s="26">
        <v>4.1804735399999995</v>
      </c>
      <c r="I7455" s="26">
        <v>9.0342329999999998E-2</v>
      </c>
    </row>
    <row r="7456" spans="1:9" ht="15.75" customHeight="1" x14ac:dyDescent="0.25">
      <c r="A7456" s="23">
        <v>7455</v>
      </c>
      <c r="B7456" s="24">
        <v>0.30631733999999999</v>
      </c>
      <c r="C7456" s="24">
        <v>0.28858595999999997</v>
      </c>
      <c r="D7456" s="24">
        <v>0.32610212999999999</v>
      </c>
      <c r="E7456" s="24">
        <v>0.39931994000000004</v>
      </c>
      <c r="F7456" s="24">
        <v>0.54193564000000005</v>
      </c>
      <c r="G7456" s="24">
        <v>1.2614317800000001</v>
      </c>
      <c r="H7456" s="24">
        <v>4.1818316900000001</v>
      </c>
      <c r="I7456" s="24">
        <v>9.0342289999999992E-2</v>
      </c>
    </row>
    <row r="7457" spans="1:9" ht="15.75" customHeight="1" x14ac:dyDescent="0.25">
      <c r="A7457" s="25">
        <v>7456</v>
      </c>
      <c r="B7457" s="26">
        <v>0.30637734999999999</v>
      </c>
      <c r="C7457" s="26">
        <v>0.28864277999999999</v>
      </c>
      <c r="D7457" s="26">
        <v>0.32616634</v>
      </c>
      <c r="E7457" s="26">
        <v>0.39940819</v>
      </c>
      <c r="F7457" s="26">
        <v>0.54207170999999998</v>
      </c>
      <c r="G7457" s="26">
        <v>1.2617694799999999</v>
      </c>
      <c r="H7457" s="26">
        <v>4.1831903399999995</v>
      </c>
      <c r="I7457" s="26">
        <v>9.0342249999999999E-2</v>
      </c>
    </row>
    <row r="7458" spans="1:9" ht="15.75" customHeight="1" x14ac:dyDescent="0.25">
      <c r="A7458" s="23">
        <v>7457</v>
      </c>
      <c r="B7458" s="24">
        <v>0.30643735</v>
      </c>
      <c r="C7458" s="24">
        <v>0.28869961999999999</v>
      </c>
      <c r="D7458" s="24">
        <v>0.32623057000000005</v>
      </c>
      <c r="E7458" s="24">
        <v>0.39949648000000004</v>
      </c>
      <c r="F7458" s="24">
        <v>0.54220785000000005</v>
      </c>
      <c r="G7458" s="24">
        <v>1.2621073300000001</v>
      </c>
      <c r="H7458" s="24">
        <v>4.1845495100000001</v>
      </c>
      <c r="I7458" s="24">
        <v>9.0342199999999998E-2</v>
      </c>
    </row>
    <row r="7459" spans="1:9" ht="15.75" customHeight="1" x14ac:dyDescent="0.25">
      <c r="A7459" s="25">
        <v>7458</v>
      </c>
      <c r="B7459" s="26">
        <v>0.30649735</v>
      </c>
      <c r="C7459" s="26">
        <v>0.28875648999999998</v>
      </c>
      <c r="D7459" s="26">
        <v>0.32629482999999998</v>
      </c>
      <c r="E7459" s="26">
        <v>0.39958481000000001</v>
      </c>
      <c r="F7459" s="26">
        <v>0.54234406000000002</v>
      </c>
      <c r="G7459" s="26">
        <v>1.26244533</v>
      </c>
      <c r="H7459" s="26">
        <v>4.1859092000000002</v>
      </c>
      <c r="I7459" s="26">
        <v>9.0342160000000005E-2</v>
      </c>
    </row>
    <row r="7460" spans="1:9" ht="15.75" customHeight="1" x14ac:dyDescent="0.25">
      <c r="A7460" s="23">
        <v>7459</v>
      </c>
      <c r="B7460" s="24">
        <v>0.30655735000000001</v>
      </c>
      <c r="C7460" s="24">
        <v>0.28881338000000001</v>
      </c>
      <c r="D7460" s="24">
        <v>0.32635912</v>
      </c>
      <c r="E7460" s="24">
        <v>0.39967320000000001</v>
      </c>
      <c r="F7460" s="24">
        <v>0.54248034000000001</v>
      </c>
      <c r="G7460" s="24">
        <v>1.2627834900000001</v>
      </c>
      <c r="H7460" s="24">
        <v>4.18726939</v>
      </c>
      <c r="I7460" s="24">
        <v>9.0342119999999998E-2</v>
      </c>
    </row>
    <row r="7461" spans="1:9" ht="15.75" customHeight="1" x14ac:dyDescent="0.25">
      <c r="A7461" s="25">
        <v>7460</v>
      </c>
      <c r="B7461" s="26">
        <v>0.30661735000000001</v>
      </c>
      <c r="C7461" s="26">
        <v>0.28887028999999997</v>
      </c>
      <c r="D7461" s="26">
        <v>0.32642342999999996</v>
      </c>
      <c r="E7461" s="26">
        <v>0.39976162000000004</v>
      </c>
      <c r="F7461" s="26">
        <v>0.54261669000000001</v>
      </c>
      <c r="G7461" s="26">
        <v>1.26312179</v>
      </c>
      <c r="H7461" s="26">
        <v>4.1886301000000001</v>
      </c>
      <c r="I7461" s="26">
        <v>9.0342079999999991E-2</v>
      </c>
    </row>
    <row r="7462" spans="1:9" ht="15.75" customHeight="1" x14ac:dyDescent="0.25">
      <c r="A7462" s="23">
        <v>7461</v>
      </c>
      <c r="B7462" s="24">
        <v>0.30667736000000001</v>
      </c>
      <c r="C7462" s="24">
        <v>0.28892722999999998</v>
      </c>
      <c r="D7462" s="24">
        <v>0.32648777000000001</v>
      </c>
      <c r="E7462" s="24">
        <v>0.39985010000000004</v>
      </c>
      <c r="F7462" s="24">
        <v>0.54275311000000004</v>
      </c>
      <c r="G7462" s="24">
        <v>1.2634602500000001</v>
      </c>
      <c r="H7462" s="24">
        <v>4.1899913099999999</v>
      </c>
      <c r="I7462" s="24">
        <v>9.0342030000000004E-2</v>
      </c>
    </row>
    <row r="7463" spans="1:9" ht="15.75" customHeight="1" x14ac:dyDescent="0.25">
      <c r="A7463" s="25">
        <v>7462</v>
      </c>
      <c r="B7463" s="26">
        <v>0.30673736000000001</v>
      </c>
      <c r="C7463" s="26">
        <v>0.28898419000000003</v>
      </c>
      <c r="D7463" s="26">
        <v>0.32655213999999999</v>
      </c>
      <c r="E7463" s="26">
        <v>0.39993862000000002</v>
      </c>
      <c r="F7463" s="26">
        <v>0.54288960000000008</v>
      </c>
      <c r="G7463" s="26">
        <v>1.2637988600000001</v>
      </c>
      <c r="H7463" s="26">
        <v>4.1913530400000001</v>
      </c>
      <c r="I7463" s="26">
        <v>9.0341989999999997E-2</v>
      </c>
    </row>
    <row r="7464" spans="1:9" ht="15.75" customHeight="1" x14ac:dyDescent="0.25">
      <c r="A7464" s="23">
        <v>7463</v>
      </c>
      <c r="B7464" s="24">
        <v>0.30679735999999996</v>
      </c>
      <c r="C7464" s="24">
        <v>0.28904118000000001</v>
      </c>
      <c r="D7464" s="24">
        <v>0.32661653000000002</v>
      </c>
      <c r="E7464" s="24">
        <v>0.40002718000000004</v>
      </c>
      <c r="F7464" s="24">
        <v>0.54302616000000004</v>
      </c>
      <c r="G7464" s="24">
        <v>1.2641376200000001</v>
      </c>
      <c r="H7464" s="24">
        <v>4.1927152699999999</v>
      </c>
      <c r="I7464" s="24">
        <v>9.0341950000000004E-2</v>
      </c>
    </row>
    <row r="7465" spans="1:9" ht="15.75" customHeight="1" x14ac:dyDescent="0.25">
      <c r="A7465" s="25">
        <v>7464</v>
      </c>
      <c r="B7465" s="26">
        <v>0.30685735999999997</v>
      </c>
      <c r="C7465" s="26">
        <v>0.28909818999999998</v>
      </c>
      <c r="D7465" s="26">
        <v>0.32668095000000003</v>
      </c>
      <c r="E7465" s="26">
        <v>0.40011578999999997</v>
      </c>
      <c r="F7465" s="26">
        <v>0.54316277999999996</v>
      </c>
      <c r="G7465" s="26">
        <v>1.2644765200000001</v>
      </c>
      <c r="H7465" s="26">
        <v>4.1940780100000001</v>
      </c>
      <c r="I7465" s="26">
        <v>9.0341909999999997E-2</v>
      </c>
    </row>
    <row r="7466" spans="1:9" ht="15.75" customHeight="1" x14ac:dyDescent="0.25">
      <c r="A7466" s="23">
        <v>7465</v>
      </c>
      <c r="B7466" s="24">
        <v>0.30691735999999997</v>
      </c>
      <c r="C7466" s="24">
        <v>0.28915521999999999</v>
      </c>
      <c r="D7466" s="24">
        <v>0.32674540000000002</v>
      </c>
      <c r="E7466" s="24">
        <v>0.40020445000000004</v>
      </c>
      <c r="F7466" s="24">
        <v>0.54329948000000006</v>
      </c>
      <c r="G7466" s="24">
        <v>1.2648155800000001</v>
      </c>
      <c r="H7466" s="24">
        <v>4.19544126</v>
      </c>
      <c r="I7466" s="24">
        <v>9.0341859999999996E-2</v>
      </c>
    </row>
    <row r="7467" spans="1:9" ht="15.75" customHeight="1" x14ac:dyDescent="0.25">
      <c r="A7467" s="25">
        <v>7466</v>
      </c>
      <c r="B7467" s="26">
        <v>0.30697735999999998</v>
      </c>
      <c r="C7467" s="26">
        <v>0.28921227999999999</v>
      </c>
      <c r="D7467" s="26">
        <v>0.32680987</v>
      </c>
      <c r="E7467" s="26">
        <v>0.40029314999999999</v>
      </c>
      <c r="F7467" s="26">
        <v>0.54343624000000001</v>
      </c>
      <c r="G7467" s="26">
        <v>1.26515478</v>
      </c>
      <c r="H7467" s="26">
        <v>4.1968050100000003</v>
      </c>
      <c r="I7467" s="26">
        <v>9.0341819999999989E-2</v>
      </c>
    </row>
    <row r="7468" spans="1:9" ht="15.75" customHeight="1" x14ac:dyDescent="0.25">
      <c r="A7468" s="23">
        <v>7467</v>
      </c>
      <c r="B7468" s="24">
        <v>0.30703736999999998</v>
      </c>
      <c r="C7468" s="24">
        <v>0.28926934999999998</v>
      </c>
      <c r="D7468" s="24">
        <v>0.32687437000000003</v>
      </c>
      <c r="E7468" s="24">
        <v>0.40038189000000002</v>
      </c>
      <c r="F7468" s="24">
        <v>0.54357306999999999</v>
      </c>
      <c r="G7468" s="24">
        <v>1.26549413</v>
      </c>
      <c r="H7468" s="24">
        <v>4.1981692700000002</v>
      </c>
      <c r="I7468" s="24">
        <v>9.034178000000001E-2</v>
      </c>
    </row>
    <row r="7469" spans="1:9" ht="15.75" customHeight="1" x14ac:dyDescent="0.25">
      <c r="A7469" s="25">
        <v>7468</v>
      </c>
      <c r="B7469" s="26">
        <v>0.30709736999999998</v>
      </c>
      <c r="C7469" s="26">
        <v>0.28932646000000001</v>
      </c>
      <c r="D7469" s="26">
        <v>0.32693890000000003</v>
      </c>
      <c r="E7469" s="26">
        <v>0.40047068000000002</v>
      </c>
      <c r="F7469" s="26">
        <v>0.54370995999999994</v>
      </c>
      <c r="G7469" s="26">
        <v>1.2658336300000002</v>
      </c>
      <c r="H7469" s="26">
        <v>4.1995340299999997</v>
      </c>
      <c r="I7469" s="26">
        <v>9.0341740000000004E-2</v>
      </c>
    </row>
    <row r="7470" spans="1:9" ht="15.75" customHeight="1" x14ac:dyDescent="0.25">
      <c r="A7470" s="23">
        <v>7469</v>
      </c>
      <c r="B7470" s="24">
        <v>0.30715736999999999</v>
      </c>
      <c r="C7470" s="24">
        <v>0.28938358000000003</v>
      </c>
      <c r="D7470" s="24">
        <v>0.32700344999999997</v>
      </c>
      <c r="E7470" s="24">
        <v>0.40055952</v>
      </c>
      <c r="F7470" s="24">
        <v>0.54384692999999995</v>
      </c>
      <c r="G7470" s="24">
        <v>1.2661732700000001</v>
      </c>
      <c r="H7470" s="24">
        <v>4.2008992999999997</v>
      </c>
      <c r="I7470" s="24">
        <v>9.0341699999999997E-2</v>
      </c>
    </row>
    <row r="7471" spans="1:9" ht="15.75" customHeight="1" x14ac:dyDescent="0.25">
      <c r="A7471" s="25">
        <v>7470</v>
      </c>
      <c r="B7471" s="26">
        <v>0.30721736999999999</v>
      </c>
      <c r="C7471" s="26">
        <v>0.28944072999999998</v>
      </c>
      <c r="D7471" s="26">
        <v>0.32706803000000001</v>
      </c>
      <c r="E7471" s="26">
        <v>0.40064838999999997</v>
      </c>
      <c r="F7471" s="26">
        <v>0.54398395999999993</v>
      </c>
      <c r="G7471" s="26">
        <v>1.26651307</v>
      </c>
      <c r="H7471" s="26">
        <v>4.2022650599999993</v>
      </c>
      <c r="I7471" s="26">
        <v>9.0341649999999996E-2</v>
      </c>
    </row>
    <row r="7472" spans="1:9" ht="15.75" customHeight="1" x14ac:dyDescent="0.25">
      <c r="A7472" s="23">
        <v>7471</v>
      </c>
      <c r="B7472" s="24">
        <v>0.30727736999999999</v>
      </c>
      <c r="C7472" s="24">
        <v>0.28949789999999997</v>
      </c>
      <c r="D7472" s="24">
        <v>0.32713262999999998</v>
      </c>
      <c r="E7472" s="24">
        <v>0.40073731000000001</v>
      </c>
      <c r="F7472" s="24">
        <v>0.54412104999999999</v>
      </c>
      <c r="G7472" s="24">
        <v>1.266853</v>
      </c>
      <c r="H7472" s="24">
        <v>4.2036313300000003</v>
      </c>
      <c r="I7472" s="24">
        <v>9.0341609999999989E-2</v>
      </c>
    </row>
    <row r="7473" spans="1:9" ht="15.75" customHeight="1" x14ac:dyDescent="0.25">
      <c r="A7473" s="25">
        <v>7472</v>
      </c>
      <c r="B7473" s="26">
        <v>0.30733737999999999</v>
      </c>
      <c r="C7473" s="26">
        <v>0.28955509000000001</v>
      </c>
      <c r="D7473" s="26">
        <v>0.32719725999999999</v>
      </c>
      <c r="E7473" s="26">
        <v>0.40082627999999998</v>
      </c>
      <c r="F7473" s="26">
        <v>0.54425822000000001</v>
      </c>
      <c r="G7473" s="26">
        <v>1.2671930899999999</v>
      </c>
      <c r="H7473" s="26">
        <v>4.2049981000000001</v>
      </c>
      <c r="I7473" s="26">
        <v>9.034157000000001E-2</v>
      </c>
    </row>
    <row r="7474" spans="1:9" ht="15.75" customHeight="1" x14ac:dyDescent="0.25">
      <c r="A7474" s="23">
        <v>7473</v>
      </c>
      <c r="B7474" s="24">
        <v>0.30739738</v>
      </c>
      <c r="C7474" s="24">
        <v>0.28961231000000004</v>
      </c>
      <c r="D7474" s="24">
        <v>0.32726190999999999</v>
      </c>
      <c r="E7474" s="24">
        <v>0.40091527999999998</v>
      </c>
      <c r="F7474" s="24">
        <v>0.54439545</v>
      </c>
      <c r="G7474" s="24">
        <v>1.2675333100000001</v>
      </c>
      <c r="H7474" s="24">
        <v>4.2063653599999995</v>
      </c>
      <c r="I7474" s="24">
        <v>9.0341530000000003E-2</v>
      </c>
    </row>
    <row r="7475" spans="1:9" ht="15.75" customHeight="1" x14ac:dyDescent="0.25">
      <c r="A7475" s="25">
        <v>7474</v>
      </c>
      <c r="B7475" s="26">
        <v>0.30745738</v>
      </c>
      <c r="C7475" s="26">
        <v>0.28966955</v>
      </c>
      <c r="D7475" s="26">
        <v>0.32732658999999997</v>
      </c>
      <c r="E7475" s="26">
        <v>0.40100434000000001</v>
      </c>
      <c r="F7475" s="26">
        <v>0.54453273999999996</v>
      </c>
      <c r="G7475" s="26">
        <v>1.2678736900000001</v>
      </c>
      <c r="H7475" s="26">
        <v>4.2077331299999994</v>
      </c>
      <c r="I7475" s="26">
        <v>9.0341489999999997E-2</v>
      </c>
    </row>
    <row r="7476" spans="1:9" ht="15.75" customHeight="1" x14ac:dyDescent="0.25">
      <c r="A7476" s="23">
        <v>7475</v>
      </c>
      <c r="B7476" s="24">
        <v>0.30751738000000001</v>
      </c>
      <c r="C7476" s="24">
        <v>0.28972681</v>
      </c>
      <c r="D7476" s="24">
        <v>0.32739130000000005</v>
      </c>
      <c r="E7476" s="24">
        <v>0.40109343000000003</v>
      </c>
      <c r="F7476" s="24">
        <v>0.54467010000000005</v>
      </c>
      <c r="G7476" s="24">
        <v>1.2682142000000001</v>
      </c>
      <c r="H7476" s="24">
        <v>4.2091013899999998</v>
      </c>
      <c r="I7476" s="24">
        <v>9.0341439999999995E-2</v>
      </c>
    </row>
    <row r="7477" spans="1:9" ht="15.75" customHeight="1" x14ac:dyDescent="0.25">
      <c r="A7477" s="25">
        <v>7476</v>
      </c>
      <c r="B7477" s="26">
        <v>0.30757738000000001</v>
      </c>
      <c r="C7477" s="26">
        <v>0.28978408999999999</v>
      </c>
      <c r="D7477" s="26">
        <v>0.32745603000000001</v>
      </c>
      <c r="E7477" s="26">
        <v>0.40118256000000002</v>
      </c>
      <c r="F7477" s="26">
        <v>0.54480753000000004</v>
      </c>
      <c r="G7477" s="26">
        <v>1.2685548600000001</v>
      </c>
      <c r="H7477" s="26">
        <v>4.2104701499999999</v>
      </c>
      <c r="I7477" s="26">
        <v>9.0341400000000002E-2</v>
      </c>
    </row>
    <row r="7478" spans="1:9" ht="15.75" customHeight="1" x14ac:dyDescent="0.25">
      <c r="A7478" s="23">
        <v>7477</v>
      </c>
      <c r="B7478" s="24">
        <v>0.30763739000000001</v>
      </c>
      <c r="C7478" s="24">
        <v>0.28984140000000003</v>
      </c>
      <c r="D7478" s="24">
        <v>0.32752077999999996</v>
      </c>
      <c r="E7478" s="24">
        <v>0.40127173999999999</v>
      </c>
      <c r="F7478" s="24">
        <v>0.54494502</v>
      </c>
      <c r="G7478" s="24">
        <v>1.2688956600000001</v>
      </c>
      <c r="H7478" s="24">
        <v>4.2118394099999996</v>
      </c>
      <c r="I7478" s="24">
        <v>9.0341359999999996E-2</v>
      </c>
    </row>
    <row r="7479" spans="1:9" ht="15.75" customHeight="1" x14ac:dyDescent="0.25">
      <c r="A7479" s="25">
        <v>7478</v>
      </c>
      <c r="B7479" s="26">
        <v>0.30769739000000002</v>
      </c>
      <c r="C7479" s="26">
        <v>0.28989872</v>
      </c>
      <c r="D7479" s="26">
        <v>0.32758556</v>
      </c>
      <c r="E7479" s="26">
        <v>0.40136096000000004</v>
      </c>
      <c r="F7479" s="26">
        <v>0.54508257000000004</v>
      </c>
      <c r="G7479" s="26">
        <v>1.2692366099999999</v>
      </c>
      <c r="H7479" s="26">
        <v>4.2132091599999999</v>
      </c>
      <c r="I7479" s="26">
        <v>9.0341320000000003E-2</v>
      </c>
    </row>
    <row r="7480" spans="1:9" ht="15.75" customHeight="1" x14ac:dyDescent="0.25">
      <c r="A7480" s="23">
        <v>7479</v>
      </c>
      <c r="B7480" s="24">
        <v>0.30775739000000002</v>
      </c>
      <c r="C7480" s="24">
        <v>0.28995607000000001</v>
      </c>
      <c r="D7480" s="24">
        <v>0.32765036000000003</v>
      </c>
      <c r="E7480" s="24">
        <v>0.40145023000000002</v>
      </c>
      <c r="F7480" s="24">
        <v>0.54522018999999999</v>
      </c>
      <c r="G7480" s="24">
        <v>1.26957769</v>
      </c>
      <c r="H7480" s="24">
        <v>4.2145793999999999</v>
      </c>
      <c r="I7480" s="24">
        <v>9.034128000000001E-2</v>
      </c>
    </row>
    <row r="7481" spans="1:9" ht="15.75" customHeight="1" x14ac:dyDescent="0.25">
      <c r="A7481" s="25">
        <v>7480</v>
      </c>
      <c r="B7481" s="26">
        <v>0.30781739000000002</v>
      </c>
      <c r="C7481" s="26">
        <v>0.29001344000000001</v>
      </c>
      <c r="D7481" s="26">
        <v>0.32771518999999999</v>
      </c>
      <c r="E7481" s="26">
        <v>0.40153953000000003</v>
      </c>
      <c r="F7481" s="26">
        <v>0.54535787999999996</v>
      </c>
      <c r="G7481" s="26">
        <v>1.2699189200000001</v>
      </c>
      <c r="H7481" s="26">
        <v>4.2159501400000003</v>
      </c>
      <c r="I7481" s="26">
        <v>9.0341229999999995E-2</v>
      </c>
    </row>
    <row r="7482" spans="1:9" ht="15.75" customHeight="1" x14ac:dyDescent="0.25">
      <c r="A7482" s="23">
        <v>7481</v>
      </c>
      <c r="B7482" s="24">
        <v>0.30787738999999997</v>
      </c>
      <c r="C7482" s="24">
        <v>0.29007084</v>
      </c>
      <c r="D7482" s="24">
        <v>0.32778004999999999</v>
      </c>
      <c r="E7482" s="24">
        <v>0.40162888000000002</v>
      </c>
      <c r="F7482" s="24">
        <v>0.54549563000000001</v>
      </c>
      <c r="G7482" s="24">
        <v>1.27026029</v>
      </c>
      <c r="H7482" s="24">
        <v>4.2173213700000005</v>
      </c>
      <c r="I7482" s="24">
        <v>9.0341190000000002E-2</v>
      </c>
    </row>
    <row r="7483" spans="1:9" ht="15.75" customHeight="1" x14ac:dyDescent="0.25">
      <c r="A7483" s="25">
        <v>7482</v>
      </c>
      <c r="B7483" s="26">
        <v>0.30793738999999998</v>
      </c>
      <c r="C7483" s="26">
        <v>0.29012824999999998</v>
      </c>
      <c r="D7483" s="26">
        <v>0.32784492999999998</v>
      </c>
      <c r="E7483" s="26">
        <v>0.40171826999999999</v>
      </c>
      <c r="F7483" s="26">
        <v>0.54563344000000003</v>
      </c>
      <c r="G7483" s="26">
        <v>1.2706018000000001</v>
      </c>
      <c r="H7483" s="26">
        <v>4.2186930899999995</v>
      </c>
      <c r="I7483" s="26">
        <v>9.0341149999999995E-2</v>
      </c>
    </row>
    <row r="7484" spans="1:9" ht="15.75" customHeight="1" x14ac:dyDescent="0.25">
      <c r="A7484" s="23">
        <v>7483</v>
      </c>
      <c r="B7484" s="24">
        <v>0.30799739999999998</v>
      </c>
      <c r="C7484" s="24">
        <v>0.29018569</v>
      </c>
      <c r="D7484" s="24">
        <v>0.32790982999999996</v>
      </c>
      <c r="E7484" s="24">
        <v>0.40180770000000005</v>
      </c>
      <c r="F7484" s="24">
        <v>0.54577131000000001</v>
      </c>
      <c r="G7484" s="24">
        <v>1.2709434500000001</v>
      </c>
      <c r="H7484" s="24">
        <v>4.2200652999999999</v>
      </c>
      <c r="I7484" s="24">
        <v>9.0341109999999988E-2</v>
      </c>
    </row>
    <row r="7485" spans="1:9" ht="15.75" customHeight="1" x14ac:dyDescent="0.25">
      <c r="A7485" s="25">
        <v>7484</v>
      </c>
      <c r="B7485" s="26">
        <v>0.30805739999999998</v>
      </c>
      <c r="C7485" s="26">
        <v>0.29024314000000001</v>
      </c>
      <c r="D7485" s="26">
        <v>0.32797474999999998</v>
      </c>
      <c r="E7485" s="26">
        <v>0.40189717000000003</v>
      </c>
      <c r="F7485" s="26">
        <v>0.54590925000000001</v>
      </c>
      <c r="G7485" s="26">
        <v>1.2712852400000001</v>
      </c>
      <c r="H7485" s="26">
        <v>4.221438</v>
      </c>
      <c r="I7485" s="26">
        <v>9.0341070000000009E-2</v>
      </c>
    </row>
    <row r="7486" spans="1:9" ht="15.75" customHeight="1" x14ac:dyDescent="0.25">
      <c r="A7486" s="23">
        <v>7485</v>
      </c>
      <c r="B7486" s="24">
        <v>0.30811739999999999</v>
      </c>
      <c r="C7486" s="24">
        <v>0.29030062000000001</v>
      </c>
      <c r="D7486" s="24">
        <v>0.32803970999999998</v>
      </c>
      <c r="E7486" s="24">
        <v>0.40198667999999999</v>
      </c>
      <c r="F7486" s="24">
        <v>0.54604724999999998</v>
      </c>
      <c r="G7486" s="24">
        <v>1.2716271699999999</v>
      </c>
      <c r="H7486" s="24">
        <v>4.2228111899999998</v>
      </c>
      <c r="I7486" s="24">
        <v>9.0341020000000008E-2</v>
      </c>
    </row>
    <row r="7487" spans="1:9" ht="15.75" customHeight="1" x14ac:dyDescent="0.25">
      <c r="A7487" s="25">
        <v>7486</v>
      </c>
      <c r="B7487" s="26">
        <v>0.30817739999999999</v>
      </c>
      <c r="C7487" s="26">
        <v>0.29035812</v>
      </c>
      <c r="D7487" s="26">
        <v>0.32810467999999998</v>
      </c>
      <c r="E7487" s="26">
        <v>0.40207622999999998</v>
      </c>
      <c r="F7487" s="26">
        <v>0.54618530999999992</v>
      </c>
      <c r="G7487" s="26">
        <v>1.27196924</v>
      </c>
      <c r="H7487" s="26">
        <v>4.2241848700000002</v>
      </c>
      <c r="I7487" s="26">
        <v>9.0340980000000001E-2</v>
      </c>
    </row>
    <row r="7488" spans="1:9" ht="15.75" customHeight="1" x14ac:dyDescent="0.25">
      <c r="A7488" s="23">
        <v>7487</v>
      </c>
      <c r="B7488" s="24">
        <v>0.30823739999999999</v>
      </c>
      <c r="C7488" s="24">
        <v>0.29041564000000003</v>
      </c>
      <c r="D7488" s="24">
        <v>0.32816968000000002</v>
      </c>
      <c r="E7488" s="24">
        <v>0.40216583</v>
      </c>
      <c r="F7488" s="24">
        <v>0.54632343999999999</v>
      </c>
      <c r="G7488" s="24">
        <v>1.27231144</v>
      </c>
      <c r="H7488" s="24">
        <v>4.2255590400000003</v>
      </c>
      <c r="I7488" s="24">
        <v>9.0340939999999995E-2</v>
      </c>
    </row>
    <row r="7489" spans="1:9" ht="15.75" customHeight="1" x14ac:dyDescent="0.25">
      <c r="A7489" s="25">
        <v>7488</v>
      </c>
      <c r="B7489" s="26">
        <v>0.30829740999999999</v>
      </c>
      <c r="C7489" s="26">
        <v>0.29047318999999999</v>
      </c>
      <c r="D7489" s="26">
        <v>0.32823469999999999</v>
      </c>
      <c r="E7489" s="26">
        <v>0.40225546000000001</v>
      </c>
      <c r="F7489" s="26">
        <v>0.54646163000000003</v>
      </c>
      <c r="G7489" s="26">
        <v>1.2726537899999999</v>
      </c>
      <c r="H7489" s="26">
        <v>4.2269336900000001</v>
      </c>
      <c r="I7489" s="26">
        <v>9.0340900000000002E-2</v>
      </c>
    </row>
    <row r="7490" spans="1:9" ht="15.75" customHeight="1" x14ac:dyDescent="0.25">
      <c r="A7490" s="23">
        <v>7489</v>
      </c>
      <c r="B7490" s="24">
        <v>0.30835741</v>
      </c>
      <c r="C7490" s="24">
        <v>0.29053075</v>
      </c>
      <c r="D7490" s="24">
        <v>0.32829975</v>
      </c>
      <c r="E7490" s="24">
        <v>0.40234513</v>
      </c>
      <c r="F7490" s="24">
        <v>0.54659988000000004</v>
      </c>
      <c r="G7490" s="24">
        <v>1.2729962699999999</v>
      </c>
      <c r="H7490" s="24">
        <v>4.2283088199999996</v>
      </c>
      <c r="I7490" s="24">
        <v>9.0340860000000009E-2</v>
      </c>
    </row>
    <row r="7491" spans="1:9" ht="15.75" customHeight="1" x14ac:dyDescent="0.25">
      <c r="A7491" s="25">
        <v>7490</v>
      </c>
      <c r="B7491" s="26">
        <v>0.30841741</v>
      </c>
      <c r="C7491" s="26">
        <v>0.29058833000000001</v>
      </c>
      <c r="D7491" s="26">
        <v>0.32836481999999995</v>
      </c>
      <c r="E7491" s="26">
        <v>0.40243484000000002</v>
      </c>
      <c r="F7491" s="26">
        <v>0.54673819000000001</v>
      </c>
      <c r="G7491" s="26">
        <v>1.27333889</v>
      </c>
      <c r="H7491" s="26">
        <v>4.2296844399999998</v>
      </c>
      <c r="I7491" s="26">
        <v>9.0340820000000002E-2</v>
      </c>
    </row>
    <row r="7492" spans="1:9" ht="15.75" customHeight="1" x14ac:dyDescent="0.25">
      <c r="A7492" s="23">
        <v>7491</v>
      </c>
      <c r="B7492" s="24">
        <v>0.30847741000000001</v>
      </c>
      <c r="C7492" s="24">
        <v>0.29064593999999999</v>
      </c>
      <c r="D7492" s="24">
        <v>0.32842990999999999</v>
      </c>
      <c r="E7492" s="24">
        <v>0.40252460000000001</v>
      </c>
      <c r="F7492" s="24">
        <v>0.54687655999999996</v>
      </c>
      <c r="G7492" s="24">
        <v>1.2736816399999999</v>
      </c>
      <c r="H7492" s="24">
        <v>4.2310605399999996</v>
      </c>
      <c r="I7492" s="24">
        <v>9.0340770000000001E-2</v>
      </c>
    </row>
    <row r="7493" spans="1:9" ht="15.75" customHeight="1" x14ac:dyDescent="0.25">
      <c r="A7493" s="25">
        <v>7492</v>
      </c>
      <c r="B7493" s="26">
        <v>0.30853741000000001</v>
      </c>
      <c r="C7493" s="26">
        <v>0.29070356000000003</v>
      </c>
      <c r="D7493" s="26">
        <v>0.32849502999999997</v>
      </c>
      <c r="E7493" s="26">
        <v>0.40261439000000004</v>
      </c>
      <c r="F7493" s="26">
        <v>0.54701498999999998</v>
      </c>
      <c r="G7493" s="26">
        <v>1.2740245299999999</v>
      </c>
      <c r="H7493" s="26">
        <v>4.2324371300000001</v>
      </c>
      <c r="I7493" s="26">
        <v>9.0340729999999994E-2</v>
      </c>
    </row>
    <row r="7494" spans="1:9" ht="15.75" customHeight="1" x14ac:dyDescent="0.25">
      <c r="A7494" s="23">
        <v>7493</v>
      </c>
      <c r="B7494" s="24">
        <v>0.30859742000000001</v>
      </c>
      <c r="C7494" s="24">
        <v>0.29076120999999999</v>
      </c>
      <c r="D7494" s="24">
        <v>0.32856017000000004</v>
      </c>
      <c r="E7494" s="24">
        <v>0.40270422000000006</v>
      </c>
      <c r="F7494" s="24">
        <v>0.54715349000000002</v>
      </c>
      <c r="G7494" s="24">
        <v>1.27436755</v>
      </c>
      <c r="H7494" s="24">
        <v>4.2338141900000004</v>
      </c>
      <c r="I7494" s="24">
        <v>9.0340690000000001E-2</v>
      </c>
    </row>
    <row r="7495" spans="1:9" ht="15.75" customHeight="1" x14ac:dyDescent="0.25">
      <c r="A7495" s="25">
        <v>7494</v>
      </c>
      <c r="B7495" s="26">
        <v>0.30865742000000002</v>
      </c>
      <c r="C7495" s="26">
        <v>0.29081887000000001</v>
      </c>
      <c r="D7495" s="26">
        <v>0.32862532999999999</v>
      </c>
      <c r="E7495" s="26">
        <v>0.40279408999999999</v>
      </c>
      <c r="F7495" s="26">
        <v>0.54729203999999998</v>
      </c>
      <c r="G7495" s="26">
        <v>1.2747107099999999</v>
      </c>
      <c r="H7495" s="26">
        <v>4.2351917400000003</v>
      </c>
      <c r="I7495" s="26">
        <v>9.0340649999999995E-2</v>
      </c>
    </row>
    <row r="7496" spans="1:9" ht="15.75" customHeight="1" x14ac:dyDescent="0.25">
      <c r="A7496" s="23">
        <v>7495</v>
      </c>
      <c r="B7496" s="24">
        <v>0.30871742000000002</v>
      </c>
      <c r="C7496" s="24">
        <v>0.29087656000000001</v>
      </c>
      <c r="D7496" s="24">
        <v>0.32869050999999999</v>
      </c>
      <c r="E7496" s="24">
        <v>0.40288400000000002</v>
      </c>
      <c r="F7496" s="24">
        <v>0.54743065000000002</v>
      </c>
      <c r="G7496" s="24">
        <v>1.2750540100000001</v>
      </c>
      <c r="H7496" s="24">
        <v>4.23656977</v>
      </c>
      <c r="I7496" s="24">
        <v>9.0340609999999988E-2</v>
      </c>
    </row>
    <row r="7497" spans="1:9" ht="15.75" customHeight="1" x14ac:dyDescent="0.25">
      <c r="A7497" s="25">
        <v>7496</v>
      </c>
      <c r="B7497" s="26">
        <v>0.30877742000000002</v>
      </c>
      <c r="C7497" s="26">
        <v>0.29093426999999999</v>
      </c>
      <c r="D7497" s="26">
        <v>0.32875571999999997</v>
      </c>
      <c r="E7497" s="26">
        <v>0.40297395000000003</v>
      </c>
      <c r="F7497" s="26">
        <v>0.54756932999999997</v>
      </c>
      <c r="G7497" s="26">
        <v>1.2753974399999999</v>
      </c>
      <c r="H7497" s="26">
        <v>4.2379482700000004</v>
      </c>
      <c r="I7497" s="26">
        <v>9.0340570000000009E-2</v>
      </c>
    </row>
    <row r="7498" spans="1:9" ht="15.75" customHeight="1" x14ac:dyDescent="0.25">
      <c r="A7498" s="23">
        <v>7497</v>
      </c>
      <c r="B7498" s="24">
        <v>0.30883742000000003</v>
      </c>
      <c r="C7498" s="24">
        <v>0.29099198999999998</v>
      </c>
      <c r="D7498" s="24">
        <v>0.32882095</v>
      </c>
      <c r="E7498" s="24">
        <v>0.40306393999999995</v>
      </c>
      <c r="F7498" s="24">
        <v>0.54770806000000005</v>
      </c>
      <c r="G7498" s="24">
        <v>1.275741</v>
      </c>
      <c r="H7498" s="24">
        <v>4.2393272599999996</v>
      </c>
      <c r="I7498" s="24">
        <v>9.0340520000000007E-2</v>
      </c>
    </row>
    <row r="7499" spans="1:9" ht="15.75" customHeight="1" x14ac:dyDescent="0.25">
      <c r="A7499" s="25">
        <v>7498</v>
      </c>
      <c r="B7499" s="26">
        <v>0.30889741999999998</v>
      </c>
      <c r="C7499" s="26">
        <v>0.29104974</v>
      </c>
      <c r="D7499" s="26">
        <v>0.32888621000000001</v>
      </c>
      <c r="E7499" s="26">
        <v>0.40315395999999998</v>
      </c>
      <c r="F7499" s="26">
        <v>0.54784686000000005</v>
      </c>
      <c r="G7499" s="26">
        <v>1.27608469</v>
      </c>
      <c r="H7499" s="26">
        <v>4.2407067200000004</v>
      </c>
      <c r="I7499" s="26">
        <v>9.0340480000000001E-2</v>
      </c>
    </row>
    <row r="7500" spans="1:9" ht="15.75" customHeight="1" x14ac:dyDescent="0.25">
      <c r="A7500" s="23">
        <v>7499</v>
      </c>
      <c r="B7500" s="24">
        <v>0.30895742999999998</v>
      </c>
      <c r="C7500" s="24">
        <v>0.29110751000000001</v>
      </c>
      <c r="D7500" s="24">
        <v>0.32895147999999996</v>
      </c>
      <c r="E7500" s="24">
        <v>0.40324402999999998</v>
      </c>
      <c r="F7500" s="24">
        <v>0.54798571000000007</v>
      </c>
      <c r="G7500" s="24">
        <v>1.2764285200000001</v>
      </c>
      <c r="H7500" s="24">
        <v>4.2420866500000001</v>
      </c>
      <c r="I7500" s="24">
        <v>9.0340439999999994E-2</v>
      </c>
    </row>
    <row r="7501" spans="1:9" ht="15.75" customHeight="1" x14ac:dyDescent="0.25">
      <c r="A7501" s="25">
        <v>7500</v>
      </c>
      <c r="B7501" s="26">
        <v>0.30901742999999998</v>
      </c>
      <c r="C7501" s="26">
        <v>0.29116529000000002</v>
      </c>
      <c r="D7501" s="26">
        <v>0.32901677999999995</v>
      </c>
      <c r="E7501" s="26">
        <v>0.40333413000000001</v>
      </c>
      <c r="F7501" s="26">
        <v>0.54812461999999995</v>
      </c>
      <c r="G7501" s="26">
        <v>1.27677248</v>
      </c>
      <c r="H7501" s="26">
        <v>4.2434670599999995</v>
      </c>
      <c r="I7501" s="26">
        <v>9.0340399999999987E-2</v>
      </c>
    </row>
    <row r="7502" spans="1:9" ht="15.75" customHeight="1" x14ac:dyDescent="0.25">
      <c r="A7502" s="23">
        <v>7501</v>
      </c>
      <c r="B7502" s="24">
        <v>0.30907742999999999</v>
      </c>
      <c r="C7502" s="24">
        <v>0.29122310000000001</v>
      </c>
      <c r="D7502" s="24">
        <v>0.32908209999999999</v>
      </c>
      <c r="E7502" s="24">
        <v>0.40342427000000003</v>
      </c>
      <c r="F7502" s="24">
        <v>0.54826358999999991</v>
      </c>
      <c r="G7502" s="24">
        <v>1.27711657</v>
      </c>
      <c r="H7502" s="24">
        <v>4.2448479500000005</v>
      </c>
      <c r="I7502" s="24">
        <v>9.0340360000000008E-2</v>
      </c>
    </row>
    <row r="7503" spans="1:9" ht="15.75" customHeight="1" x14ac:dyDescent="0.25">
      <c r="A7503" s="25">
        <v>7502</v>
      </c>
      <c r="B7503" s="26">
        <v>0.30913742999999999</v>
      </c>
      <c r="C7503" s="26">
        <v>0.29128092</v>
      </c>
      <c r="D7503" s="26">
        <v>0.32914745000000001</v>
      </c>
      <c r="E7503" s="26">
        <v>0.40351444000000003</v>
      </c>
      <c r="F7503" s="26">
        <v>0.54840262000000006</v>
      </c>
      <c r="G7503" s="26">
        <v>1.2774607899999999</v>
      </c>
      <c r="H7503" s="26">
        <v>4.2462293100000004</v>
      </c>
      <c r="I7503" s="26">
        <v>9.0340320000000002E-2</v>
      </c>
    </row>
    <row r="7504" spans="1:9" ht="15.75" customHeight="1" x14ac:dyDescent="0.25">
      <c r="A7504" s="23">
        <v>7503</v>
      </c>
      <c r="B7504" s="24">
        <v>0.30919743</v>
      </c>
      <c r="C7504" s="24">
        <v>0.29133876999999997</v>
      </c>
      <c r="D7504" s="24">
        <v>0.32921281000000002</v>
      </c>
      <c r="E7504" s="24">
        <v>0.40360466</v>
      </c>
      <c r="F7504" s="24">
        <v>0.54854170000000002</v>
      </c>
      <c r="G7504" s="24">
        <v>1.2778051399999999</v>
      </c>
      <c r="H7504" s="24">
        <v>4.2476111400000001</v>
      </c>
      <c r="I7504" s="24">
        <v>9.034027E-2</v>
      </c>
    </row>
    <row r="7505" spans="1:9" ht="15.75" customHeight="1" x14ac:dyDescent="0.25">
      <c r="A7505" s="25">
        <v>7504</v>
      </c>
      <c r="B7505" s="26">
        <v>0.30925743999999999</v>
      </c>
      <c r="C7505" s="26">
        <v>0.29139662999999999</v>
      </c>
      <c r="D7505" s="26">
        <v>0.32927819999999997</v>
      </c>
      <c r="E7505" s="26">
        <v>0.40369490999999996</v>
      </c>
      <c r="F7505" s="26">
        <v>0.54868085</v>
      </c>
      <c r="G7505" s="26">
        <v>1.27814962</v>
      </c>
      <c r="H7505" s="26">
        <v>4.2489934399999996</v>
      </c>
      <c r="I7505" s="26">
        <v>9.0340229999999994E-2</v>
      </c>
    </row>
    <row r="7506" spans="1:9" ht="15.75" customHeight="1" x14ac:dyDescent="0.25">
      <c r="A7506" s="23">
        <v>7505</v>
      </c>
      <c r="B7506" s="24">
        <v>0.30931744</v>
      </c>
      <c r="C7506" s="24">
        <v>0.29145451999999999</v>
      </c>
      <c r="D7506" s="24">
        <v>0.32934361000000001</v>
      </c>
      <c r="E7506" s="24">
        <v>0.40378518999999996</v>
      </c>
      <c r="F7506" s="24">
        <v>0.54882005</v>
      </c>
      <c r="G7506" s="24">
        <v>1.27849423</v>
      </c>
      <c r="H7506" s="24">
        <v>4.2503762199999997</v>
      </c>
      <c r="I7506" s="24">
        <v>9.0340190000000001E-2</v>
      </c>
    </row>
    <row r="7507" spans="1:9" ht="15.75" customHeight="1" x14ac:dyDescent="0.25">
      <c r="A7507" s="25">
        <v>7506</v>
      </c>
      <c r="B7507" s="26">
        <v>0.30937744</v>
      </c>
      <c r="C7507" s="26">
        <v>0.29151241999999999</v>
      </c>
      <c r="D7507" s="26">
        <v>0.32940904000000004</v>
      </c>
      <c r="E7507" s="26">
        <v>0.40387551999999999</v>
      </c>
      <c r="F7507" s="26">
        <v>0.54895930999999998</v>
      </c>
      <c r="G7507" s="26">
        <v>1.27883897</v>
      </c>
      <c r="H7507" s="26">
        <v>4.2517594599999997</v>
      </c>
      <c r="I7507" s="26">
        <v>9.0340150000000008E-2</v>
      </c>
    </row>
    <row r="7508" spans="1:9" ht="15.75" customHeight="1" x14ac:dyDescent="0.25">
      <c r="A7508" s="23">
        <v>7507</v>
      </c>
      <c r="B7508" s="24">
        <v>0.30943744000000001</v>
      </c>
      <c r="C7508" s="24">
        <v>0.29157033999999998</v>
      </c>
      <c r="D7508" s="24">
        <v>0.32947449000000001</v>
      </c>
      <c r="E7508" s="24">
        <v>0.40396588</v>
      </c>
      <c r="F7508" s="24">
        <v>0.54909861999999998</v>
      </c>
      <c r="G7508" s="24">
        <v>1.27918384</v>
      </c>
      <c r="H7508" s="24">
        <v>4.2531431800000004</v>
      </c>
      <c r="I7508" s="24">
        <v>9.0340110000000001E-2</v>
      </c>
    </row>
    <row r="7509" spans="1:9" ht="15.75" customHeight="1" x14ac:dyDescent="0.25">
      <c r="A7509" s="25">
        <v>7508</v>
      </c>
      <c r="B7509" s="26">
        <v>0.30949744000000001</v>
      </c>
      <c r="C7509" s="26">
        <v>0.29162829000000001</v>
      </c>
      <c r="D7509" s="26">
        <v>0.32953995999999997</v>
      </c>
      <c r="E7509" s="26">
        <v>0.40405627999999999</v>
      </c>
      <c r="F7509" s="26">
        <v>0.54923799000000006</v>
      </c>
      <c r="G7509" s="26">
        <v>1.27952884</v>
      </c>
      <c r="H7509" s="26">
        <v>4.25452736</v>
      </c>
      <c r="I7509" s="26">
        <v>9.0340070000000008E-2</v>
      </c>
    </row>
    <row r="7510" spans="1:9" ht="15.75" customHeight="1" x14ac:dyDescent="0.25">
      <c r="A7510" s="23">
        <v>7509</v>
      </c>
      <c r="B7510" s="24">
        <v>0.30955744000000002</v>
      </c>
      <c r="C7510" s="24">
        <v>0.29168624999999998</v>
      </c>
      <c r="D7510" s="24">
        <v>0.32960546000000002</v>
      </c>
      <c r="E7510" s="24">
        <v>0.40414670999999996</v>
      </c>
      <c r="F7510" s="24">
        <v>0.54937742000000001</v>
      </c>
      <c r="G7510" s="24">
        <v>1.27987396</v>
      </c>
      <c r="H7510" s="24">
        <v>4.2559120000000004</v>
      </c>
      <c r="I7510" s="24">
        <v>9.0340030000000002E-2</v>
      </c>
    </row>
    <row r="7511" spans="1:9" ht="15.75" customHeight="1" x14ac:dyDescent="0.25">
      <c r="A7511" s="25">
        <v>7510</v>
      </c>
      <c r="B7511" s="26">
        <v>0.30961745000000002</v>
      </c>
      <c r="C7511" s="26">
        <v>0.29174422</v>
      </c>
      <c r="D7511" s="26">
        <v>0.32967098</v>
      </c>
      <c r="E7511" s="26">
        <v>0.40423718000000003</v>
      </c>
      <c r="F7511" s="26">
        <v>0.54951690999999991</v>
      </c>
      <c r="G7511" s="26">
        <v>1.28021922</v>
      </c>
      <c r="H7511" s="26">
        <v>4.2572971200000005</v>
      </c>
      <c r="I7511" s="26">
        <v>9.033998E-2</v>
      </c>
    </row>
    <row r="7512" spans="1:9" ht="15.75" customHeight="1" x14ac:dyDescent="0.25">
      <c r="A7512" s="23">
        <v>7511</v>
      </c>
      <c r="B7512" s="24">
        <v>0.30967745000000002</v>
      </c>
      <c r="C7512" s="24">
        <v>0.29180222</v>
      </c>
      <c r="D7512" s="24">
        <v>0.32973650999999998</v>
      </c>
      <c r="E7512" s="24">
        <v>0.40432768000000002</v>
      </c>
      <c r="F7512" s="24">
        <v>0.54965645000000007</v>
      </c>
      <c r="G7512" s="24">
        <v>1.28056459</v>
      </c>
      <c r="H7512" s="24">
        <v>4.2586826999999996</v>
      </c>
      <c r="I7512" s="24">
        <v>9.0339939999999994E-2</v>
      </c>
    </row>
    <row r="7513" spans="1:9" ht="15.75" customHeight="1" x14ac:dyDescent="0.25">
      <c r="A7513" s="25">
        <v>7512</v>
      </c>
      <c r="B7513" s="26">
        <v>0.30973745000000003</v>
      </c>
      <c r="C7513" s="26">
        <v>0.29186023999999999</v>
      </c>
      <c r="D7513" s="26">
        <v>0.32980207</v>
      </c>
      <c r="E7513" s="26">
        <v>0.40441822999999999</v>
      </c>
      <c r="F7513" s="26">
        <v>0.54979604000000004</v>
      </c>
      <c r="G7513" s="26">
        <v>1.2809101000000001</v>
      </c>
      <c r="H7513" s="26">
        <v>4.2600687399999995</v>
      </c>
      <c r="I7513" s="26">
        <v>9.0339899999999987E-2</v>
      </c>
    </row>
    <row r="7514" spans="1:9" ht="15.75" customHeight="1" x14ac:dyDescent="0.25">
      <c r="A7514" s="23">
        <v>7513</v>
      </c>
      <c r="B7514" s="24">
        <v>0.30979745000000003</v>
      </c>
      <c r="C7514" s="24">
        <v>0.29191826999999998</v>
      </c>
      <c r="D7514" s="24">
        <v>0.32986764999999996</v>
      </c>
      <c r="E7514" s="24">
        <v>0.4045088</v>
      </c>
      <c r="F7514" s="24">
        <v>0.54993570000000003</v>
      </c>
      <c r="G7514" s="24">
        <v>1.28125573</v>
      </c>
      <c r="H7514" s="24">
        <v>4.26145525</v>
      </c>
      <c r="I7514" s="24">
        <v>9.0339860000000008E-2</v>
      </c>
    </row>
    <row r="7515" spans="1:9" ht="15.75" customHeight="1" x14ac:dyDescent="0.25">
      <c r="A7515" s="25">
        <v>7514</v>
      </c>
      <c r="B7515" s="26">
        <v>0.30985745000000003</v>
      </c>
      <c r="C7515" s="26">
        <v>0.29197633000000001</v>
      </c>
      <c r="D7515" s="26">
        <v>0.32993325000000001</v>
      </c>
      <c r="E7515" s="26">
        <v>0.40459940999999999</v>
      </c>
      <c r="F7515" s="26">
        <v>0.55007539999999999</v>
      </c>
      <c r="G7515" s="26">
        <v>1.2816014899999999</v>
      </c>
      <c r="H7515" s="26">
        <v>4.2628422199999996</v>
      </c>
      <c r="I7515" s="26">
        <v>9.0339820000000001E-2</v>
      </c>
    </row>
    <row r="7516" spans="1:9" ht="15.75" customHeight="1" x14ac:dyDescent="0.25">
      <c r="A7516" s="23">
        <v>7515</v>
      </c>
      <c r="B7516" s="24">
        <v>0.30991745999999998</v>
      </c>
      <c r="C7516" s="24">
        <v>0.29203440000000003</v>
      </c>
      <c r="D7516" s="24">
        <v>0.32999887</v>
      </c>
      <c r="E7516" s="24">
        <v>0.40469006000000002</v>
      </c>
      <c r="F7516" s="24">
        <v>0.55021516000000004</v>
      </c>
      <c r="G7516" s="24">
        <v>1.2819473700000001</v>
      </c>
      <c r="H7516" s="24">
        <v>4.2642296499999999</v>
      </c>
      <c r="I7516" s="24">
        <v>9.0339779999999995E-2</v>
      </c>
    </row>
    <row r="7517" spans="1:9" ht="15.75" customHeight="1" x14ac:dyDescent="0.25">
      <c r="A7517" s="25">
        <v>7516</v>
      </c>
      <c r="B7517" s="26">
        <v>0.30997745999999998</v>
      </c>
      <c r="C7517" s="26">
        <v>0.29209248999999998</v>
      </c>
      <c r="D7517" s="26">
        <v>0.33006450999999998</v>
      </c>
      <c r="E7517" s="26">
        <v>0.40478073999999997</v>
      </c>
      <c r="F7517" s="26">
        <v>0.55035497999999994</v>
      </c>
      <c r="G7517" s="26">
        <v>1.2822933699999999</v>
      </c>
      <c r="H7517" s="26">
        <v>4.26561754</v>
      </c>
      <c r="I7517" s="26">
        <v>9.0339740000000002E-2</v>
      </c>
    </row>
    <row r="7518" spans="1:9" ht="15.75" customHeight="1" x14ac:dyDescent="0.25">
      <c r="A7518" s="23">
        <v>7517</v>
      </c>
      <c r="B7518" s="24">
        <v>0.31003745999999999</v>
      </c>
      <c r="C7518" s="24">
        <v>0.29215060000000004</v>
      </c>
      <c r="D7518" s="24">
        <v>0.33013018000000005</v>
      </c>
      <c r="E7518" s="24">
        <v>0.40487144999999997</v>
      </c>
      <c r="F7518" s="24">
        <v>0.55049484999999998</v>
      </c>
      <c r="G7518" s="24">
        <v>1.2826394999999999</v>
      </c>
      <c r="H7518" s="24">
        <v>4.2670059</v>
      </c>
      <c r="I7518" s="24">
        <v>9.0339699999999995E-2</v>
      </c>
    </row>
    <row r="7519" spans="1:9" ht="15.75" customHeight="1" x14ac:dyDescent="0.25">
      <c r="A7519" s="25">
        <v>7518</v>
      </c>
      <c r="B7519" s="26">
        <v>0.31009745999999999</v>
      </c>
      <c r="C7519" s="26">
        <v>0.29220871999999998</v>
      </c>
      <c r="D7519" s="26">
        <v>0.33019585999999995</v>
      </c>
      <c r="E7519" s="26">
        <v>0.40496219999999999</v>
      </c>
      <c r="F7519" s="26">
        <v>0.55063477999999999</v>
      </c>
      <c r="G7519" s="26">
        <v>1.2829857499999999</v>
      </c>
      <c r="H7519" s="26">
        <v>4.2683947099999999</v>
      </c>
      <c r="I7519" s="26">
        <v>9.0339650000000007E-2</v>
      </c>
    </row>
    <row r="7520" spans="1:9" ht="15.75" customHeight="1" x14ac:dyDescent="0.25">
      <c r="A7520" s="23">
        <v>7519</v>
      </c>
      <c r="B7520" s="24">
        <v>0.31015746</v>
      </c>
      <c r="C7520" s="24">
        <v>0.29226686999999996</v>
      </c>
      <c r="D7520" s="24">
        <v>0.33026156000000001</v>
      </c>
      <c r="E7520" s="24">
        <v>0.40505298000000001</v>
      </c>
      <c r="F7520" s="24">
        <v>0.55077474999999998</v>
      </c>
      <c r="G7520" s="24">
        <v>1.28333213</v>
      </c>
      <c r="H7520" s="24">
        <v>4.2697839800000006</v>
      </c>
      <c r="I7520" s="24">
        <v>9.0339610000000001E-2</v>
      </c>
    </row>
    <row r="7521" spans="1:9" ht="15.75" customHeight="1" x14ac:dyDescent="0.25">
      <c r="A7521" s="25">
        <v>7520</v>
      </c>
      <c r="B7521" s="26">
        <v>0.31021747</v>
      </c>
      <c r="C7521" s="26">
        <v>0.29232502999999999</v>
      </c>
      <c r="D7521" s="26">
        <v>0.33032728</v>
      </c>
      <c r="E7521" s="26">
        <v>0.40514380000000005</v>
      </c>
      <c r="F7521" s="26">
        <v>0.55091478999999999</v>
      </c>
      <c r="G7521" s="26">
        <v>1.2836786200000001</v>
      </c>
      <c r="H7521" s="26">
        <v>4.2711737100000002</v>
      </c>
      <c r="I7521" s="26">
        <v>9.0339569999999994E-2</v>
      </c>
    </row>
    <row r="7522" spans="1:9" ht="15.75" customHeight="1" x14ac:dyDescent="0.25">
      <c r="A7522" s="23">
        <v>7521</v>
      </c>
      <c r="B7522" s="24">
        <v>0.31027747</v>
      </c>
      <c r="C7522" s="24">
        <v>0.29238321</v>
      </c>
      <c r="D7522" s="24">
        <v>0.33039302999999998</v>
      </c>
      <c r="E7522" s="24">
        <v>0.40523465000000003</v>
      </c>
      <c r="F7522" s="24">
        <v>0.55105486999999997</v>
      </c>
      <c r="G7522" s="24">
        <v>1.2840252400000001</v>
      </c>
      <c r="H7522" s="24">
        <v>4.2725638899999998</v>
      </c>
      <c r="I7522" s="24">
        <v>9.0339530000000001E-2</v>
      </c>
    </row>
    <row r="7523" spans="1:9" ht="15.75" customHeight="1" x14ac:dyDescent="0.25">
      <c r="A7523" s="25">
        <v>7522</v>
      </c>
      <c r="B7523" s="26">
        <v>0.31033747</v>
      </c>
      <c r="C7523" s="26">
        <v>0.29244140000000002</v>
      </c>
      <c r="D7523" s="26">
        <v>0.33045879</v>
      </c>
      <c r="E7523" s="26">
        <v>0.40532553999999998</v>
      </c>
      <c r="F7523" s="26">
        <v>0.55119501000000004</v>
      </c>
      <c r="G7523" s="26">
        <v>1.28437198</v>
      </c>
      <c r="H7523" s="26">
        <v>4.2739545300000001</v>
      </c>
      <c r="I7523" s="26">
        <v>9.0339489999999995E-2</v>
      </c>
    </row>
    <row r="7524" spans="1:9" ht="15.75" customHeight="1" x14ac:dyDescent="0.25">
      <c r="A7524" s="23">
        <v>7523</v>
      </c>
      <c r="B7524" s="24">
        <v>0.31039747000000001</v>
      </c>
      <c r="C7524" s="24">
        <v>0.29249962000000002</v>
      </c>
      <c r="D7524" s="24">
        <v>0.33052456999999996</v>
      </c>
      <c r="E7524" s="24">
        <v>0.40541645000000004</v>
      </c>
      <c r="F7524" s="24">
        <v>0.55133520000000003</v>
      </c>
      <c r="G7524" s="24">
        <v>1.2847188399999998</v>
      </c>
      <c r="H7524" s="24">
        <v>4.2753456199999995</v>
      </c>
      <c r="I7524" s="24">
        <v>9.0339449999999988E-2</v>
      </c>
    </row>
    <row r="7525" spans="1:9" ht="15.75" customHeight="1" x14ac:dyDescent="0.25">
      <c r="A7525" s="25">
        <v>7524</v>
      </c>
      <c r="B7525" s="26">
        <v>0.31045747000000001</v>
      </c>
      <c r="C7525" s="26">
        <v>0.29255785000000001</v>
      </c>
      <c r="D7525" s="26">
        <v>0.33059036999999997</v>
      </c>
      <c r="E7525" s="26">
        <v>0.40550741000000001</v>
      </c>
      <c r="F7525" s="26">
        <v>0.55147544000000004</v>
      </c>
      <c r="G7525" s="26">
        <v>1.28506583</v>
      </c>
      <c r="H7525" s="26">
        <v>4.2767371700000005</v>
      </c>
      <c r="I7525" s="26">
        <v>9.0339410000000009E-2</v>
      </c>
    </row>
    <row r="7526" spans="1:9" ht="15.75" customHeight="1" x14ac:dyDescent="0.25">
      <c r="A7526" s="23">
        <v>7525</v>
      </c>
      <c r="B7526" s="24">
        <v>0.31051746999999996</v>
      </c>
      <c r="C7526" s="24">
        <v>0.29261609999999999</v>
      </c>
      <c r="D7526" s="24">
        <v>0.33065618999999996</v>
      </c>
      <c r="E7526" s="24">
        <v>0.40559838999999998</v>
      </c>
      <c r="F7526" s="24">
        <v>0.55161574000000002</v>
      </c>
      <c r="G7526" s="24">
        <v>1.2854129299999999</v>
      </c>
      <c r="H7526" s="24">
        <v>4.2781291700000006</v>
      </c>
      <c r="I7526" s="24">
        <v>9.0339370000000002E-2</v>
      </c>
    </row>
    <row r="7527" spans="1:9" ht="15.75" customHeight="1" x14ac:dyDescent="0.25">
      <c r="A7527" s="25">
        <v>7526</v>
      </c>
      <c r="B7527" s="26">
        <v>0.31057748000000002</v>
      </c>
      <c r="C7527" s="26">
        <v>0.29267437000000002</v>
      </c>
      <c r="D7527" s="26">
        <v>0.33072203999999999</v>
      </c>
      <c r="E7527" s="26">
        <v>0.40568939999999998</v>
      </c>
      <c r="F7527" s="26">
        <v>0.55175609000000003</v>
      </c>
      <c r="G7527" s="26">
        <v>1.2857601500000002</v>
      </c>
      <c r="H7527" s="26">
        <v>4.2795216199999997</v>
      </c>
      <c r="I7527" s="26">
        <v>9.0339320000000001E-2</v>
      </c>
    </row>
    <row r="7528" spans="1:9" ht="15.75" customHeight="1" x14ac:dyDescent="0.25">
      <c r="A7528" s="23">
        <v>7527</v>
      </c>
      <c r="B7528" s="24">
        <v>0.31063748000000002</v>
      </c>
      <c r="C7528" s="24">
        <v>0.29273264999999998</v>
      </c>
      <c r="D7528" s="24">
        <v>0.33078789999999997</v>
      </c>
      <c r="E7528" s="24">
        <v>0.40578045000000001</v>
      </c>
      <c r="F7528" s="24">
        <v>0.55189648000000002</v>
      </c>
      <c r="G7528" s="24">
        <v>1.28610749</v>
      </c>
      <c r="H7528" s="24">
        <v>4.2809145300000004</v>
      </c>
      <c r="I7528" s="24">
        <v>9.0339279999999994E-2</v>
      </c>
    </row>
    <row r="7529" spans="1:9" ht="15.75" customHeight="1" x14ac:dyDescent="0.25">
      <c r="A7529" s="25">
        <v>7528</v>
      </c>
      <c r="B7529" s="26">
        <v>0.31069748000000003</v>
      </c>
      <c r="C7529" s="26">
        <v>0.29279094999999999</v>
      </c>
      <c r="D7529" s="26">
        <v>0.33085377999999999</v>
      </c>
      <c r="E7529" s="26">
        <v>0.40587152999999998</v>
      </c>
      <c r="F7529" s="26">
        <v>0.55203692999999998</v>
      </c>
      <c r="G7529" s="26">
        <v>1.2864549500000002</v>
      </c>
      <c r="H7529" s="26">
        <v>4.2823078800000003</v>
      </c>
      <c r="I7529" s="26">
        <v>9.0339240000000001E-2</v>
      </c>
    </row>
    <row r="7530" spans="1:9" ht="15.75" customHeight="1" x14ac:dyDescent="0.25">
      <c r="A7530" s="23">
        <v>7529</v>
      </c>
      <c r="B7530" s="24">
        <v>0.31075748000000003</v>
      </c>
      <c r="C7530" s="24">
        <v>0.29284926999999999</v>
      </c>
      <c r="D7530" s="24">
        <v>0.33091966999999994</v>
      </c>
      <c r="E7530" s="24">
        <v>0.40596265000000004</v>
      </c>
      <c r="F7530" s="24">
        <v>0.55217744000000002</v>
      </c>
      <c r="G7530" s="24">
        <v>1.2868025299999999</v>
      </c>
      <c r="H7530" s="24">
        <v>4.2837016800000001</v>
      </c>
      <c r="I7530" s="24">
        <v>9.0339200000000008E-2</v>
      </c>
    </row>
    <row r="7531" spans="1:9" ht="15.75" customHeight="1" x14ac:dyDescent="0.25">
      <c r="A7531" s="25">
        <v>7530</v>
      </c>
      <c r="B7531" s="26">
        <v>0.31081748000000003</v>
      </c>
      <c r="C7531" s="26">
        <v>0.29290759999999999</v>
      </c>
      <c r="D7531" s="26">
        <v>0.33098559</v>
      </c>
      <c r="E7531" s="26">
        <v>0.40605378999999997</v>
      </c>
      <c r="F7531" s="26">
        <v>0.55231799000000004</v>
      </c>
      <c r="G7531" s="26">
        <v>1.28715022</v>
      </c>
      <c r="H7531" s="26">
        <v>4.2850959299999998</v>
      </c>
      <c r="I7531" s="26">
        <v>9.0339160000000002E-2</v>
      </c>
    </row>
    <row r="7532" spans="1:9" ht="15.75" customHeight="1" x14ac:dyDescent="0.25">
      <c r="A7532" s="23">
        <v>7531</v>
      </c>
      <c r="B7532" s="24">
        <v>0.31087748999999998</v>
      </c>
      <c r="C7532" s="24">
        <v>0.29296594999999997</v>
      </c>
      <c r="D7532" s="24">
        <v>0.33105153000000004</v>
      </c>
      <c r="E7532" s="24">
        <v>0.40614496999999999</v>
      </c>
      <c r="F7532" s="24">
        <v>0.55245859000000008</v>
      </c>
      <c r="G7532" s="24">
        <v>1.2874980300000001</v>
      </c>
      <c r="H7532" s="24">
        <v>4.2864906300000003</v>
      </c>
      <c r="I7532" s="24">
        <v>9.0339120000000009E-2</v>
      </c>
    </row>
    <row r="7533" spans="1:9" ht="15.75" customHeight="1" x14ac:dyDescent="0.25">
      <c r="A7533" s="25">
        <v>7532</v>
      </c>
      <c r="B7533" s="26">
        <v>0.31093748999999998</v>
      </c>
      <c r="C7533" s="26">
        <v>0.29302432</v>
      </c>
      <c r="D7533" s="26">
        <v>0.33111747999999996</v>
      </c>
      <c r="E7533" s="26">
        <v>0.40623618</v>
      </c>
      <c r="F7533" s="26">
        <v>0.55259923999999994</v>
      </c>
      <c r="G7533" s="26">
        <v>1.2878459599999998</v>
      </c>
      <c r="H7533" s="26">
        <v>4.2878857799999999</v>
      </c>
      <c r="I7533" s="26">
        <v>9.0339080000000002E-2</v>
      </c>
    </row>
    <row r="7534" spans="1:9" ht="15.75" customHeight="1" x14ac:dyDescent="0.25">
      <c r="A7534" s="23">
        <v>7533</v>
      </c>
      <c r="B7534" s="24">
        <v>0.31099748999999999</v>
      </c>
      <c r="C7534" s="24">
        <v>0.29308270000000003</v>
      </c>
      <c r="D7534" s="24">
        <v>0.33118346000000004</v>
      </c>
      <c r="E7534" s="24">
        <v>0.40632741999999999</v>
      </c>
      <c r="F7534" s="24">
        <v>0.55273994999999998</v>
      </c>
      <c r="G7534" s="24">
        <v>1.28819401</v>
      </c>
      <c r="H7534" s="24">
        <v>4.2892813700000003</v>
      </c>
      <c r="I7534" s="24">
        <v>9.0339039999999995E-2</v>
      </c>
    </row>
    <row r="7535" spans="1:9" ht="15.75" customHeight="1" x14ac:dyDescent="0.25">
      <c r="A7535" s="25">
        <v>7534</v>
      </c>
      <c r="B7535" s="26">
        <v>0.31105748999999999</v>
      </c>
      <c r="C7535" s="26">
        <v>0.29314109999999999</v>
      </c>
      <c r="D7535" s="26">
        <v>0.33124944999999995</v>
      </c>
      <c r="E7535" s="26">
        <v>0.40641868999999997</v>
      </c>
      <c r="F7535" s="26">
        <v>0.5528807</v>
      </c>
      <c r="G7535" s="26">
        <v>1.2885421700000002</v>
      </c>
      <c r="H7535" s="26">
        <v>4.2906773999999999</v>
      </c>
      <c r="I7535" s="26">
        <v>9.0338999999999989E-2</v>
      </c>
    </row>
    <row r="7536" spans="1:9" ht="15.75" customHeight="1" x14ac:dyDescent="0.25">
      <c r="A7536" s="23">
        <v>7535</v>
      </c>
      <c r="B7536" s="24">
        <v>0.31111749</v>
      </c>
      <c r="C7536" s="24">
        <v>0.29319951999999999</v>
      </c>
      <c r="D7536" s="24">
        <v>0.33131546000000001</v>
      </c>
      <c r="E7536" s="24">
        <v>0.40650998999999999</v>
      </c>
      <c r="F7536" s="24">
        <v>0.55302149999999994</v>
      </c>
      <c r="G7536" s="24">
        <v>1.2888904400000001</v>
      </c>
      <c r="H7536" s="24">
        <v>4.2920738800000002</v>
      </c>
      <c r="I7536" s="24">
        <v>9.033896000000001E-2</v>
      </c>
    </row>
    <row r="7537" spans="1:9" ht="15.75" customHeight="1" x14ac:dyDescent="0.25">
      <c r="A7537" s="25">
        <v>7536</v>
      </c>
      <c r="B7537" s="26">
        <v>0.3111775</v>
      </c>
      <c r="C7537" s="26">
        <v>0.29325794999999999</v>
      </c>
      <c r="D7537" s="26">
        <v>0.33138149</v>
      </c>
      <c r="E7537" s="26">
        <v>0.40660131999999999</v>
      </c>
      <c r="F7537" s="26">
        <v>0.55316235000000002</v>
      </c>
      <c r="G7537" s="26">
        <v>1.2892388299999999</v>
      </c>
      <c r="H7537" s="26">
        <v>4.2934708099999996</v>
      </c>
      <c r="I7537" s="26">
        <v>9.0338910000000008E-2</v>
      </c>
    </row>
    <row r="7538" spans="1:9" ht="15.75" customHeight="1" x14ac:dyDescent="0.25">
      <c r="A7538" s="23">
        <v>7537</v>
      </c>
      <c r="B7538" s="24">
        <v>0.3112375</v>
      </c>
      <c r="C7538" s="24">
        <v>0.29331639999999998</v>
      </c>
      <c r="D7538" s="24">
        <v>0.33144753999999998</v>
      </c>
      <c r="E7538" s="24">
        <v>0.40669268000000003</v>
      </c>
      <c r="F7538" s="24">
        <v>0.55330325000000002</v>
      </c>
      <c r="G7538" s="24">
        <v>1.28958734</v>
      </c>
      <c r="H7538" s="24">
        <v>4.29486817</v>
      </c>
      <c r="I7538" s="24">
        <v>9.0338870000000002E-2</v>
      </c>
    </row>
    <row r="7539" spans="1:9" ht="15.75" customHeight="1" x14ac:dyDescent="0.25">
      <c r="A7539" s="25">
        <v>7538</v>
      </c>
      <c r="B7539" s="26">
        <v>0.3112975</v>
      </c>
      <c r="C7539" s="26">
        <v>0.29337487000000001</v>
      </c>
      <c r="D7539" s="26">
        <v>0.33151359999999996</v>
      </c>
      <c r="E7539" s="26">
        <v>0.40678407999999999</v>
      </c>
      <c r="F7539" s="26">
        <v>0.55344419999999994</v>
      </c>
      <c r="G7539" s="26">
        <v>1.2899359500000001</v>
      </c>
      <c r="H7539" s="26">
        <v>4.2962659800000003</v>
      </c>
      <c r="I7539" s="26">
        <v>9.0338829999999995E-2</v>
      </c>
    </row>
    <row r="7540" spans="1:9" ht="15.75" customHeight="1" x14ac:dyDescent="0.25">
      <c r="A7540" s="23">
        <v>7539</v>
      </c>
      <c r="B7540" s="24">
        <v>0.31135750000000001</v>
      </c>
      <c r="C7540" s="24">
        <v>0.29343334999999998</v>
      </c>
      <c r="D7540" s="24">
        <v>0.33157967999999999</v>
      </c>
      <c r="E7540" s="24">
        <v>0.4068755</v>
      </c>
      <c r="F7540" s="24">
        <v>0.5535852</v>
      </c>
      <c r="G7540" s="24">
        <v>1.29028469</v>
      </c>
      <c r="H7540" s="24">
        <v>4.2976642199999997</v>
      </c>
      <c r="I7540" s="24">
        <v>9.0338790000000002E-2</v>
      </c>
    </row>
    <row r="7541" spans="1:9" ht="15.75" customHeight="1" x14ac:dyDescent="0.25">
      <c r="A7541" s="25">
        <v>7540</v>
      </c>
      <c r="B7541" s="26">
        <v>0.31141749999999996</v>
      </c>
      <c r="C7541" s="26">
        <v>0.29349184</v>
      </c>
      <c r="D7541" s="26">
        <v>0.33164579000000005</v>
      </c>
      <c r="E7541" s="26">
        <v>0.40696694999999999</v>
      </c>
      <c r="F7541" s="26">
        <v>0.55372624999999998</v>
      </c>
      <c r="G7541" s="26">
        <v>1.29063353</v>
      </c>
      <c r="H7541" s="26">
        <v>4.29906291</v>
      </c>
      <c r="I7541" s="26">
        <v>9.0338749999999995E-2</v>
      </c>
    </row>
    <row r="7542" spans="1:9" ht="15.75" customHeight="1" x14ac:dyDescent="0.25">
      <c r="A7542" s="23">
        <v>7541</v>
      </c>
      <c r="B7542" s="24">
        <v>0.31147749999999996</v>
      </c>
      <c r="C7542" s="24">
        <v>0.29355036000000001</v>
      </c>
      <c r="D7542" s="24">
        <v>0.3317119</v>
      </c>
      <c r="E7542" s="24">
        <v>0.40705843000000003</v>
      </c>
      <c r="F7542" s="24">
        <v>0.55386733999999993</v>
      </c>
      <c r="G7542" s="24">
        <v>1.2909824900000002</v>
      </c>
      <c r="H7542" s="24">
        <v>4.3004620300000003</v>
      </c>
      <c r="I7542" s="24">
        <v>9.0338709999999989E-2</v>
      </c>
    </row>
    <row r="7543" spans="1:9" ht="15.75" customHeight="1" x14ac:dyDescent="0.25">
      <c r="A7543" s="25">
        <v>7542</v>
      </c>
      <c r="B7543" s="26">
        <v>0.31153751000000002</v>
      </c>
      <c r="C7543" s="26">
        <v>0.29360888000000002</v>
      </c>
      <c r="D7543" s="26">
        <v>0.33177804</v>
      </c>
      <c r="E7543" s="26">
        <v>0.40714995000000004</v>
      </c>
      <c r="F7543" s="26">
        <v>0.55400848000000003</v>
      </c>
      <c r="G7543" s="26">
        <v>1.2913315600000002</v>
      </c>
      <c r="H7543" s="26">
        <v>4.3018615899999997</v>
      </c>
      <c r="I7543" s="26">
        <v>9.033867000000001E-2</v>
      </c>
    </row>
    <row r="7544" spans="1:9" ht="15.75" customHeight="1" x14ac:dyDescent="0.25">
      <c r="A7544" s="23">
        <v>7543</v>
      </c>
      <c r="B7544" s="24">
        <v>0.31159751000000002</v>
      </c>
      <c r="C7544" s="24">
        <v>0.29366743000000001</v>
      </c>
      <c r="D7544" s="24">
        <v>0.33184418999999998</v>
      </c>
      <c r="E7544" s="24">
        <v>0.40724148999999998</v>
      </c>
      <c r="F7544" s="24">
        <v>0.55414966999999993</v>
      </c>
      <c r="G7544" s="24">
        <v>1.2916807399999999</v>
      </c>
      <c r="H7544" s="24">
        <v>4.30326159</v>
      </c>
      <c r="I7544" s="24">
        <v>9.0338630000000003E-2</v>
      </c>
    </row>
    <row r="7545" spans="1:9" ht="15.75" customHeight="1" x14ac:dyDescent="0.25">
      <c r="A7545" s="25">
        <v>7544</v>
      </c>
      <c r="B7545" s="26">
        <v>0.31165751000000003</v>
      </c>
      <c r="C7545" s="26">
        <v>0.29372598999999999</v>
      </c>
      <c r="D7545" s="26">
        <v>0.33191037000000001</v>
      </c>
      <c r="E7545" s="26">
        <v>0.40733305999999997</v>
      </c>
      <c r="F7545" s="26">
        <v>0.55429090999999997</v>
      </c>
      <c r="G7545" s="26">
        <v>1.2920300300000001</v>
      </c>
      <c r="H7545" s="26">
        <v>4.3046620200000003</v>
      </c>
      <c r="I7545" s="26">
        <v>9.0338589999999996E-2</v>
      </c>
    </row>
    <row r="7546" spans="1:9" ht="15.75" customHeight="1" x14ac:dyDescent="0.25">
      <c r="A7546" s="23">
        <v>7545</v>
      </c>
      <c r="B7546" s="24">
        <v>0.31171751000000003</v>
      </c>
      <c r="C7546" s="24">
        <v>0.29378455999999997</v>
      </c>
      <c r="D7546" s="24">
        <v>0.33197654999999998</v>
      </c>
      <c r="E7546" s="24">
        <v>0.40742465999999999</v>
      </c>
      <c r="F7546" s="24">
        <v>0.55443218999999999</v>
      </c>
      <c r="G7546" s="24">
        <v>1.29237943</v>
      </c>
      <c r="H7546" s="24">
        <v>4.3060628899999998</v>
      </c>
      <c r="I7546" s="24">
        <v>9.0338550000000004E-2</v>
      </c>
    </row>
    <row r="7547" spans="1:9" ht="15.75" customHeight="1" x14ac:dyDescent="0.25">
      <c r="A7547" s="25">
        <v>7546</v>
      </c>
      <c r="B7547" s="26">
        <v>0.31177750999999998</v>
      </c>
      <c r="C7547" s="26">
        <v>0.29384315</v>
      </c>
      <c r="D7547" s="26">
        <v>0.33204275999999999</v>
      </c>
      <c r="E7547" s="26">
        <v>0.40751627999999995</v>
      </c>
      <c r="F7547" s="26">
        <v>0.55457352000000004</v>
      </c>
      <c r="G7547" s="26">
        <v>1.2927289400000002</v>
      </c>
      <c r="H7547" s="26">
        <v>4.3074642000000001</v>
      </c>
      <c r="I7547" s="26">
        <v>9.0338509999999997E-2</v>
      </c>
    </row>
    <row r="7548" spans="1:9" ht="15.75" customHeight="1" x14ac:dyDescent="0.25">
      <c r="A7548" s="23">
        <v>7547</v>
      </c>
      <c r="B7548" s="24">
        <v>0.31183751999999998</v>
      </c>
      <c r="C7548" s="24">
        <v>0.29390175000000002</v>
      </c>
      <c r="D7548" s="24">
        <v>0.33210898</v>
      </c>
      <c r="E7548" s="24">
        <v>0.40760793999999995</v>
      </c>
      <c r="F7548" s="24">
        <v>0.55471488999999996</v>
      </c>
      <c r="G7548" s="24">
        <v>1.2930785599999999</v>
      </c>
      <c r="H7548" s="24">
        <v>4.3088659299999996</v>
      </c>
      <c r="I7548" s="24">
        <v>9.0338470000000004E-2</v>
      </c>
    </row>
    <row r="7549" spans="1:9" ht="15.75" customHeight="1" x14ac:dyDescent="0.25">
      <c r="A7549" s="25">
        <v>7548</v>
      </c>
      <c r="B7549" s="26">
        <v>0.31189751999999998</v>
      </c>
      <c r="C7549" s="26">
        <v>0.29396036999999997</v>
      </c>
      <c r="D7549" s="26">
        <v>0.33217522000000005</v>
      </c>
      <c r="E7549" s="26">
        <v>0.40769961999999998</v>
      </c>
      <c r="F7549" s="26">
        <v>0.55485632000000007</v>
      </c>
      <c r="G7549" s="26">
        <v>1.29342829</v>
      </c>
      <c r="H7549" s="26">
        <v>4.3102681</v>
      </c>
      <c r="I7549" s="26">
        <v>9.0338429999999997E-2</v>
      </c>
    </row>
    <row r="7550" spans="1:9" ht="15.75" customHeight="1" x14ac:dyDescent="0.25">
      <c r="A7550" s="23">
        <v>7549</v>
      </c>
      <c r="B7550" s="24">
        <v>0.31195751999999999</v>
      </c>
      <c r="C7550" s="24">
        <v>0.29401900999999997</v>
      </c>
      <c r="D7550" s="24">
        <v>0.33224147999999998</v>
      </c>
      <c r="E7550" s="24">
        <v>0.40779134</v>
      </c>
      <c r="F7550" s="24">
        <v>0.55499778</v>
      </c>
      <c r="G7550" s="24">
        <v>1.29377813</v>
      </c>
      <c r="H7550" s="24">
        <v>4.3116707000000005</v>
      </c>
      <c r="I7550" s="24">
        <v>9.0338379999999996E-2</v>
      </c>
    </row>
    <row r="7551" spans="1:9" ht="15.75" customHeight="1" x14ac:dyDescent="0.25">
      <c r="A7551" s="25">
        <v>7550</v>
      </c>
      <c r="B7551" s="26">
        <v>0.31201751999999999</v>
      </c>
      <c r="C7551" s="26">
        <v>0.29407765000000002</v>
      </c>
      <c r="D7551" s="26">
        <v>0.33230775000000001</v>
      </c>
      <c r="E7551" s="26">
        <v>0.40788308000000001</v>
      </c>
      <c r="F7551" s="26">
        <v>0.5551393</v>
      </c>
      <c r="G7551" s="26">
        <v>1.29412807</v>
      </c>
      <c r="H7551" s="26">
        <v>4.3130737300000002</v>
      </c>
      <c r="I7551" s="26">
        <v>9.0338340000000003E-2</v>
      </c>
    </row>
    <row r="7552" spans="1:9" ht="15.75" customHeight="1" x14ac:dyDescent="0.25">
      <c r="A7552" s="23">
        <v>7551</v>
      </c>
      <c r="B7552" s="24">
        <v>0.31207752</v>
      </c>
      <c r="C7552" s="24">
        <v>0.29413632000000001</v>
      </c>
      <c r="D7552" s="24">
        <v>0.33237403999999998</v>
      </c>
      <c r="E7552" s="24">
        <v>0.40797483999999995</v>
      </c>
      <c r="F7552" s="24">
        <v>0.55528084999999994</v>
      </c>
      <c r="G7552" s="24">
        <v>1.29447812</v>
      </c>
      <c r="H7552" s="24">
        <v>4.3144771899999999</v>
      </c>
      <c r="I7552" s="24">
        <v>9.0338299999999996E-2</v>
      </c>
    </row>
    <row r="7553" spans="1:9" ht="15.75" customHeight="1" x14ac:dyDescent="0.25">
      <c r="A7553" s="25">
        <v>7552</v>
      </c>
      <c r="B7553" s="26">
        <v>0.31213752</v>
      </c>
      <c r="C7553" s="26">
        <v>0.29419499999999998</v>
      </c>
      <c r="D7553" s="26">
        <v>0.33244034999999994</v>
      </c>
      <c r="E7553" s="26">
        <v>0.40806663999999998</v>
      </c>
      <c r="F7553" s="26">
        <v>0.55542245999999995</v>
      </c>
      <c r="G7553" s="26">
        <v>1.2948282900000001</v>
      </c>
      <c r="H7553" s="26">
        <v>4.3158810799999996</v>
      </c>
      <c r="I7553" s="26">
        <v>9.033825999999999E-2</v>
      </c>
    </row>
    <row r="7554" spans="1:9" ht="15.75" customHeight="1" x14ac:dyDescent="0.25">
      <c r="A7554" s="23">
        <v>7553</v>
      </c>
      <c r="B7554" s="24">
        <v>0.31219753</v>
      </c>
      <c r="C7554" s="24">
        <v>0.29425369000000001</v>
      </c>
      <c r="D7554" s="24">
        <v>0.33250667</v>
      </c>
      <c r="E7554" s="24">
        <v>0.40815846</v>
      </c>
      <c r="F7554" s="24">
        <v>0.55556410999999994</v>
      </c>
      <c r="G7554" s="24">
        <v>1.2951785499999999</v>
      </c>
      <c r="H7554" s="24">
        <v>4.3172853900000003</v>
      </c>
      <c r="I7554" s="24">
        <v>9.0338220000000011E-2</v>
      </c>
    </row>
    <row r="7555" spans="1:9" ht="15.75" customHeight="1" x14ac:dyDescent="0.25">
      <c r="A7555" s="25">
        <v>7554</v>
      </c>
      <c r="B7555" s="26">
        <v>0.31225753000000001</v>
      </c>
      <c r="C7555" s="26">
        <v>0.29431239000000003</v>
      </c>
      <c r="D7555" s="26">
        <v>0.33257301</v>
      </c>
      <c r="E7555" s="26">
        <v>0.40825031000000001</v>
      </c>
      <c r="F7555" s="26">
        <v>0.55570580000000003</v>
      </c>
      <c r="G7555" s="26">
        <v>1.2955289300000001</v>
      </c>
      <c r="H7555" s="26">
        <v>4.3186901400000002</v>
      </c>
      <c r="I7555" s="26">
        <v>9.0338180000000004E-2</v>
      </c>
    </row>
    <row r="7556" spans="1:9" ht="15.75" customHeight="1" x14ac:dyDescent="0.25">
      <c r="A7556" s="23">
        <v>7555</v>
      </c>
      <c r="B7556" s="24">
        <v>0.31231753000000001</v>
      </c>
      <c r="C7556" s="24">
        <v>0.29437111999999999</v>
      </c>
      <c r="D7556" s="24">
        <v>0.33263936</v>
      </c>
      <c r="E7556" s="24">
        <v>0.40834218999999999</v>
      </c>
      <c r="F7556" s="24">
        <v>0.55584752999999998</v>
      </c>
      <c r="G7556" s="24">
        <v>1.2958794</v>
      </c>
      <c r="H7556" s="24">
        <v>4.3200953100000001</v>
      </c>
      <c r="I7556" s="24">
        <v>9.0338139999999997E-2</v>
      </c>
    </row>
    <row r="7557" spans="1:9" ht="15.75" customHeight="1" x14ac:dyDescent="0.25">
      <c r="A7557" s="25">
        <v>7556</v>
      </c>
      <c r="B7557" s="26">
        <v>0.31237753000000001</v>
      </c>
      <c r="C7557" s="26">
        <v>0.29442984999999999</v>
      </c>
      <c r="D7557" s="26">
        <v>0.33270572999999998</v>
      </c>
      <c r="E7557" s="26">
        <v>0.40843409000000003</v>
      </c>
      <c r="F7557" s="26">
        <v>0.55598932000000001</v>
      </c>
      <c r="G7557" s="26">
        <v>1.2962299899999998</v>
      </c>
      <c r="H7557" s="26">
        <v>4.3215009000000002</v>
      </c>
      <c r="I7557" s="26">
        <v>9.0338100000000005E-2</v>
      </c>
    </row>
    <row r="7558" spans="1:9" ht="15.75" customHeight="1" x14ac:dyDescent="0.25">
      <c r="A7558" s="23">
        <v>7557</v>
      </c>
      <c r="B7558" s="24">
        <v>0.31243753000000002</v>
      </c>
      <c r="C7558" s="24">
        <v>0.29448859999999999</v>
      </c>
      <c r="D7558" s="24">
        <v>0.33277212</v>
      </c>
      <c r="E7558" s="24">
        <v>0.40852601999999999</v>
      </c>
      <c r="F7558" s="24">
        <v>0.55613114000000008</v>
      </c>
      <c r="G7558" s="24">
        <v>1.2965806799999999</v>
      </c>
      <c r="H7558" s="24">
        <v>4.3229069199999994</v>
      </c>
      <c r="I7558" s="24">
        <v>9.0338059999999998E-2</v>
      </c>
    </row>
    <row r="7559" spans="1:9" ht="15.75" customHeight="1" x14ac:dyDescent="0.25">
      <c r="A7559" s="25">
        <v>7558</v>
      </c>
      <c r="B7559" s="26">
        <v>0.31249754000000002</v>
      </c>
      <c r="C7559" s="26">
        <v>0.29454735999999998</v>
      </c>
      <c r="D7559" s="26">
        <v>0.33283852000000003</v>
      </c>
      <c r="E7559" s="26">
        <v>0.40861797999999999</v>
      </c>
      <c r="F7559" s="26">
        <v>0.55627301000000007</v>
      </c>
      <c r="G7559" s="26">
        <v>1.2969314700000001</v>
      </c>
      <c r="H7559" s="26">
        <v>4.3243133599999997</v>
      </c>
      <c r="I7559" s="26">
        <v>9.0338019999999991E-2</v>
      </c>
    </row>
    <row r="7560" spans="1:9" ht="15.75" customHeight="1" x14ac:dyDescent="0.25">
      <c r="A7560" s="23">
        <v>7559</v>
      </c>
      <c r="B7560" s="24">
        <v>0.31255754000000002</v>
      </c>
      <c r="C7560" s="24">
        <v>0.29460614000000002</v>
      </c>
      <c r="D7560" s="24">
        <v>0.33290494000000004</v>
      </c>
      <c r="E7560" s="24">
        <v>0.40870995999999998</v>
      </c>
      <c r="F7560" s="24">
        <v>0.55641492000000004</v>
      </c>
      <c r="G7560" s="24">
        <v>1.29728237</v>
      </c>
      <c r="H7560" s="24">
        <v>4.32572022</v>
      </c>
      <c r="I7560" s="24">
        <v>9.0337980000000012E-2</v>
      </c>
    </row>
    <row r="7561" spans="1:9" ht="15.75" customHeight="1" x14ac:dyDescent="0.25">
      <c r="A7561" s="25">
        <v>7560</v>
      </c>
      <c r="B7561" s="26">
        <v>0.31261753999999997</v>
      </c>
      <c r="C7561" s="26">
        <v>0.29466492999999999</v>
      </c>
      <c r="D7561" s="26">
        <v>0.33297136999999999</v>
      </c>
      <c r="E7561" s="26">
        <v>0.40880197000000001</v>
      </c>
      <c r="F7561" s="26">
        <v>0.55655686999999998</v>
      </c>
      <c r="G7561" s="26">
        <v>1.29763337</v>
      </c>
      <c r="H7561" s="26">
        <v>4.3271275100000004</v>
      </c>
      <c r="I7561" s="26">
        <v>9.0337940000000005E-2</v>
      </c>
    </row>
    <row r="7562" spans="1:9" ht="15.75" customHeight="1" x14ac:dyDescent="0.25">
      <c r="A7562" s="23">
        <v>7561</v>
      </c>
      <c r="B7562" s="24">
        <v>0.31267753999999998</v>
      </c>
      <c r="C7562" s="24">
        <v>0.29472374000000001</v>
      </c>
      <c r="D7562" s="24">
        <v>0.33303781999999998</v>
      </c>
      <c r="E7562" s="24">
        <v>0.40889400000000004</v>
      </c>
      <c r="F7562" s="24">
        <v>0.55669887000000007</v>
      </c>
      <c r="G7562" s="24">
        <v>1.2979844700000001</v>
      </c>
      <c r="H7562" s="24">
        <v>4.3285352100000001</v>
      </c>
      <c r="I7562" s="24">
        <v>9.0337899999999999E-2</v>
      </c>
    </row>
    <row r="7563" spans="1:9" ht="15.75" customHeight="1" x14ac:dyDescent="0.25">
      <c r="A7563" s="25">
        <v>7562</v>
      </c>
      <c r="B7563" s="26">
        <v>0.31273753999999998</v>
      </c>
      <c r="C7563" s="26">
        <v>0.29478255000000003</v>
      </c>
      <c r="D7563" s="26">
        <v>0.33310428999999997</v>
      </c>
      <c r="E7563" s="26">
        <v>0.40898605999999998</v>
      </c>
      <c r="F7563" s="26">
        <v>0.55684089999999997</v>
      </c>
      <c r="G7563" s="26">
        <v>1.2983356699999999</v>
      </c>
      <c r="H7563" s="26">
        <v>4.3299433399999998</v>
      </c>
      <c r="I7563" s="26">
        <v>9.0337859999999992E-2</v>
      </c>
    </row>
    <row r="7564" spans="1:9" ht="15.75" customHeight="1" x14ac:dyDescent="0.25">
      <c r="A7564" s="23">
        <v>7563</v>
      </c>
      <c r="B7564" s="24">
        <v>0.31279755000000004</v>
      </c>
      <c r="C7564" s="24">
        <v>0.29484138999999998</v>
      </c>
      <c r="D7564" s="24">
        <v>0.33317076999999995</v>
      </c>
      <c r="E7564" s="24">
        <v>0.40907814999999997</v>
      </c>
      <c r="F7564" s="24">
        <v>0.55698298000000002</v>
      </c>
      <c r="G7564" s="24">
        <v>1.29868698</v>
      </c>
      <c r="H7564" s="24">
        <v>4.3313518800000006</v>
      </c>
      <c r="I7564" s="24">
        <v>9.0337819999999999E-2</v>
      </c>
    </row>
    <row r="7565" spans="1:9" ht="15.75" customHeight="1" x14ac:dyDescent="0.25">
      <c r="A7565" s="25">
        <v>7564</v>
      </c>
      <c r="B7565" s="26">
        <v>0.31285755000000004</v>
      </c>
      <c r="C7565" s="26">
        <v>0.29490022999999999</v>
      </c>
      <c r="D7565" s="26">
        <v>0.33323725999999998</v>
      </c>
      <c r="E7565" s="26">
        <v>0.40917026000000001</v>
      </c>
      <c r="F7565" s="26">
        <v>0.55712510999999998</v>
      </c>
      <c r="G7565" s="26">
        <v>1.29903839</v>
      </c>
      <c r="H7565" s="26">
        <v>4.3327608500000006</v>
      </c>
      <c r="I7565" s="26">
        <v>9.0337779999999993E-2</v>
      </c>
    </row>
    <row r="7566" spans="1:9" ht="15.75" customHeight="1" x14ac:dyDescent="0.25">
      <c r="A7566" s="23">
        <v>7565</v>
      </c>
      <c r="B7566" s="24">
        <v>0.31291754999999999</v>
      </c>
      <c r="C7566" s="24">
        <v>0.29495909000000003</v>
      </c>
      <c r="D7566" s="24">
        <v>0.33330377</v>
      </c>
      <c r="E7566" s="24">
        <v>0.40926239000000003</v>
      </c>
      <c r="F7566" s="24">
        <v>0.55726726999999998</v>
      </c>
      <c r="G7566" s="24">
        <v>1.2993899</v>
      </c>
      <c r="H7566" s="24">
        <v>4.3341702299999998</v>
      </c>
      <c r="I7566" s="24">
        <v>9.033774E-2</v>
      </c>
    </row>
    <row r="7567" spans="1:9" ht="15.75" customHeight="1" x14ac:dyDescent="0.25">
      <c r="A7567" s="25">
        <v>7566</v>
      </c>
      <c r="B7567" s="26">
        <v>0.31297754999999999</v>
      </c>
      <c r="C7567" s="26">
        <v>0.29501795999999997</v>
      </c>
      <c r="D7567" s="26">
        <v>0.33337030000000001</v>
      </c>
      <c r="E7567" s="26">
        <v>0.40935454999999998</v>
      </c>
      <c r="F7567" s="26">
        <v>0.55740948000000001</v>
      </c>
      <c r="G7567" s="26">
        <v>1.2997415000000001</v>
      </c>
      <c r="H7567" s="26">
        <v>4.3355800200000001</v>
      </c>
      <c r="I7567" s="26">
        <v>9.0337700000000007E-2</v>
      </c>
    </row>
    <row r="7568" spans="1:9" ht="15.75" customHeight="1" x14ac:dyDescent="0.25">
      <c r="A7568" s="23">
        <v>7567</v>
      </c>
      <c r="B7568" s="24">
        <v>0.31303755</v>
      </c>
      <c r="C7568" s="24">
        <v>0.29507684000000001</v>
      </c>
      <c r="D7568" s="24">
        <v>0.33343684000000001</v>
      </c>
      <c r="E7568" s="24">
        <v>0.40944673000000004</v>
      </c>
      <c r="F7568" s="24">
        <v>0.55755171999999997</v>
      </c>
      <c r="G7568" s="24">
        <v>1.30009321</v>
      </c>
      <c r="H7568" s="24">
        <v>4.3369902300000005</v>
      </c>
      <c r="I7568" s="24">
        <v>9.033766E-2</v>
      </c>
    </row>
    <row r="7569" spans="1:9" ht="15.75" customHeight="1" x14ac:dyDescent="0.25">
      <c r="A7569" s="25">
        <v>7568</v>
      </c>
      <c r="B7569" s="26">
        <v>0.31309755</v>
      </c>
      <c r="C7569" s="26">
        <v>0.29513573999999998</v>
      </c>
      <c r="D7569" s="26">
        <v>0.33350338999999996</v>
      </c>
      <c r="E7569" s="26">
        <v>0.40953893999999996</v>
      </c>
      <c r="F7569" s="26">
        <v>0.55769401000000007</v>
      </c>
      <c r="G7569" s="26">
        <v>1.30044502</v>
      </c>
      <c r="H7569" s="26">
        <v>4.3384008600000001</v>
      </c>
      <c r="I7569" s="26">
        <v>9.0337609999999999E-2</v>
      </c>
    </row>
    <row r="7570" spans="1:9" ht="15.75" customHeight="1" x14ac:dyDescent="0.25">
      <c r="A7570" s="23">
        <v>7569</v>
      </c>
      <c r="B7570" s="24">
        <v>0.31315756</v>
      </c>
      <c r="C7570" s="24">
        <v>0.29519465</v>
      </c>
      <c r="D7570" s="24">
        <v>0.33356996</v>
      </c>
      <c r="E7570" s="24">
        <v>0.40963116999999999</v>
      </c>
      <c r="F7570" s="24">
        <v>0.55783632999999999</v>
      </c>
      <c r="G7570" s="24">
        <v>1.30079693</v>
      </c>
      <c r="H7570" s="24">
        <v>4.33981189</v>
      </c>
      <c r="I7570" s="24">
        <v>9.0337569999999992E-2</v>
      </c>
    </row>
    <row r="7571" spans="1:9" ht="15.75" customHeight="1" x14ac:dyDescent="0.25">
      <c r="A7571" s="25">
        <v>7570</v>
      </c>
      <c r="B7571" s="26">
        <v>0.31321756000000001</v>
      </c>
      <c r="C7571" s="26">
        <v>0.29525358000000002</v>
      </c>
      <c r="D7571" s="26">
        <v>0.33363653999999998</v>
      </c>
      <c r="E7571" s="26">
        <v>0.40972343</v>
      </c>
      <c r="F7571" s="26">
        <v>0.55797870000000005</v>
      </c>
      <c r="G7571" s="26">
        <v>1.3011489299999999</v>
      </c>
      <c r="H7571" s="26">
        <v>4.3412233499999999</v>
      </c>
      <c r="I7571" s="26">
        <v>9.0337530000000013E-2</v>
      </c>
    </row>
    <row r="7572" spans="1:9" ht="15.75" customHeight="1" x14ac:dyDescent="0.25">
      <c r="A7572" s="23">
        <v>7571</v>
      </c>
      <c r="B7572" s="24">
        <v>0.31327756000000001</v>
      </c>
      <c r="C7572" s="24">
        <v>0.29531251000000003</v>
      </c>
      <c r="D7572" s="24">
        <v>0.33370314000000001</v>
      </c>
      <c r="E7572" s="24">
        <v>0.40981571</v>
      </c>
      <c r="F7572" s="24">
        <v>0.55812110999999998</v>
      </c>
      <c r="G7572" s="24">
        <v>1.30150104</v>
      </c>
      <c r="H7572" s="24">
        <v>4.3426352100000001</v>
      </c>
      <c r="I7572" s="24">
        <v>9.0337490000000006E-2</v>
      </c>
    </row>
    <row r="7573" spans="1:9" ht="15.75" customHeight="1" x14ac:dyDescent="0.25">
      <c r="A7573" s="25">
        <v>7572</v>
      </c>
      <c r="B7573" s="26">
        <v>0.31333756000000001</v>
      </c>
      <c r="C7573" s="26">
        <v>0.29537145999999997</v>
      </c>
      <c r="D7573" s="26">
        <v>0.33376975000000003</v>
      </c>
      <c r="E7573" s="26">
        <v>0.40990800999999999</v>
      </c>
      <c r="F7573" s="26">
        <v>0.55826355999999999</v>
      </c>
      <c r="G7573" s="26">
        <v>1.30185324</v>
      </c>
      <c r="H7573" s="26">
        <v>4.3440474799999995</v>
      </c>
      <c r="I7573" s="26">
        <v>9.033745E-2</v>
      </c>
    </row>
    <row r="7574" spans="1:9" ht="15.75" customHeight="1" x14ac:dyDescent="0.25">
      <c r="A7574" s="23">
        <v>7573</v>
      </c>
      <c r="B7574" s="24">
        <v>0.31339756000000002</v>
      </c>
      <c r="C7574" s="24">
        <v>0.29543041999999997</v>
      </c>
      <c r="D7574" s="24">
        <v>0.33383637999999999</v>
      </c>
      <c r="E7574" s="24">
        <v>0.41000034000000002</v>
      </c>
      <c r="F7574" s="24">
        <v>0.55840603999999994</v>
      </c>
      <c r="G7574" s="24">
        <v>1.3022055399999999</v>
      </c>
      <c r="H7574" s="24">
        <v>4.34546016</v>
      </c>
      <c r="I7574" s="24">
        <v>9.0337409999999993E-2</v>
      </c>
    </row>
    <row r="7575" spans="1:9" ht="15.75" customHeight="1" x14ac:dyDescent="0.25">
      <c r="A7575" s="25">
        <v>7574</v>
      </c>
      <c r="B7575" s="26">
        <v>0.31345756999999996</v>
      </c>
      <c r="C7575" s="26">
        <v>0.29548939000000002</v>
      </c>
      <c r="D7575" s="26">
        <v>0.33390301</v>
      </c>
      <c r="E7575" s="26">
        <v>0.41009267999999999</v>
      </c>
      <c r="F7575" s="26">
        <v>0.55854857000000002</v>
      </c>
      <c r="G7575" s="26">
        <v>1.3025579300000001</v>
      </c>
      <c r="H7575" s="26">
        <v>4.3468732599999997</v>
      </c>
      <c r="I7575" s="26">
        <v>9.033737E-2</v>
      </c>
    </row>
    <row r="7576" spans="1:9" ht="15.75" customHeight="1" x14ac:dyDescent="0.25">
      <c r="A7576" s="23">
        <v>7575</v>
      </c>
      <c r="B7576" s="24">
        <v>0.31351756999999997</v>
      </c>
      <c r="C7576" s="24">
        <v>0.29554838</v>
      </c>
      <c r="D7576" s="24">
        <v>0.33396966999999994</v>
      </c>
      <c r="E7576" s="24">
        <v>0.41018506000000005</v>
      </c>
      <c r="F7576" s="24">
        <v>0.55869113000000004</v>
      </c>
      <c r="G7576" s="24">
        <v>1.3029104200000001</v>
      </c>
      <c r="H7576" s="24">
        <v>4.3482867599999997</v>
      </c>
      <c r="I7576" s="24">
        <v>9.0337329999999993E-2</v>
      </c>
    </row>
    <row r="7577" spans="1:9" ht="15.75" customHeight="1" x14ac:dyDescent="0.25">
      <c r="A7577" s="25">
        <v>7576</v>
      </c>
      <c r="B7577" s="26">
        <v>0.31357756999999997</v>
      </c>
      <c r="C7577" s="26">
        <v>0.29560736999999998</v>
      </c>
      <c r="D7577" s="26">
        <v>0.33403633999999999</v>
      </c>
      <c r="E7577" s="26">
        <v>0.41027745000000004</v>
      </c>
      <c r="F7577" s="26">
        <v>0.55883373000000003</v>
      </c>
      <c r="G7577" s="26">
        <v>1.30326301</v>
      </c>
      <c r="H7577" s="26">
        <v>4.3497006599999999</v>
      </c>
      <c r="I7577" s="26">
        <v>9.0337289999999987E-2</v>
      </c>
    </row>
    <row r="7578" spans="1:9" ht="15.75" customHeight="1" x14ac:dyDescent="0.25">
      <c r="A7578" s="23">
        <v>7577</v>
      </c>
      <c r="B7578" s="24">
        <v>0.31363756999999998</v>
      </c>
      <c r="C7578" s="24">
        <v>0.29566638000000001</v>
      </c>
      <c r="D7578" s="24">
        <v>0.33410302000000003</v>
      </c>
      <c r="E7578" s="24">
        <v>0.41036987000000003</v>
      </c>
      <c r="F7578" s="24">
        <v>0.55897637</v>
      </c>
      <c r="G7578" s="24">
        <v>1.30361569</v>
      </c>
      <c r="H7578" s="24">
        <v>4.3511149800000002</v>
      </c>
      <c r="I7578" s="24">
        <v>9.0337250000000008E-2</v>
      </c>
    </row>
    <row r="7579" spans="1:9" ht="15.75" customHeight="1" x14ac:dyDescent="0.25">
      <c r="A7579" s="25">
        <v>7578</v>
      </c>
      <c r="B7579" s="26">
        <v>0.31369756999999998</v>
      </c>
      <c r="C7579" s="26">
        <v>0.29572541000000002</v>
      </c>
      <c r="D7579" s="26">
        <v>0.33416970999999995</v>
      </c>
      <c r="E7579" s="26">
        <v>0.41046231</v>
      </c>
      <c r="F7579" s="26">
        <v>0.55911904999999995</v>
      </c>
      <c r="G7579" s="26">
        <v>1.3039684600000001</v>
      </c>
      <c r="H7579" s="26">
        <v>4.3525296999999998</v>
      </c>
      <c r="I7579" s="26">
        <v>9.0337210000000001E-2</v>
      </c>
    </row>
    <row r="7580" spans="1:9" ht="15.75" customHeight="1" x14ac:dyDescent="0.25">
      <c r="A7580" s="23">
        <v>7579</v>
      </c>
      <c r="B7580" s="24">
        <v>0.31375758000000004</v>
      </c>
      <c r="C7580" s="24">
        <v>0.29578444000000004</v>
      </c>
      <c r="D7580" s="24">
        <v>0.33423642000000003</v>
      </c>
      <c r="E7580" s="24">
        <v>0.41055477000000001</v>
      </c>
      <c r="F7580" s="24">
        <v>0.55926176999999999</v>
      </c>
      <c r="G7580" s="24">
        <v>1.3043213299999998</v>
      </c>
      <c r="H7580" s="24">
        <v>4.3539448199999997</v>
      </c>
      <c r="I7580" s="24">
        <v>9.0337169999999994E-2</v>
      </c>
    </row>
    <row r="7581" spans="1:9" ht="15.75" customHeight="1" x14ac:dyDescent="0.25">
      <c r="A7581" s="25">
        <v>7580</v>
      </c>
      <c r="B7581" s="26">
        <v>0.31381758000000004</v>
      </c>
      <c r="C7581" s="26">
        <v>0.29584347999999999</v>
      </c>
      <c r="D7581" s="26">
        <v>0.33430314000000005</v>
      </c>
      <c r="E7581" s="26">
        <v>0.41064725000000002</v>
      </c>
      <c r="F7581" s="26">
        <v>0.55940451999999996</v>
      </c>
      <c r="G7581" s="26">
        <v>1.3046743000000001</v>
      </c>
      <c r="H7581" s="26">
        <v>4.3553603500000007</v>
      </c>
      <c r="I7581" s="26">
        <v>9.0337130000000002E-2</v>
      </c>
    </row>
    <row r="7582" spans="1:9" ht="15.75" customHeight="1" x14ac:dyDescent="0.25">
      <c r="A7582" s="23">
        <v>7581</v>
      </c>
      <c r="B7582" s="24">
        <v>0.31387757999999999</v>
      </c>
      <c r="C7582" s="24">
        <v>0.29590253999999999</v>
      </c>
      <c r="D7582" s="24">
        <v>0.33436987000000001</v>
      </c>
      <c r="E7582" s="24">
        <v>0.41073976000000001</v>
      </c>
      <c r="F7582" s="24">
        <v>0.55954731999999996</v>
      </c>
      <c r="G7582" s="24">
        <v>1.30502735</v>
      </c>
      <c r="H7582" s="24">
        <v>4.3567762800000001</v>
      </c>
      <c r="I7582" s="24">
        <v>9.0337089999999995E-2</v>
      </c>
    </row>
    <row r="7583" spans="1:9" ht="15.75" customHeight="1" x14ac:dyDescent="0.25">
      <c r="A7583" s="25">
        <v>7582</v>
      </c>
      <c r="B7583" s="26">
        <v>0.31393757999999999</v>
      </c>
      <c r="C7583" s="26">
        <v>0.29596160999999999</v>
      </c>
      <c r="D7583" s="26">
        <v>0.33443662000000002</v>
      </c>
      <c r="E7583" s="26">
        <v>0.41083227999999999</v>
      </c>
      <c r="F7583" s="26">
        <v>0.55969014000000006</v>
      </c>
      <c r="G7583" s="26">
        <v>1.3053805000000001</v>
      </c>
      <c r="H7583" s="26">
        <v>4.3581926099999997</v>
      </c>
      <c r="I7583" s="26">
        <v>9.0337049999999988E-2</v>
      </c>
    </row>
    <row r="7584" spans="1:9" ht="15.75" customHeight="1" x14ac:dyDescent="0.25">
      <c r="A7584" s="23">
        <v>7583</v>
      </c>
      <c r="B7584" s="24">
        <v>0.31399758</v>
      </c>
      <c r="C7584" s="24">
        <v>0.29602068999999998</v>
      </c>
      <c r="D7584" s="24">
        <v>0.33450338000000002</v>
      </c>
      <c r="E7584" s="24">
        <v>0.41092483000000002</v>
      </c>
      <c r="F7584" s="24">
        <v>0.55983300999999996</v>
      </c>
      <c r="G7584" s="24">
        <v>1.30573374</v>
      </c>
      <c r="H7584" s="24">
        <v>4.3596093400000004</v>
      </c>
      <c r="I7584" s="24">
        <v>9.0337010000000009E-2</v>
      </c>
    </row>
    <row r="7585" spans="1:9" ht="15.75" customHeight="1" x14ac:dyDescent="0.25">
      <c r="A7585" s="25">
        <v>7584</v>
      </c>
      <c r="B7585" s="26">
        <v>0.31405758</v>
      </c>
      <c r="C7585" s="26">
        <v>0.29607978000000001</v>
      </c>
      <c r="D7585" s="26">
        <v>0.33457015000000001</v>
      </c>
      <c r="E7585" s="26">
        <v>0.41101739999999998</v>
      </c>
      <c r="F7585" s="26">
        <v>0.55997591000000002</v>
      </c>
      <c r="G7585" s="26">
        <v>1.3060870800000002</v>
      </c>
      <c r="H7585" s="26">
        <v>4.3610264799999996</v>
      </c>
      <c r="I7585" s="26">
        <v>9.0336970000000003E-2</v>
      </c>
    </row>
    <row r="7586" spans="1:9" ht="15.75" customHeight="1" x14ac:dyDescent="0.25">
      <c r="A7586" s="23">
        <v>7585</v>
      </c>
      <c r="B7586" s="24">
        <v>0.31411759</v>
      </c>
      <c r="C7586" s="24">
        <v>0.29613887999999999</v>
      </c>
      <c r="D7586" s="24">
        <v>0.33463693999999999</v>
      </c>
      <c r="E7586" s="24">
        <v>0.41110998999999998</v>
      </c>
      <c r="F7586" s="24">
        <v>0.56011884999999995</v>
      </c>
      <c r="G7586" s="24">
        <v>1.3064404999999999</v>
      </c>
      <c r="H7586" s="24">
        <v>4.3624440099999999</v>
      </c>
      <c r="I7586" s="24">
        <v>9.0336929999999996E-2</v>
      </c>
    </row>
    <row r="7587" spans="1:9" ht="15.75" customHeight="1" x14ac:dyDescent="0.25">
      <c r="A7587" s="25">
        <v>7586</v>
      </c>
      <c r="B7587" s="26">
        <v>0.31417759000000001</v>
      </c>
      <c r="C7587" s="26">
        <v>0.29619799000000002</v>
      </c>
      <c r="D7587" s="26">
        <v>0.33470373000000003</v>
      </c>
      <c r="E7587" s="26">
        <v>0.41120260000000003</v>
      </c>
      <c r="F7587" s="26">
        <v>0.56026182000000002</v>
      </c>
      <c r="G7587" s="26">
        <v>1.3067940200000001</v>
      </c>
      <c r="H7587" s="26">
        <v>4.3638619399999996</v>
      </c>
      <c r="I7587" s="26">
        <v>9.0336890000000003E-2</v>
      </c>
    </row>
    <row r="7588" spans="1:9" ht="15.75" customHeight="1" x14ac:dyDescent="0.25">
      <c r="A7588" s="23">
        <v>7587</v>
      </c>
      <c r="B7588" s="24">
        <v>0.31423759000000001</v>
      </c>
      <c r="C7588" s="24">
        <v>0.29625711999999998</v>
      </c>
      <c r="D7588" s="24">
        <v>0.33477055</v>
      </c>
      <c r="E7588" s="24">
        <v>0.41129523000000001</v>
      </c>
      <c r="F7588" s="24">
        <v>0.56040482999999996</v>
      </c>
      <c r="G7588" s="24">
        <v>1.3071476200000001</v>
      </c>
      <c r="H7588" s="24">
        <v>4.3652802600000005</v>
      </c>
      <c r="I7588" s="24">
        <v>9.0336849999999996E-2</v>
      </c>
    </row>
    <row r="7589" spans="1:9" ht="15.75" customHeight="1" x14ac:dyDescent="0.25">
      <c r="A7589" s="25">
        <v>7588</v>
      </c>
      <c r="B7589" s="26">
        <v>0.31429759000000002</v>
      </c>
      <c r="C7589" s="26">
        <v>0.29631625</v>
      </c>
      <c r="D7589" s="26">
        <v>0.33483736999999997</v>
      </c>
      <c r="E7589" s="26">
        <v>0.41138787999999998</v>
      </c>
      <c r="F7589" s="26">
        <v>0.56054788</v>
      </c>
      <c r="G7589" s="26">
        <v>1.3075013200000001</v>
      </c>
      <c r="H7589" s="26">
        <v>4.3666989899999997</v>
      </c>
      <c r="I7589" s="26">
        <v>9.033680999999999E-2</v>
      </c>
    </row>
    <row r="7590" spans="1:9" ht="15.75" customHeight="1" x14ac:dyDescent="0.25">
      <c r="A7590" s="23">
        <v>7589</v>
      </c>
      <c r="B7590" s="24">
        <v>0.31435759000000002</v>
      </c>
      <c r="C7590" s="24">
        <v>0.29637540000000001</v>
      </c>
      <c r="D7590" s="24">
        <v>0.33490419999999999</v>
      </c>
      <c r="E7590" s="24">
        <v>0.41148055</v>
      </c>
      <c r="F7590" s="24">
        <v>0.56069096000000007</v>
      </c>
      <c r="G7590" s="24">
        <v>1.3078550999999998</v>
      </c>
      <c r="H7590" s="24">
        <v>4.3681181100000002</v>
      </c>
      <c r="I7590" s="24">
        <v>9.0336770000000011E-2</v>
      </c>
    </row>
    <row r="7591" spans="1:9" ht="15.75" customHeight="1" x14ac:dyDescent="0.25">
      <c r="A7591" s="25">
        <v>7590</v>
      </c>
      <c r="B7591" s="26">
        <v>0.31441759999999996</v>
      </c>
      <c r="C7591" s="26">
        <v>0.29643456000000001</v>
      </c>
      <c r="D7591" s="26">
        <v>0.33497104999999999</v>
      </c>
      <c r="E7591" s="26">
        <v>0.41157324000000001</v>
      </c>
      <c r="F7591" s="26">
        <v>0.56083406999999996</v>
      </c>
      <c r="G7591" s="26">
        <v>1.3082089800000001</v>
      </c>
      <c r="H7591" s="26">
        <v>4.36953762</v>
      </c>
      <c r="I7591" s="26">
        <v>9.0336730000000004E-2</v>
      </c>
    </row>
    <row r="7592" spans="1:9" ht="15.75" customHeight="1" x14ac:dyDescent="0.25">
      <c r="A7592" s="23">
        <v>7591</v>
      </c>
      <c r="B7592" s="24">
        <v>0.31447759999999997</v>
      </c>
      <c r="C7592" s="24">
        <v>0.29649372000000002</v>
      </c>
      <c r="D7592" s="24">
        <v>0.33503790999999999</v>
      </c>
      <c r="E7592" s="24">
        <v>0.41166595</v>
      </c>
      <c r="F7592" s="24">
        <v>0.56097721999999994</v>
      </c>
      <c r="G7592" s="24">
        <v>1.3085629399999998</v>
      </c>
      <c r="H7592" s="24">
        <v>4.3709575300000001</v>
      </c>
      <c r="I7592" s="24">
        <v>9.0336689999999997E-2</v>
      </c>
    </row>
    <row r="7593" spans="1:9" ht="15.75" customHeight="1" x14ac:dyDescent="0.25">
      <c r="A7593" s="25">
        <v>7592</v>
      </c>
      <c r="B7593" s="26">
        <v>0.31453759999999997</v>
      </c>
      <c r="C7593" s="26">
        <v>0.29655290000000001</v>
      </c>
      <c r="D7593" s="26">
        <v>0.33510477999999999</v>
      </c>
      <c r="E7593" s="26">
        <v>0.41175867999999999</v>
      </c>
      <c r="F7593" s="26">
        <v>0.56112039999999996</v>
      </c>
      <c r="G7593" s="26">
        <v>1.3089169899999999</v>
      </c>
      <c r="H7593" s="26">
        <v>4.3723778299999996</v>
      </c>
      <c r="I7593" s="26">
        <v>9.0336649999999991E-2</v>
      </c>
    </row>
    <row r="7594" spans="1:9" ht="15.75" customHeight="1" x14ac:dyDescent="0.25">
      <c r="A7594" s="23">
        <v>7593</v>
      </c>
      <c r="B7594" s="24">
        <v>0.31459759999999998</v>
      </c>
      <c r="C7594" s="24">
        <v>0.29661208999999999</v>
      </c>
      <c r="D7594" s="24">
        <v>0.33517166000000004</v>
      </c>
      <c r="E7594" s="24">
        <v>0.41185142999999996</v>
      </c>
      <c r="F7594" s="24">
        <v>0.56126361999999996</v>
      </c>
      <c r="G7594" s="24">
        <v>1.30927112</v>
      </c>
      <c r="H7594" s="24">
        <v>4.3737985200000002</v>
      </c>
      <c r="I7594" s="24">
        <v>9.0336609999999998E-2</v>
      </c>
    </row>
    <row r="7595" spans="1:9" ht="15.75" customHeight="1" x14ac:dyDescent="0.25">
      <c r="A7595" s="25">
        <v>7594</v>
      </c>
      <c r="B7595" s="26">
        <v>0.31465759999999998</v>
      </c>
      <c r="C7595" s="26">
        <v>0.29667128999999998</v>
      </c>
      <c r="D7595" s="26">
        <v>0.33523856000000002</v>
      </c>
      <c r="E7595" s="26">
        <v>0.41194419999999998</v>
      </c>
      <c r="F7595" s="26">
        <v>0.56140687</v>
      </c>
      <c r="G7595" s="26">
        <v>1.3096253500000001</v>
      </c>
      <c r="H7595" s="26">
        <v>4.3752196099999994</v>
      </c>
      <c r="I7595" s="26">
        <v>9.0336570000000005E-2</v>
      </c>
    </row>
    <row r="7596" spans="1:9" ht="15.75" customHeight="1" x14ac:dyDescent="0.25">
      <c r="A7596" s="23">
        <v>7595</v>
      </c>
      <c r="B7596" s="24">
        <v>0.31471759999999999</v>
      </c>
      <c r="C7596" s="24">
        <v>0.29673050000000001</v>
      </c>
      <c r="D7596" s="24">
        <v>0.33530546</v>
      </c>
      <c r="E7596" s="24">
        <v>0.41203698000000005</v>
      </c>
      <c r="F7596" s="24">
        <v>0.56155016000000002</v>
      </c>
      <c r="G7596" s="24">
        <v>1.30997966</v>
      </c>
      <c r="H7596" s="24">
        <v>4.3766410799999997</v>
      </c>
      <c r="I7596" s="24">
        <v>9.0336529999999998E-2</v>
      </c>
    </row>
    <row r="7597" spans="1:9" ht="15.75" customHeight="1" x14ac:dyDescent="0.25">
      <c r="A7597" s="25">
        <v>7596</v>
      </c>
      <c r="B7597" s="26">
        <v>0.31477760999999999</v>
      </c>
      <c r="C7597" s="26">
        <v>0.29678972000000003</v>
      </c>
      <c r="D7597" s="26">
        <v>0.33537238000000003</v>
      </c>
      <c r="E7597" s="26">
        <v>0.41212979</v>
      </c>
      <c r="F7597" s="26">
        <v>0.56169347999999997</v>
      </c>
      <c r="G7597" s="26">
        <v>1.3103340499999998</v>
      </c>
      <c r="H7597" s="26">
        <v>4.3780629399999995</v>
      </c>
      <c r="I7597" s="26">
        <v>9.0336490000000005E-2</v>
      </c>
    </row>
    <row r="7598" spans="1:9" ht="15.75" customHeight="1" x14ac:dyDescent="0.25">
      <c r="A7598" s="23">
        <v>7597</v>
      </c>
      <c r="B7598" s="24">
        <v>0.31483760999999999</v>
      </c>
      <c r="C7598" s="24">
        <v>0.29684895</v>
      </c>
      <c r="D7598" s="24">
        <v>0.33543930999999999</v>
      </c>
      <c r="E7598" s="24">
        <v>0.41222261000000004</v>
      </c>
      <c r="F7598" s="24">
        <v>0.56183683000000006</v>
      </c>
      <c r="G7598" s="24">
        <v>1.3106885399999999</v>
      </c>
      <c r="H7598" s="24">
        <v>4.3794851899999996</v>
      </c>
      <c r="I7598" s="24">
        <v>9.0336449999999999E-2</v>
      </c>
    </row>
    <row r="7599" spans="1:9" ht="15.75" customHeight="1" x14ac:dyDescent="0.25">
      <c r="A7599" s="25">
        <v>7598</v>
      </c>
      <c r="B7599" s="26">
        <v>0.31489760999999999</v>
      </c>
      <c r="C7599" s="26">
        <v>0.29690818000000002</v>
      </c>
      <c r="D7599" s="26">
        <v>0.33550624999999995</v>
      </c>
      <c r="E7599" s="26">
        <v>0.41231545000000003</v>
      </c>
      <c r="F7599" s="26">
        <v>0.56198020999999998</v>
      </c>
      <c r="G7599" s="26">
        <v>1.3110431</v>
      </c>
      <c r="H7599" s="26">
        <v>4.3809078299999999</v>
      </c>
      <c r="I7599" s="26">
        <v>9.0336409999999992E-2</v>
      </c>
    </row>
    <row r="7600" spans="1:9" ht="15.75" customHeight="1" x14ac:dyDescent="0.25">
      <c r="A7600" s="23">
        <v>7599</v>
      </c>
      <c r="B7600" s="24">
        <v>0.31495761</v>
      </c>
      <c r="C7600" s="24">
        <v>0.29696743000000003</v>
      </c>
      <c r="D7600" s="24">
        <v>0.33557319999999996</v>
      </c>
      <c r="E7600" s="24">
        <v>0.41240831</v>
      </c>
      <c r="F7600" s="24">
        <v>0.56212362999999999</v>
      </c>
      <c r="G7600" s="24">
        <v>1.3113977600000002</v>
      </c>
      <c r="H7600" s="24">
        <v>4.3823308599999997</v>
      </c>
      <c r="I7600" s="24">
        <v>9.0336369999999999E-2</v>
      </c>
    </row>
    <row r="7601" spans="1:9" ht="15.75" customHeight="1" x14ac:dyDescent="0.25">
      <c r="A7601" s="25">
        <v>7600</v>
      </c>
      <c r="B7601" s="26">
        <v>0.31501761</v>
      </c>
      <c r="C7601" s="26">
        <v>0.29702668999999998</v>
      </c>
      <c r="D7601" s="26">
        <v>0.33564016000000002</v>
      </c>
      <c r="E7601" s="26">
        <v>0.41250118999999996</v>
      </c>
      <c r="F7601" s="26">
        <v>0.56226708000000003</v>
      </c>
      <c r="G7601" s="26">
        <v>1.3117524900000002</v>
      </c>
      <c r="H7601" s="26">
        <v>4.3837542699999998</v>
      </c>
      <c r="I7601" s="26">
        <v>9.0336330000000006E-2</v>
      </c>
    </row>
    <row r="7602" spans="1:9" ht="15.75" customHeight="1" x14ac:dyDescent="0.25">
      <c r="A7602" s="23">
        <v>7601</v>
      </c>
      <c r="B7602" s="24">
        <v>0.31507762</v>
      </c>
      <c r="C7602" s="24">
        <v>0.29708595999999998</v>
      </c>
      <c r="D7602" s="24">
        <v>0.33570714000000001</v>
      </c>
      <c r="E7602" s="24">
        <v>0.41259408999999997</v>
      </c>
      <c r="F7602" s="24">
        <v>0.56241056</v>
      </c>
      <c r="G7602" s="24">
        <v>1.31210731</v>
      </c>
      <c r="H7602" s="24">
        <v>4.3851780700000003</v>
      </c>
      <c r="I7602" s="24">
        <v>9.033629E-2</v>
      </c>
    </row>
    <row r="7603" spans="1:9" ht="15.75" customHeight="1" x14ac:dyDescent="0.25">
      <c r="A7603" s="25">
        <v>7602</v>
      </c>
      <c r="B7603" s="26">
        <v>0.31513762000000001</v>
      </c>
      <c r="C7603" s="26">
        <v>0.29714524000000003</v>
      </c>
      <c r="D7603" s="26">
        <v>0.33577412000000001</v>
      </c>
      <c r="E7603" s="26">
        <v>0.41268700000000003</v>
      </c>
      <c r="F7603" s="26">
        <v>0.56255407000000002</v>
      </c>
      <c r="G7603" s="26">
        <v>1.3124622099999999</v>
      </c>
      <c r="H7603" s="26">
        <v>4.3866022500000001</v>
      </c>
      <c r="I7603" s="26">
        <v>9.0336250000000007E-2</v>
      </c>
    </row>
    <row r="7604" spans="1:9" ht="15.75" customHeight="1" x14ac:dyDescent="0.25">
      <c r="A7604" s="23">
        <v>7603</v>
      </c>
      <c r="B7604" s="24">
        <v>0.31519762000000001</v>
      </c>
      <c r="C7604" s="24">
        <v>0.29720452999999997</v>
      </c>
      <c r="D7604" s="24">
        <v>0.33584111</v>
      </c>
      <c r="E7604" s="24">
        <v>0.41277993000000002</v>
      </c>
      <c r="F7604" s="24">
        <v>0.56269761000000007</v>
      </c>
      <c r="G7604" s="24">
        <v>1.3128172</v>
      </c>
      <c r="H7604" s="24">
        <v>4.3880268100000004</v>
      </c>
      <c r="I7604" s="24">
        <v>9.033621E-2</v>
      </c>
    </row>
    <row r="7605" spans="1:9" ht="15.75" customHeight="1" x14ac:dyDescent="0.25">
      <c r="A7605" s="25">
        <v>7604</v>
      </c>
      <c r="B7605" s="26">
        <v>0.31525762000000002</v>
      </c>
      <c r="C7605" s="26">
        <v>0.29726382000000001</v>
      </c>
      <c r="D7605" s="26">
        <v>0.33590811999999998</v>
      </c>
      <c r="E7605" s="26">
        <v>0.41287287999999994</v>
      </c>
      <c r="F7605" s="26">
        <v>0.56284118999999999</v>
      </c>
      <c r="G7605" s="26">
        <v>1.31317226</v>
      </c>
      <c r="H7605" s="26">
        <v>4.3894517500000001</v>
      </c>
      <c r="I7605" s="26">
        <v>9.0336169999999993E-2</v>
      </c>
    </row>
    <row r="7606" spans="1:9" ht="15.75" customHeight="1" x14ac:dyDescent="0.25">
      <c r="A7606" s="23">
        <v>7605</v>
      </c>
      <c r="B7606" s="24">
        <v>0.31531762000000002</v>
      </c>
      <c r="C7606" s="24">
        <v>0.29732312999999999</v>
      </c>
      <c r="D7606" s="24">
        <v>0.33597513999999995</v>
      </c>
      <c r="E7606" s="24">
        <v>0.41296584000000003</v>
      </c>
      <c r="F7606" s="24">
        <v>0.56298479000000001</v>
      </c>
      <c r="G7606" s="24">
        <v>1.3135274100000001</v>
      </c>
      <c r="H7606" s="24">
        <v>4.3908770800000001</v>
      </c>
      <c r="I7606" s="24">
        <v>9.0336130000000014E-2</v>
      </c>
    </row>
    <row r="7607" spans="1:9" ht="15.75" customHeight="1" x14ac:dyDescent="0.25">
      <c r="A7607" s="25">
        <v>7606</v>
      </c>
      <c r="B7607" s="26">
        <v>0.31537763000000002</v>
      </c>
      <c r="C7607" s="26">
        <v>0.29738244000000003</v>
      </c>
      <c r="D7607" s="26">
        <v>0.33604216000000003</v>
      </c>
      <c r="E7607" s="26">
        <v>0.41305881999999999</v>
      </c>
      <c r="F7607" s="26">
        <v>0.56312843000000001</v>
      </c>
      <c r="G7607" s="26">
        <v>1.3138826399999999</v>
      </c>
      <c r="H7607" s="26">
        <v>4.3923027899999996</v>
      </c>
      <c r="I7607" s="26">
        <v>9.0336090000000008E-2</v>
      </c>
    </row>
    <row r="7608" spans="1:9" ht="15.75" customHeight="1" x14ac:dyDescent="0.25">
      <c r="A7608" s="23">
        <v>7607</v>
      </c>
      <c r="B7608" s="24">
        <v>0.31543762999999997</v>
      </c>
      <c r="C7608" s="24">
        <v>0.29744176999999999</v>
      </c>
      <c r="D7608" s="24">
        <v>0.3361092</v>
      </c>
      <c r="E7608" s="24">
        <v>0.41315182</v>
      </c>
      <c r="F7608" s="24">
        <v>0.56327209</v>
      </c>
      <c r="G7608" s="24">
        <v>1.3142379500000001</v>
      </c>
      <c r="H7608" s="24">
        <v>4.3937288700000003</v>
      </c>
      <c r="I7608" s="24">
        <v>9.033606000000001E-2</v>
      </c>
    </row>
    <row r="7609" spans="1:9" ht="15.75" customHeight="1" x14ac:dyDescent="0.25">
      <c r="A7609" s="25">
        <v>7608</v>
      </c>
      <c r="B7609" s="26">
        <v>0.31549762999999997</v>
      </c>
      <c r="C7609" s="26">
        <v>0.29750110000000002</v>
      </c>
      <c r="D7609" s="26">
        <v>0.33617624000000002</v>
      </c>
      <c r="E7609" s="26">
        <v>0.41324483000000001</v>
      </c>
      <c r="F7609" s="26">
        <v>0.56341579000000008</v>
      </c>
      <c r="G7609" s="26">
        <v>1.3145933400000001</v>
      </c>
      <c r="H7609" s="26">
        <v>4.3951553399999996</v>
      </c>
      <c r="I7609" s="26">
        <v>9.0336020000000003E-2</v>
      </c>
    </row>
    <row r="7610" spans="1:9" ht="15.75" customHeight="1" x14ac:dyDescent="0.25">
      <c r="A7610" s="23">
        <v>7609</v>
      </c>
      <c r="B7610" s="24">
        <v>0.31555762999999998</v>
      </c>
      <c r="C7610" s="24">
        <v>0.29756043999999998</v>
      </c>
      <c r="D7610" s="24">
        <v>0.33624330000000002</v>
      </c>
      <c r="E7610" s="24">
        <v>0.41333786000000006</v>
      </c>
      <c r="F7610" s="24">
        <v>0.56355951999999998</v>
      </c>
      <c r="G7610" s="24">
        <v>1.31494881</v>
      </c>
      <c r="H7610" s="24">
        <v>4.3965821799999993</v>
      </c>
      <c r="I7610" s="24">
        <v>9.0335979999999996E-2</v>
      </c>
    </row>
    <row r="7611" spans="1:9" ht="15.75" customHeight="1" x14ac:dyDescent="0.25">
      <c r="A7611" s="25">
        <v>7610</v>
      </c>
      <c r="B7611" s="26">
        <v>0.31561762999999998</v>
      </c>
      <c r="C7611" s="26">
        <v>0.29761979</v>
      </c>
      <c r="D7611" s="26">
        <v>0.33631036000000003</v>
      </c>
      <c r="E7611" s="26">
        <v>0.41343090999999998</v>
      </c>
      <c r="F7611" s="26">
        <v>0.56370326999999998</v>
      </c>
      <c r="G7611" s="26">
        <v>1.3153043600000001</v>
      </c>
      <c r="H7611" s="26">
        <v>4.3980094000000003</v>
      </c>
      <c r="I7611" s="26">
        <v>9.0335940000000003E-2</v>
      </c>
    </row>
    <row r="7612" spans="1:9" ht="15.75" customHeight="1" x14ac:dyDescent="0.25">
      <c r="A7612" s="23">
        <v>7611</v>
      </c>
      <c r="B7612" s="24">
        <v>0.31567762999999999</v>
      </c>
      <c r="C7612" s="24">
        <v>0.29767915</v>
      </c>
      <c r="D7612" s="24">
        <v>0.33637743999999997</v>
      </c>
      <c r="E7612" s="24">
        <v>0.41352397000000002</v>
      </c>
      <c r="F7612" s="24">
        <v>0.56384706000000007</v>
      </c>
      <c r="G7612" s="24">
        <v>1.3156599900000001</v>
      </c>
      <c r="H7612" s="24">
        <v>4.3994369899999999</v>
      </c>
      <c r="I7612" s="24">
        <v>9.0335899999999997E-2</v>
      </c>
    </row>
    <row r="7613" spans="1:9" ht="15.75" customHeight="1" x14ac:dyDescent="0.25">
      <c r="A7613" s="25">
        <v>7612</v>
      </c>
      <c r="B7613" s="26">
        <v>0.31573763999999999</v>
      </c>
      <c r="C7613" s="26">
        <v>0.29773852000000001</v>
      </c>
      <c r="D7613" s="26">
        <v>0.33644452999999996</v>
      </c>
      <c r="E7613" s="26">
        <v>0.41361704000000005</v>
      </c>
      <c r="F7613" s="26">
        <v>0.56399087000000003</v>
      </c>
      <c r="G7613" s="26">
        <v>1.3160157000000001</v>
      </c>
      <c r="H7613" s="26">
        <v>4.4008649599999998</v>
      </c>
      <c r="I7613" s="26">
        <v>9.033585999999999E-2</v>
      </c>
    </row>
    <row r="7614" spans="1:9" ht="15.75" customHeight="1" x14ac:dyDescent="0.25">
      <c r="A7614" s="23">
        <v>7613</v>
      </c>
      <c r="B7614" s="24">
        <v>0.31579763999999999</v>
      </c>
      <c r="C7614" s="24">
        <v>0.29779789000000001</v>
      </c>
      <c r="D7614" s="24">
        <v>0.33651162000000001</v>
      </c>
      <c r="E7614" s="24">
        <v>0.41371012999999995</v>
      </c>
      <c r="F7614" s="24">
        <v>0.56413471000000004</v>
      </c>
      <c r="G7614" s="24">
        <v>1.3163714799999999</v>
      </c>
      <c r="H7614" s="24">
        <v>4.4022933100000001</v>
      </c>
      <c r="I7614" s="24">
        <v>9.0335819999999997E-2</v>
      </c>
    </row>
    <row r="7615" spans="1:9" ht="15.75" customHeight="1" x14ac:dyDescent="0.25">
      <c r="A7615" s="25">
        <v>7614</v>
      </c>
      <c r="B7615" s="26">
        <v>0.31585764</v>
      </c>
      <c r="C7615" s="26">
        <v>0.29785728</v>
      </c>
      <c r="D7615" s="26">
        <v>0.33657872</v>
      </c>
      <c r="E7615" s="26">
        <v>0.41380324000000002</v>
      </c>
      <c r="F7615" s="26">
        <v>0.56427859000000002</v>
      </c>
      <c r="G7615" s="26">
        <v>1.3167273499999999</v>
      </c>
      <c r="H7615" s="26">
        <v>4.40372202</v>
      </c>
      <c r="I7615" s="26">
        <v>9.0335780000000004E-2</v>
      </c>
    </row>
    <row r="7616" spans="1:9" ht="15.75" customHeight="1" x14ac:dyDescent="0.25">
      <c r="A7616" s="23">
        <v>7615</v>
      </c>
      <c r="B7616" s="24">
        <v>0.31591764</v>
      </c>
      <c r="C7616" s="24">
        <v>0.29791666999999999</v>
      </c>
      <c r="D7616" s="24">
        <v>0.33664583999999997</v>
      </c>
      <c r="E7616" s="24">
        <v>0.41389636000000002</v>
      </c>
      <c r="F7616" s="24">
        <v>0.56442247999999995</v>
      </c>
      <c r="G7616" s="24">
        <v>1.31708329</v>
      </c>
      <c r="H7616" s="24">
        <v>4.4051511100000003</v>
      </c>
      <c r="I7616" s="24">
        <v>9.0335739999999998E-2</v>
      </c>
    </row>
    <row r="7617" spans="1:9" ht="15.75" customHeight="1" x14ac:dyDescent="0.25">
      <c r="A7617" s="25">
        <v>7616</v>
      </c>
      <c r="B7617" s="26">
        <v>0.31597764</v>
      </c>
      <c r="C7617" s="26">
        <v>0.29797606999999998</v>
      </c>
      <c r="D7617" s="26">
        <v>0.33671296000000001</v>
      </c>
      <c r="E7617" s="26">
        <v>0.41398950000000001</v>
      </c>
      <c r="F7617" s="26">
        <v>0.56456640999999996</v>
      </c>
      <c r="G7617" s="26">
        <v>1.3174393</v>
      </c>
      <c r="H7617" s="26">
        <v>4.40658057</v>
      </c>
      <c r="I7617" s="26">
        <v>9.0335699999999991E-2</v>
      </c>
    </row>
    <row r="7618" spans="1:9" ht="15.75" customHeight="1" x14ac:dyDescent="0.25">
      <c r="A7618" s="23">
        <v>7617</v>
      </c>
      <c r="B7618" s="24">
        <v>0.31603765</v>
      </c>
      <c r="C7618" s="24">
        <v>0.29803548000000002</v>
      </c>
      <c r="D7618" s="24">
        <v>0.33678009000000003</v>
      </c>
      <c r="E7618" s="24">
        <v>0.41408265</v>
      </c>
      <c r="F7618" s="24">
        <v>0.56471037000000002</v>
      </c>
      <c r="G7618" s="24">
        <v>1.3177953899999999</v>
      </c>
      <c r="H7618" s="24">
        <v>4.4080104100000002</v>
      </c>
      <c r="I7618" s="24">
        <v>9.0335659999999998E-2</v>
      </c>
    </row>
    <row r="7619" spans="1:9" ht="15.75" customHeight="1" x14ac:dyDescent="0.25">
      <c r="A7619" s="25">
        <v>7618</v>
      </c>
      <c r="B7619" s="26">
        <v>0.31609765000000001</v>
      </c>
      <c r="C7619" s="26">
        <v>0.29809489</v>
      </c>
      <c r="D7619" s="26">
        <v>0.33684723</v>
      </c>
      <c r="E7619" s="26">
        <v>0.41417580999999998</v>
      </c>
      <c r="F7619" s="26">
        <v>0.56485435000000006</v>
      </c>
      <c r="G7619" s="26">
        <v>1.31815156</v>
      </c>
      <c r="H7619" s="26">
        <v>4.4094406099999999</v>
      </c>
      <c r="I7619" s="26">
        <v>9.0335620000000005E-2</v>
      </c>
    </row>
    <row r="7620" spans="1:9" ht="15.75" customHeight="1" x14ac:dyDescent="0.25">
      <c r="A7620" s="23">
        <v>7619</v>
      </c>
      <c r="B7620" s="24">
        <v>0.31615765000000001</v>
      </c>
      <c r="C7620" s="24">
        <v>0.29815432000000003</v>
      </c>
      <c r="D7620" s="24">
        <v>0.33691437999999996</v>
      </c>
      <c r="E7620" s="24">
        <v>0.41426899</v>
      </c>
      <c r="F7620" s="24">
        <v>0.56499836000000003</v>
      </c>
      <c r="G7620" s="24">
        <v>1.3185077999999999</v>
      </c>
      <c r="H7620" s="24">
        <v>4.41087118</v>
      </c>
      <c r="I7620" s="24">
        <v>9.0335579999999999E-2</v>
      </c>
    </row>
    <row r="7621" spans="1:9" ht="15.75" customHeight="1" x14ac:dyDescent="0.25">
      <c r="A7621" s="25">
        <v>7620</v>
      </c>
      <c r="B7621" s="26">
        <v>0.31621765000000002</v>
      </c>
      <c r="C7621" s="26">
        <v>0.29821375</v>
      </c>
      <c r="D7621" s="26">
        <v>0.33698154000000002</v>
      </c>
      <c r="E7621" s="26">
        <v>0.41436217999999997</v>
      </c>
      <c r="F7621" s="26">
        <v>0.56514238999999999</v>
      </c>
      <c r="G7621" s="26">
        <v>1.31886412</v>
      </c>
      <c r="H7621" s="26">
        <v>4.4123021099999997</v>
      </c>
      <c r="I7621" s="26">
        <v>9.0335540000000006E-2</v>
      </c>
    </row>
    <row r="7622" spans="1:9" ht="15.75" customHeight="1" x14ac:dyDescent="0.25">
      <c r="A7622" s="23">
        <v>7621</v>
      </c>
      <c r="B7622" s="24">
        <v>0.31627765000000002</v>
      </c>
      <c r="C7622" s="24">
        <v>0.29827318999999997</v>
      </c>
      <c r="D7622" s="24">
        <v>0.33704870999999997</v>
      </c>
      <c r="E7622" s="24">
        <v>0.41445538999999998</v>
      </c>
      <c r="F7622" s="24">
        <v>0.56528646000000005</v>
      </c>
      <c r="G7622" s="24">
        <v>1.3192205100000001</v>
      </c>
      <c r="H7622" s="24">
        <v>4.4137334199999998</v>
      </c>
      <c r="I7622" s="24">
        <v>9.0335499999999999E-2</v>
      </c>
    </row>
    <row r="7623" spans="1:9" ht="15.75" customHeight="1" x14ac:dyDescent="0.25">
      <c r="A7623" s="25">
        <v>7622</v>
      </c>
      <c r="B7623" s="26">
        <v>0.31633766000000002</v>
      </c>
      <c r="C7623" s="26">
        <v>0.29833263999999998</v>
      </c>
      <c r="D7623" s="26">
        <v>0.33711587999999998</v>
      </c>
      <c r="E7623" s="26">
        <v>0.41454860999999998</v>
      </c>
      <c r="F7623" s="26">
        <v>0.56543054999999998</v>
      </c>
      <c r="G7623" s="26">
        <v>1.31957697</v>
      </c>
      <c r="H7623" s="26">
        <v>4.4151650899999995</v>
      </c>
      <c r="I7623" s="26">
        <v>9.0335459999999992E-2</v>
      </c>
    </row>
    <row r="7624" spans="1:9" ht="15.75" customHeight="1" x14ac:dyDescent="0.25">
      <c r="A7624" s="23">
        <v>7623</v>
      </c>
      <c r="B7624" s="24">
        <v>0.31639766000000002</v>
      </c>
      <c r="C7624" s="24">
        <v>0.29839209</v>
      </c>
      <c r="D7624" s="24">
        <v>0.33718305999999998</v>
      </c>
      <c r="E7624" s="24">
        <v>0.41464184000000004</v>
      </c>
      <c r="F7624" s="24">
        <v>0.56557466000000001</v>
      </c>
      <c r="G7624" s="24">
        <v>1.3199335099999998</v>
      </c>
      <c r="H7624" s="24">
        <v>4.4165971200000005</v>
      </c>
      <c r="I7624" s="24">
        <v>9.033542E-2</v>
      </c>
    </row>
    <row r="7625" spans="1:9" ht="15.75" customHeight="1" x14ac:dyDescent="0.25">
      <c r="A7625" s="25">
        <v>7624</v>
      </c>
      <c r="B7625" s="26">
        <v>0.31645765999999997</v>
      </c>
      <c r="C7625" s="26">
        <v>0.29845155000000001</v>
      </c>
      <c r="D7625" s="26">
        <v>0.33725026000000002</v>
      </c>
      <c r="E7625" s="26">
        <v>0.41473508999999997</v>
      </c>
      <c r="F7625" s="26">
        <v>0.56571879999999997</v>
      </c>
      <c r="G7625" s="26">
        <v>1.3202901199999999</v>
      </c>
      <c r="H7625" s="26">
        <v>4.4180295200000002</v>
      </c>
      <c r="I7625" s="26">
        <v>9.0335380000000007E-2</v>
      </c>
    </row>
    <row r="7626" spans="1:9" ht="15.75" customHeight="1" x14ac:dyDescent="0.25">
      <c r="A7626" s="23">
        <v>7625</v>
      </c>
      <c r="B7626" s="24">
        <v>0.31651765999999998</v>
      </c>
      <c r="C7626" s="24">
        <v>0.29851102000000002</v>
      </c>
      <c r="D7626" s="24">
        <v>0.33731744999999996</v>
      </c>
      <c r="E7626" s="24">
        <v>0.41482833999999996</v>
      </c>
      <c r="F7626" s="24">
        <v>0.56586296999999997</v>
      </c>
      <c r="G7626" s="24">
        <v>1.3206468</v>
      </c>
      <c r="H7626" s="24">
        <v>4.4194622800000003</v>
      </c>
      <c r="I7626" s="24">
        <v>9.033534E-2</v>
      </c>
    </row>
    <row r="7627" spans="1:9" ht="15.75" customHeight="1" x14ac:dyDescent="0.25">
      <c r="A7627" s="25">
        <v>7626</v>
      </c>
      <c r="B7627" s="26">
        <v>0.31657765999999998</v>
      </c>
      <c r="C7627" s="26">
        <v>0.29857050000000002</v>
      </c>
      <c r="D7627" s="26">
        <v>0.33738466</v>
      </c>
      <c r="E7627" s="26">
        <v>0.41492161999999999</v>
      </c>
      <c r="F7627" s="26">
        <v>0.56600715999999995</v>
      </c>
      <c r="G7627" s="26">
        <v>1.3210035500000001</v>
      </c>
      <c r="H7627" s="26">
        <v>4.42089541</v>
      </c>
      <c r="I7627" s="26">
        <v>9.0335300000000007E-2</v>
      </c>
    </row>
    <row r="7628" spans="1:9" ht="15.75" customHeight="1" x14ac:dyDescent="0.25">
      <c r="A7628" s="23">
        <v>7627</v>
      </c>
      <c r="B7628" s="24">
        <v>0.31663765999999999</v>
      </c>
      <c r="C7628" s="24">
        <v>0.29862998000000002</v>
      </c>
      <c r="D7628" s="24">
        <v>0.33745187999999998</v>
      </c>
      <c r="E7628" s="24">
        <v>0.41501489999999996</v>
      </c>
      <c r="F7628" s="24">
        <v>0.56615137999999998</v>
      </c>
      <c r="G7628" s="24">
        <v>1.3213603699999998</v>
      </c>
      <c r="H7628" s="24">
        <v>4.4223289000000001</v>
      </c>
      <c r="I7628" s="24">
        <v>9.0335269999999995E-2</v>
      </c>
    </row>
    <row r="7629" spans="1:9" ht="15.75" customHeight="1" x14ac:dyDescent="0.25">
      <c r="A7629" s="25">
        <v>7628</v>
      </c>
      <c r="B7629" s="26">
        <v>0.31669766999999999</v>
      </c>
      <c r="C7629" s="26">
        <v>0.29868947000000001</v>
      </c>
      <c r="D7629" s="26">
        <v>0.33751910000000002</v>
      </c>
      <c r="E7629" s="26">
        <v>0.41510818999999999</v>
      </c>
      <c r="F7629" s="26">
        <v>0.56629562</v>
      </c>
      <c r="G7629" s="26">
        <v>1.3217172699999999</v>
      </c>
      <c r="H7629" s="26">
        <v>4.4237627399999999</v>
      </c>
      <c r="I7629" s="26">
        <v>9.0335230000000002E-2</v>
      </c>
    </row>
    <row r="7630" spans="1:9" ht="15.75" customHeight="1" x14ac:dyDescent="0.25">
      <c r="A7630" s="23">
        <v>7629</v>
      </c>
      <c r="B7630" s="24">
        <v>0.31675766999999999</v>
      </c>
      <c r="C7630" s="24">
        <v>0.29874897</v>
      </c>
      <c r="D7630" s="24">
        <v>0.33758633000000005</v>
      </c>
      <c r="E7630" s="24">
        <v>0.4152015</v>
      </c>
      <c r="F7630" s="24">
        <v>0.56643988999999995</v>
      </c>
      <c r="G7630" s="24">
        <v>1.3220742300000001</v>
      </c>
      <c r="H7630" s="24">
        <v>4.4251969500000001</v>
      </c>
      <c r="I7630" s="24">
        <v>9.0335189999999996E-2</v>
      </c>
    </row>
    <row r="7631" spans="1:9" ht="15.75" customHeight="1" x14ac:dyDescent="0.25">
      <c r="A7631" s="25">
        <v>7630</v>
      </c>
      <c r="B7631" s="26">
        <v>0.31681767</v>
      </c>
      <c r="C7631" s="26">
        <v>0.29880846999999999</v>
      </c>
      <c r="D7631" s="26">
        <v>0.33765357000000001</v>
      </c>
      <c r="E7631" s="26">
        <v>0.41529482000000001</v>
      </c>
      <c r="F7631" s="26">
        <v>0.56658417999999999</v>
      </c>
      <c r="G7631" s="26">
        <v>1.3224312699999998</v>
      </c>
      <c r="H7631" s="26">
        <v>4.4266315199999999</v>
      </c>
      <c r="I7631" s="26">
        <v>9.0335149999999989E-2</v>
      </c>
    </row>
    <row r="7632" spans="1:9" ht="15.75" customHeight="1" x14ac:dyDescent="0.25">
      <c r="A7632" s="23">
        <v>7631</v>
      </c>
      <c r="B7632" s="24">
        <v>0.31687767</v>
      </c>
      <c r="C7632" s="24">
        <v>0.29886797999999998</v>
      </c>
      <c r="D7632" s="24">
        <v>0.33772081999999998</v>
      </c>
      <c r="E7632" s="24">
        <v>0.41538815000000001</v>
      </c>
      <c r="F7632" s="24">
        <v>0.56672849000000003</v>
      </c>
      <c r="G7632" s="24">
        <v>1.32278837</v>
      </c>
      <c r="H7632" s="24">
        <v>4.4280664400000003</v>
      </c>
      <c r="I7632" s="24">
        <v>9.033511000000001E-2</v>
      </c>
    </row>
    <row r="7633" spans="1:9" ht="15.75" customHeight="1" x14ac:dyDescent="0.25">
      <c r="A7633" s="25">
        <v>7632</v>
      </c>
      <c r="B7633" s="26">
        <v>0.31693767</v>
      </c>
      <c r="C7633" s="26">
        <v>0.29892750000000001</v>
      </c>
      <c r="D7633" s="26">
        <v>0.33778807</v>
      </c>
      <c r="E7633" s="26">
        <v>0.4154815</v>
      </c>
      <c r="F7633" s="26">
        <v>0.56687282999999999</v>
      </c>
      <c r="G7633" s="26">
        <v>1.3231455500000002</v>
      </c>
      <c r="H7633" s="26">
        <v>4.4295017200000002</v>
      </c>
      <c r="I7633" s="26">
        <v>9.0335070000000003E-2</v>
      </c>
    </row>
    <row r="7634" spans="1:9" ht="15.75" customHeight="1" x14ac:dyDescent="0.25">
      <c r="A7634" s="23">
        <v>7633</v>
      </c>
      <c r="B7634" s="24">
        <v>0.31699768</v>
      </c>
      <c r="C7634" s="24">
        <v>0.29898701999999999</v>
      </c>
      <c r="D7634" s="24">
        <v>0.33785533000000001</v>
      </c>
      <c r="E7634" s="24">
        <v>0.41557485</v>
      </c>
      <c r="F7634" s="24">
        <v>0.56701718999999995</v>
      </c>
      <c r="G7634" s="24">
        <v>1.32350279</v>
      </c>
      <c r="H7634" s="24">
        <v>4.4309373599999997</v>
      </c>
      <c r="I7634" s="24">
        <v>9.0335029999999997E-2</v>
      </c>
    </row>
    <row r="7635" spans="1:9" ht="15.75" customHeight="1" x14ac:dyDescent="0.25">
      <c r="A7635" s="25">
        <v>7634</v>
      </c>
      <c r="B7635" s="26">
        <v>0.31705768000000001</v>
      </c>
      <c r="C7635" s="26">
        <v>0.29904655000000002</v>
      </c>
      <c r="D7635" s="26">
        <v>0.33792259999999996</v>
      </c>
      <c r="E7635" s="26">
        <v>0.41566820999999998</v>
      </c>
      <c r="F7635" s="26">
        <v>0.56716157</v>
      </c>
      <c r="G7635" s="26">
        <v>1.3238600899999999</v>
      </c>
      <c r="H7635" s="26">
        <v>4.4323733499999998</v>
      </c>
      <c r="I7635" s="26">
        <v>9.0334990000000004E-2</v>
      </c>
    </row>
    <row r="7636" spans="1:9" ht="15.75" customHeight="1" x14ac:dyDescent="0.25">
      <c r="A7636" s="23">
        <v>7635</v>
      </c>
      <c r="B7636" s="24">
        <v>0.31711768000000001</v>
      </c>
      <c r="C7636" s="24">
        <v>0.29910608</v>
      </c>
      <c r="D7636" s="24">
        <v>0.33798986999999997</v>
      </c>
      <c r="E7636" s="24">
        <v>0.41576158999999996</v>
      </c>
      <c r="F7636" s="24">
        <v>0.56730597999999999</v>
      </c>
      <c r="G7636" s="24">
        <v>1.32421747</v>
      </c>
      <c r="H7636" s="24">
        <v>4.4338097000000003</v>
      </c>
      <c r="I7636" s="24">
        <v>9.0334949999999997E-2</v>
      </c>
    </row>
    <row r="7637" spans="1:9" ht="15.75" customHeight="1" x14ac:dyDescent="0.25">
      <c r="A7637" s="25">
        <v>7636</v>
      </c>
      <c r="B7637" s="26">
        <v>0.31717768000000002</v>
      </c>
      <c r="C7637" s="26">
        <v>0.29916561999999997</v>
      </c>
      <c r="D7637" s="26">
        <v>0.33805715999999997</v>
      </c>
      <c r="E7637" s="26">
        <v>0.41585497999999999</v>
      </c>
      <c r="F7637" s="26">
        <v>0.56745040999999996</v>
      </c>
      <c r="G7637" s="26">
        <v>1.3245749099999999</v>
      </c>
      <c r="H7637" s="26">
        <v>4.4352463999999996</v>
      </c>
      <c r="I7637" s="26">
        <v>9.033490999999999E-2</v>
      </c>
    </row>
    <row r="7638" spans="1:9" ht="15.75" customHeight="1" x14ac:dyDescent="0.25">
      <c r="A7638" s="23">
        <v>7637</v>
      </c>
      <c r="B7638" s="24">
        <v>0.31723768000000002</v>
      </c>
      <c r="C7638" s="24">
        <v>0.29922516999999998</v>
      </c>
      <c r="D7638" s="24">
        <v>0.33812443999999997</v>
      </c>
      <c r="E7638" s="24">
        <v>0.41594836999999996</v>
      </c>
      <c r="F7638" s="24">
        <v>0.56759486000000003</v>
      </c>
      <c r="G7638" s="24">
        <v>1.3249324200000001</v>
      </c>
      <c r="H7638" s="24">
        <v>4.4366834500000003</v>
      </c>
      <c r="I7638" s="24">
        <v>9.0334869999999998E-2</v>
      </c>
    </row>
    <row r="7639" spans="1:9" ht="15.75" customHeight="1" x14ac:dyDescent="0.25">
      <c r="A7639" s="25">
        <v>7638</v>
      </c>
      <c r="B7639" s="26">
        <v>0.31729768000000003</v>
      </c>
      <c r="C7639" s="26">
        <v>0.29928472</v>
      </c>
      <c r="D7639" s="26">
        <v>0.33819173999999996</v>
      </c>
      <c r="E7639" s="26">
        <v>0.41604177999999997</v>
      </c>
      <c r="F7639" s="26">
        <v>0.56773933999999993</v>
      </c>
      <c r="G7639" s="26">
        <v>1.3252899999999999</v>
      </c>
      <c r="H7639" s="26">
        <v>4.4381208600000006</v>
      </c>
      <c r="I7639" s="26">
        <v>9.0334830000000005E-2</v>
      </c>
    </row>
    <row r="7640" spans="1:9" ht="15.75" customHeight="1" x14ac:dyDescent="0.25">
      <c r="A7640" s="23">
        <v>7639</v>
      </c>
      <c r="B7640" s="24">
        <v>0.31735769000000003</v>
      </c>
      <c r="C7640" s="24">
        <v>0.29934428000000002</v>
      </c>
      <c r="D7640" s="24">
        <v>0.33825904000000001</v>
      </c>
      <c r="E7640" s="24">
        <v>0.41613520000000004</v>
      </c>
      <c r="F7640" s="24">
        <v>0.56788382999999998</v>
      </c>
      <c r="G7640" s="24">
        <v>1.3256476399999999</v>
      </c>
      <c r="H7640" s="24">
        <v>4.4395586100000006</v>
      </c>
      <c r="I7640" s="24">
        <v>9.0334800000000007E-2</v>
      </c>
    </row>
    <row r="7641" spans="1:9" ht="15.75" customHeight="1" x14ac:dyDescent="0.25">
      <c r="A7641" s="25">
        <v>7640</v>
      </c>
      <c r="B7641" s="26">
        <v>0.31741769000000003</v>
      </c>
      <c r="C7641" s="26">
        <v>0.29940384999999997</v>
      </c>
      <c r="D7641" s="26">
        <v>0.33832635000000005</v>
      </c>
      <c r="E7641" s="26">
        <v>0.41622861999999999</v>
      </c>
      <c r="F7641" s="26">
        <v>0.56802835000000007</v>
      </c>
      <c r="G7641" s="26">
        <v>1.32600534</v>
      </c>
      <c r="H7641" s="26">
        <v>4.4409967200000002</v>
      </c>
      <c r="I7641" s="26">
        <v>9.033476E-2</v>
      </c>
    </row>
    <row r="7642" spans="1:9" ht="15.75" customHeight="1" x14ac:dyDescent="0.25">
      <c r="A7642" s="23">
        <v>7641</v>
      </c>
      <c r="B7642" s="24">
        <v>0.31747769000000003</v>
      </c>
      <c r="C7642" s="24">
        <v>0.29946342000000004</v>
      </c>
      <c r="D7642" s="24">
        <v>0.33839365999999999</v>
      </c>
      <c r="E7642" s="24">
        <v>0.41632205999999994</v>
      </c>
      <c r="F7642" s="24">
        <v>0.56817289000000004</v>
      </c>
      <c r="G7642" s="24">
        <v>1.32636311</v>
      </c>
      <c r="H7642" s="24">
        <v>4.4424351699999995</v>
      </c>
      <c r="I7642" s="24">
        <v>9.0334719999999993E-2</v>
      </c>
    </row>
    <row r="7643" spans="1:9" ht="15.75" customHeight="1" x14ac:dyDescent="0.25">
      <c r="A7643" s="25">
        <v>7642</v>
      </c>
      <c r="B7643" s="26">
        <v>0.31753768999999998</v>
      </c>
      <c r="C7643" s="26">
        <v>0.29952298999999999</v>
      </c>
      <c r="D7643" s="26">
        <v>0.33846097999999997</v>
      </c>
      <c r="E7643" s="26">
        <v>0.41641550000000005</v>
      </c>
      <c r="F7643" s="26">
        <v>0.56831745</v>
      </c>
      <c r="G7643" s="26">
        <v>1.3267209500000001</v>
      </c>
      <c r="H7643" s="26">
        <v>4.4438739700000003</v>
      </c>
      <c r="I7643" s="26">
        <v>9.0334679999999987E-2</v>
      </c>
    </row>
    <row r="7644" spans="1:9" ht="15.75" customHeight="1" x14ac:dyDescent="0.25">
      <c r="A7644" s="23">
        <v>7643</v>
      </c>
      <c r="B7644" s="24">
        <v>0.31759768999999999</v>
      </c>
      <c r="C7644" s="24">
        <v>0.29958257999999999</v>
      </c>
      <c r="D7644" s="24">
        <v>0.33852831</v>
      </c>
      <c r="E7644" s="24">
        <v>0.41650896000000004</v>
      </c>
      <c r="F7644" s="24">
        <v>0.56846203000000006</v>
      </c>
      <c r="G7644" s="24">
        <v>1.32707884</v>
      </c>
      <c r="H7644" s="24">
        <v>4.4453131199999998</v>
      </c>
      <c r="I7644" s="24">
        <v>9.0334640000000008E-2</v>
      </c>
    </row>
    <row r="7645" spans="1:9" ht="15.75" customHeight="1" x14ac:dyDescent="0.25">
      <c r="A7645" s="25">
        <v>7644</v>
      </c>
      <c r="B7645" s="26">
        <v>0.31765769999999999</v>
      </c>
      <c r="C7645" s="26">
        <v>0.29964215999999999</v>
      </c>
      <c r="D7645" s="26">
        <v>0.33859563999999998</v>
      </c>
      <c r="E7645" s="26">
        <v>0.41660241999999997</v>
      </c>
      <c r="F7645" s="26">
        <v>0.56860663</v>
      </c>
      <c r="G7645" s="26">
        <v>1.3274368000000001</v>
      </c>
      <c r="H7645" s="26">
        <v>4.4467526199999998</v>
      </c>
      <c r="I7645" s="26">
        <v>9.0334600000000001E-2</v>
      </c>
    </row>
    <row r="7646" spans="1:9" ht="15.75" customHeight="1" x14ac:dyDescent="0.25">
      <c r="A7646" s="23">
        <v>7645</v>
      </c>
      <c r="B7646" s="24">
        <v>0.31771769999999999</v>
      </c>
      <c r="C7646" s="24">
        <v>0.29970174999999999</v>
      </c>
      <c r="D7646" s="24">
        <v>0.33866298</v>
      </c>
      <c r="E7646" s="24">
        <v>0.41669590000000001</v>
      </c>
      <c r="F7646" s="24">
        <v>0.56875124999999993</v>
      </c>
      <c r="G7646" s="24">
        <v>1.32779482</v>
      </c>
      <c r="H7646" s="24">
        <v>4.4481924600000005</v>
      </c>
      <c r="I7646" s="24">
        <v>9.0334559999999994E-2</v>
      </c>
    </row>
    <row r="7647" spans="1:9" ht="15.75" customHeight="1" x14ac:dyDescent="0.25">
      <c r="A7647" s="25">
        <v>7646</v>
      </c>
      <c r="B7647" s="26">
        <v>0.3177777</v>
      </c>
      <c r="C7647" s="26">
        <v>0.29976134999999998</v>
      </c>
      <c r="D7647" s="26">
        <v>0.33873032999999997</v>
      </c>
      <c r="E7647" s="26">
        <v>0.41678938000000004</v>
      </c>
      <c r="F7647" s="26">
        <v>0.56889588999999996</v>
      </c>
      <c r="G7647" s="26">
        <v>1.32815291</v>
      </c>
      <c r="H7647" s="26">
        <v>4.4496326499999999</v>
      </c>
      <c r="I7647" s="26">
        <v>9.0334520000000001E-2</v>
      </c>
    </row>
    <row r="7648" spans="1:9" ht="15.75" customHeight="1" x14ac:dyDescent="0.25">
      <c r="A7648" s="23">
        <v>7647</v>
      </c>
      <c r="B7648" s="24">
        <v>0.3178377</v>
      </c>
      <c r="C7648" s="24">
        <v>0.29982095000000003</v>
      </c>
      <c r="D7648" s="24">
        <v>0.33879767999999999</v>
      </c>
      <c r="E7648" s="24">
        <v>0.41688287000000002</v>
      </c>
      <c r="F7648" s="24">
        <v>0.56904054999999998</v>
      </c>
      <c r="G7648" s="24">
        <v>1.3285110499999999</v>
      </c>
      <c r="H7648" s="24">
        <v>4.4510731799999999</v>
      </c>
      <c r="I7648" s="24">
        <v>9.0334479999999995E-2</v>
      </c>
    </row>
    <row r="7649" spans="1:9" ht="15.75" customHeight="1" x14ac:dyDescent="0.25">
      <c r="A7649" s="25">
        <v>7648</v>
      </c>
      <c r="B7649" s="26">
        <v>0.31789770000000001</v>
      </c>
      <c r="C7649" s="26">
        <v>0.29988056000000002</v>
      </c>
      <c r="D7649" s="26">
        <v>0.33886502999999996</v>
      </c>
      <c r="E7649" s="26">
        <v>0.41697636000000005</v>
      </c>
      <c r="F7649" s="26">
        <v>0.56918522999999999</v>
      </c>
      <c r="G7649" s="26">
        <v>1.3288692599999998</v>
      </c>
      <c r="H7649" s="26">
        <v>4.4525140499999996</v>
      </c>
      <c r="I7649" s="26">
        <v>9.0334439999999988E-2</v>
      </c>
    </row>
    <row r="7650" spans="1:9" ht="15.75" customHeight="1" x14ac:dyDescent="0.25">
      <c r="A7650" s="23">
        <v>7649</v>
      </c>
      <c r="B7650" s="24">
        <v>0.31795771</v>
      </c>
      <c r="C7650" s="24">
        <v>0.29994017000000001</v>
      </c>
      <c r="D7650" s="24">
        <v>0.33893239000000003</v>
      </c>
      <c r="E7650" s="24">
        <v>0.41706986999999995</v>
      </c>
      <c r="F7650" s="24">
        <v>0.56932992999999998</v>
      </c>
      <c r="G7650" s="24">
        <v>1.32922753</v>
      </c>
      <c r="H7650" s="24">
        <v>4.4539552599999999</v>
      </c>
      <c r="I7650" s="24">
        <v>9.0334410000000004E-2</v>
      </c>
    </row>
    <row r="7651" spans="1:9" ht="15.75" customHeight="1" x14ac:dyDescent="0.25">
      <c r="A7651" s="25">
        <v>7650</v>
      </c>
      <c r="B7651" s="26">
        <v>0.31801771000000001</v>
      </c>
      <c r="C7651" s="26">
        <v>0.29999978999999999</v>
      </c>
      <c r="D7651" s="26">
        <v>0.33899976000000004</v>
      </c>
      <c r="E7651" s="26">
        <v>0.41716338000000003</v>
      </c>
      <c r="F7651" s="26">
        <v>0.56947464999999997</v>
      </c>
      <c r="G7651" s="26">
        <v>1.3295858599999999</v>
      </c>
      <c r="H7651" s="26">
        <v>4.4553968200000007</v>
      </c>
      <c r="I7651" s="26">
        <v>9.0334369999999997E-2</v>
      </c>
    </row>
    <row r="7652" spans="1:9" ht="15.75" customHeight="1" x14ac:dyDescent="0.25">
      <c r="A7652" s="23">
        <v>7651</v>
      </c>
      <c r="B7652" s="24">
        <v>0.31807771000000001</v>
      </c>
      <c r="C7652" s="24">
        <v>0.30005941000000003</v>
      </c>
      <c r="D7652" s="24">
        <v>0.33906713000000005</v>
      </c>
      <c r="E7652" s="24">
        <v>0.41725689999999999</v>
      </c>
      <c r="F7652" s="24">
        <v>0.56961938000000001</v>
      </c>
      <c r="G7652" s="24">
        <v>1.3299442400000001</v>
      </c>
      <c r="H7652" s="24">
        <v>4.4568387100000004</v>
      </c>
      <c r="I7652" s="24">
        <v>9.0334330000000004E-2</v>
      </c>
    </row>
    <row r="7653" spans="1:9" ht="15.75" customHeight="1" x14ac:dyDescent="0.25">
      <c r="A7653" s="25">
        <v>7652</v>
      </c>
      <c r="B7653" s="26">
        <v>0.31813771000000002</v>
      </c>
      <c r="C7653" s="26">
        <v>0.30011903000000001</v>
      </c>
      <c r="D7653" s="26">
        <v>0.33913451</v>
      </c>
      <c r="E7653" s="26">
        <v>0.41735042999999999</v>
      </c>
      <c r="F7653" s="26">
        <v>0.56976413999999997</v>
      </c>
      <c r="G7653" s="26">
        <v>1.3303026900000001</v>
      </c>
      <c r="H7653" s="26">
        <v>4.4582809499999998</v>
      </c>
      <c r="I7653" s="26">
        <v>9.0334289999999998E-2</v>
      </c>
    </row>
    <row r="7654" spans="1:9" ht="15.75" customHeight="1" x14ac:dyDescent="0.25">
      <c r="A7654" s="23">
        <v>7653</v>
      </c>
      <c r="B7654" s="24">
        <v>0.31819770999999997</v>
      </c>
      <c r="C7654" s="24">
        <v>0.30017866000000004</v>
      </c>
      <c r="D7654" s="24">
        <v>0.33920189000000001</v>
      </c>
      <c r="E7654" s="24">
        <v>0.41744397</v>
      </c>
      <c r="F7654" s="24">
        <v>0.56990890999999999</v>
      </c>
      <c r="G7654" s="24">
        <v>1.3306612000000002</v>
      </c>
      <c r="H7654" s="24">
        <v>4.4597235199999998</v>
      </c>
      <c r="I7654" s="24">
        <v>9.0334249999999991E-2</v>
      </c>
    </row>
    <row r="7655" spans="1:9" ht="15.75" customHeight="1" x14ac:dyDescent="0.25">
      <c r="A7655" s="25">
        <v>7654</v>
      </c>
      <c r="B7655" s="26">
        <v>0.31825770999999997</v>
      </c>
      <c r="C7655" s="26">
        <v>0.30023829000000002</v>
      </c>
      <c r="D7655" s="26">
        <v>0.33926927000000001</v>
      </c>
      <c r="E7655" s="26">
        <v>0.41753751</v>
      </c>
      <c r="F7655" s="26">
        <v>0.5700537</v>
      </c>
      <c r="G7655" s="26">
        <v>1.33101976</v>
      </c>
      <c r="H7655" s="26">
        <v>4.4611664300000005</v>
      </c>
      <c r="I7655" s="26">
        <v>9.0334210000000012E-2</v>
      </c>
    </row>
    <row r="7656" spans="1:9" ht="15.75" customHeight="1" x14ac:dyDescent="0.25">
      <c r="A7656" s="23">
        <v>7655</v>
      </c>
      <c r="B7656" s="24">
        <v>0.31831772000000003</v>
      </c>
      <c r="C7656" s="24">
        <v>0.30029792999999999</v>
      </c>
      <c r="D7656" s="24">
        <v>0.33933666000000001</v>
      </c>
      <c r="E7656" s="24">
        <v>0.41763106</v>
      </c>
      <c r="F7656" s="24">
        <v>0.57019850999999999</v>
      </c>
      <c r="G7656" s="24">
        <v>1.3313783799999999</v>
      </c>
      <c r="H7656" s="24">
        <v>4.4626096799999999</v>
      </c>
      <c r="I7656" s="24">
        <v>9.0334170000000005E-2</v>
      </c>
    </row>
    <row r="7657" spans="1:9" ht="15.75" customHeight="1" x14ac:dyDescent="0.25">
      <c r="A7657" s="25">
        <v>7656</v>
      </c>
      <c r="B7657" s="26">
        <v>0.31837772000000003</v>
      </c>
      <c r="C7657" s="26">
        <v>0.30035757000000002</v>
      </c>
      <c r="D7657" s="26">
        <v>0.33940406000000001</v>
      </c>
      <c r="E7657" s="26">
        <v>0.41772461999999999</v>
      </c>
      <c r="F7657" s="26">
        <v>0.57034333999999998</v>
      </c>
      <c r="G7657" s="26">
        <v>1.33173706</v>
      </c>
      <c r="H7657" s="26">
        <v>4.46405326</v>
      </c>
      <c r="I7657" s="26">
        <v>9.0334129999999999E-2</v>
      </c>
    </row>
    <row r="7658" spans="1:9" ht="15.75" customHeight="1" x14ac:dyDescent="0.25">
      <c r="A7658" s="23">
        <v>7657</v>
      </c>
      <c r="B7658" s="24">
        <v>0.31843772000000004</v>
      </c>
      <c r="C7658" s="24">
        <v>0.30041721999999998</v>
      </c>
      <c r="D7658" s="24">
        <v>0.33947145999999995</v>
      </c>
      <c r="E7658" s="24">
        <v>0.41781818000000004</v>
      </c>
      <c r="F7658" s="24">
        <v>0.57048818000000001</v>
      </c>
      <c r="G7658" s="24">
        <v>1.3320957899999999</v>
      </c>
      <c r="H7658" s="24">
        <v>4.4654971699999999</v>
      </c>
      <c r="I7658" s="24">
        <v>9.0334090000000006E-2</v>
      </c>
    </row>
    <row r="7659" spans="1:9" ht="15.75" customHeight="1" x14ac:dyDescent="0.25">
      <c r="A7659" s="25">
        <v>7658</v>
      </c>
      <c r="B7659" s="26">
        <v>0.31849772000000004</v>
      </c>
      <c r="C7659" s="26">
        <v>0.30047687000000001</v>
      </c>
      <c r="D7659" s="26">
        <v>0.33953886</v>
      </c>
      <c r="E7659" s="26">
        <v>0.41791175000000003</v>
      </c>
      <c r="F7659" s="26">
        <v>0.57063304000000004</v>
      </c>
      <c r="G7659" s="26">
        <v>1.3324545900000002</v>
      </c>
      <c r="H7659" s="26">
        <v>4.4669414300000003</v>
      </c>
      <c r="I7659" s="26">
        <v>9.0334059999999994E-2</v>
      </c>
    </row>
    <row r="7660" spans="1:9" ht="15.75" customHeight="1" x14ac:dyDescent="0.25">
      <c r="A7660" s="23">
        <v>7659</v>
      </c>
      <c r="B7660" s="24">
        <v>0.31855772000000004</v>
      </c>
      <c r="C7660" s="24">
        <v>0.30053651999999997</v>
      </c>
      <c r="D7660" s="24">
        <v>0.33960627000000004</v>
      </c>
      <c r="E7660" s="24">
        <v>0.41800531999999996</v>
      </c>
      <c r="F7660" s="24">
        <v>0.57077791</v>
      </c>
      <c r="G7660" s="24">
        <v>1.3328134299999999</v>
      </c>
      <c r="H7660" s="24">
        <v>4.4683860099999997</v>
      </c>
      <c r="I7660" s="24">
        <v>9.0334020000000001E-2</v>
      </c>
    </row>
    <row r="7661" spans="1:9" ht="15.75" customHeight="1" x14ac:dyDescent="0.25">
      <c r="A7661" s="25">
        <v>7660</v>
      </c>
      <c r="B7661" s="26">
        <v>0.31861772999999999</v>
      </c>
      <c r="C7661" s="26">
        <v>0.30059617999999999</v>
      </c>
      <c r="D7661" s="26">
        <v>0.33967367999999998</v>
      </c>
      <c r="E7661" s="26">
        <v>0.41809890000000005</v>
      </c>
      <c r="F7661" s="26">
        <v>0.57092281</v>
      </c>
      <c r="G7661" s="26">
        <v>1.3331723299999998</v>
      </c>
      <c r="H7661" s="26">
        <v>4.4698309199999997</v>
      </c>
      <c r="I7661" s="26">
        <v>9.0333979999999994E-2</v>
      </c>
    </row>
    <row r="7662" spans="1:9" ht="15.75" customHeight="1" x14ac:dyDescent="0.25">
      <c r="A7662" s="23">
        <v>7661</v>
      </c>
      <c r="B7662" s="24">
        <v>0.31867772999999999</v>
      </c>
      <c r="C7662" s="24">
        <v>0.30065584000000001</v>
      </c>
      <c r="D7662" s="24">
        <v>0.33974110000000002</v>
      </c>
      <c r="E7662" s="24">
        <v>0.41819248999999997</v>
      </c>
      <c r="F7662" s="24">
        <v>0.57106771000000001</v>
      </c>
      <c r="G7662" s="24">
        <v>1.33353129</v>
      </c>
      <c r="H7662" s="24">
        <v>4.4712761699999994</v>
      </c>
      <c r="I7662" s="24">
        <v>9.0333940000000001E-2</v>
      </c>
    </row>
    <row r="7663" spans="1:9" ht="15.75" customHeight="1" x14ac:dyDescent="0.25">
      <c r="A7663" s="25">
        <v>7662</v>
      </c>
      <c r="B7663" s="26">
        <v>0.31873773</v>
      </c>
      <c r="C7663" s="26">
        <v>0.30071551000000002</v>
      </c>
      <c r="D7663" s="26">
        <v>0.33980852</v>
      </c>
      <c r="E7663" s="26">
        <v>0.41828608</v>
      </c>
      <c r="F7663" s="26">
        <v>0.57121263999999994</v>
      </c>
      <c r="G7663" s="26">
        <v>1.3338903</v>
      </c>
      <c r="H7663" s="26">
        <v>4.4727217499999998</v>
      </c>
      <c r="I7663" s="26">
        <v>9.0333900000000009E-2</v>
      </c>
    </row>
    <row r="7664" spans="1:9" ht="15.75" customHeight="1" x14ac:dyDescent="0.25">
      <c r="A7664" s="23">
        <v>7663</v>
      </c>
      <c r="B7664" s="24">
        <v>0.31879773</v>
      </c>
      <c r="C7664" s="24">
        <v>0.30077516999999998</v>
      </c>
      <c r="D7664" s="24">
        <v>0.33987594999999998</v>
      </c>
      <c r="E7664" s="24">
        <v>0.41837967999999998</v>
      </c>
      <c r="F7664" s="24">
        <v>0.57135758000000003</v>
      </c>
      <c r="G7664" s="24">
        <v>1.33424937</v>
      </c>
      <c r="H7664" s="24">
        <v>4.4741676500000001</v>
      </c>
      <c r="I7664" s="24">
        <v>9.0333860000000002E-2</v>
      </c>
    </row>
    <row r="7665" spans="1:9" ht="15.75" customHeight="1" x14ac:dyDescent="0.25">
      <c r="A7665" s="25">
        <v>7664</v>
      </c>
      <c r="B7665" s="26">
        <v>0.31885773000000001</v>
      </c>
      <c r="C7665" s="26">
        <v>0.30083483999999999</v>
      </c>
      <c r="D7665" s="26">
        <v>0.33994337000000002</v>
      </c>
      <c r="E7665" s="26">
        <v>0.41847327999999995</v>
      </c>
      <c r="F7665" s="26">
        <v>0.57150252999999995</v>
      </c>
      <c r="G7665" s="26">
        <v>1.3346084899999999</v>
      </c>
      <c r="H7665" s="26">
        <v>4.47561389</v>
      </c>
      <c r="I7665" s="26">
        <v>9.0333819999999995E-2</v>
      </c>
    </row>
    <row r="7666" spans="1:9" ht="15.75" customHeight="1" x14ac:dyDescent="0.25">
      <c r="A7666" s="23">
        <v>7665</v>
      </c>
      <c r="B7666" s="24">
        <v>0.31891774000000001</v>
      </c>
      <c r="C7666" s="24">
        <v>0.30089452</v>
      </c>
      <c r="D7666" s="24">
        <v>0.34001081</v>
      </c>
      <c r="E7666" s="24">
        <v>0.41856689000000002</v>
      </c>
      <c r="F7666" s="24">
        <v>0.57164749999999998</v>
      </c>
      <c r="G7666" s="24">
        <v>1.33496766</v>
      </c>
      <c r="H7666" s="24">
        <v>4.4770604499999997</v>
      </c>
      <c r="I7666" s="24">
        <v>9.0333780000000002E-2</v>
      </c>
    </row>
    <row r="7667" spans="1:9" ht="15.75" customHeight="1" x14ac:dyDescent="0.25">
      <c r="A7667" s="25">
        <v>7666</v>
      </c>
      <c r="B7667" s="26">
        <v>0.31897774000000001</v>
      </c>
      <c r="C7667" s="26">
        <v>0.30095419000000001</v>
      </c>
      <c r="D7667" s="26">
        <v>0.34007823999999998</v>
      </c>
      <c r="E7667" s="26">
        <v>0.41866049999999999</v>
      </c>
      <c r="F7667" s="26">
        <v>0.57179248000000005</v>
      </c>
      <c r="G7667" s="26">
        <v>1.33532688</v>
      </c>
      <c r="H7667" s="26">
        <v>4.4785073400000002</v>
      </c>
      <c r="I7667" s="26">
        <v>9.033374999999999E-2</v>
      </c>
    </row>
    <row r="7668" spans="1:9" ht="15.75" customHeight="1" x14ac:dyDescent="0.25">
      <c r="A7668" s="23">
        <v>7667</v>
      </c>
      <c r="B7668" s="24">
        <v>0.31903773999999996</v>
      </c>
      <c r="C7668" s="24">
        <v>0.30101387000000002</v>
      </c>
      <c r="D7668" s="24">
        <v>0.34014567999999995</v>
      </c>
      <c r="E7668" s="24">
        <v>0.41875411000000001</v>
      </c>
      <c r="F7668" s="24">
        <v>0.57193748</v>
      </c>
      <c r="G7668" s="24">
        <v>1.3356861599999998</v>
      </c>
      <c r="H7668" s="24">
        <v>4.4799545499999995</v>
      </c>
      <c r="I7668" s="24">
        <v>9.0333710000000011E-2</v>
      </c>
    </row>
    <row r="7669" spans="1:9" ht="15.75" customHeight="1" x14ac:dyDescent="0.25">
      <c r="A7669" s="25">
        <v>7668</v>
      </c>
      <c r="B7669" s="26">
        <v>0.31909773999999996</v>
      </c>
      <c r="C7669" s="26">
        <v>0.30107356000000002</v>
      </c>
      <c r="D7669" s="26">
        <v>0.34021312000000004</v>
      </c>
      <c r="E7669" s="26">
        <v>0.41884773000000003</v>
      </c>
      <c r="F7669" s="26">
        <v>0.57208249</v>
      </c>
      <c r="G7669" s="26">
        <v>1.3360454899999998</v>
      </c>
      <c r="H7669" s="26">
        <v>4.4814020900000004</v>
      </c>
      <c r="I7669" s="26">
        <v>9.0333670000000005E-2</v>
      </c>
    </row>
    <row r="7670" spans="1:9" ht="15.75" customHeight="1" x14ac:dyDescent="0.25">
      <c r="A7670" s="23">
        <v>7669</v>
      </c>
      <c r="B7670" s="24">
        <v>0.31915773999999997</v>
      </c>
      <c r="C7670" s="24">
        <v>0.30113323999999997</v>
      </c>
      <c r="D7670" s="24">
        <v>0.34028056999999995</v>
      </c>
      <c r="E7670" s="24">
        <v>0.41894136000000004</v>
      </c>
      <c r="F7670" s="24">
        <v>0.57222751999999999</v>
      </c>
      <c r="G7670" s="24">
        <v>1.33640487</v>
      </c>
      <c r="H7670" s="24">
        <v>4.4828499499999994</v>
      </c>
      <c r="I7670" s="24">
        <v>9.0333629999999998E-2</v>
      </c>
    </row>
    <row r="7671" spans="1:9" ht="15.75" customHeight="1" x14ac:dyDescent="0.25">
      <c r="A7671" s="25">
        <v>7670</v>
      </c>
      <c r="B7671" s="26">
        <v>0.31921773999999997</v>
      </c>
      <c r="C7671" s="26">
        <v>0.30119292999999997</v>
      </c>
      <c r="D7671" s="26">
        <v>0.34034801000000003</v>
      </c>
      <c r="E7671" s="26">
        <v>0.41903498</v>
      </c>
      <c r="F7671" s="26">
        <v>0.57237256000000003</v>
      </c>
      <c r="G7671" s="26">
        <v>1.3367643</v>
      </c>
      <c r="H7671" s="26">
        <v>4.4842981399999999</v>
      </c>
      <c r="I7671" s="26">
        <v>9.0333590000000005E-2</v>
      </c>
    </row>
    <row r="7672" spans="1:9" ht="15.75" customHeight="1" x14ac:dyDescent="0.25">
      <c r="A7672" s="23">
        <v>7671</v>
      </c>
      <c r="B7672" s="24">
        <v>0.31927775000000003</v>
      </c>
      <c r="C7672" s="24">
        <v>0.30125261999999997</v>
      </c>
      <c r="D7672" s="24">
        <v>0.34041545999999995</v>
      </c>
      <c r="E7672" s="24">
        <v>0.41912861000000001</v>
      </c>
      <c r="F7672" s="24">
        <v>0.57251761000000001</v>
      </c>
      <c r="G7672" s="24">
        <v>1.33712378</v>
      </c>
      <c r="H7672" s="24">
        <v>4.4857466499999994</v>
      </c>
      <c r="I7672" s="24">
        <v>9.0333549999999999E-2</v>
      </c>
    </row>
    <row r="7673" spans="1:9" ht="15.75" customHeight="1" x14ac:dyDescent="0.25">
      <c r="A7673" s="25">
        <v>7672</v>
      </c>
      <c r="B7673" s="26">
        <v>0.31933775000000003</v>
      </c>
      <c r="C7673" s="26">
        <v>0.30131232000000002</v>
      </c>
      <c r="D7673" s="26">
        <v>0.34048292000000002</v>
      </c>
      <c r="E7673" s="26">
        <v>0.41922224999999996</v>
      </c>
      <c r="F7673" s="26">
        <v>0.57266267000000004</v>
      </c>
      <c r="G7673" s="26">
        <v>1.3374833000000002</v>
      </c>
      <c r="H7673" s="26">
        <v>4.4871954799999996</v>
      </c>
      <c r="I7673" s="26">
        <v>9.0333509999999992E-2</v>
      </c>
    </row>
    <row r="7674" spans="1:9" ht="15.75" customHeight="1" x14ac:dyDescent="0.25">
      <c r="A7674" s="23">
        <v>7673</v>
      </c>
      <c r="B7674" s="24">
        <v>0.31939775000000004</v>
      </c>
      <c r="C7674" s="24">
        <v>0.30137201000000002</v>
      </c>
      <c r="D7674" s="24">
        <v>0.34055036999999999</v>
      </c>
      <c r="E7674" s="24">
        <v>0.41931589000000002</v>
      </c>
      <c r="F7674" s="24">
        <v>0.57280774999999995</v>
      </c>
      <c r="G7674" s="24">
        <v>1.33784288</v>
      </c>
      <c r="H7674" s="24">
        <v>4.4886446299999996</v>
      </c>
      <c r="I7674" s="24">
        <v>9.0333480000000008E-2</v>
      </c>
    </row>
    <row r="7675" spans="1:9" ht="15.75" customHeight="1" x14ac:dyDescent="0.25">
      <c r="A7675" s="25">
        <v>7674</v>
      </c>
      <c r="B7675" s="26">
        <v>0.31945774999999998</v>
      </c>
      <c r="C7675" s="26">
        <v>0.30143170999999996</v>
      </c>
      <c r="D7675" s="26">
        <v>0.34061783000000001</v>
      </c>
      <c r="E7675" s="26">
        <v>0.41940953000000003</v>
      </c>
      <c r="F7675" s="26">
        <v>0.57295284000000002</v>
      </c>
      <c r="G7675" s="26">
        <v>1.3382025100000001</v>
      </c>
      <c r="H7675" s="26">
        <v>4.4900941000000003</v>
      </c>
      <c r="I7675" s="26">
        <v>9.0333440000000001E-2</v>
      </c>
    </row>
    <row r="7676" spans="1:9" ht="15.75" customHeight="1" x14ac:dyDescent="0.25">
      <c r="A7676" s="23">
        <v>7675</v>
      </c>
      <c r="B7676" s="24">
        <v>0.31951774999999999</v>
      </c>
      <c r="C7676" s="24">
        <v>0.30149141000000002</v>
      </c>
      <c r="D7676" s="24">
        <v>0.34068528999999997</v>
      </c>
      <c r="E7676" s="24">
        <v>0.41950316999999998</v>
      </c>
      <c r="F7676" s="24">
        <v>0.57309794999999997</v>
      </c>
      <c r="G7676" s="24">
        <v>1.33856218</v>
      </c>
      <c r="H7676" s="24">
        <v>4.49154389</v>
      </c>
      <c r="I7676" s="24">
        <v>9.0333400000000008E-2</v>
      </c>
    </row>
    <row r="7677" spans="1:9" ht="15.75" customHeight="1" x14ac:dyDescent="0.25">
      <c r="A7677" s="25">
        <v>7676</v>
      </c>
      <c r="B7677" s="26">
        <v>0.31957775999999999</v>
      </c>
      <c r="C7677" s="26">
        <v>0.30155111000000001</v>
      </c>
      <c r="D7677" s="26">
        <v>0.34075276000000004</v>
      </c>
      <c r="E7677" s="26">
        <v>0.41959681000000004</v>
      </c>
      <c r="F7677" s="26">
        <v>0.57324306000000003</v>
      </c>
      <c r="G7677" s="26">
        <v>1.33892191</v>
      </c>
      <c r="H7677" s="26">
        <v>4.4929939899999995</v>
      </c>
      <c r="I7677" s="26">
        <v>9.0333360000000001E-2</v>
      </c>
    </row>
    <row r="7678" spans="1:9" ht="15.75" customHeight="1" x14ac:dyDescent="0.25">
      <c r="A7678" s="23">
        <v>7677</v>
      </c>
      <c r="B7678" s="24">
        <v>0.31963775999999999</v>
      </c>
      <c r="C7678" s="24">
        <v>0.30161082</v>
      </c>
      <c r="D7678" s="24">
        <v>0.34082022000000001</v>
      </c>
      <c r="E7678" s="24">
        <v>0.41969045999999999</v>
      </c>
      <c r="F7678" s="24">
        <v>0.57338818999999996</v>
      </c>
      <c r="G7678" s="24">
        <v>1.33928168</v>
      </c>
      <c r="H7678" s="24">
        <v>4.4944444099999998</v>
      </c>
      <c r="I7678" s="24">
        <v>9.0333319999999995E-2</v>
      </c>
    </row>
    <row r="7679" spans="1:9" ht="15.75" customHeight="1" x14ac:dyDescent="0.25">
      <c r="A7679" s="25">
        <v>7678</v>
      </c>
      <c r="B7679" s="26">
        <v>0.31969776</v>
      </c>
      <c r="C7679" s="26">
        <v>0.30167052</v>
      </c>
      <c r="D7679" s="26">
        <v>0.34088768999999997</v>
      </c>
      <c r="E7679" s="26">
        <v>0.41978410999999999</v>
      </c>
      <c r="F7679" s="26">
        <v>0.57353332999999995</v>
      </c>
      <c r="G7679" s="26">
        <v>1.33964149</v>
      </c>
      <c r="H7679" s="26">
        <v>4.49589515</v>
      </c>
      <c r="I7679" s="26">
        <v>9.0333279999999988E-2</v>
      </c>
    </row>
    <row r="7680" spans="1:9" ht="15.75" customHeight="1" x14ac:dyDescent="0.25">
      <c r="A7680" s="23">
        <v>7679</v>
      </c>
      <c r="B7680" s="24">
        <v>0.31975776</v>
      </c>
      <c r="C7680" s="24">
        <v>0.30173022999999999</v>
      </c>
      <c r="D7680" s="24">
        <v>0.34095516000000003</v>
      </c>
      <c r="E7680" s="24">
        <v>0.41987777000000004</v>
      </c>
      <c r="F7680" s="24">
        <v>0.57367846999999994</v>
      </c>
      <c r="G7680" s="24">
        <v>1.3400013500000001</v>
      </c>
      <c r="H7680" s="24">
        <v>4.4973462099999999</v>
      </c>
      <c r="I7680" s="24">
        <v>9.033324999999999E-2</v>
      </c>
    </row>
    <row r="7681" spans="1:9" ht="15.75" customHeight="1" x14ac:dyDescent="0.25">
      <c r="A7681" s="25">
        <v>7680</v>
      </c>
      <c r="B7681" s="26">
        <v>0.31981776000000001</v>
      </c>
      <c r="C7681" s="26">
        <v>0.30178993999999998</v>
      </c>
      <c r="D7681" s="26">
        <v>0.34102262999999999</v>
      </c>
      <c r="E7681" s="26">
        <v>0.41997141999999998</v>
      </c>
      <c r="F7681" s="26">
        <v>0.57382363000000003</v>
      </c>
      <c r="G7681" s="26">
        <v>1.3403612599999999</v>
      </c>
      <c r="H7681" s="26">
        <v>4.4987975699999998</v>
      </c>
      <c r="I7681" s="26">
        <v>9.0333210000000011E-2</v>
      </c>
    </row>
    <row r="7682" spans="1:9" ht="15.75" customHeight="1" x14ac:dyDescent="0.25">
      <c r="A7682" s="23">
        <v>7681</v>
      </c>
      <c r="B7682" s="24">
        <v>0.31987777000000001</v>
      </c>
      <c r="C7682" s="24">
        <v>0.30184964999999997</v>
      </c>
      <c r="D7682" s="24">
        <v>0.34109009999999995</v>
      </c>
      <c r="E7682" s="24">
        <v>0.42006507999999998</v>
      </c>
      <c r="F7682" s="24">
        <v>0.57396880000000006</v>
      </c>
      <c r="G7682" s="24">
        <v>1.34072122</v>
      </c>
      <c r="H7682" s="24">
        <v>4.5002492499999995</v>
      </c>
      <c r="I7682" s="24">
        <v>9.0333170000000004E-2</v>
      </c>
    </row>
    <row r="7683" spans="1:9" ht="15.75" customHeight="1" x14ac:dyDescent="0.25">
      <c r="A7683" s="25">
        <v>7682</v>
      </c>
      <c r="B7683" s="26">
        <v>0.31993777000000001</v>
      </c>
      <c r="C7683" s="26">
        <v>0.30190936000000002</v>
      </c>
      <c r="D7683" s="26">
        <v>0.34115758000000002</v>
      </c>
      <c r="E7683" s="26">
        <v>0.42015872999999998</v>
      </c>
      <c r="F7683" s="26">
        <v>0.57411399000000007</v>
      </c>
      <c r="G7683" s="26">
        <v>1.34108121</v>
      </c>
      <c r="H7683" s="26">
        <v>4.50170125</v>
      </c>
      <c r="I7683" s="26">
        <v>9.0333129999999998E-2</v>
      </c>
    </row>
    <row r="7684" spans="1:9" ht="15.75" customHeight="1" x14ac:dyDescent="0.25">
      <c r="A7684" s="23">
        <v>7683</v>
      </c>
      <c r="B7684" s="24">
        <v>0.31999777000000001</v>
      </c>
      <c r="C7684" s="24">
        <v>0.30196907000000001</v>
      </c>
      <c r="D7684" s="24">
        <v>0.34122504999999997</v>
      </c>
      <c r="E7684" s="24">
        <v>0.42025238999999998</v>
      </c>
      <c r="F7684" s="24">
        <v>0.57425917999999998</v>
      </c>
      <c r="G7684" s="24">
        <v>1.3414412600000001</v>
      </c>
      <c r="H7684" s="24">
        <v>4.5031535500000004</v>
      </c>
      <c r="I7684" s="24">
        <v>9.0333089999999991E-2</v>
      </c>
    </row>
    <row r="7685" spans="1:9" ht="15.75" customHeight="1" x14ac:dyDescent="0.25">
      <c r="A7685" s="25">
        <v>7684</v>
      </c>
      <c r="B7685" s="26">
        <v>0.32005777000000002</v>
      </c>
      <c r="C7685" s="26">
        <v>0.30202878999999999</v>
      </c>
      <c r="D7685" s="26">
        <v>0.34129252999999998</v>
      </c>
      <c r="E7685" s="26">
        <v>0.42034604999999997</v>
      </c>
      <c r="F7685" s="26">
        <v>0.57440438000000005</v>
      </c>
      <c r="G7685" s="26">
        <v>1.3418013400000002</v>
      </c>
      <c r="H7685" s="26">
        <v>4.5046061699999997</v>
      </c>
      <c r="I7685" s="26">
        <v>9.0333049999999998E-2</v>
      </c>
    </row>
    <row r="7686" spans="1:9" ht="15.75" customHeight="1" x14ac:dyDescent="0.25">
      <c r="A7686" s="23">
        <v>7685</v>
      </c>
      <c r="B7686" s="24">
        <v>0.32011777000000002</v>
      </c>
      <c r="C7686" s="24">
        <v>0.30208850999999998</v>
      </c>
      <c r="D7686" s="24">
        <v>0.34136000999999999</v>
      </c>
      <c r="E7686" s="24">
        <v>0.42043970999999997</v>
      </c>
      <c r="F7686" s="24">
        <v>0.57454959000000005</v>
      </c>
      <c r="G7686" s="24">
        <v>1.34216147</v>
      </c>
      <c r="H7686" s="24">
        <v>4.5060590899999999</v>
      </c>
      <c r="I7686" s="24">
        <v>9.0333009999999991E-2</v>
      </c>
    </row>
    <row r="7687" spans="1:9" ht="15.75" customHeight="1" x14ac:dyDescent="0.25">
      <c r="A7687" s="25">
        <v>7686</v>
      </c>
      <c r="B7687" s="26">
        <v>0.32017777000000003</v>
      </c>
      <c r="C7687" s="26">
        <v>0.30214822000000002</v>
      </c>
      <c r="D7687" s="26">
        <v>0.34142749</v>
      </c>
      <c r="E7687" s="26">
        <v>0.42053337000000002</v>
      </c>
      <c r="F7687" s="26">
        <v>0.57469481</v>
      </c>
      <c r="G7687" s="26">
        <v>1.34252164</v>
      </c>
      <c r="H7687" s="26">
        <v>4.50751232</v>
      </c>
      <c r="I7687" s="26">
        <v>9.0332980000000007E-2</v>
      </c>
    </row>
    <row r="7688" spans="1:9" ht="15.75" customHeight="1" x14ac:dyDescent="0.25">
      <c r="A7688" s="23">
        <v>7687</v>
      </c>
      <c r="B7688" s="24">
        <v>0.32023778000000003</v>
      </c>
      <c r="C7688" s="24">
        <v>0.30220794000000001</v>
      </c>
      <c r="D7688" s="24">
        <v>0.34149496999999995</v>
      </c>
      <c r="E7688" s="24">
        <v>0.42062703000000001</v>
      </c>
      <c r="F7688" s="24">
        <v>0.57484003000000006</v>
      </c>
      <c r="G7688" s="24">
        <v>1.3428818599999999</v>
      </c>
      <c r="H7688" s="24">
        <v>4.5089658699999999</v>
      </c>
      <c r="I7688" s="24">
        <v>9.033294E-2</v>
      </c>
    </row>
    <row r="7689" spans="1:9" ht="15.75" customHeight="1" x14ac:dyDescent="0.25">
      <c r="A7689" s="25">
        <v>7688</v>
      </c>
      <c r="B7689" s="26">
        <v>0.32029777999999998</v>
      </c>
      <c r="C7689" s="26">
        <v>0.30226765999999999</v>
      </c>
      <c r="D7689" s="26">
        <v>0.34156246000000001</v>
      </c>
      <c r="E7689" s="26">
        <v>0.42072069000000001</v>
      </c>
      <c r="F7689" s="26">
        <v>0.57498526999999999</v>
      </c>
      <c r="G7689" s="26">
        <v>1.34324212</v>
      </c>
      <c r="H7689" s="26">
        <v>4.5104197099999999</v>
      </c>
      <c r="I7689" s="26">
        <v>9.0332899999999994E-2</v>
      </c>
    </row>
    <row r="7690" spans="1:9" ht="15.75" customHeight="1" x14ac:dyDescent="0.25">
      <c r="A7690" s="23">
        <v>7689</v>
      </c>
      <c r="B7690" s="24">
        <v>0.32035777999999998</v>
      </c>
      <c r="C7690" s="24">
        <v>0.30232738000000003</v>
      </c>
      <c r="D7690" s="24">
        <v>0.34162993999999997</v>
      </c>
      <c r="E7690" s="24">
        <v>0.42081435</v>
      </c>
      <c r="F7690" s="24">
        <v>0.57513051999999998</v>
      </c>
      <c r="G7690" s="24">
        <v>1.3436024099999999</v>
      </c>
      <c r="H7690" s="24">
        <v>4.5118738699999996</v>
      </c>
      <c r="I7690" s="24">
        <v>9.0332860000000001E-2</v>
      </c>
    </row>
    <row r="7691" spans="1:9" ht="15.75" customHeight="1" x14ac:dyDescent="0.25">
      <c r="A7691" s="25">
        <v>7690</v>
      </c>
      <c r="B7691" s="26">
        <v>0.32041777999999999</v>
      </c>
      <c r="C7691" s="26">
        <v>0.30238710000000002</v>
      </c>
      <c r="D7691" s="26">
        <v>0.34169741999999997</v>
      </c>
      <c r="E7691" s="26">
        <v>0.42090801999999994</v>
      </c>
      <c r="F7691" s="26">
        <v>0.57527576999999996</v>
      </c>
      <c r="G7691" s="26">
        <v>1.34396275</v>
      </c>
      <c r="H7691" s="26">
        <v>4.5133283300000002</v>
      </c>
      <c r="I7691" s="26">
        <v>9.0332819999999994E-2</v>
      </c>
    </row>
    <row r="7692" spans="1:9" ht="15.75" customHeight="1" x14ac:dyDescent="0.25">
      <c r="A7692" s="23">
        <v>7691</v>
      </c>
      <c r="B7692" s="24">
        <v>0.32047777999999999</v>
      </c>
      <c r="C7692" s="24">
        <v>0.30244682000000001</v>
      </c>
      <c r="D7692" s="24">
        <v>0.34176490999999998</v>
      </c>
      <c r="E7692" s="24">
        <v>0.42100167999999999</v>
      </c>
      <c r="F7692" s="24">
        <v>0.57542103</v>
      </c>
      <c r="G7692" s="24">
        <v>1.34432313</v>
      </c>
      <c r="H7692" s="24">
        <v>4.5147830899999999</v>
      </c>
      <c r="I7692" s="24">
        <v>9.0332789999999996E-2</v>
      </c>
    </row>
    <row r="7693" spans="1:9" ht="15.75" customHeight="1" x14ac:dyDescent="0.25">
      <c r="A7693" s="25">
        <v>7692</v>
      </c>
      <c r="B7693" s="26">
        <v>0.32053778999999999</v>
      </c>
      <c r="C7693" s="26">
        <v>0.30250653999999999</v>
      </c>
      <c r="D7693" s="26">
        <v>0.34183238999999999</v>
      </c>
      <c r="E7693" s="26">
        <v>0.42109533999999998</v>
      </c>
      <c r="F7693" s="26">
        <v>0.57556629999999998</v>
      </c>
      <c r="G7693" s="26">
        <v>1.3446835500000001</v>
      </c>
      <c r="H7693" s="26">
        <v>4.5162381599999994</v>
      </c>
      <c r="I7693" s="26">
        <v>9.0332750000000003E-2</v>
      </c>
    </row>
    <row r="7694" spans="1:9" ht="15.75" customHeight="1" x14ac:dyDescent="0.25">
      <c r="A7694" s="23">
        <v>7693</v>
      </c>
      <c r="B7694" s="24">
        <v>0.32059778999999999</v>
      </c>
      <c r="C7694" s="24">
        <v>0.30256626000000003</v>
      </c>
      <c r="D7694" s="24">
        <v>0.34189987999999999</v>
      </c>
      <c r="E7694" s="24">
        <v>0.42118898999999999</v>
      </c>
      <c r="F7694" s="24">
        <v>0.57571158</v>
      </c>
      <c r="G7694" s="24">
        <v>1.3450440100000001</v>
      </c>
      <c r="H7694" s="24">
        <v>4.5176935299999998</v>
      </c>
      <c r="I7694" s="24">
        <v>9.0332709999999997E-2</v>
      </c>
    </row>
    <row r="7695" spans="1:9" ht="15.75" customHeight="1" x14ac:dyDescent="0.25">
      <c r="A7695" s="25">
        <v>7694</v>
      </c>
      <c r="B7695" s="26">
        <v>0.32065779</v>
      </c>
      <c r="C7695" s="26">
        <v>0.30262598000000002</v>
      </c>
      <c r="D7695" s="26">
        <v>0.34196736</v>
      </c>
      <c r="E7695" s="26">
        <v>0.42128264999999998</v>
      </c>
      <c r="F7695" s="26">
        <v>0.57585686000000003</v>
      </c>
      <c r="G7695" s="26">
        <v>1.3454045099999998</v>
      </c>
      <c r="H7695" s="26">
        <v>4.5191492000000002</v>
      </c>
      <c r="I7695" s="26">
        <v>9.0332670000000004E-2</v>
      </c>
    </row>
    <row r="7696" spans="1:9" ht="15.75" customHeight="1" x14ac:dyDescent="0.25">
      <c r="A7696" s="23">
        <v>7695</v>
      </c>
      <c r="B7696" s="24">
        <v>0.32071779</v>
      </c>
      <c r="C7696" s="24">
        <v>0.30268571</v>
      </c>
      <c r="D7696" s="24">
        <v>0.34203485</v>
      </c>
      <c r="E7696" s="24">
        <v>0.42137630999999998</v>
      </c>
      <c r="F7696" s="24">
        <v>0.57600214999999999</v>
      </c>
      <c r="G7696" s="24">
        <v>1.34576505</v>
      </c>
      <c r="H7696" s="24">
        <v>4.5206051699999996</v>
      </c>
      <c r="I7696" s="24">
        <v>9.0332629999999997E-2</v>
      </c>
    </row>
    <row r="7697" spans="1:9" ht="15.75" customHeight="1" x14ac:dyDescent="0.25">
      <c r="A7697" s="25">
        <v>7696</v>
      </c>
      <c r="B7697" s="26">
        <v>0.32077779000000001</v>
      </c>
      <c r="C7697" s="26">
        <v>0.30274543000000004</v>
      </c>
      <c r="D7697" s="26">
        <v>0.34210233000000001</v>
      </c>
      <c r="E7697" s="26">
        <v>0.42146996000000003</v>
      </c>
      <c r="F7697" s="26">
        <v>0.57614745000000001</v>
      </c>
      <c r="G7697" s="26">
        <v>1.34612562</v>
      </c>
      <c r="H7697" s="26">
        <v>4.5220614399999999</v>
      </c>
      <c r="I7697" s="26">
        <v>9.033258999999999E-2</v>
      </c>
    </row>
    <row r="7698" spans="1:9" ht="15.75" customHeight="1" x14ac:dyDescent="0.25">
      <c r="A7698" s="23">
        <v>7697</v>
      </c>
      <c r="B7698" s="24">
        <v>0.32083779000000001</v>
      </c>
      <c r="C7698" s="24">
        <v>0.30280515000000002</v>
      </c>
      <c r="D7698" s="24">
        <v>0.34216982000000001</v>
      </c>
      <c r="E7698" s="24">
        <v>0.42156362000000003</v>
      </c>
      <c r="F7698" s="24">
        <v>0.57629275999999996</v>
      </c>
      <c r="G7698" s="24">
        <v>1.3464862299999998</v>
      </c>
      <c r="H7698" s="24">
        <v>4.5235180100000001</v>
      </c>
      <c r="I7698" s="24">
        <v>9.0332559999999992E-2</v>
      </c>
    </row>
    <row r="7699" spans="1:9" ht="15.75" customHeight="1" x14ac:dyDescent="0.25">
      <c r="A7699" s="25">
        <v>7698</v>
      </c>
      <c r="B7699" s="26">
        <v>0.32089779999999996</v>
      </c>
      <c r="C7699" s="26">
        <v>0.30286487000000001</v>
      </c>
      <c r="D7699" s="26">
        <v>0.34223730000000002</v>
      </c>
      <c r="E7699" s="26">
        <v>0.42165726999999997</v>
      </c>
      <c r="F7699" s="26">
        <v>0.57643807000000002</v>
      </c>
      <c r="G7699" s="26">
        <v>1.34684688</v>
      </c>
      <c r="H7699" s="26">
        <v>4.5249748799999994</v>
      </c>
      <c r="I7699" s="26">
        <v>9.0332519999999986E-2</v>
      </c>
    </row>
    <row r="7700" spans="1:9" ht="15.75" customHeight="1" x14ac:dyDescent="0.25">
      <c r="A7700" s="23">
        <v>7699</v>
      </c>
      <c r="B7700" s="24">
        <v>0.32095779999999996</v>
      </c>
      <c r="C7700" s="24">
        <v>0.30292458999999999</v>
      </c>
      <c r="D7700" s="24">
        <v>0.34230479000000003</v>
      </c>
      <c r="E7700" s="24">
        <v>0.42175091999999997</v>
      </c>
      <c r="F7700" s="24">
        <v>0.57658337999999998</v>
      </c>
      <c r="G7700" s="24">
        <v>1.3472075699999999</v>
      </c>
      <c r="H7700" s="24">
        <v>4.5264320500000004</v>
      </c>
      <c r="I7700" s="24">
        <v>9.0332480000000007E-2</v>
      </c>
    </row>
    <row r="7701" spans="1:9" ht="15.75" customHeight="1" x14ac:dyDescent="0.25">
      <c r="A7701" s="25">
        <v>7700</v>
      </c>
      <c r="B7701" s="26">
        <v>0.32101779999999996</v>
      </c>
      <c r="C7701" s="26">
        <v>0.30298431000000003</v>
      </c>
      <c r="D7701" s="26">
        <v>0.34237226999999998</v>
      </c>
      <c r="E7701" s="26">
        <v>0.42184457000000003</v>
      </c>
      <c r="F7701" s="26">
        <v>0.57672869999999998</v>
      </c>
      <c r="G7701" s="26">
        <v>1.3475682900000001</v>
      </c>
      <c r="H7701" s="26">
        <v>4.5278895099999996</v>
      </c>
      <c r="I7701" s="26">
        <v>9.033244E-2</v>
      </c>
    </row>
    <row r="7702" spans="1:9" ht="15.75" customHeight="1" x14ac:dyDescent="0.25">
      <c r="A7702" s="23">
        <v>7701</v>
      </c>
      <c r="B7702" s="24">
        <v>0.32107779999999997</v>
      </c>
      <c r="C7702" s="24">
        <v>0.30304403000000002</v>
      </c>
      <c r="D7702" s="24">
        <v>0.34243976000000004</v>
      </c>
      <c r="E7702" s="24">
        <v>0.42193820999999998</v>
      </c>
      <c r="F7702" s="24">
        <v>0.57687403000000004</v>
      </c>
      <c r="G7702" s="24">
        <v>1.3479290499999999</v>
      </c>
      <c r="H7702" s="24">
        <v>4.5293472599999998</v>
      </c>
      <c r="I7702" s="24">
        <v>9.0332399999999993E-2</v>
      </c>
    </row>
    <row r="7703" spans="1:9" ht="15.75" customHeight="1" x14ac:dyDescent="0.25">
      <c r="A7703" s="25">
        <v>7702</v>
      </c>
      <c r="B7703" s="26">
        <v>0.32113779999999997</v>
      </c>
      <c r="C7703" s="26">
        <v>0.30310375000000001</v>
      </c>
      <c r="D7703" s="26">
        <v>0.34250723999999999</v>
      </c>
      <c r="E7703" s="26">
        <v>0.42203186000000004</v>
      </c>
      <c r="F7703" s="26">
        <v>0.57701935999999998</v>
      </c>
      <c r="G7703" s="26">
        <v>1.3482898399999999</v>
      </c>
      <c r="H7703" s="26">
        <v>4.5308053199999998</v>
      </c>
      <c r="I7703" s="26">
        <v>9.0332369999999995E-2</v>
      </c>
    </row>
    <row r="7704" spans="1:9" ht="15.75" customHeight="1" x14ac:dyDescent="0.25">
      <c r="A7704" s="23">
        <v>7703</v>
      </c>
      <c r="B7704" s="24">
        <v>0.32119781000000003</v>
      </c>
      <c r="C7704" s="24">
        <v>0.30316346999999999</v>
      </c>
      <c r="D7704" s="24">
        <v>0.34257472</v>
      </c>
      <c r="E7704" s="24">
        <v>0.42212549000000005</v>
      </c>
      <c r="F7704" s="24">
        <v>0.57716469999999997</v>
      </c>
      <c r="G7704" s="24">
        <v>1.3486506700000001</v>
      </c>
      <c r="H7704" s="24">
        <v>4.5322636599999999</v>
      </c>
      <c r="I7704" s="24">
        <v>9.0332329999999988E-2</v>
      </c>
    </row>
    <row r="7705" spans="1:9" ht="15.75" customHeight="1" x14ac:dyDescent="0.25">
      <c r="A7705" s="25">
        <v>7704</v>
      </c>
      <c r="B7705" s="26">
        <v>0.32125781000000003</v>
      </c>
      <c r="C7705" s="26">
        <v>0.30322318999999998</v>
      </c>
      <c r="D7705" s="26">
        <v>0.34264221</v>
      </c>
      <c r="E7705" s="26">
        <v>0.42221913</v>
      </c>
      <c r="F7705" s="26">
        <v>0.57731003999999997</v>
      </c>
      <c r="G7705" s="26">
        <v>1.3490115299999998</v>
      </c>
      <c r="H7705" s="26">
        <v>4.5337223</v>
      </c>
      <c r="I7705" s="26">
        <v>9.033229000000001E-2</v>
      </c>
    </row>
    <row r="7706" spans="1:9" ht="15.75" customHeight="1" x14ac:dyDescent="0.25">
      <c r="A7706" s="23">
        <v>7705</v>
      </c>
      <c r="B7706" s="24">
        <v>0.32131780999999998</v>
      </c>
      <c r="C7706" s="24">
        <v>0.30328291000000002</v>
      </c>
      <c r="D7706" s="24">
        <v>0.34270969000000001</v>
      </c>
      <c r="E7706" s="24">
        <v>0.42231276000000001</v>
      </c>
      <c r="F7706" s="24">
        <v>0.57745538000000007</v>
      </c>
      <c r="G7706" s="24">
        <v>1.3493724299999998</v>
      </c>
      <c r="H7706" s="24">
        <v>4.5351812300000001</v>
      </c>
      <c r="I7706" s="24">
        <v>9.0332250000000003E-2</v>
      </c>
    </row>
    <row r="7707" spans="1:9" ht="15.75" customHeight="1" x14ac:dyDescent="0.25">
      <c r="A7707" s="25">
        <v>7706</v>
      </c>
      <c r="B7707" s="26">
        <v>0.32137780999999999</v>
      </c>
      <c r="C7707" s="26">
        <v>0.30334263</v>
      </c>
      <c r="D7707" s="26">
        <v>0.34277717000000002</v>
      </c>
      <c r="E7707" s="26">
        <v>0.42240639000000002</v>
      </c>
      <c r="F7707" s="26">
        <v>0.57760073000000001</v>
      </c>
      <c r="G7707" s="26">
        <v>1.3497333599999999</v>
      </c>
      <c r="H7707" s="26">
        <v>4.5366404500000002</v>
      </c>
      <c r="I7707" s="26">
        <v>9.0332209999999996E-2</v>
      </c>
    </row>
    <row r="7708" spans="1:9" ht="15.75" customHeight="1" x14ac:dyDescent="0.25">
      <c r="A7708" s="23">
        <v>7707</v>
      </c>
      <c r="B7708" s="24">
        <v>0.32143780999999999</v>
      </c>
      <c r="C7708" s="24">
        <v>0.30340233999999999</v>
      </c>
      <c r="D7708" s="24">
        <v>0.34284464999999997</v>
      </c>
      <c r="E7708" s="24">
        <v>0.42250002000000003</v>
      </c>
      <c r="F7708" s="24">
        <v>0.57774608000000005</v>
      </c>
      <c r="G7708" s="24">
        <v>1.35009432</v>
      </c>
      <c r="H7708" s="24">
        <v>4.5380999600000003</v>
      </c>
      <c r="I7708" s="24">
        <v>9.0332179999999998E-2</v>
      </c>
    </row>
    <row r="7709" spans="1:9" ht="15.75" customHeight="1" x14ac:dyDescent="0.25">
      <c r="A7709" s="25">
        <v>7708</v>
      </c>
      <c r="B7709" s="26">
        <v>0.32149782000000005</v>
      </c>
      <c r="C7709" s="26">
        <v>0.30346205999999998</v>
      </c>
      <c r="D7709" s="26">
        <v>0.34291212000000004</v>
      </c>
      <c r="E7709" s="26">
        <v>0.42259363999999999</v>
      </c>
      <c r="F7709" s="26">
        <v>0.57789144000000003</v>
      </c>
      <c r="G7709" s="26">
        <v>1.3504553100000001</v>
      </c>
      <c r="H7709" s="26">
        <v>4.5395597600000004</v>
      </c>
      <c r="I7709" s="26">
        <v>9.0332139999999991E-2</v>
      </c>
    </row>
    <row r="7710" spans="1:9" ht="15.75" customHeight="1" x14ac:dyDescent="0.25">
      <c r="A7710" s="23">
        <v>7709</v>
      </c>
      <c r="B7710" s="24">
        <v>0.32155781999999999</v>
      </c>
      <c r="C7710" s="24">
        <v>0.30352177000000002</v>
      </c>
      <c r="D7710" s="24">
        <v>0.34297960000000005</v>
      </c>
      <c r="E7710" s="24">
        <v>0.42268726000000001</v>
      </c>
      <c r="F7710" s="24">
        <v>0.57803680000000002</v>
      </c>
      <c r="G7710" s="24">
        <v>1.3508163400000002</v>
      </c>
      <c r="H7710" s="24">
        <v>4.5410198400000006</v>
      </c>
      <c r="I7710" s="24">
        <v>9.0332099999999999E-2</v>
      </c>
    </row>
    <row r="7711" spans="1:9" ht="15.75" customHeight="1" x14ac:dyDescent="0.25">
      <c r="A7711" s="25">
        <v>7710</v>
      </c>
      <c r="B7711" s="26">
        <v>0.32161782</v>
      </c>
      <c r="C7711" s="26">
        <v>0.30358148000000001</v>
      </c>
      <c r="D7711" s="26">
        <v>0.34304707000000001</v>
      </c>
      <c r="E7711" s="26">
        <v>0.42278087999999997</v>
      </c>
      <c r="F7711" s="26">
        <v>0.57818216</v>
      </c>
      <c r="G7711" s="26">
        <v>1.3511774000000001</v>
      </c>
      <c r="H7711" s="26">
        <v>4.5424802199999998</v>
      </c>
      <c r="I7711" s="26">
        <v>9.0332059999999992E-2</v>
      </c>
    </row>
    <row r="7712" spans="1:9" ht="15.75" customHeight="1" x14ac:dyDescent="0.25">
      <c r="A7712" s="23">
        <v>7711</v>
      </c>
      <c r="B7712" s="24">
        <v>0.32167782</v>
      </c>
      <c r="C7712" s="24">
        <v>0.30364119000000001</v>
      </c>
      <c r="D7712" s="24">
        <v>0.34311455000000002</v>
      </c>
      <c r="E7712" s="24">
        <v>0.42287449000000005</v>
      </c>
      <c r="F7712" s="24">
        <v>0.57832751999999998</v>
      </c>
      <c r="G7712" s="24">
        <v>1.35153849</v>
      </c>
      <c r="H7712" s="24">
        <v>4.5439408800000001</v>
      </c>
      <c r="I7712" s="24">
        <v>9.0332019999999999E-2</v>
      </c>
    </row>
    <row r="7713" spans="1:9" ht="15.75" customHeight="1" x14ac:dyDescent="0.25">
      <c r="A7713" s="25">
        <v>7712</v>
      </c>
      <c r="B7713" s="26">
        <v>0.32173782000000001</v>
      </c>
      <c r="C7713" s="26">
        <v>0.3037009</v>
      </c>
      <c r="D7713" s="26">
        <v>0.34318201999999998</v>
      </c>
      <c r="E7713" s="26">
        <v>0.42296809000000002</v>
      </c>
      <c r="F7713" s="26">
        <v>0.57847289000000002</v>
      </c>
      <c r="G7713" s="26">
        <v>1.35189961</v>
      </c>
      <c r="H7713" s="26">
        <v>4.5454018200000004</v>
      </c>
      <c r="I7713" s="26">
        <v>9.0331990000000001E-2</v>
      </c>
    </row>
    <row r="7714" spans="1:9" ht="15.75" customHeight="1" x14ac:dyDescent="0.25">
      <c r="A7714" s="23">
        <v>7713</v>
      </c>
      <c r="B7714" s="24">
        <v>0.32179782000000001</v>
      </c>
      <c r="C7714" s="24">
        <v>0.30376060999999999</v>
      </c>
      <c r="D7714" s="24">
        <v>0.34324948</v>
      </c>
      <c r="E7714" s="24">
        <v>0.42306168999999999</v>
      </c>
      <c r="F7714" s="24">
        <v>0.57861826000000005</v>
      </c>
      <c r="G7714" s="24">
        <v>1.3522607500000001</v>
      </c>
      <c r="H7714" s="24">
        <v>4.5468630599999997</v>
      </c>
      <c r="I7714" s="24">
        <v>9.0331949999999994E-2</v>
      </c>
    </row>
    <row r="7715" spans="1:9" ht="15.75" customHeight="1" x14ac:dyDescent="0.25">
      <c r="A7715" s="25">
        <v>7714</v>
      </c>
      <c r="B7715" s="26">
        <v>0.32185783000000001</v>
      </c>
      <c r="C7715" s="26">
        <v>0.30382031000000004</v>
      </c>
      <c r="D7715" s="26">
        <v>0.34331695000000001</v>
      </c>
      <c r="E7715" s="26">
        <v>0.42315528999999996</v>
      </c>
      <c r="F7715" s="26">
        <v>0.57876362999999997</v>
      </c>
      <c r="G7715" s="26">
        <v>1.35262193</v>
      </c>
      <c r="H7715" s="26">
        <v>4.5483245700000001</v>
      </c>
      <c r="I7715" s="26">
        <v>9.0331910000000001E-2</v>
      </c>
    </row>
    <row r="7716" spans="1:9" ht="15.75" customHeight="1" x14ac:dyDescent="0.25">
      <c r="A7716" s="23">
        <v>7715</v>
      </c>
      <c r="B7716" s="24">
        <v>0.32191783000000002</v>
      </c>
      <c r="C7716" s="24">
        <v>0.30388000999999998</v>
      </c>
      <c r="D7716" s="24">
        <v>0.34338442000000002</v>
      </c>
      <c r="E7716" s="24">
        <v>0.42324887999999999</v>
      </c>
      <c r="F7716" s="24">
        <v>0.57890900000000001</v>
      </c>
      <c r="G7716" s="24">
        <v>1.3529831400000001</v>
      </c>
      <c r="H7716" s="24">
        <v>4.5497863699999996</v>
      </c>
      <c r="I7716" s="24">
        <v>9.0331869999999995E-2</v>
      </c>
    </row>
    <row r="7717" spans="1:9" ht="15.75" customHeight="1" x14ac:dyDescent="0.25">
      <c r="A7717" s="25">
        <v>7716</v>
      </c>
      <c r="B7717" s="26">
        <v>0.32197783000000002</v>
      </c>
      <c r="C7717" s="26">
        <v>0.30393972000000002</v>
      </c>
      <c r="D7717" s="26">
        <v>0.34345187999999999</v>
      </c>
      <c r="E7717" s="26">
        <v>0.42334245999999998</v>
      </c>
      <c r="F7717" s="26">
        <v>0.57905437999999998</v>
      </c>
      <c r="G7717" s="26">
        <v>1.3533443700000001</v>
      </c>
      <c r="H7717" s="26">
        <v>4.5512484500000001</v>
      </c>
      <c r="I7717" s="26">
        <v>9.0331839999999997E-2</v>
      </c>
    </row>
    <row r="7718" spans="1:9" ht="15.75" customHeight="1" x14ac:dyDescent="0.25">
      <c r="A7718" s="23">
        <v>7717</v>
      </c>
      <c r="B7718" s="24">
        <v>0.32203783000000002</v>
      </c>
      <c r="C7718" s="24">
        <v>0.30399940999999997</v>
      </c>
      <c r="D7718" s="24">
        <v>0.34351934000000001</v>
      </c>
      <c r="E7718" s="24">
        <v>0.42343604000000001</v>
      </c>
      <c r="F7718" s="24">
        <v>0.57919975000000001</v>
      </c>
      <c r="G7718" s="24">
        <v>1.35370564</v>
      </c>
      <c r="H7718" s="24">
        <v>4.5527108099999998</v>
      </c>
      <c r="I7718" s="24">
        <v>9.0331800000000004E-2</v>
      </c>
    </row>
    <row r="7719" spans="1:9" ht="15.75" customHeight="1" x14ac:dyDescent="0.25">
      <c r="A7719" s="25">
        <v>7718</v>
      </c>
      <c r="B7719" s="26">
        <v>0.32209783000000003</v>
      </c>
      <c r="C7719" s="26">
        <v>0.30405911000000002</v>
      </c>
      <c r="D7719" s="26">
        <v>0.34358679999999997</v>
      </c>
      <c r="E7719" s="26">
        <v>0.42352961</v>
      </c>
      <c r="F7719" s="26">
        <v>0.57934512999999999</v>
      </c>
      <c r="G7719" s="26">
        <v>1.3540669299999999</v>
      </c>
      <c r="H7719" s="26">
        <v>4.5541734500000004</v>
      </c>
      <c r="I7719" s="26">
        <v>9.0331759999999997E-2</v>
      </c>
    </row>
    <row r="7720" spans="1:9" ht="15.75" customHeight="1" x14ac:dyDescent="0.25">
      <c r="A7720" s="23">
        <v>7719</v>
      </c>
      <c r="B7720" s="24">
        <v>0.32215783999999997</v>
      </c>
      <c r="C7720" s="24">
        <v>0.30411881000000002</v>
      </c>
      <c r="D7720" s="24">
        <v>0.34365424999999999</v>
      </c>
      <c r="E7720" s="24">
        <v>0.42362318000000004</v>
      </c>
      <c r="F7720" s="24">
        <v>0.57949050000000002</v>
      </c>
      <c r="G7720" s="24">
        <v>1.35442825</v>
      </c>
      <c r="H7720" s="24">
        <v>4.5556363700000002</v>
      </c>
      <c r="I7720" s="24">
        <v>9.0331720000000004E-2</v>
      </c>
    </row>
    <row r="7721" spans="1:9" ht="15.75" customHeight="1" x14ac:dyDescent="0.25">
      <c r="A7721" s="25">
        <v>7720</v>
      </c>
      <c r="B7721" s="26">
        <v>0.32221783999999998</v>
      </c>
      <c r="C7721" s="26">
        <v>0.30417850000000002</v>
      </c>
      <c r="D7721" s="26">
        <v>0.34372169999999996</v>
      </c>
      <c r="E7721" s="26">
        <v>0.42371673999999998</v>
      </c>
      <c r="F7721" s="26">
        <v>0.57963587999999999</v>
      </c>
      <c r="G7721" s="26">
        <v>1.35478959</v>
      </c>
      <c r="H7721" s="26">
        <v>4.5570995600000002</v>
      </c>
      <c r="I7721" s="26">
        <v>9.0331679999999998E-2</v>
      </c>
    </row>
    <row r="7722" spans="1:9" ht="15.75" customHeight="1" x14ac:dyDescent="0.25">
      <c r="A7722" s="23">
        <v>7721</v>
      </c>
      <c r="B7722" s="24">
        <v>0.32227783999999998</v>
      </c>
      <c r="C7722" s="24">
        <v>0.30423819000000002</v>
      </c>
      <c r="D7722" s="24">
        <v>0.34378914999999999</v>
      </c>
      <c r="E7722" s="24">
        <v>0.42381028999999998</v>
      </c>
      <c r="F7722" s="24">
        <v>0.57978125000000003</v>
      </c>
      <c r="G7722" s="24">
        <v>1.35515096</v>
      </c>
      <c r="H7722" s="24">
        <v>4.5585630400000001</v>
      </c>
      <c r="I7722" s="24">
        <v>9.0331649999999999E-2</v>
      </c>
    </row>
    <row r="7723" spans="1:9" ht="15.75" customHeight="1" x14ac:dyDescent="0.25">
      <c r="A7723" s="25">
        <v>7722</v>
      </c>
      <c r="B7723" s="26">
        <v>0.32233783999999999</v>
      </c>
      <c r="C7723" s="26">
        <v>0.30429787999999997</v>
      </c>
      <c r="D7723" s="26">
        <v>0.34385660000000001</v>
      </c>
      <c r="E7723" s="26">
        <v>0.42390383999999998</v>
      </c>
      <c r="F7723" s="26">
        <v>0.57992663</v>
      </c>
      <c r="G7723" s="26">
        <v>1.3555123599999999</v>
      </c>
      <c r="H7723" s="26">
        <v>4.5600267900000002</v>
      </c>
      <c r="I7723" s="26">
        <v>9.0331609999999993E-2</v>
      </c>
    </row>
    <row r="7724" spans="1:9" ht="15.75" customHeight="1" x14ac:dyDescent="0.25">
      <c r="A7724" s="23">
        <v>7723</v>
      </c>
      <c r="B7724" s="24">
        <v>0.32239783999999999</v>
      </c>
      <c r="C7724" s="24">
        <v>0.30435756000000003</v>
      </c>
      <c r="D7724" s="24">
        <v>0.34392403999999999</v>
      </c>
      <c r="E7724" s="24">
        <v>0.42399737999999998</v>
      </c>
      <c r="F7724" s="24">
        <v>0.58007199999999992</v>
      </c>
      <c r="G7724" s="24">
        <v>1.35587378</v>
      </c>
      <c r="H7724" s="24">
        <v>4.5614908200000004</v>
      </c>
      <c r="I7724" s="24">
        <v>9.0331569999999986E-2</v>
      </c>
    </row>
    <row r="7725" spans="1:9" ht="15.75" customHeight="1" x14ac:dyDescent="0.25">
      <c r="A7725" s="25">
        <v>7724</v>
      </c>
      <c r="B7725" s="26">
        <v>0.32245784999999999</v>
      </c>
      <c r="C7725" s="26">
        <v>0.30441724000000003</v>
      </c>
      <c r="D7725" s="26">
        <v>0.34399147999999996</v>
      </c>
      <c r="E7725" s="26">
        <v>0.42409092000000004</v>
      </c>
      <c r="F7725" s="26">
        <v>0.58021738</v>
      </c>
      <c r="G7725" s="26">
        <v>1.35623523</v>
      </c>
      <c r="H7725" s="26">
        <v>4.5629551199999998</v>
      </c>
      <c r="I7725" s="26">
        <v>9.0331530000000007E-2</v>
      </c>
    </row>
    <row r="7726" spans="1:9" ht="15.75" customHeight="1" x14ac:dyDescent="0.25">
      <c r="A7726" s="23">
        <v>7725</v>
      </c>
      <c r="B7726" s="24">
        <v>0.32251784999999999</v>
      </c>
      <c r="C7726" s="24">
        <v>0.30447691999999998</v>
      </c>
      <c r="D7726" s="24">
        <v>0.34405891999999999</v>
      </c>
      <c r="E7726" s="24">
        <v>0.42418444</v>
      </c>
      <c r="F7726" s="24">
        <v>0.58036275000000004</v>
      </c>
      <c r="G7726" s="24">
        <v>1.3565967000000001</v>
      </c>
      <c r="H7726" s="24">
        <v>4.5644197000000002</v>
      </c>
      <c r="I7726" s="24">
        <v>9.0331499999999995E-2</v>
      </c>
    </row>
    <row r="7727" spans="1:9" ht="15.75" customHeight="1" x14ac:dyDescent="0.25">
      <c r="A7727" s="25">
        <v>7726</v>
      </c>
      <c r="B7727" s="26">
        <v>0.32257785</v>
      </c>
      <c r="C7727" s="26">
        <v>0.30453659999999999</v>
      </c>
      <c r="D7727" s="26">
        <v>0.34412635000000003</v>
      </c>
      <c r="E7727" s="26">
        <v>0.42427796000000001</v>
      </c>
      <c r="F7727" s="26">
        <v>0.58050811999999996</v>
      </c>
      <c r="G7727" s="26">
        <v>1.3569581900000001</v>
      </c>
      <c r="H7727" s="26">
        <v>4.5658845499999998</v>
      </c>
      <c r="I7727" s="26">
        <v>9.0331460000000002E-2</v>
      </c>
    </row>
    <row r="7728" spans="1:9" ht="15.75" customHeight="1" x14ac:dyDescent="0.25">
      <c r="A7728" s="23">
        <v>7727</v>
      </c>
      <c r="B7728" s="24">
        <v>0.32263785</v>
      </c>
      <c r="C7728" s="24">
        <v>0.30459627</v>
      </c>
      <c r="D7728" s="24">
        <v>0.34419378</v>
      </c>
      <c r="E7728" s="24">
        <v>0.42437147000000003</v>
      </c>
      <c r="F7728" s="24">
        <v>0.58065348999999999</v>
      </c>
      <c r="G7728" s="24">
        <v>1.3573197099999998</v>
      </c>
      <c r="H7728" s="24">
        <v>4.5673496699999996</v>
      </c>
      <c r="I7728" s="24">
        <v>9.0331419999999996E-2</v>
      </c>
    </row>
    <row r="7729" spans="1:9" ht="15.75" customHeight="1" x14ac:dyDescent="0.25">
      <c r="A7729" s="25">
        <v>7728</v>
      </c>
      <c r="B7729" s="26">
        <v>0.32269785000000001</v>
      </c>
      <c r="C7729" s="26">
        <v>0.30465594000000001</v>
      </c>
      <c r="D7729" s="26">
        <v>0.34426121000000004</v>
      </c>
      <c r="E7729" s="26">
        <v>0.42446497999999999</v>
      </c>
      <c r="F7729" s="26">
        <v>0.58079886000000003</v>
      </c>
      <c r="G7729" s="26">
        <v>1.35768125</v>
      </c>
      <c r="H7729" s="26">
        <v>4.5688150600000004</v>
      </c>
      <c r="I7729" s="26">
        <v>9.0331379999999989E-2</v>
      </c>
    </row>
    <row r="7730" spans="1:9" ht="15.75" customHeight="1" x14ac:dyDescent="0.25">
      <c r="A7730" s="23">
        <v>7729</v>
      </c>
      <c r="B7730" s="24">
        <v>0.32275785000000001</v>
      </c>
      <c r="C7730" s="24">
        <v>0.30471559999999998</v>
      </c>
      <c r="D7730" s="24">
        <v>0.34432862999999997</v>
      </c>
      <c r="E7730" s="24">
        <v>0.42455846999999997</v>
      </c>
      <c r="F7730" s="24">
        <v>0.58094422999999995</v>
      </c>
      <c r="G7730" s="24">
        <v>1.3580428099999999</v>
      </c>
      <c r="H7730" s="24">
        <v>4.5702807200000004</v>
      </c>
      <c r="I7730" s="24">
        <v>9.0331349999999991E-2</v>
      </c>
    </row>
    <row r="7731" spans="1:9" ht="15.75" customHeight="1" x14ac:dyDescent="0.25">
      <c r="A7731" s="25">
        <v>7730</v>
      </c>
      <c r="B7731" s="26">
        <v>0.32281785999999996</v>
      </c>
      <c r="C7731" s="26">
        <v>0.30477526999999999</v>
      </c>
      <c r="D7731" s="26">
        <v>0.34439605000000001</v>
      </c>
      <c r="E7731" s="26">
        <v>0.42465195999999999</v>
      </c>
      <c r="F7731" s="26">
        <v>0.58108958999999993</v>
      </c>
      <c r="G7731" s="26">
        <v>1.3584044</v>
      </c>
      <c r="H7731" s="26">
        <v>4.5717466499999997</v>
      </c>
      <c r="I7731" s="26">
        <v>9.0331309999999998E-2</v>
      </c>
    </row>
    <row r="7732" spans="1:9" ht="15.75" customHeight="1" x14ac:dyDescent="0.25">
      <c r="A7732" s="23">
        <v>7731</v>
      </c>
      <c r="B7732" s="24">
        <v>0.32287785999999996</v>
      </c>
      <c r="C7732" s="24">
        <v>0.30483493</v>
      </c>
      <c r="D7732" s="24">
        <v>0.34446347000000005</v>
      </c>
      <c r="E7732" s="24">
        <v>0.42474544000000003</v>
      </c>
      <c r="F7732" s="24">
        <v>0.58123495000000003</v>
      </c>
      <c r="G7732" s="24">
        <v>1.3587659999999999</v>
      </c>
      <c r="H7732" s="24">
        <v>4.57321285</v>
      </c>
      <c r="I7732" s="24">
        <v>9.0331270000000005E-2</v>
      </c>
    </row>
    <row r="7733" spans="1:9" ht="15.75" customHeight="1" x14ac:dyDescent="0.25">
      <c r="A7733" s="25">
        <v>7732</v>
      </c>
      <c r="B7733" s="26">
        <v>0.32293785999999997</v>
      </c>
      <c r="C7733" s="26">
        <v>0.30489457999999997</v>
      </c>
      <c r="D7733" s="26">
        <v>0.34453087999999998</v>
      </c>
      <c r="E7733" s="26">
        <v>0.42483891000000001</v>
      </c>
      <c r="F7733" s="26">
        <v>0.58138031000000001</v>
      </c>
      <c r="G7733" s="26">
        <v>1.3591276300000001</v>
      </c>
      <c r="H7733" s="26">
        <v>4.5746793200000004</v>
      </c>
      <c r="I7733" s="26">
        <v>9.0331229999999998E-2</v>
      </c>
    </row>
    <row r="7734" spans="1:9" ht="15.75" customHeight="1" x14ac:dyDescent="0.25">
      <c r="A7734" s="23">
        <v>7733</v>
      </c>
      <c r="B7734" s="24">
        <v>0.32299785999999997</v>
      </c>
      <c r="C7734" s="24">
        <v>0.30495422999999999</v>
      </c>
      <c r="D7734" s="24">
        <v>0.34459828000000003</v>
      </c>
      <c r="E7734" s="24">
        <v>0.42493237</v>
      </c>
      <c r="F7734" s="24">
        <v>0.58152566000000006</v>
      </c>
      <c r="G7734" s="24">
        <v>1.35948928</v>
      </c>
      <c r="H7734" s="24">
        <v>4.5761460500000002</v>
      </c>
      <c r="I7734" s="24">
        <v>9.0331189999999992E-2</v>
      </c>
    </row>
    <row r="7735" spans="1:9" ht="15.75" customHeight="1" x14ac:dyDescent="0.25">
      <c r="A7735" s="25">
        <v>7734</v>
      </c>
      <c r="B7735" s="26">
        <v>0.32305785999999997</v>
      </c>
      <c r="C7735" s="26">
        <v>0.30501387999999996</v>
      </c>
      <c r="D7735" s="26">
        <v>0.34466569000000002</v>
      </c>
      <c r="E7735" s="26">
        <v>0.42502581999999994</v>
      </c>
      <c r="F7735" s="26">
        <v>0.58167100999999999</v>
      </c>
      <c r="G7735" s="26">
        <v>1.3598509400000001</v>
      </c>
      <c r="H7735" s="26">
        <v>4.5776130500000001</v>
      </c>
      <c r="I7735" s="26">
        <v>9.0331159999999994E-2</v>
      </c>
    </row>
    <row r="7736" spans="1:9" ht="15.75" customHeight="1" x14ac:dyDescent="0.25">
      <c r="A7736" s="23">
        <v>7735</v>
      </c>
      <c r="B7736" s="24">
        <v>0.32311787000000003</v>
      </c>
      <c r="C7736" s="24">
        <v>0.30507352999999998</v>
      </c>
      <c r="D7736" s="24">
        <v>0.34473309000000002</v>
      </c>
      <c r="E7736" s="24">
        <v>0.42511926</v>
      </c>
      <c r="F7736" s="24">
        <v>0.58181635999999992</v>
      </c>
      <c r="G7736" s="24">
        <v>1.3602126300000001</v>
      </c>
      <c r="H7736" s="24">
        <v>4.5790803200000001</v>
      </c>
      <c r="I7736" s="24">
        <v>9.0331119999999987E-2</v>
      </c>
    </row>
    <row r="7737" spans="1:9" ht="15.75" customHeight="1" x14ac:dyDescent="0.25">
      <c r="A7737" s="25">
        <v>7736</v>
      </c>
      <c r="B7737" s="26">
        <v>0.32317787000000003</v>
      </c>
      <c r="C7737" s="26">
        <v>0.30513317000000001</v>
      </c>
      <c r="D7737" s="26">
        <v>0.34480047999999996</v>
      </c>
      <c r="E7737" s="26">
        <v>0.4252127</v>
      </c>
      <c r="F7737" s="26">
        <v>0.58196170000000003</v>
      </c>
      <c r="G7737" s="26">
        <v>1.3605743299999999</v>
      </c>
      <c r="H7737" s="26">
        <v>4.5805478499999994</v>
      </c>
      <c r="I7737" s="26">
        <v>9.0331080000000008E-2</v>
      </c>
    </row>
    <row r="7738" spans="1:9" ht="15.75" customHeight="1" x14ac:dyDescent="0.25">
      <c r="A7738" s="23">
        <v>7737</v>
      </c>
      <c r="B7738" s="24">
        <v>0.32323787000000004</v>
      </c>
      <c r="C7738" s="24">
        <v>0.30519279999999999</v>
      </c>
      <c r="D7738" s="24">
        <v>0.34486787000000002</v>
      </c>
      <c r="E7738" s="24">
        <v>0.42530611999999995</v>
      </c>
      <c r="F7738" s="24">
        <v>0.58210704000000002</v>
      </c>
      <c r="G7738" s="24">
        <v>1.36093606</v>
      </c>
      <c r="H7738" s="24">
        <v>4.5820156399999998</v>
      </c>
      <c r="I7738" s="24">
        <v>9.0331040000000001E-2</v>
      </c>
    </row>
    <row r="7739" spans="1:9" ht="15.75" customHeight="1" x14ac:dyDescent="0.25">
      <c r="A7739" s="25">
        <v>7738</v>
      </c>
      <c r="B7739" s="26">
        <v>0.32329787000000004</v>
      </c>
      <c r="C7739" s="26">
        <v>0.30525243000000002</v>
      </c>
      <c r="D7739" s="26">
        <v>0.34493524999999997</v>
      </c>
      <c r="E7739" s="26">
        <v>0.42539952999999997</v>
      </c>
      <c r="F7739" s="26">
        <v>0.58225238000000001</v>
      </c>
      <c r="G7739" s="26">
        <v>1.3612978</v>
      </c>
      <c r="H7739" s="26">
        <v>4.5834836899999996</v>
      </c>
      <c r="I7739" s="26">
        <v>9.0331010000000003E-2</v>
      </c>
    </row>
    <row r="7740" spans="1:9" ht="15.75" customHeight="1" x14ac:dyDescent="0.25">
      <c r="A7740" s="23">
        <v>7739</v>
      </c>
      <c r="B7740" s="24">
        <v>0.32335787000000005</v>
      </c>
      <c r="C7740" s="24">
        <v>0.30531206</v>
      </c>
      <c r="D7740" s="24">
        <v>0.34500262999999998</v>
      </c>
      <c r="E7740" s="24">
        <v>0.42549294000000004</v>
      </c>
      <c r="F7740" s="24">
        <v>0.58239770999999996</v>
      </c>
      <c r="G7740" s="24">
        <v>1.3616595599999999</v>
      </c>
      <c r="H7740" s="24">
        <v>4.5849520100000003</v>
      </c>
      <c r="I7740" s="24">
        <v>9.0330969999999997E-2</v>
      </c>
    </row>
    <row r="7741" spans="1:9" ht="15.75" customHeight="1" x14ac:dyDescent="0.25">
      <c r="A7741" s="25">
        <v>7740</v>
      </c>
      <c r="B7741" s="26">
        <v>0.32341786999999994</v>
      </c>
      <c r="C7741" s="26">
        <v>0.30537168999999997</v>
      </c>
      <c r="D7741" s="26">
        <v>0.34507001000000004</v>
      </c>
      <c r="E7741" s="26">
        <v>0.42558633000000001</v>
      </c>
      <c r="F7741" s="26">
        <v>0.58254302999999996</v>
      </c>
      <c r="G7741" s="26">
        <v>1.3620213300000001</v>
      </c>
      <c r="H7741" s="26">
        <v>4.5864205900000004</v>
      </c>
      <c r="I7741" s="26">
        <v>9.033092999999999E-2</v>
      </c>
    </row>
    <row r="7742" spans="1:9" ht="15.75" customHeight="1" x14ac:dyDescent="0.25">
      <c r="A7742" s="23">
        <v>7741</v>
      </c>
      <c r="B7742" s="24">
        <v>0.32347788</v>
      </c>
      <c r="C7742" s="24">
        <v>0.30543130000000002</v>
      </c>
      <c r="D7742" s="24">
        <v>0.34513737</v>
      </c>
      <c r="E7742" s="24">
        <v>0.42567970999999999</v>
      </c>
      <c r="F7742" s="24">
        <v>0.58268835000000008</v>
      </c>
      <c r="G7742" s="24">
        <v>1.3623831200000001</v>
      </c>
      <c r="H7742" s="24">
        <v>4.5878894199999998</v>
      </c>
      <c r="I7742" s="24">
        <v>9.0330899999999992E-2</v>
      </c>
    </row>
    <row r="7743" spans="1:9" ht="15.75" customHeight="1" x14ac:dyDescent="0.25">
      <c r="A7743" s="25">
        <v>7742</v>
      </c>
      <c r="B7743" s="26">
        <v>0.32353788</v>
      </c>
      <c r="C7743" s="26">
        <v>0.30549092</v>
      </c>
      <c r="D7743" s="26">
        <v>0.34520474000000001</v>
      </c>
      <c r="E7743" s="26">
        <v>0.42577309000000002</v>
      </c>
      <c r="F7743" s="26">
        <v>0.58283366000000003</v>
      </c>
      <c r="G7743" s="26">
        <v>1.3627449300000001</v>
      </c>
      <c r="H7743" s="26">
        <v>4.5893585200000002</v>
      </c>
      <c r="I7743" s="26">
        <v>9.0330860000000013E-2</v>
      </c>
    </row>
    <row r="7744" spans="1:9" ht="15.75" customHeight="1" x14ac:dyDescent="0.25">
      <c r="A7744" s="23">
        <v>7743</v>
      </c>
      <c r="B7744" s="24">
        <v>0.32359788</v>
      </c>
      <c r="C7744" s="24">
        <v>0.30555052999999999</v>
      </c>
      <c r="D7744" s="24">
        <v>0.34527209999999997</v>
      </c>
      <c r="E7744" s="24">
        <v>0.42586644999999995</v>
      </c>
      <c r="F7744" s="24">
        <v>0.58297896999999999</v>
      </c>
      <c r="G7744" s="24">
        <v>1.36310676</v>
      </c>
      <c r="H7744" s="24">
        <v>4.59082787</v>
      </c>
      <c r="I7744" s="24">
        <v>9.0330820000000006E-2</v>
      </c>
    </row>
    <row r="7745" spans="1:9" ht="15.75" customHeight="1" x14ac:dyDescent="0.25">
      <c r="A7745" s="25">
        <v>7744</v>
      </c>
      <c r="B7745" s="26">
        <v>0.32365788000000001</v>
      </c>
      <c r="C7745" s="26">
        <v>0.30561012999999998</v>
      </c>
      <c r="D7745" s="26">
        <v>0.34533945000000005</v>
      </c>
      <c r="E7745" s="26">
        <v>0.4259598</v>
      </c>
      <c r="F7745" s="26">
        <v>0.58312427</v>
      </c>
      <c r="G7745" s="26">
        <v>1.3634685899999999</v>
      </c>
      <c r="H7745" s="26">
        <v>4.59229748</v>
      </c>
      <c r="I7745" s="26">
        <v>9.0330779999999999E-2</v>
      </c>
    </row>
    <row r="7746" spans="1:9" ht="15.75" customHeight="1" x14ac:dyDescent="0.25">
      <c r="A7746" s="23">
        <v>7745</v>
      </c>
      <c r="B7746" s="24">
        <v>0.32371788000000001</v>
      </c>
      <c r="C7746" s="24">
        <v>0.30566973000000003</v>
      </c>
      <c r="D7746" s="24">
        <v>0.34540680000000001</v>
      </c>
      <c r="E7746" s="24">
        <v>0.42605314</v>
      </c>
      <c r="F7746" s="24">
        <v>0.58326956000000008</v>
      </c>
      <c r="G7746" s="24">
        <v>1.36383045</v>
      </c>
      <c r="H7746" s="24">
        <v>4.5937673400000003</v>
      </c>
      <c r="I7746" s="24">
        <v>9.0330750000000001E-2</v>
      </c>
    </row>
    <row r="7747" spans="1:9" ht="15.75" customHeight="1" x14ac:dyDescent="0.25">
      <c r="A7747" s="25">
        <v>7746</v>
      </c>
      <c r="B7747" s="26">
        <v>0.32377789000000001</v>
      </c>
      <c r="C7747" s="26">
        <v>0.30572932999999997</v>
      </c>
      <c r="D7747" s="26">
        <v>0.34547414000000004</v>
      </c>
      <c r="E7747" s="26">
        <v>0.42614647</v>
      </c>
      <c r="F7747" s="26">
        <v>0.58341485000000004</v>
      </c>
      <c r="G7747" s="26">
        <v>1.3641923199999999</v>
      </c>
      <c r="H7747" s="26">
        <v>4.5952374599999999</v>
      </c>
      <c r="I7747" s="26">
        <v>9.0330709999999995E-2</v>
      </c>
    </row>
    <row r="7748" spans="1:9" ht="15.75" customHeight="1" x14ac:dyDescent="0.25">
      <c r="A7748" s="23">
        <v>7747</v>
      </c>
      <c r="B7748" s="24">
        <v>0.32383789000000002</v>
      </c>
      <c r="C7748" s="24">
        <v>0.30578892000000002</v>
      </c>
      <c r="D7748" s="24">
        <v>0.34554147999999996</v>
      </c>
      <c r="E7748" s="24">
        <v>0.42623978000000001</v>
      </c>
      <c r="F7748" s="24">
        <v>0.58356012999999995</v>
      </c>
      <c r="G7748" s="24">
        <v>1.3645541999999999</v>
      </c>
      <c r="H7748" s="24">
        <v>4.5967078299999997</v>
      </c>
      <c r="I7748" s="24">
        <v>9.0330670000000002E-2</v>
      </c>
    </row>
    <row r="7749" spans="1:9" ht="15.75" customHeight="1" x14ac:dyDescent="0.25">
      <c r="A7749" s="25">
        <v>7748</v>
      </c>
      <c r="B7749" s="26">
        <v>0.32389789000000002</v>
      </c>
      <c r="C7749" s="26">
        <v>0.30584849999999997</v>
      </c>
      <c r="D7749" s="26">
        <v>0.34560881000000004</v>
      </c>
      <c r="E7749" s="26">
        <v>0.42633308999999997</v>
      </c>
      <c r="F7749" s="26">
        <v>0.58370540999999998</v>
      </c>
      <c r="G7749" s="26">
        <v>1.3649160900000001</v>
      </c>
      <c r="H7749" s="26">
        <v>4.5981784599999997</v>
      </c>
      <c r="I7749" s="26">
        <v>9.0330630000000009E-2</v>
      </c>
    </row>
    <row r="7750" spans="1:9" ht="15.75" customHeight="1" x14ac:dyDescent="0.25">
      <c r="A7750" s="23">
        <v>7749</v>
      </c>
      <c r="B7750" s="24">
        <v>0.32395789000000003</v>
      </c>
      <c r="C7750" s="24">
        <v>0.30590807999999997</v>
      </c>
      <c r="D7750" s="24">
        <v>0.34567613000000003</v>
      </c>
      <c r="E7750" s="24">
        <v>0.42642637999999999</v>
      </c>
      <c r="F7750" s="24">
        <v>0.58385067000000002</v>
      </c>
      <c r="G7750" s="24">
        <v>1.3652780000000002</v>
      </c>
      <c r="H7750" s="24">
        <v>4.59964934</v>
      </c>
      <c r="I7750" s="24">
        <v>9.0330600000000011E-2</v>
      </c>
    </row>
    <row r="7751" spans="1:9" ht="15.75" customHeight="1" x14ac:dyDescent="0.25">
      <c r="A7751" s="25">
        <v>7750</v>
      </c>
      <c r="B7751" s="26">
        <v>0.32401789000000003</v>
      </c>
      <c r="C7751" s="26">
        <v>0.30596765000000004</v>
      </c>
      <c r="D7751" s="26">
        <v>0.34574345000000001</v>
      </c>
      <c r="E7751" s="26">
        <v>0.42651966000000002</v>
      </c>
      <c r="F7751" s="26">
        <v>0.58399593000000005</v>
      </c>
      <c r="G7751" s="26">
        <v>1.3656399200000002</v>
      </c>
      <c r="H7751" s="26">
        <v>4.6011204700000006</v>
      </c>
      <c r="I7751" s="26">
        <v>9.0330560000000004E-2</v>
      </c>
    </row>
    <row r="7752" spans="1:9" ht="15.75" customHeight="1" x14ac:dyDescent="0.25">
      <c r="A7752" s="23">
        <v>7751</v>
      </c>
      <c r="B7752" s="24">
        <v>0.32407789999999997</v>
      </c>
      <c r="C7752" s="24">
        <v>0.30602721999999999</v>
      </c>
      <c r="D7752" s="24">
        <v>0.34581076000000005</v>
      </c>
      <c r="E7752" s="24">
        <v>0.42661293</v>
      </c>
      <c r="F7752" s="24">
        <v>0.58414118000000004</v>
      </c>
      <c r="G7752" s="24">
        <v>1.3660018500000002</v>
      </c>
      <c r="H7752" s="24">
        <v>4.6025918499999996</v>
      </c>
      <c r="I7752" s="24">
        <v>9.0330519999999997E-2</v>
      </c>
    </row>
    <row r="7753" spans="1:9" ht="15.75" customHeight="1" x14ac:dyDescent="0.25">
      <c r="A7753" s="25">
        <v>7752</v>
      </c>
      <c r="B7753" s="26">
        <v>0.32413789999999998</v>
      </c>
      <c r="C7753" s="26">
        <v>0.30608678</v>
      </c>
      <c r="D7753" s="26">
        <v>0.34587806999999998</v>
      </c>
      <c r="E7753" s="26">
        <v>0.42670617999999999</v>
      </c>
      <c r="F7753" s="26">
        <v>0.58428642000000008</v>
      </c>
      <c r="G7753" s="26">
        <v>1.3663637900000001</v>
      </c>
      <c r="H7753" s="26">
        <v>4.6040634799999998</v>
      </c>
      <c r="I7753" s="26">
        <v>9.0330480000000005E-2</v>
      </c>
    </row>
    <row r="7754" spans="1:9" ht="15.75" customHeight="1" x14ac:dyDescent="0.25">
      <c r="A7754" s="23">
        <v>7753</v>
      </c>
      <c r="B7754" s="24">
        <v>0.32419789999999998</v>
      </c>
      <c r="C7754" s="24">
        <v>0.30614633999999996</v>
      </c>
      <c r="D7754" s="24">
        <v>0.34594535999999998</v>
      </c>
      <c r="E7754" s="24">
        <v>0.42679941999999998</v>
      </c>
      <c r="F7754" s="24">
        <v>0.58443166000000002</v>
      </c>
      <c r="G7754" s="24">
        <v>1.3667257399999999</v>
      </c>
      <c r="H7754" s="24">
        <v>4.6055353600000002</v>
      </c>
      <c r="I7754" s="24">
        <v>9.0330449999999993E-2</v>
      </c>
    </row>
    <row r="7755" spans="1:9" ht="15.75" customHeight="1" x14ac:dyDescent="0.25">
      <c r="A7755" s="25">
        <v>7754</v>
      </c>
      <c r="B7755" s="26">
        <v>0.32425789999999999</v>
      </c>
      <c r="C7755" s="26">
        <v>0.30620588999999998</v>
      </c>
      <c r="D7755" s="26">
        <v>0.34601266000000003</v>
      </c>
      <c r="E7755" s="26">
        <v>0.42689264999999998</v>
      </c>
      <c r="F7755" s="26">
        <v>0.58457687999999997</v>
      </c>
      <c r="G7755" s="26">
        <v>1.3670877100000001</v>
      </c>
      <c r="H7755" s="26">
        <v>4.60700749</v>
      </c>
      <c r="I7755" s="26">
        <v>9.0330410000000014E-2</v>
      </c>
    </row>
    <row r="7756" spans="1:9" ht="15.75" customHeight="1" x14ac:dyDescent="0.25">
      <c r="A7756" s="23">
        <v>7755</v>
      </c>
      <c r="B7756" s="24">
        <v>0.32431789999999999</v>
      </c>
      <c r="C7756" s="24">
        <v>0.30626544</v>
      </c>
      <c r="D7756" s="24">
        <v>0.34607993999999997</v>
      </c>
      <c r="E7756" s="24">
        <v>0.42698587000000005</v>
      </c>
      <c r="F7756" s="24">
        <v>0.58472210000000002</v>
      </c>
      <c r="G7756" s="24">
        <v>1.36744968</v>
      </c>
      <c r="H7756" s="24">
        <v>4.60847987</v>
      </c>
      <c r="I7756" s="24">
        <v>9.0330370000000007E-2</v>
      </c>
    </row>
    <row r="7757" spans="1:9" ht="15.75" customHeight="1" x14ac:dyDescent="0.25">
      <c r="A7757" s="25">
        <v>7756</v>
      </c>
      <c r="B7757" s="26">
        <v>0.3243779</v>
      </c>
      <c r="C7757" s="26">
        <v>0.30632497000000003</v>
      </c>
      <c r="D7757" s="26">
        <v>0.34614721999999998</v>
      </c>
      <c r="E7757" s="26">
        <v>0.42707907000000001</v>
      </c>
      <c r="F7757" s="26">
        <v>0.58486729999999998</v>
      </c>
      <c r="G7757" s="26">
        <v>1.3678116600000001</v>
      </c>
      <c r="H7757" s="26">
        <v>4.6099524900000004</v>
      </c>
      <c r="I7757" s="26">
        <v>9.0330340000000009E-2</v>
      </c>
    </row>
    <row r="7758" spans="1:9" ht="15.75" customHeight="1" x14ac:dyDescent="0.25">
      <c r="A7758" s="23">
        <v>7757</v>
      </c>
      <c r="B7758" s="24">
        <v>0.32443791</v>
      </c>
      <c r="C7758" s="24">
        <v>0.30638451</v>
      </c>
      <c r="D7758" s="24">
        <v>0.34621448999999999</v>
      </c>
      <c r="E7758" s="24">
        <v>0.42717225999999997</v>
      </c>
      <c r="F7758" s="24">
        <v>0.58501249999999994</v>
      </c>
      <c r="G7758" s="24">
        <v>1.3681736499999999</v>
      </c>
      <c r="H7758" s="24">
        <v>4.6114253500000002</v>
      </c>
      <c r="I7758" s="24">
        <v>9.0330300000000002E-2</v>
      </c>
    </row>
    <row r="7759" spans="1:9" ht="15.75" customHeight="1" x14ac:dyDescent="0.25">
      <c r="A7759" s="25">
        <v>7758</v>
      </c>
      <c r="B7759" s="26">
        <v>0.32449791</v>
      </c>
      <c r="C7759" s="26">
        <v>0.30644402999999998</v>
      </c>
      <c r="D7759" s="26">
        <v>0.34628176000000005</v>
      </c>
      <c r="E7759" s="26">
        <v>0.42726543</v>
      </c>
      <c r="F7759" s="26">
        <v>0.58515768000000001</v>
      </c>
      <c r="G7759" s="26">
        <v>1.3685356500000001</v>
      </c>
      <c r="H7759" s="26">
        <v>4.6128984600000003</v>
      </c>
      <c r="I7759" s="26">
        <v>9.0330259999999996E-2</v>
      </c>
    </row>
    <row r="7760" spans="1:9" ht="15.75" customHeight="1" x14ac:dyDescent="0.25">
      <c r="A7760" s="23">
        <v>7759</v>
      </c>
      <c r="B7760" s="24">
        <v>0.32455791000000001</v>
      </c>
      <c r="C7760" s="24">
        <v>0.30650355000000001</v>
      </c>
      <c r="D7760" s="24">
        <v>0.34634901999999995</v>
      </c>
      <c r="E7760" s="24">
        <v>0.42735858999999998</v>
      </c>
      <c r="F7760" s="24">
        <v>0.58530285999999998</v>
      </c>
      <c r="G7760" s="24">
        <v>1.36889766</v>
      </c>
      <c r="H7760" s="24">
        <v>4.6143718199999997</v>
      </c>
      <c r="I7760" s="24">
        <v>9.0330220000000003E-2</v>
      </c>
    </row>
    <row r="7761" spans="1:9" ht="15.75" customHeight="1" x14ac:dyDescent="0.25">
      <c r="A7761" s="25">
        <v>7760</v>
      </c>
      <c r="B7761" s="26">
        <v>0.32461790999999995</v>
      </c>
      <c r="C7761" s="26">
        <v>0.30656306999999999</v>
      </c>
      <c r="D7761" s="26">
        <v>0.34641626999999997</v>
      </c>
      <c r="E7761" s="26">
        <v>0.42745173999999997</v>
      </c>
      <c r="F7761" s="26">
        <v>0.58544803000000001</v>
      </c>
      <c r="G7761" s="26">
        <v>1.3692596800000001</v>
      </c>
      <c r="H7761" s="26">
        <v>4.6158454100000004</v>
      </c>
      <c r="I7761" s="26">
        <v>9.0330189999999991E-2</v>
      </c>
    </row>
    <row r="7762" spans="1:9" ht="15.75" customHeight="1" x14ac:dyDescent="0.25">
      <c r="A7762" s="23">
        <v>7761</v>
      </c>
      <c r="B7762" s="24">
        <v>0.32467790999999996</v>
      </c>
      <c r="C7762" s="24">
        <v>0.30662256999999998</v>
      </c>
      <c r="D7762" s="24">
        <v>0.34648350999999999</v>
      </c>
      <c r="E7762" s="24">
        <v>0.42754486999999997</v>
      </c>
      <c r="F7762" s="24">
        <v>0.58559317999999994</v>
      </c>
      <c r="G7762" s="24">
        <v>1.3696216999999999</v>
      </c>
      <c r="H7762" s="24">
        <v>4.6173192499999995</v>
      </c>
      <c r="I7762" s="24">
        <v>9.0330150000000012E-2</v>
      </c>
    </row>
    <row r="7763" spans="1:9" ht="15.75" customHeight="1" x14ac:dyDescent="0.25">
      <c r="A7763" s="25">
        <v>7762</v>
      </c>
      <c r="B7763" s="26">
        <v>0.32473792000000001</v>
      </c>
      <c r="C7763" s="26">
        <v>0.30668208000000002</v>
      </c>
      <c r="D7763" s="26">
        <v>0.34655074999999996</v>
      </c>
      <c r="E7763" s="26">
        <v>0.42763798999999997</v>
      </c>
      <c r="F7763" s="26">
        <v>0.58573832000000003</v>
      </c>
      <c r="G7763" s="26">
        <v>1.36998373</v>
      </c>
      <c r="H7763" s="26">
        <v>4.6187933299999999</v>
      </c>
      <c r="I7763" s="26">
        <v>9.0330110000000005E-2</v>
      </c>
    </row>
    <row r="7764" spans="1:9" ht="15.75" customHeight="1" x14ac:dyDescent="0.25">
      <c r="A7764" s="23">
        <v>7763</v>
      </c>
      <c r="B7764" s="24">
        <v>0.32479792000000002</v>
      </c>
      <c r="C7764" s="24">
        <v>0.30674157000000002</v>
      </c>
      <c r="D7764" s="24">
        <v>0.34661797</v>
      </c>
      <c r="E7764" s="24">
        <v>0.42773108999999998</v>
      </c>
      <c r="F7764" s="24">
        <v>0.58588346000000002</v>
      </c>
      <c r="G7764" s="24">
        <v>1.37034576</v>
      </c>
      <c r="H7764" s="24">
        <v>4.6202676499999997</v>
      </c>
      <c r="I7764" s="24">
        <v>9.0330080000000007E-2</v>
      </c>
    </row>
    <row r="7765" spans="1:9" ht="15.75" customHeight="1" x14ac:dyDescent="0.25">
      <c r="A7765" s="25">
        <v>7764</v>
      </c>
      <c r="B7765" s="26">
        <v>0.32485792000000002</v>
      </c>
      <c r="C7765" s="26">
        <v>0.30680105999999996</v>
      </c>
      <c r="D7765" s="26">
        <v>0.34668519000000003</v>
      </c>
      <c r="E7765" s="26">
        <v>0.42782418</v>
      </c>
      <c r="F7765" s="26">
        <v>0.58602858000000002</v>
      </c>
      <c r="G7765" s="26">
        <v>1.3707078000000001</v>
      </c>
      <c r="H7765" s="26">
        <v>4.6217421999999999</v>
      </c>
      <c r="I7765" s="26">
        <v>9.033004E-2</v>
      </c>
    </row>
    <row r="7766" spans="1:9" ht="15.75" customHeight="1" x14ac:dyDescent="0.25">
      <c r="A7766" s="23">
        <v>7765</v>
      </c>
      <c r="B7766" s="24">
        <v>0.32491791999999997</v>
      </c>
      <c r="C7766" s="24">
        <v>0.30686053999999996</v>
      </c>
      <c r="D7766" s="24">
        <v>0.34675241000000001</v>
      </c>
      <c r="E7766" s="24">
        <v>0.42791724999999997</v>
      </c>
      <c r="F7766" s="24">
        <v>0.58617368999999997</v>
      </c>
      <c r="G7766" s="24">
        <v>1.37106985</v>
      </c>
      <c r="H7766" s="24">
        <v>4.6232170000000004</v>
      </c>
      <c r="I7766" s="24">
        <v>9.0329999999999994E-2</v>
      </c>
    </row>
    <row r="7767" spans="1:9" ht="15.75" customHeight="1" x14ac:dyDescent="0.25">
      <c r="A7767" s="25">
        <v>7766</v>
      </c>
      <c r="B7767" s="26">
        <v>0.32497791999999998</v>
      </c>
      <c r="C7767" s="26">
        <v>0.30692001000000002</v>
      </c>
      <c r="D7767" s="26">
        <v>0.34681961</v>
      </c>
      <c r="E7767" s="26">
        <v>0.42801029999999995</v>
      </c>
      <c r="F7767" s="26">
        <v>0.58631878999999998</v>
      </c>
      <c r="G7767" s="26">
        <v>1.37143189</v>
      </c>
      <c r="H7767" s="26">
        <v>4.6246920300000003</v>
      </c>
      <c r="I7767" s="26">
        <v>9.0329969999999996E-2</v>
      </c>
    </row>
    <row r="7768" spans="1:9" ht="15.75" customHeight="1" x14ac:dyDescent="0.25">
      <c r="A7768" s="23">
        <v>7767</v>
      </c>
      <c r="B7768" s="24">
        <v>0.32503793000000003</v>
      </c>
      <c r="C7768" s="24">
        <v>0.30697948000000003</v>
      </c>
      <c r="D7768" s="24">
        <v>0.34688681000000005</v>
      </c>
      <c r="E7768" s="24">
        <v>0.42810334</v>
      </c>
      <c r="F7768" s="24">
        <v>0.58646387</v>
      </c>
      <c r="G7768" s="24">
        <v>1.37179395</v>
      </c>
      <c r="H7768" s="24">
        <v>4.6261673000000005</v>
      </c>
      <c r="I7768" s="24">
        <v>9.0329929999999989E-2</v>
      </c>
    </row>
    <row r="7769" spans="1:9" ht="15.75" customHeight="1" x14ac:dyDescent="0.25">
      <c r="A7769" s="25">
        <v>7768</v>
      </c>
      <c r="B7769" s="26">
        <v>0.32509793000000003</v>
      </c>
      <c r="C7769" s="26">
        <v>0.30703892999999999</v>
      </c>
      <c r="D7769" s="26">
        <v>0.34695399999999998</v>
      </c>
      <c r="E7769" s="26">
        <v>0.42819636999999999</v>
      </c>
      <c r="F7769" s="26">
        <v>0.58660893999999997</v>
      </c>
      <c r="G7769" s="26">
        <v>1.3721560099999999</v>
      </c>
      <c r="H7769" s="26">
        <v>4.6276428000000003</v>
      </c>
      <c r="I7769" s="26">
        <v>9.032989000000001E-2</v>
      </c>
    </row>
    <row r="7770" spans="1:9" ht="15.75" customHeight="1" x14ac:dyDescent="0.25">
      <c r="A7770" s="23">
        <v>7769</v>
      </c>
      <c r="B7770" s="24">
        <v>0.32515793000000004</v>
      </c>
      <c r="C7770" s="24">
        <v>0.30709839</v>
      </c>
      <c r="D7770" s="24">
        <v>0.34702117999999998</v>
      </c>
      <c r="E7770" s="24">
        <v>0.42828938</v>
      </c>
      <c r="F7770" s="24">
        <v>0.586754</v>
      </c>
      <c r="G7770" s="24">
        <v>1.3725180700000001</v>
      </c>
      <c r="H7770" s="24">
        <v>4.6291185400000003</v>
      </c>
      <c r="I7770" s="24">
        <v>9.0329850000000003E-2</v>
      </c>
    </row>
    <row r="7771" spans="1:9" ht="15.75" customHeight="1" x14ac:dyDescent="0.25">
      <c r="A7771" s="25">
        <v>7770</v>
      </c>
      <c r="B7771" s="26">
        <v>0.32521793000000004</v>
      </c>
      <c r="C7771" s="26">
        <v>0.30715782999999997</v>
      </c>
      <c r="D7771" s="26">
        <v>0.34708834999999999</v>
      </c>
      <c r="E7771" s="26">
        <v>0.42838237000000001</v>
      </c>
      <c r="F7771" s="26">
        <v>0.58689904999999998</v>
      </c>
      <c r="G7771" s="26">
        <v>1.37288013</v>
      </c>
      <c r="H7771" s="26">
        <v>4.6305945199999998</v>
      </c>
      <c r="I7771" s="26">
        <v>9.0329820000000005E-2</v>
      </c>
    </row>
    <row r="7772" spans="1:9" ht="15.75" customHeight="1" x14ac:dyDescent="0.25">
      <c r="A7772" s="23">
        <v>7771</v>
      </c>
      <c r="B7772" s="24">
        <v>0.32527793000000005</v>
      </c>
      <c r="C7772" s="24">
        <v>0.30721726999999999</v>
      </c>
      <c r="D7772" s="24">
        <v>0.34715551</v>
      </c>
      <c r="E7772" s="24">
        <v>0.42847535000000003</v>
      </c>
      <c r="F7772" s="24">
        <v>0.58704407999999997</v>
      </c>
      <c r="G7772" s="24">
        <v>1.37324219</v>
      </c>
      <c r="H7772" s="24">
        <v>4.6320707199999998</v>
      </c>
      <c r="I7772" s="24">
        <v>9.0329779999999998E-2</v>
      </c>
    </row>
    <row r="7773" spans="1:9" ht="15.75" customHeight="1" x14ac:dyDescent="0.25">
      <c r="A7773" s="25">
        <v>7772</v>
      </c>
      <c r="B7773" s="26">
        <v>0.32533793000000005</v>
      </c>
      <c r="C7773" s="26">
        <v>0.30727668999999996</v>
      </c>
      <c r="D7773" s="26">
        <v>0.34722265999999996</v>
      </c>
      <c r="E7773" s="26">
        <v>0.42856830000000001</v>
      </c>
      <c r="F7773" s="26">
        <v>0.58718910000000002</v>
      </c>
      <c r="G7773" s="26">
        <v>1.3736042599999998</v>
      </c>
      <c r="H7773" s="26">
        <v>4.63354716</v>
      </c>
      <c r="I7773" s="26">
        <v>9.0329739999999992E-2</v>
      </c>
    </row>
    <row r="7774" spans="1:9" ht="15.75" customHeight="1" x14ac:dyDescent="0.25">
      <c r="A7774" s="23">
        <v>7773</v>
      </c>
      <c r="B7774" s="24">
        <v>0.32539794</v>
      </c>
      <c r="C7774" s="24">
        <v>0.30733611999999999</v>
      </c>
      <c r="D7774" s="24">
        <v>0.34728980999999998</v>
      </c>
      <c r="E7774" s="24">
        <v>0.42866124999999999</v>
      </c>
      <c r="F7774" s="24">
        <v>0.58733411000000002</v>
      </c>
      <c r="G7774" s="24">
        <v>1.37396633</v>
      </c>
      <c r="H7774" s="24">
        <v>4.6350238199999998</v>
      </c>
      <c r="I7774" s="24">
        <v>9.0329709999999994E-2</v>
      </c>
    </row>
    <row r="7775" spans="1:9" ht="15.75" customHeight="1" x14ac:dyDescent="0.25">
      <c r="A7775" s="25">
        <v>7774</v>
      </c>
      <c r="B7775" s="26">
        <v>0.32545794</v>
      </c>
      <c r="C7775" s="26">
        <v>0.30739553000000003</v>
      </c>
      <c r="D7775" s="26">
        <v>0.34735695</v>
      </c>
      <c r="E7775" s="26">
        <v>0.42875416999999999</v>
      </c>
      <c r="F7775" s="26">
        <v>0.58747909999999992</v>
      </c>
      <c r="G7775" s="26">
        <v>1.3743284</v>
      </c>
      <c r="H7775" s="26">
        <v>4.6365007199999999</v>
      </c>
      <c r="I7775" s="26">
        <v>9.0329669999999987E-2</v>
      </c>
    </row>
    <row r="7776" spans="1:9" ht="15.75" customHeight="1" x14ac:dyDescent="0.25">
      <c r="A7776" s="23">
        <v>7775</v>
      </c>
      <c r="B7776" s="24">
        <v>0.32551794000000001</v>
      </c>
      <c r="C7776" s="24">
        <v>0.30745493000000002</v>
      </c>
      <c r="D7776" s="24">
        <v>0.34742406999999997</v>
      </c>
      <c r="E7776" s="24">
        <v>0.42884708000000005</v>
      </c>
      <c r="F7776" s="24">
        <v>0.58762407999999999</v>
      </c>
      <c r="G7776" s="24">
        <v>1.3746904599999998</v>
      </c>
      <c r="H7776" s="24">
        <v>4.6379778499999995</v>
      </c>
      <c r="I7776" s="24">
        <v>9.0329630000000008E-2</v>
      </c>
    </row>
    <row r="7777" spans="1:9" ht="15.75" customHeight="1" x14ac:dyDescent="0.25">
      <c r="A7777" s="25">
        <v>7776</v>
      </c>
      <c r="B7777" s="26">
        <v>0.32557794000000001</v>
      </c>
      <c r="C7777" s="26">
        <v>0.30751433</v>
      </c>
      <c r="D7777" s="26">
        <v>0.34749119000000001</v>
      </c>
      <c r="E7777" s="26">
        <v>0.42893997</v>
      </c>
      <c r="F7777" s="26">
        <v>0.58776903999999996</v>
      </c>
      <c r="G7777" s="26">
        <v>1.3750525300000001</v>
      </c>
      <c r="H7777" s="26">
        <v>4.6394551999999996</v>
      </c>
      <c r="I7777" s="26">
        <v>9.0329599999999996E-2</v>
      </c>
    </row>
    <row r="7778" spans="1:9" ht="15.75" customHeight="1" x14ac:dyDescent="0.25">
      <c r="A7778" s="23">
        <v>7777</v>
      </c>
      <c r="B7778" s="24">
        <v>0.32563794000000001</v>
      </c>
      <c r="C7778" s="24">
        <v>0.30757371999999999</v>
      </c>
      <c r="D7778" s="24">
        <v>0.34755830000000004</v>
      </c>
      <c r="E7778" s="24">
        <v>0.42903283999999997</v>
      </c>
      <c r="F7778" s="24">
        <v>0.58791399</v>
      </c>
      <c r="G7778" s="24">
        <v>1.3754146</v>
      </c>
      <c r="H7778" s="24">
        <v>4.64093278</v>
      </c>
      <c r="I7778" s="24">
        <v>9.0329560000000003E-2</v>
      </c>
    </row>
    <row r="7779" spans="1:9" ht="15.75" customHeight="1" x14ac:dyDescent="0.25">
      <c r="A7779" s="25">
        <v>7778</v>
      </c>
      <c r="B7779" s="26">
        <v>0.32569795000000001</v>
      </c>
      <c r="C7779" s="26">
        <v>0.30763309999999999</v>
      </c>
      <c r="D7779" s="26">
        <v>0.34762540000000003</v>
      </c>
      <c r="E7779" s="26">
        <v>0.4291257</v>
      </c>
      <c r="F7779" s="26">
        <v>0.58805892000000004</v>
      </c>
      <c r="G7779" s="26">
        <v>1.3757766699999998</v>
      </c>
      <c r="H7779" s="26">
        <v>4.6424105899999999</v>
      </c>
      <c r="I7779" s="26">
        <v>9.0329519999999996E-2</v>
      </c>
    </row>
    <row r="7780" spans="1:9" ht="15.75" customHeight="1" x14ac:dyDescent="0.25">
      <c r="A7780" s="23">
        <v>7779</v>
      </c>
      <c r="B7780" s="24">
        <v>0.32575795000000002</v>
      </c>
      <c r="C7780" s="24">
        <v>0.30769247</v>
      </c>
      <c r="D7780" s="24">
        <v>0.34769249000000002</v>
      </c>
      <c r="E7780" s="24">
        <v>0.42921852999999999</v>
      </c>
      <c r="F7780" s="24">
        <v>0.58820382999999998</v>
      </c>
      <c r="G7780" s="24">
        <v>1.3761387300000001</v>
      </c>
      <c r="H7780" s="24">
        <v>4.6438886300000002</v>
      </c>
      <c r="I7780" s="24">
        <v>9.0329489999999998E-2</v>
      </c>
    </row>
    <row r="7781" spans="1:9" ht="15.75" customHeight="1" x14ac:dyDescent="0.25">
      <c r="A7781" s="25">
        <v>7780</v>
      </c>
      <c r="B7781" s="26">
        <v>0.32581795000000002</v>
      </c>
      <c r="C7781" s="26">
        <v>0.30775184</v>
      </c>
      <c r="D7781" s="26">
        <v>0.34775958000000001</v>
      </c>
      <c r="E7781" s="26">
        <v>0.42931134999999998</v>
      </c>
      <c r="F7781" s="26">
        <v>0.58834872999999999</v>
      </c>
      <c r="G7781" s="26">
        <v>1.3765007900000001</v>
      </c>
      <c r="H7781" s="26">
        <v>4.6453668800000001</v>
      </c>
      <c r="I7781" s="26">
        <v>9.0329449999999992E-2</v>
      </c>
    </row>
    <row r="7782" spans="1:9" ht="15.75" customHeight="1" x14ac:dyDescent="0.25">
      <c r="A7782" s="23">
        <v>7781</v>
      </c>
      <c r="B7782" s="24">
        <v>0.32587794999999997</v>
      </c>
      <c r="C7782" s="24">
        <v>0.30781119000000001</v>
      </c>
      <c r="D7782" s="24">
        <v>0.34782665000000001</v>
      </c>
      <c r="E7782" s="24">
        <v>0.42940415000000004</v>
      </c>
      <c r="F7782" s="24">
        <v>0.58849361999999994</v>
      </c>
      <c r="G7782" s="24">
        <v>1.37686285</v>
      </c>
      <c r="H7782" s="24">
        <v>4.6468453699999994</v>
      </c>
      <c r="I7782" s="24">
        <v>9.0329409999999999E-2</v>
      </c>
    </row>
    <row r="7783" spans="1:9" ht="15.75" customHeight="1" x14ac:dyDescent="0.25">
      <c r="A7783" s="25">
        <v>7782</v>
      </c>
      <c r="B7783" s="26">
        <v>0.32593794999999998</v>
      </c>
      <c r="C7783" s="26">
        <v>0.30787054000000003</v>
      </c>
      <c r="D7783" s="26">
        <v>0.34789371000000002</v>
      </c>
      <c r="E7783" s="26">
        <v>0.42949693000000005</v>
      </c>
      <c r="F7783" s="26">
        <v>0.58863849000000001</v>
      </c>
      <c r="G7783" s="26">
        <v>1.3772249099999998</v>
      </c>
      <c r="H7783" s="26">
        <v>4.6483240700000001</v>
      </c>
      <c r="I7783" s="26">
        <v>9.0329380000000001E-2</v>
      </c>
    </row>
    <row r="7784" spans="1:9" ht="15.75" customHeight="1" x14ac:dyDescent="0.25">
      <c r="A7784" s="23">
        <v>7783</v>
      </c>
      <c r="B7784" s="24">
        <v>0.32599794999999998</v>
      </c>
      <c r="C7784" s="24">
        <v>0.30792987999999999</v>
      </c>
      <c r="D7784" s="24">
        <v>0.34796075999999998</v>
      </c>
      <c r="E7784" s="24">
        <v>0.42958970000000002</v>
      </c>
      <c r="F7784" s="24">
        <v>0.58878333999999999</v>
      </c>
      <c r="G7784" s="24">
        <v>1.3775869700000001</v>
      </c>
      <c r="H7784" s="24">
        <v>4.6498030000000004</v>
      </c>
      <c r="I7784" s="24">
        <v>9.0329339999999994E-2</v>
      </c>
    </row>
    <row r="7785" spans="1:9" ht="15.75" customHeight="1" x14ac:dyDescent="0.25">
      <c r="A7785" s="25">
        <v>7784</v>
      </c>
      <c r="B7785" s="26">
        <v>0.32605795999999998</v>
      </c>
      <c r="C7785" s="26">
        <v>0.30798921000000001</v>
      </c>
      <c r="D7785" s="26">
        <v>0.3480278</v>
      </c>
      <c r="E7785" s="26">
        <v>0.42968244</v>
      </c>
      <c r="F7785" s="26">
        <v>0.58892816999999997</v>
      </c>
      <c r="G7785" s="26">
        <v>1.37794901</v>
      </c>
      <c r="H7785" s="26">
        <v>4.6512821500000001</v>
      </c>
      <c r="I7785" s="26">
        <v>9.0329300000000001E-2</v>
      </c>
    </row>
    <row r="7786" spans="1:9" ht="15.75" customHeight="1" x14ac:dyDescent="0.25">
      <c r="A7786" s="23">
        <v>7785</v>
      </c>
      <c r="B7786" s="24">
        <v>0.32611795999999998</v>
      </c>
      <c r="C7786" s="24">
        <v>0.30804852999999999</v>
      </c>
      <c r="D7786" s="24">
        <v>0.34809483000000002</v>
      </c>
      <c r="E7786" s="24">
        <v>0.42977515999999999</v>
      </c>
      <c r="F7786" s="24">
        <v>0.58907299000000002</v>
      </c>
      <c r="G7786" s="24">
        <v>1.3783110600000001</v>
      </c>
      <c r="H7786" s="24">
        <v>4.6527615100000004</v>
      </c>
      <c r="I7786" s="24">
        <v>9.0329270000000003E-2</v>
      </c>
    </row>
    <row r="7787" spans="1:9" ht="15.75" customHeight="1" x14ac:dyDescent="0.25">
      <c r="A7787" s="25">
        <v>7786</v>
      </c>
      <c r="B7787" s="26">
        <v>0.32617795999999999</v>
      </c>
      <c r="C7787" s="26">
        <v>0.30810784000000002</v>
      </c>
      <c r="D7787" s="26">
        <v>0.34816186000000005</v>
      </c>
      <c r="E7787" s="26">
        <v>0.42986786999999999</v>
      </c>
      <c r="F7787" s="26">
        <v>0.58921778999999996</v>
      </c>
      <c r="G7787" s="26">
        <v>1.3786731000000001</v>
      </c>
      <c r="H7787" s="26">
        <v>4.6542411000000001</v>
      </c>
      <c r="I7787" s="26">
        <v>9.0329229999999996E-2</v>
      </c>
    </row>
    <row r="7788" spans="1:9" ht="15.75" customHeight="1" x14ac:dyDescent="0.25">
      <c r="A7788" s="23">
        <v>7787</v>
      </c>
      <c r="B7788" s="24">
        <v>0.32623795999999999</v>
      </c>
      <c r="C7788" s="24">
        <v>0.30816714000000001</v>
      </c>
      <c r="D7788" s="24">
        <v>0.34822887000000002</v>
      </c>
      <c r="E7788" s="24">
        <v>0.42996055</v>
      </c>
      <c r="F7788" s="24">
        <v>0.58936257000000003</v>
      </c>
      <c r="G7788" s="24">
        <v>1.3790351300000001</v>
      </c>
      <c r="H7788" s="24">
        <v>4.6557209100000003</v>
      </c>
      <c r="I7788" s="24">
        <v>9.0329190000000004E-2</v>
      </c>
    </row>
    <row r="7789" spans="1:9" ht="15.75" customHeight="1" x14ac:dyDescent="0.25">
      <c r="A7789" s="25">
        <v>7788</v>
      </c>
      <c r="B7789" s="26">
        <v>0.32629796</v>
      </c>
      <c r="C7789" s="26">
        <v>0.30822643</v>
      </c>
      <c r="D7789" s="26">
        <v>0.34829586999999995</v>
      </c>
      <c r="E7789" s="26">
        <v>0.43005322000000001</v>
      </c>
      <c r="F7789" s="26">
        <v>0.58950733999999994</v>
      </c>
      <c r="G7789" s="26">
        <v>1.3793971600000001</v>
      </c>
      <c r="H7789" s="26">
        <v>4.6572009300000001</v>
      </c>
      <c r="I7789" s="26">
        <v>9.0329160000000006E-2</v>
      </c>
    </row>
    <row r="7790" spans="1:9" ht="15.75" customHeight="1" x14ac:dyDescent="0.25">
      <c r="A7790" s="23">
        <v>7789</v>
      </c>
      <c r="B7790" s="24">
        <v>0.32635796999999994</v>
      </c>
      <c r="C7790" s="24">
        <v>0.30828570999999999</v>
      </c>
      <c r="D7790" s="24">
        <v>0.34836286</v>
      </c>
      <c r="E7790" s="24">
        <v>0.43014585999999999</v>
      </c>
      <c r="F7790" s="24">
        <v>0.58965208999999996</v>
      </c>
      <c r="G7790" s="24">
        <v>1.37975918</v>
      </c>
      <c r="H7790" s="24">
        <v>4.6586811699999995</v>
      </c>
      <c r="I7790" s="24">
        <v>9.0329119999999999E-2</v>
      </c>
    </row>
    <row r="7791" spans="1:9" ht="15.75" customHeight="1" x14ac:dyDescent="0.25">
      <c r="A7791" s="25">
        <v>7790</v>
      </c>
      <c r="B7791" s="26">
        <v>0.32641796999999995</v>
      </c>
      <c r="C7791" s="26">
        <v>0.30834498999999999</v>
      </c>
      <c r="D7791" s="26">
        <v>0.34842983999999999</v>
      </c>
      <c r="E7791" s="26">
        <v>0.43023848999999997</v>
      </c>
      <c r="F7791" s="26">
        <v>0.58979680999999995</v>
      </c>
      <c r="G7791" s="26">
        <v>1.3801212</v>
      </c>
      <c r="H7791" s="26">
        <v>4.6601616300000002</v>
      </c>
      <c r="I7791" s="26">
        <v>9.0329080000000006E-2</v>
      </c>
    </row>
    <row r="7792" spans="1:9" ht="15.75" customHeight="1" x14ac:dyDescent="0.25">
      <c r="A7792" s="23">
        <v>7791</v>
      </c>
      <c r="B7792" s="24">
        <v>0.32647796999999995</v>
      </c>
      <c r="C7792" s="24">
        <v>0.30840424999999999</v>
      </c>
      <c r="D7792" s="24">
        <v>0.34849680999999999</v>
      </c>
      <c r="E7792" s="24">
        <v>0.43033109000000003</v>
      </c>
      <c r="F7792" s="24">
        <v>0.58994152</v>
      </c>
      <c r="G7792" s="24">
        <v>1.3804831999999998</v>
      </c>
      <c r="H7792" s="24">
        <v>4.6616422999999996</v>
      </c>
      <c r="I7792" s="24">
        <v>9.0329049999999994E-2</v>
      </c>
    </row>
    <row r="7793" spans="1:9" ht="15.75" customHeight="1" x14ac:dyDescent="0.25">
      <c r="A7793" s="25">
        <v>7792</v>
      </c>
      <c r="B7793" s="26">
        <v>0.32653796999999996</v>
      </c>
      <c r="C7793" s="26">
        <v>0.30846351</v>
      </c>
      <c r="D7793" s="26">
        <v>0.34856376</v>
      </c>
      <c r="E7793" s="26">
        <v>0.43042366999999998</v>
      </c>
      <c r="F7793" s="26">
        <v>0.59008620999999994</v>
      </c>
      <c r="G7793" s="26">
        <v>1.3808452</v>
      </c>
      <c r="H7793" s="26">
        <v>4.6631231800000004</v>
      </c>
      <c r="I7793" s="26">
        <v>9.0329010000000001E-2</v>
      </c>
    </row>
    <row r="7794" spans="1:9" ht="15.75" customHeight="1" x14ac:dyDescent="0.25">
      <c r="A7794" s="23">
        <v>7793</v>
      </c>
      <c r="B7794" s="24">
        <v>0.32659796999999996</v>
      </c>
      <c r="C7794" s="24">
        <v>0.30852275000000001</v>
      </c>
      <c r="D7794" s="24">
        <v>0.34863070999999995</v>
      </c>
      <c r="E7794" s="24">
        <v>0.43051623999999999</v>
      </c>
      <c r="F7794" s="24">
        <v>0.59023088999999995</v>
      </c>
      <c r="G7794" s="24">
        <v>1.38120719</v>
      </c>
      <c r="H7794" s="24">
        <v>4.6646042799999998</v>
      </c>
      <c r="I7794" s="24">
        <v>9.0328970000000008E-2</v>
      </c>
    </row>
    <row r="7795" spans="1:9" ht="15.75" customHeight="1" x14ac:dyDescent="0.25">
      <c r="A7795" s="25">
        <v>7794</v>
      </c>
      <c r="B7795" s="26">
        <v>0.32665798000000001</v>
      </c>
      <c r="C7795" s="26">
        <v>0.30858198999999997</v>
      </c>
      <c r="D7795" s="26">
        <v>0.34869765000000003</v>
      </c>
      <c r="E7795" s="26">
        <v>0.43060878000000002</v>
      </c>
      <c r="F7795" s="26">
        <v>0.59037554000000003</v>
      </c>
      <c r="G7795" s="26">
        <v>1.3815691799999998</v>
      </c>
      <c r="H7795" s="26">
        <v>4.6660855799999998</v>
      </c>
      <c r="I7795" s="26">
        <v>9.032894000000001E-2</v>
      </c>
    </row>
    <row r="7796" spans="1:9" ht="15.75" customHeight="1" x14ac:dyDescent="0.25">
      <c r="A7796" s="23">
        <v>7795</v>
      </c>
      <c r="B7796" s="24">
        <v>0.32671798000000002</v>
      </c>
      <c r="C7796" s="24">
        <v>0.30864121</v>
      </c>
      <c r="D7796" s="24">
        <v>0.34876457</v>
      </c>
      <c r="E7796" s="24">
        <v>0.43070130000000001</v>
      </c>
      <c r="F7796" s="24">
        <v>0.59052017000000001</v>
      </c>
      <c r="G7796" s="24">
        <v>1.38193115</v>
      </c>
      <c r="H7796" s="24">
        <v>4.6675671100000002</v>
      </c>
      <c r="I7796" s="24">
        <v>9.0328900000000004E-2</v>
      </c>
    </row>
    <row r="7797" spans="1:9" ht="15.75" customHeight="1" x14ac:dyDescent="0.25">
      <c r="A7797" s="25">
        <v>7796</v>
      </c>
      <c r="B7797" s="26">
        <v>0.32677798000000002</v>
      </c>
      <c r="C7797" s="26">
        <v>0.30870042999999997</v>
      </c>
      <c r="D7797" s="26">
        <v>0.34883147999999997</v>
      </c>
      <c r="E7797" s="26">
        <v>0.43079379000000001</v>
      </c>
      <c r="F7797" s="26">
        <v>0.59066478</v>
      </c>
      <c r="G7797" s="26">
        <v>1.38229311</v>
      </c>
      <c r="H7797" s="26">
        <v>4.6690488399999994</v>
      </c>
      <c r="I7797" s="26">
        <v>9.0328859999999997E-2</v>
      </c>
    </row>
    <row r="7798" spans="1:9" ht="15.75" customHeight="1" x14ac:dyDescent="0.25">
      <c r="A7798" s="23">
        <v>7797</v>
      </c>
      <c r="B7798" s="24">
        <v>0.32683798000000003</v>
      </c>
      <c r="C7798" s="24">
        <v>0.30875963000000001</v>
      </c>
      <c r="D7798" s="24">
        <v>0.34889837999999995</v>
      </c>
      <c r="E7798" s="24">
        <v>0.43088627000000002</v>
      </c>
      <c r="F7798" s="24">
        <v>0.59080937</v>
      </c>
      <c r="G7798" s="24">
        <v>1.3826550599999998</v>
      </c>
      <c r="H7798" s="24">
        <v>4.67053078</v>
      </c>
      <c r="I7798" s="24">
        <v>9.0328829999999999E-2</v>
      </c>
    </row>
    <row r="7799" spans="1:9" ht="15.75" customHeight="1" x14ac:dyDescent="0.25">
      <c r="A7799" s="25">
        <v>7798</v>
      </c>
      <c r="B7799" s="26">
        <v>0.32689798000000003</v>
      </c>
      <c r="C7799" s="26">
        <v>0.30881882999999999</v>
      </c>
      <c r="D7799" s="26">
        <v>0.34896526999999999</v>
      </c>
      <c r="E7799" s="26">
        <v>0.43097872999999998</v>
      </c>
      <c r="F7799" s="26">
        <v>0.59095394000000001</v>
      </c>
      <c r="G7799" s="26">
        <v>1.3830170100000001</v>
      </c>
      <c r="H7799" s="26">
        <v>4.6720129200000002</v>
      </c>
      <c r="I7799" s="26">
        <v>9.0328789999999992E-2</v>
      </c>
    </row>
    <row r="7800" spans="1:9" ht="15.75" customHeight="1" x14ac:dyDescent="0.25">
      <c r="A7800" s="23">
        <v>7799</v>
      </c>
      <c r="B7800" s="24">
        <v>0.32695798000000004</v>
      </c>
      <c r="C7800" s="24">
        <v>0.30887800999999998</v>
      </c>
      <c r="D7800" s="24">
        <v>0.34903215000000004</v>
      </c>
      <c r="E7800" s="24">
        <v>0.43107115999999995</v>
      </c>
      <c r="F7800" s="24">
        <v>0.59109848999999992</v>
      </c>
      <c r="G7800" s="24">
        <v>1.3833789400000001</v>
      </c>
      <c r="H7800" s="24">
        <v>4.67349528</v>
      </c>
      <c r="I7800" s="24">
        <v>9.0328750000000013E-2</v>
      </c>
    </row>
    <row r="7801" spans="1:9" ht="15.75" customHeight="1" x14ac:dyDescent="0.25">
      <c r="A7801" s="25">
        <v>7800</v>
      </c>
      <c r="B7801" s="26">
        <v>0.32701799000000004</v>
      </c>
      <c r="C7801" s="26">
        <v>0.30893717999999998</v>
      </c>
      <c r="D7801" s="26">
        <v>0.34909902000000004</v>
      </c>
      <c r="E7801" s="26">
        <v>0.43116357</v>
      </c>
      <c r="F7801" s="26">
        <v>0.59124301999999995</v>
      </c>
      <c r="G7801" s="26">
        <v>1.3837408600000001</v>
      </c>
      <c r="H7801" s="26">
        <v>4.6749778400000004</v>
      </c>
      <c r="I7801" s="26">
        <v>9.0328719999999987E-2</v>
      </c>
    </row>
    <row r="7802" spans="1:9" ht="15.75" customHeight="1" x14ac:dyDescent="0.25">
      <c r="A7802" s="23">
        <v>7801</v>
      </c>
      <c r="B7802" s="24">
        <v>0.32707799000000004</v>
      </c>
      <c r="C7802" s="24">
        <v>0.30899634999999998</v>
      </c>
      <c r="D7802" s="24">
        <v>0.34916586999999999</v>
      </c>
      <c r="E7802" s="24">
        <v>0.43125595999999999</v>
      </c>
      <c r="F7802" s="24">
        <v>0.59138752999999999</v>
      </c>
      <c r="G7802" s="24">
        <v>1.3841027600000002</v>
      </c>
      <c r="H7802" s="24">
        <v>4.6764606099999995</v>
      </c>
      <c r="I7802" s="24">
        <v>9.0328680000000008E-2</v>
      </c>
    </row>
    <row r="7803" spans="1:9" ht="15.75" customHeight="1" x14ac:dyDescent="0.25">
      <c r="A7803" s="25">
        <v>7802</v>
      </c>
      <c r="B7803" s="26">
        <v>0.32713798999999999</v>
      </c>
      <c r="C7803" s="26">
        <v>0.30905550000000004</v>
      </c>
      <c r="D7803" s="26">
        <v>0.34923271</v>
      </c>
      <c r="E7803" s="26">
        <v>0.43134832000000001</v>
      </c>
      <c r="F7803" s="26">
        <v>0.59153202000000005</v>
      </c>
      <c r="G7803" s="26">
        <v>1.3844646599999999</v>
      </c>
      <c r="H7803" s="26">
        <v>4.67794358</v>
      </c>
      <c r="I7803" s="26">
        <v>9.0328640000000002E-2</v>
      </c>
    </row>
    <row r="7804" spans="1:9" ht="15.75" customHeight="1" x14ac:dyDescent="0.25">
      <c r="A7804" s="23">
        <v>7803</v>
      </c>
      <c r="B7804" s="24">
        <v>0.32719798999999999</v>
      </c>
      <c r="C7804" s="24">
        <v>0.30911464</v>
      </c>
      <c r="D7804" s="24">
        <v>0.34929954000000002</v>
      </c>
      <c r="E7804" s="24">
        <v>0.43144066000000003</v>
      </c>
      <c r="F7804" s="24">
        <v>0.59167647999999995</v>
      </c>
      <c r="G7804" s="24">
        <v>1.3848265399999999</v>
      </c>
      <c r="H7804" s="24">
        <v>4.6794267600000001</v>
      </c>
      <c r="I7804" s="24">
        <v>9.0328610000000004E-2</v>
      </c>
    </row>
    <row r="7805" spans="1:9" ht="15.75" customHeight="1" x14ac:dyDescent="0.25">
      <c r="A7805" s="25">
        <v>7804</v>
      </c>
      <c r="B7805" s="26">
        <v>0.32725799</v>
      </c>
      <c r="C7805" s="26">
        <v>0.30917376999999996</v>
      </c>
      <c r="D7805" s="26">
        <v>0.34936635999999999</v>
      </c>
      <c r="E7805" s="26">
        <v>0.43153298000000001</v>
      </c>
      <c r="F7805" s="26">
        <v>0.59182091999999997</v>
      </c>
      <c r="G7805" s="26">
        <v>1.3851884000000001</v>
      </c>
      <c r="H7805" s="26">
        <v>4.6809101399999999</v>
      </c>
      <c r="I7805" s="26">
        <v>9.0328569999999997E-2</v>
      </c>
    </row>
    <row r="7806" spans="1:9" ht="15.75" customHeight="1" x14ac:dyDescent="0.25">
      <c r="A7806" s="23">
        <v>7805</v>
      </c>
      <c r="B7806" s="24">
        <v>0.327318</v>
      </c>
      <c r="C7806" s="24">
        <v>0.30923288999999998</v>
      </c>
      <c r="D7806" s="24">
        <v>0.34943317000000002</v>
      </c>
      <c r="E7806" s="24">
        <v>0.43162528</v>
      </c>
      <c r="F7806" s="24">
        <v>0.59196534000000001</v>
      </c>
      <c r="G7806" s="24">
        <v>1.38555026</v>
      </c>
      <c r="H7806" s="24">
        <v>4.6823937300000003</v>
      </c>
      <c r="I7806" s="24">
        <v>9.0328539999999999E-2</v>
      </c>
    </row>
    <row r="7807" spans="1:9" ht="15.75" customHeight="1" x14ac:dyDescent="0.25">
      <c r="A7807" s="25">
        <v>7806</v>
      </c>
      <c r="B7807" s="26">
        <v>0.327378</v>
      </c>
      <c r="C7807" s="26">
        <v>0.30929200000000001</v>
      </c>
      <c r="D7807" s="26">
        <v>0.34949996</v>
      </c>
      <c r="E7807" s="26">
        <v>0.43171754999999995</v>
      </c>
      <c r="F7807" s="26">
        <v>0.59210974000000005</v>
      </c>
      <c r="G7807" s="26">
        <v>1.3859120899999999</v>
      </c>
      <c r="H7807" s="26">
        <v>4.6838775099999994</v>
      </c>
      <c r="I7807" s="26">
        <v>9.0328499999999992E-2</v>
      </c>
    </row>
    <row r="7808" spans="1:9" ht="15.75" customHeight="1" x14ac:dyDescent="0.25">
      <c r="A7808" s="23">
        <v>7807</v>
      </c>
      <c r="B7808" s="24">
        <v>0.32743800000000001</v>
      </c>
      <c r="C7808" s="24">
        <v>0.30935109999999999</v>
      </c>
      <c r="D7808" s="24">
        <v>0.34956673999999999</v>
      </c>
      <c r="E7808" s="24">
        <v>0.43180979999999997</v>
      </c>
      <c r="F7808" s="24">
        <v>0.59225411000000006</v>
      </c>
      <c r="G7808" s="24">
        <v>1.3862739199999998</v>
      </c>
      <c r="H7808" s="24">
        <v>4.68536149</v>
      </c>
      <c r="I7808" s="24">
        <v>9.0328459999999999E-2</v>
      </c>
    </row>
    <row r="7809" spans="1:9" ht="15.75" customHeight="1" x14ac:dyDescent="0.25">
      <c r="A7809" s="25">
        <v>7808</v>
      </c>
      <c r="B7809" s="26">
        <v>0.32749800000000001</v>
      </c>
      <c r="C7809" s="26">
        <v>0.30941017999999998</v>
      </c>
      <c r="D7809" s="26">
        <v>0.34963351000000004</v>
      </c>
      <c r="E7809" s="26">
        <v>0.43190202999999999</v>
      </c>
      <c r="F7809" s="26">
        <v>0.59239845999999996</v>
      </c>
      <c r="G7809" s="26">
        <v>1.3866357199999999</v>
      </c>
      <c r="H7809" s="26">
        <v>4.6868456800000002</v>
      </c>
      <c r="I7809" s="26">
        <v>9.0328430000000001E-2</v>
      </c>
    </row>
    <row r="7810" spans="1:9" ht="15.75" customHeight="1" x14ac:dyDescent="0.25">
      <c r="A7810" s="23">
        <v>7809</v>
      </c>
      <c r="B7810" s="24">
        <v>0.32755800000000002</v>
      </c>
      <c r="C7810" s="24">
        <v>0.30946926000000002</v>
      </c>
      <c r="D7810" s="24">
        <v>0.34970025999999999</v>
      </c>
      <c r="E7810" s="24">
        <v>0.43199423000000003</v>
      </c>
      <c r="F7810" s="24">
        <v>0.59254278999999999</v>
      </c>
      <c r="G7810" s="24">
        <v>1.38699752</v>
      </c>
      <c r="H7810" s="24">
        <v>4.6883300600000002</v>
      </c>
      <c r="I7810" s="24">
        <v>9.0328389999999995E-2</v>
      </c>
    </row>
    <row r="7811" spans="1:9" ht="15.75" customHeight="1" x14ac:dyDescent="0.25">
      <c r="A7811" s="25">
        <v>7810</v>
      </c>
      <c r="B7811" s="26">
        <v>0.32761800999999996</v>
      </c>
      <c r="C7811" s="26">
        <v>0.30952832000000002</v>
      </c>
      <c r="D7811" s="26">
        <v>0.34976699999999999</v>
      </c>
      <c r="E7811" s="26">
        <v>0.43208640000000004</v>
      </c>
      <c r="F7811" s="26">
        <v>0.59268708999999997</v>
      </c>
      <c r="G7811" s="26">
        <v>1.38735929</v>
      </c>
      <c r="H7811" s="26">
        <v>4.6898146399999998</v>
      </c>
      <c r="I7811" s="26">
        <v>9.0328350000000002E-2</v>
      </c>
    </row>
    <row r="7812" spans="1:9" ht="15.75" customHeight="1" x14ac:dyDescent="0.25">
      <c r="A7812" s="23">
        <v>7811</v>
      </c>
      <c r="B7812" s="24">
        <v>0.32767800999999996</v>
      </c>
      <c r="C7812" s="24">
        <v>0.30958736999999997</v>
      </c>
      <c r="D7812" s="24">
        <v>0.34983373000000001</v>
      </c>
      <c r="E7812" s="24">
        <v>0.43217854999999999</v>
      </c>
      <c r="F7812" s="24">
        <v>0.59283137000000008</v>
      </c>
      <c r="G7812" s="24">
        <v>1.3877210500000001</v>
      </c>
      <c r="H7812" s="24">
        <v>4.69129942</v>
      </c>
      <c r="I7812" s="24">
        <v>9.0328320000000004E-2</v>
      </c>
    </row>
    <row r="7813" spans="1:9" ht="15.75" customHeight="1" x14ac:dyDescent="0.25">
      <c r="A7813" s="25">
        <v>7812</v>
      </c>
      <c r="B7813" s="26">
        <v>0.32773800999999997</v>
      </c>
      <c r="C7813" s="26">
        <v>0.30964640999999998</v>
      </c>
      <c r="D7813" s="26">
        <v>0.34990045000000003</v>
      </c>
      <c r="E7813" s="26">
        <v>0.43227068000000002</v>
      </c>
      <c r="F7813" s="26">
        <v>0.59297562999999998</v>
      </c>
      <c r="G7813" s="26">
        <v>1.3880827899999999</v>
      </c>
      <c r="H7813" s="26">
        <v>4.6927843899999999</v>
      </c>
      <c r="I7813" s="26">
        <v>9.0328279999999997E-2</v>
      </c>
    </row>
    <row r="7814" spans="1:9" ht="15.75" customHeight="1" x14ac:dyDescent="0.25">
      <c r="A7814" s="23">
        <v>7813</v>
      </c>
      <c r="B7814" s="24">
        <v>0.32779800999999997</v>
      </c>
      <c r="C7814" s="24">
        <v>0.30970544</v>
      </c>
      <c r="D7814" s="24">
        <v>0.34996715</v>
      </c>
      <c r="E7814" s="24">
        <v>0.43236278</v>
      </c>
      <c r="F7814" s="24">
        <v>0.59311985999999994</v>
      </c>
      <c r="G7814" s="24">
        <v>1.38844451</v>
      </c>
      <c r="H7814" s="24">
        <v>4.6942695600000004</v>
      </c>
      <c r="I7814" s="24">
        <v>9.0328240000000004E-2</v>
      </c>
    </row>
    <row r="7815" spans="1:9" ht="15.75" customHeight="1" x14ac:dyDescent="0.25">
      <c r="A7815" s="25">
        <v>7814</v>
      </c>
      <c r="B7815" s="26">
        <v>0.32785800999999998</v>
      </c>
      <c r="C7815" s="26">
        <v>0.30976446000000002</v>
      </c>
      <c r="D7815" s="26">
        <v>0.35003383999999998</v>
      </c>
      <c r="E7815" s="26">
        <v>0.43245486</v>
      </c>
      <c r="F7815" s="26">
        <v>0.59326405999999998</v>
      </c>
      <c r="G7815" s="26">
        <v>1.38880622</v>
      </c>
      <c r="H7815" s="26">
        <v>4.6957549199999997</v>
      </c>
      <c r="I7815" s="26">
        <v>9.0328210000000006E-2</v>
      </c>
    </row>
    <row r="7816" spans="1:9" ht="15.75" customHeight="1" x14ac:dyDescent="0.25">
      <c r="A7816" s="23">
        <v>7815</v>
      </c>
      <c r="B7816" s="24">
        <v>0.32791800999999998</v>
      </c>
      <c r="C7816" s="24">
        <v>0.30982345999999999</v>
      </c>
      <c r="D7816" s="24">
        <v>0.35010050999999998</v>
      </c>
      <c r="E7816" s="24">
        <v>0.43254691000000001</v>
      </c>
      <c r="F7816" s="24">
        <v>0.59340824999999997</v>
      </c>
      <c r="G7816" s="24">
        <v>1.3891678999999999</v>
      </c>
      <c r="H7816" s="24">
        <v>4.6972404799999996</v>
      </c>
      <c r="I7816" s="24">
        <v>9.0328169999999999E-2</v>
      </c>
    </row>
    <row r="7817" spans="1:9" ht="15.75" customHeight="1" x14ac:dyDescent="0.25">
      <c r="A7817" s="25">
        <v>7816</v>
      </c>
      <c r="B7817" s="26">
        <v>0.32797801999999998</v>
      </c>
      <c r="C7817" s="26">
        <v>0.30988246000000003</v>
      </c>
      <c r="D7817" s="26">
        <v>0.35016717999999997</v>
      </c>
      <c r="E7817" s="26">
        <v>0.43263894000000003</v>
      </c>
      <c r="F7817" s="26">
        <v>0.59355239999999998</v>
      </c>
      <c r="G7817" s="26">
        <v>1.3895295699999999</v>
      </c>
      <c r="H7817" s="26">
        <v>4.6987262300000001</v>
      </c>
      <c r="I7817" s="26">
        <v>9.0328140000000001E-2</v>
      </c>
    </row>
    <row r="7818" spans="1:9" ht="15.75" customHeight="1" x14ac:dyDescent="0.25">
      <c r="A7818" s="23">
        <v>7817</v>
      </c>
      <c r="B7818" s="24">
        <v>0.32803801999999999</v>
      </c>
      <c r="C7818" s="24">
        <v>0.30994144000000001</v>
      </c>
      <c r="D7818" s="24">
        <v>0.35023381999999997</v>
      </c>
      <c r="E7818" s="24">
        <v>0.43273094000000001</v>
      </c>
      <c r="F7818" s="24">
        <v>0.59369653</v>
      </c>
      <c r="G7818" s="24">
        <v>1.38989121</v>
      </c>
      <c r="H7818" s="24">
        <v>4.7002121699999995</v>
      </c>
      <c r="I7818" s="24">
        <v>9.0328099999999995E-2</v>
      </c>
    </row>
    <row r="7819" spans="1:9" ht="15.75" customHeight="1" x14ac:dyDescent="0.25">
      <c r="A7819" s="25">
        <v>7818</v>
      </c>
      <c r="B7819" s="26">
        <v>0.32809801999999999</v>
      </c>
      <c r="C7819" s="26">
        <v>0.31000040000000001</v>
      </c>
      <c r="D7819" s="26">
        <v>0.35030045999999998</v>
      </c>
      <c r="E7819" s="26">
        <v>0.43282291000000001</v>
      </c>
      <c r="F7819" s="26">
        <v>0.59384062999999998</v>
      </c>
      <c r="G7819" s="26">
        <v>1.39025284</v>
      </c>
      <c r="H7819" s="26">
        <v>4.7016983000000003</v>
      </c>
      <c r="I7819" s="26">
        <v>9.0328060000000002E-2</v>
      </c>
    </row>
    <row r="7820" spans="1:9" ht="15.75" customHeight="1" x14ac:dyDescent="0.25">
      <c r="A7820" s="23">
        <v>7819</v>
      </c>
      <c r="B7820" s="24">
        <v>0.32815801999999999</v>
      </c>
      <c r="C7820" s="24">
        <v>0.31005936000000001</v>
      </c>
      <c r="D7820" s="24">
        <v>0.35036708</v>
      </c>
      <c r="E7820" s="24">
        <v>0.43291486000000001</v>
      </c>
      <c r="F7820" s="24">
        <v>0.59398470999999997</v>
      </c>
      <c r="G7820" s="24">
        <v>1.39061444</v>
      </c>
      <c r="H7820" s="24">
        <v>4.70318462</v>
      </c>
      <c r="I7820" s="24">
        <v>9.032802999999999E-2</v>
      </c>
    </row>
    <row r="7821" spans="1:9" ht="15.75" customHeight="1" x14ac:dyDescent="0.25">
      <c r="A7821" s="25">
        <v>7820</v>
      </c>
      <c r="B7821" s="26">
        <v>0.32821802</v>
      </c>
      <c r="C7821" s="26">
        <v>0.31011830000000001</v>
      </c>
      <c r="D7821" s="26">
        <v>0.35043368000000003</v>
      </c>
      <c r="E7821" s="26">
        <v>0.43300677999999998</v>
      </c>
      <c r="F7821" s="26">
        <v>0.59412875999999992</v>
      </c>
      <c r="G7821" s="26">
        <v>1.39097603</v>
      </c>
      <c r="H7821" s="26">
        <v>4.7046711299999995</v>
      </c>
      <c r="I7821" s="26">
        <v>9.0327990000000011E-2</v>
      </c>
    </row>
    <row r="7822" spans="1:9" ht="15.75" customHeight="1" x14ac:dyDescent="0.25">
      <c r="A7822" s="23">
        <v>7821</v>
      </c>
      <c r="B7822" s="24">
        <v>0.32827803000000005</v>
      </c>
      <c r="C7822" s="24">
        <v>0.31017723000000003</v>
      </c>
      <c r="D7822" s="24">
        <v>0.35050027</v>
      </c>
      <c r="E7822" s="24">
        <v>0.43309868000000001</v>
      </c>
      <c r="F7822" s="24">
        <v>0.59427279</v>
      </c>
      <c r="G7822" s="24">
        <v>1.39133759</v>
      </c>
      <c r="H7822" s="24">
        <v>4.7061578200000005</v>
      </c>
      <c r="I7822" s="24">
        <v>9.0327959999999999E-2</v>
      </c>
    </row>
    <row r="7823" spans="1:9" ht="15.75" customHeight="1" x14ac:dyDescent="0.25">
      <c r="A7823" s="25">
        <v>7822</v>
      </c>
      <c r="B7823" s="26">
        <v>0.32833803000000006</v>
      </c>
      <c r="C7823" s="26">
        <v>0.31023614999999999</v>
      </c>
      <c r="D7823" s="26">
        <v>0.35056685000000004</v>
      </c>
      <c r="E7823" s="26">
        <v>0.43319055000000001</v>
      </c>
      <c r="F7823" s="26">
        <v>0.59441677999999998</v>
      </c>
      <c r="G7823" s="26">
        <v>1.3916991300000001</v>
      </c>
      <c r="H7823" s="26">
        <v>4.7076447100000003</v>
      </c>
      <c r="I7823" s="26">
        <v>9.0327920000000006E-2</v>
      </c>
    </row>
    <row r="7824" spans="1:9" ht="15.75" customHeight="1" x14ac:dyDescent="0.25">
      <c r="A7824" s="23">
        <v>7823</v>
      </c>
      <c r="B7824" s="24">
        <v>0.32839803000000001</v>
      </c>
      <c r="C7824" s="24">
        <v>0.31029506000000001</v>
      </c>
      <c r="D7824" s="24">
        <v>0.35063341000000003</v>
      </c>
      <c r="E7824" s="24">
        <v>0.43328239000000002</v>
      </c>
      <c r="F7824" s="24">
        <v>0.59456074999999997</v>
      </c>
      <c r="G7824" s="24">
        <v>1.39206064</v>
      </c>
      <c r="H7824" s="24">
        <v>4.7091317799999999</v>
      </c>
      <c r="I7824" s="24">
        <v>9.0327879999999999E-2</v>
      </c>
    </row>
    <row r="7825" spans="1:9" ht="15.75" customHeight="1" x14ac:dyDescent="0.25">
      <c r="A7825" s="25">
        <v>7824</v>
      </c>
      <c r="B7825" s="26">
        <v>0.32845802999999996</v>
      </c>
      <c r="C7825" s="26">
        <v>0.31035394999999999</v>
      </c>
      <c r="D7825" s="26">
        <v>0.35069996000000003</v>
      </c>
      <c r="E7825" s="26">
        <v>0.43337420999999998</v>
      </c>
      <c r="F7825" s="26">
        <v>0.59470469999999998</v>
      </c>
      <c r="G7825" s="26">
        <v>1.3924221399999999</v>
      </c>
      <c r="H7825" s="26">
        <v>4.7106190300000002</v>
      </c>
      <c r="I7825" s="26">
        <v>9.0327850000000001E-2</v>
      </c>
    </row>
    <row r="7826" spans="1:9" ht="15.75" customHeight="1" x14ac:dyDescent="0.25">
      <c r="A7826" s="23">
        <v>7825</v>
      </c>
      <c r="B7826" s="24">
        <v>0.32851802999999996</v>
      </c>
      <c r="C7826" s="24">
        <v>0.31041282999999997</v>
      </c>
      <c r="D7826" s="24">
        <v>0.35076649000000004</v>
      </c>
      <c r="E7826" s="24">
        <v>0.43346598999999997</v>
      </c>
      <c r="F7826" s="24">
        <v>0.59484861</v>
      </c>
      <c r="G7826" s="24">
        <v>1.3927836</v>
      </c>
      <c r="H7826" s="24">
        <v>4.7121064700000002</v>
      </c>
      <c r="I7826" s="24">
        <v>9.0327809999999994E-2</v>
      </c>
    </row>
    <row r="7827" spans="1:9" ht="15.75" customHeight="1" x14ac:dyDescent="0.25">
      <c r="A7827" s="25">
        <v>7826</v>
      </c>
      <c r="B7827" s="26">
        <v>0.32857802999999997</v>
      </c>
      <c r="C7827" s="26">
        <v>0.31047169000000002</v>
      </c>
      <c r="D7827" s="26">
        <v>0.35083301</v>
      </c>
      <c r="E7827" s="26">
        <v>0.43355775000000002</v>
      </c>
      <c r="F7827" s="26">
        <v>0.59499250000000004</v>
      </c>
      <c r="G7827" s="26">
        <v>1.39314505</v>
      </c>
      <c r="H7827" s="26">
        <v>4.7135940999999999</v>
      </c>
      <c r="I7827" s="26">
        <v>9.0327769999999988E-2</v>
      </c>
    </row>
    <row r="7828" spans="1:9" ht="15.75" customHeight="1" x14ac:dyDescent="0.25">
      <c r="A7828" s="23">
        <v>7827</v>
      </c>
      <c r="B7828" s="24">
        <v>0.32863804000000002</v>
      </c>
      <c r="C7828" s="24">
        <v>0.31053055000000002</v>
      </c>
      <c r="D7828" s="24">
        <v>0.35089951999999996</v>
      </c>
      <c r="E7828" s="24">
        <v>0.43364949000000003</v>
      </c>
      <c r="F7828" s="24">
        <v>0.59513636000000003</v>
      </c>
      <c r="G7828" s="24">
        <v>1.3935064700000002</v>
      </c>
      <c r="H7828" s="24">
        <v>4.7150819000000004</v>
      </c>
      <c r="I7828" s="24">
        <v>9.0327740000000004E-2</v>
      </c>
    </row>
    <row r="7829" spans="1:9" ht="15.75" customHeight="1" x14ac:dyDescent="0.25">
      <c r="A7829" s="25">
        <v>7828</v>
      </c>
      <c r="B7829" s="26">
        <v>0.32869804000000002</v>
      </c>
      <c r="C7829" s="26">
        <v>0.31058938999999997</v>
      </c>
      <c r="D7829" s="26">
        <v>0.35096600999999999</v>
      </c>
      <c r="E7829" s="26">
        <v>0.43374119</v>
      </c>
      <c r="F7829" s="26">
        <v>0.59528018999999999</v>
      </c>
      <c r="G7829" s="26">
        <v>1.39386787</v>
      </c>
      <c r="H7829" s="26">
        <v>4.7165698899999997</v>
      </c>
      <c r="I7829" s="26">
        <v>9.0327699999999997E-2</v>
      </c>
    </row>
    <row r="7830" spans="1:9" ht="15.75" customHeight="1" x14ac:dyDescent="0.25">
      <c r="A7830" s="23">
        <v>7829</v>
      </c>
      <c r="B7830" s="24">
        <v>0.32875804000000003</v>
      </c>
      <c r="C7830" s="24">
        <v>0.31064820999999998</v>
      </c>
      <c r="D7830" s="24">
        <v>0.35103247999999998</v>
      </c>
      <c r="E7830" s="24">
        <v>0.43383287000000004</v>
      </c>
      <c r="F7830" s="24">
        <v>0.59542399000000001</v>
      </c>
      <c r="G7830" s="24">
        <v>1.3942292299999999</v>
      </c>
      <c r="H7830" s="24">
        <v>4.7180580600000006</v>
      </c>
      <c r="I7830" s="24">
        <v>9.0327669999999999E-2</v>
      </c>
    </row>
    <row r="7831" spans="1:9" ht="15.75" customHeight="1" x14ac:dyDescent="0.25">
      <c r="A7831" s="25">
        <v>7830</v>
      </c>
      <c r="B7831" s="26">
        <v>0.32881804000000003</v>
      </c>
      <c r="C7831" s="26">
        <v>0.31070702</v>
      </c>
      <c r="D7831" s="26">
        <v>0.35109893999999997</v>
      </c>
      <c r="E7831" s="26">
        <v>0.43392450999999999</v>
      </c>
      <c r="F7831" s="26">
        <v>0.59556776</v>
      </c>
      <c r="G7831" s="26">
        <v>1.39459058</v>
      </c>
      <c r="H7831" s="26">
        <v>4.7195463999999996</v>
      </c>
      <c r="I7831" s="26">
        <v>9.0327629999999992E-2</v>
      </c>
    </row>
    <row r="7832" spans="1:9" ht="15.75" customHeight="1" x14ac:dyDescent="0.25">
      <c r="A7832" s="23">
        <v>7831</v>
      </c>
      <c r="B7832" s="24">
        <v>0.32887804000000004</v>
      </c>
      <c r="C7832" s="24">
        <v>0.31076581999999997</v>
      </c>
      <c r="D7832" s="24">
        <v>0.35116537999999997</v>
      </c>
      <c r="E7832" s="24">
        <v>0.43401613</v>
      </c>
      <c r="F7832" s="24">
        <v>0.59571150000000006</v>
      </c>
      <c r="G7832" s="24">
        <v>1.3949519000000001</v>
      </c>
      <c r="H7832" s="24">
        <v>4.7210349300000001</v>
      </c>
      <c r="I7832" s="24">
        <v>9.0327599999999994E-2</v>
      </c>
    </row>
    <row r="7833" spans="1:9" ht="15.75" customHeight="1" x14ac:dyDescent="0.25">
      <c r="A7833" s="25">
        <v>7832</v>
      </c>
      <c r="B7833" s="26">
        <v>0.32893804999999998</v>
      </c>
      <c r="C7833" s="26">
        <v>0.31082461</v>
      </c>
      <c r="D7833" s="26">
        <v>0.35123181000000003</v>
      </c>
      <c r="E7833" s="26">
        <v>0.43410772000000003</v>
      </c>
      <c r="F7833" s="26">
        <v>0.59585520999999997</v>
      </c>
      <c r="G7833" s="26">
        <v>1.39531319</v>
      </c>
      <c r="H7833" s="26">
        <v>4.7225236400000004</v>
      </c>
      <c r="I7833" s="26">
        <v>9.0327559999999987E-2</v>
      </c>
    </row>
    <row r="7834" spans="1:9" ht="15.75" customHeight="1" x14ac:dyDescent="0.25">
      <c r="A7834" s="23">
        <v>7833</v>
      </c>
      <c r="B7834" s="24">
        <v>0.32899804999999999</v>
      </c>
      <c r="C7834" s="24">
        <v>0.31088337999999999</v>
      </c>
      <c r="D7834" s="24">
        <v>0.35129821999999999</v>
      </c>
      <c r="E7834" s="24">
        <v>0.43419929000000002</v>
      </c>
      <c r="F7834" s="24">
        <v>0.5959989</v>
      </c>
      <c r="G7834" s="24">
        <v>1.39567445</v>
      </c>
      <c r="H7834" s="24">
        <v>4.7240125199999996</v>
      </c>
      <c r="I7834" s="24">
        <v>9.0327520000000008E-2</v>
      </c>
    </row>
    <row r="7835" spans="1:9" ht="15.75" customHeight="1" x14ac:dyDescent="0.25">
      <c r="A7835" s="25">
        <v>7834</v>
      </c>
      <c r="B7835" s="26">
        <v>0.32905804999999999</v>
      </c>
      <c r="C7835" s="26">
        <v>0.31094214000000003</v>
      </c>
      <c r="D7835" s="26">
        <v>0.35136462000000002</v>
      </c>
      <c r="E7835" s="26">
        <v>0.43429082000000002</v>
      </c>
      <c r="F7835" s="26">
        <v>0.59614255000000005</v>
      </c>
      <c r="G7835" s="26">
        <v>1.39603568</v>
      </c>
      <c r="H7835" s="26">
        <v>4.7255015800000004</v>
      </c>
      <c r="I7835" s="26">
        <v>9.032749000000001E-2</v>
      </c>
    </row>
    <row r="7836" spans="1:9" ht="15.75" customHeight="1" x14ac:dyDescent="0.25">
      <c r="A7836" s="23">
        <v>7835</v>
      </c>
      <c r="B7836" s="24">
        <v>0.32911805</v>
      </c>
      <c r="C7836" s="24">
        <v>0.31100087999999998</v>
      </c>
      <c r="D7836" s="24">
        <v>0.35143099999999999</v>
      </c>
      <c r="E7836" s="24">
        <v>0.43438231999999999</v>
      </c>
      <c r="F7836" s="24">
        <v>0.59628616999999995</v>
      </c>
      <c r="G7836" s="24">
        <v>1.3963968900000001</v>
      </c>
      <c r="H7836" s="24">
        <v>4.7269908100000002</v>
      </c>
      <c r="I7836" s="24">
        <v>9.0327450000000004E-2</v>
      </c>
    </row>
    <row r="7837" spans="1:9" ht="15.75" customHeight="1" x14ac:dyDescent="0.25">
      <c r="A7837" s="25">
        <v>7836</v>
      </c>
      <c r="B7837" s="26">
        <v>0.32917805</v>
      </c>
      <c r="C7837" s="26">
        <v>0.31105960999999999</v>
      </c>
      <c r="D7837" s="26">
        <v>0.35149735999999998</v>
      </c>
      <c r="E7837" s="26">
        <v>0.43447380000000002</v>
      </c>
      <c r="F7837" s="26">
        <v>0.59642975999999992</v>
      </c>
      <c r="G7837" s="26">
        <v>1.39675806</v>
      </c>
      <c r="H7837" s="26">
        <v>4.7284802199999998</v>
      </c>
      <c r="I7837" s="26">
        <v>9.0327420000000005E-2</v>
      </c>
    </row>
    <row r="7838" spans="1:9" ht="15.75" customHeight="1" x14ac:dyDescent="0.25">
      <c r="A7838" s="23">
        <v>7837</v>
      </c>
      <c r="B7838" s="24">
        <v>0.32923806</v>
      </c>
      <c r="C7838" s="24">
        <v>0.31111833</v>
      </c>
      <c r="D7838" s="24">
        <v>0.35156370999999997</v>
      </c>
      <c r="E7838" s="24">
        <v>0.43456524000000002</v>
      </c>
      <c r="F7838" s="24">
        <v>0.59657331999999996</v>
      </c>
      <c r="G7838" s="24">
        <v>1.3971192099999998</v>
      </c>
      <c r="H7838" s="24">
        <v>4.7299698000000001</v>
      </c>
      <c r="I7838" s="24">
        <v>9.0327379999999999E-2</v>
      </c>
    </row>
    <row r="7839" spans="1:9" ht="15.75" customHeight="1" x14ac:dyDescent="0.25">
      <c r="A7839" s="25">
        <v>7838</v>
      </c>
      <c r="B7839" s="26">
        <v>0.32929806</v>
      </c>
      <c r="C7839" s="26">
        <v>0.31117702999999997</v>
      </c>
      <c r="D7839" s="26">
        <v>0.35163004000000003</v>
      </c>
      <c r="E7839" s="26">
        <v>0.43465665000000003</v>
      </c>
      <c r="F7839" s="26">
        <v>0.59671684999999997</v>
      </c>
      <c r="G7839" s="26">
        <v>1.3974803299999998</v>
      </c>
      <c r="H7839" s="26">
        <v>4.7314595600000002</v>
      </c>
      <c r="I7839" s="26">
        <v>9.0327339999999992E-2</v>
      </c>
    </row>
    <row r="7840" spans="1:9" ht="15.75" customHeight="1" x14ac:dyDescent="0.25">
      <c r="A7840" s="23">
        <v>7839</v>
      </c>
      <c r="B7840" s="24">
        <v>0.32935806000000001</v>
      </c>
      <c r="C7840" s="24">
        <v>0.31123571</v>
      </c>
      <c r="D7840" s="24">
        <v>0.35169635999999999</v>
      </c>
      <c r="E7840" s="24">
        <v>0.43474804</v>
      </c>
      <c r="F7840" s="24">
        <v>0.59686034999999993</v>
      </c>
      <c r="G7840" s="24">
        <v>1.39784142</v>
      </c>
      <c r="H7840" s="24">
        <v>4.7329494799999994</v>
      </c>
      <c r="I7840" s="24">
        <v>9.0327309999999994E-2</v>
      </c>
    </row>
    <row r="7841" spans="1:9" ht="15.75" customHeight="1" x14ac:dyDescent="0.25">
      <c r="A7841" s="25">
        <v>7840</v>
      </c>
      <c r="B7841" s="26">
        <v>0.32941806000000001</v>
      </c>
      <c r="C7841" s="26">
        <v>0.31129439000000003</v>
      </c>
      <c r="D7841" s="26">
        <v>0.35176265000000001</v>
      </c>
      <c r="E7841" s="26">
        <v>0.43483938999999999</v>
      </c>
      <c r="F7841" s="26">
        <v>0.59700381999999996</v>
      </c>
      <c r="G7841" s="26">
        <v>1.39820247</v>
      </c>
      <c r="H7841" s="26">
        <v>4.7344395800000001</v>
      </c>
      <c r="I7841" s="26">
        <v>9.0327270000000001E-2</v>
      </c>
    </row>
    <row r="7842" spans="1:9" ht="15.75" customHeight="1" x14ac:dyDescent="0.25">
      <c r="A7842" s="23">
        <v>7841</v>
      </c>
      <c r="B7842" s="24">
        <v>0.32947806000000002</v>
      </c>
      <c r="C7842" s="24">
        <v>0.31135304000000003</v>
      </c>
      <c r="D7842" s="24">
        <v>0.35182893999999998</v>
      </c>
      <c r="E7842" s="24">
        <v>0.43493071</v>
      </c>
      <c r="F7842" s="24">
        <v>0.59714725000000002</v>
      </c>
      <c r="G7842" s="24">
        <v>1.3985634999999998</v>
      </c>
      <c r="H7842" s="24">
        <v>4.7359298499999998</v>
      </c>
      <c r="I7842" s="24">
        <v>9.0327240000000003E-2</v>
      </c>
    </row>
    <row r="7843" spans="1:9" ht="15.75" customHeight="1" x14ac:dyDescent="0.25">
      <c r="A7843" s="25">
        <v>7842</v>
      </c>
      <c r="B7843" s="26">
        <v>0.32953806000000002</v>
      </c>
      <c r="C7843" s="26">
        <v>0.31141169000000002</v>
      </c>
      <c r="D7843" s="26">
        <v>0.35189520000000002</v>
      </c>
      <c r="E7843" s="26">
        <v>0.43502201000000001</v>
      </c>
      <c r="F7843" s="26">
        <v>0.59729065000000003</v>
      </c>
      <c r="G7843" s="26">
        <v>1.39892449</v>
      </c>
      <c r="H7843" s="26">
        <v>4.7374202800000003</v>
      </c>
      <c r="I7843" s="26">
        <v>9.0327199999999996E-2</v>
      </c>
    </row>
    <row r="7844" spans="1:9" ht="15.75" customHeight="1" x14ac:dyDescent="0.25">
      <c r="A7844" s="23">
        <v>7843</v>
      </c>
      <c r="B7844" s="24">
        <v>0.32959806999999997</v>
      </c>
      <c r="C7844" s="24">
        <v>0.31147030999999997</v>
      </c>
      <c r="D7844" s="24">
        <v>0.35196145000000001</v>
      </c>
      <c r="E7844" s="24">
        <v>0.43511327</v>
      </c>
      <c r="F7844" s="24">
        <v>0.59743402000000001</v>
      </c>
      <c r="G7844" s="24">
        <v>1.39928545</v>
      </c>
      <c r="H7844" s="24">
        <v>4.7389108900000005</v>
      </c>
      <c r="I7844" s="24">
        <v>9.0327160000000004E-2</v>
      </c>
    </row>
    <row r="7845" spans="1:9" ht="15.75" customHeight="1" x14ac:dyDescent="0.25">
      <c r="A7845" s="25">
        <v>7844</v>
      </c>
      <c r="B7845" s="26">
        <v>0.32965806999999997</v>
      </c>
      <c r="C7845" s="26">
        <v>0.31152892999999998</v>
      </c>
      <c r="D7845" s="26">
        <v>0.35202769000000006</v>
      </c>
      <c r="E7845" s="26">
        <v>0.43520449999999999</v>
      </c>
      <c r="F7845" s="26">
        <v>0.59757736000000006</v>
      </c>
      <c r="G7845" s="26">
        <v>1.3996463800000001</v>
      </c>
      <c r="H7845" s="26">
        <v>4.7404016599999999</v>
      </c>
      <c r="I7845" s="26">
        <v>9.0327129999999992E-2</v>
      </c>
    </row>
    <row r="7846" spans="1:9" ht="15.75" customHeight="1" x14ac:dyDescent="0.25">
      <c r="A7846" s="23">
        <v>7845</v>
      </c>
      <c r="B7846" s="24">
        <v>0.32971806999999997</v>
      </c>
      <c r="C7846" s="24">
        <v>0.31158752000000001</v>
      </c>
      <c r="D7846" s="24">
        <v>0.35209390000000002</v>
      </c>
      <c r="E7846" s="24">
        <v>0.43529570000000001</v>
      </c>
      <c r="F7846" s="24">
        <v>0.59772066000000001</v>
      </c>
      <c r="G7846" s="24">
        <v>1.4000072700000001</v>
      </c>
      <c r="H7846" s="24">
        <v>4.7418925999999999</v>
      </c>
      <c r="I7846" s="24">
        <v>9.0327089999999999E-2</v>
      </c>
    </row>
    <row r="7847" spans="1:9" ht="15.75" customHeight="1" x14ac:dyDescent="0.25">
      <c r="A7847" s="25">
        <v>7846</v>
      </c>
      <c r="B7847" s="26">
        <v>0.32977806999999998</v>
      </c>
      <c r="C7847" s="26">
        <v>0.31164611000000003</v>
      </c>
      <c r="D7847" s="26">
        <v>0.35216009999999998</v>
      </c>
      <c r="E7847" s="26">
        <v>0.43538685999999999</v>
      </c>
      <c r="F7847" s="26">
        <v>0.59786392999999993</v>
      </c>
      <c r="G7847" s="26">
        <v>1.4003681299999999</v>
      </c>
      <c r="H7847" s="26">
        <v>4.7433836999999999</v>
      </c>
      <c r="I7847" s="26">
        <v>9.0327059999999987E-2</v>
      </c>
    </row>
    <row r="7848" spans="1:9" ht="15.75" customHeight="1" x14ac:dyDescent="0.25">
      <c r="A7848" s="23">
        <v>7847</v>
      </c>
      <c r="B7848" s="24">
        <v>0.32983806999999998</v>
      </c>
      <c r="C7848" s="24">
        <v>0.31170466999999996</v>
      </c>
      <c r="D7848" s="24">
        <v>0.35222628</v>
      </c>
      <c r="E7848" s="24">
        <v>0.43547800000000003</v>
      </c>
      <c r="F7848" s="24">
        <v>0.59800717000000003</v>
      </c>
      <c r="G7848" s="24">
        <v>1.4007289599999999</v>
      </c>
      <c r="H7848" s="24">
        <v>4.7448749700000006</v>
      </c>
      <c r="I7848" s="24">
        <v>9.0327020000000008E-2</v>
      </c>
    </row>
    <row r="7849" spans="1:9" ht="15.75" customHeight="1" x14ac:dyDescent="0.25">
      <c r="A7849" s="25">
        <v>7848</v>
      </c>
      <c r="B7849" s="26">
        <v>0.32989807999999998</v>
      </c>
      <c r="C7849" s="26">
        <v>0.31176323</v>
      </c>
      <c r="D7849" s="26">
        <v>0.35229244999999998</v>
      </c>
      <c r="E7849" s="26">
        <v>0.43556910000000004</v>
      </c>
      <c r="F7849" s="26">
        <v>0.59815036999999993</v>
      </c>
      <c r="G7849" s="26">
        <v>1.4010897499999999</v>
      </c>
      <c r="H7849" s="26">
        <v>4.7463664000000003</v>
      </c>
      <c r="I7849" s="26">
        <v>9.0326989999999996E-2</v>
      </c>
    </row>
    <row r="7850" spans="1:9" ht="15.75" customHeight="1" x14ac:dyDescent="0.25">
      <c r="A7850" s="23">
        <v>7849</v>
      </c>
      <c r="B7850" s="24">
        <v>0.32995807999999999</v>
      </c>
      <c r="C7850" s="24">
        <v>0.31182176</v>
      </c>
      <c r="D7850" s="24">
        <v>0.35235858999999997</v>
      </c>
      <c r="E7850" s="24">
        <v>0.43566018000000001</v>
      </c>
      <c r="F7850" s="24">
        <v>0.59829354000000001</v>
      </c>
      <c r="G7850" s="24">
        <v>1.4014505099999999</v>
      </c>
      <c r="H7850" s="24">
        <v>4.7478579999999999</v>
      </c>
      <c r="I7850" s="24">
        <v>9.0326950000000003E-2</v>
      </c>
    </row>
    <row r="7851" spans="1:9" ht="15.75" customHeight="1" x14ac:dyDescent="0.25">
      <c r="A7851" s="25">
        <v>7850</v>
      </c>
      <c r="B7851" s="26">
        <v>0.33001807999999999</v>
      </c>
      <c r="C7851" s="26">
        <v>0.31188029</v>
      </c>
      <c r="D7851" s="26">
        <v>0.35242471999999997</v>
      </c>
      <c r="E7851" s="26">
        <v>0.43575121999999999</v>
      </c>
      <c r="F7851" s="26">
        <v>0.59843667</v>
      </c>
      <c r="G7851" s="26">
        <v>1.4018112300000001</v>
      </c>
      <c r="H7851" s="26">
        <v>4.7493497600000003</v>
      </c>
      <c r="I7851" s="26">
        <v>9.0326909999999996E-2</v>
      </c>
    </row>
    <row r="7852" spans="1:9" ht="15.75" customHeight="1" x14ac:dyDescent="0.25">
      <c r="A7852" s="23">
        <v>7851</v>
      </c>
      <c r="B7852" s="24">
        <v>0.33007808</v>
      </c>
      <c r="C7852" s="24">
        <v>0.31193878999999997</v>
      </c>
      <c r="D7852" s="24">
        <v>0.35249082999999998</v>
      </c>
      <c r="E7852" s="24">
        <v>0.43584221999999995</v>
      </c>
      <c r="F7852" s="24">
        <v>0.59857976999999996</v>
      </c>
      <c r="G7852" s="24">
        <v>1.4021719100000001</v>
      </c>
      <c r="H7852" s="24">
        <v>4.7508416699999998</v>
      </c>
      <c r="I7852" s="24">
        <v>9.0326879999999998E-2</v>
      </c>
    </row>
    <row r="7853" spans="1:9" ht="15.75" customHeight="1" x14ac:dyDescent="0.25">
      <c r="A7853" s="25">
        <v>7852</v>
      </c>
      <c r="B7853" s="26">
        <v>0.33013808</v>
      </c>
      <c r="C7853" s="26">
        <v>0.31199727999999999</v>
      </c>
      <c r="D7853" s="26">
        <v>0.35255692999999999</v>
      </c>
      <c r="E7853" s="26">
        <v>0.43593319999999997</v>
      </c>
      <c r="F7853" s="26">
        <v>0.59872283999999998</v>
      </c>
      <c r="G7853" s="26">
        <v>1.40253256</v>
      </c>
      <c r="H7853" s="26">
        <v>4.75233375</v>
      </c>
      <c r="I7853" s="26">
        <v>9.0326839999999992E-2</v>
      </c>
    </row>
    <row r="7854" spans="1:9" ht="15.75" customHeight="1" x14ac:dyDescent="0.25">
      <c r="A7854" s="23">
        <v>7853</v>
      </c>
      <c r="B7854" s="24">
        <v>0.33019809</v>
      </c>
      <c r="C7854" s="24">
        <v>0.31205576000000002</v>
      </c>
      <c r="D7854" s="24">
        <v>0.35262300000000002</v>
      </c>
      <c r="E7854" s="24">
        <v>0.43602414</v>
      </c>
      <c r="F7854" s="24">
        <v>0.59886585999999997</v>
      </c>
      <c r="G7854" s="24">
        <v>1.40289317</v>
      </c>
      <c r="H7854" s="24">
        <v>4.7538259900000002</v>
      </c>
      <c r="I7854" s="24">
        <v>9.0326810000000007E-2</v>
      </c>
    </row>
    <row r="7855" spans="1:9" ht="15.75" customHeight="1" x14ac:dyDescent="0.25">
      <c r="A7855" s="25">
        <v>7854</v>
      </c>
      <c r="B7855" s="26">
        <v>0.33025809</v>
      </c>
      <c r="C7855" s="26">
        <v>0.31211421</v>
      </c>
      <c r="D7855" s="26">
        <v>0.35268906</v>
      </c>
      <c r="E7855" s="26">
        <v>0.43611503999999995</v>
      </c>
      <c r="F7855" s="26">
        <v>0.59900885999999998</v>
      </c>
      <c r="G7855" s="26">
        <v>1.40325374</v>
      </c>
      <c r="H7855" s="26">
        <v>4.7553183900000002</v>
      </c>
      <c r="I7855" s="26">
        <v>9.0326770000000001E-2</v>
      </c>
    </row>
    <row r="7856" spans="1:9" ht="15.75" customHeight="1" x14ac:dyDescent="0.25">
      <c r="A7856" s="23">
        <v>7855</v>
      </c>
      <c r="B7856" s="24">
        <v>0.33031809000000001</v>
      </c>
      <c r="C7856" s="24">
        <v>0.31217265999999999</v>
      </c>
      <c r="D7856" s="24">
        <v>0.35275509999999999</v>
      </c>
      <c r="E7856" s="24">
        <v>0.43620592000000002</v>
      </c>
      <c r="F7856" s="24">
        <v>0.59915182</v>
      </c>
      <c r="G7856" s="24">
        <v>1.40361428</v>
      </c>
      <c r="H7856" s="24">
        <v>4.7568109399999994</v>
      </c>
      <c r="I7856" s="24">
        <v>9.0326740000000003E-2</v>
      </c>
    </row>
    <row r="7857" spans="1:9" ht="15.75" customHeight="1" x14ac:dyDescent="0.25">
      <c r="A7857" s="25">
        <v>7856</v>
      </c>
      <c r="B7857" s="26">
        <v>0.33037809000000001</v>
      </c>
      <c r="C7857" s="26">
        <v>0.31223107999999999</v>
      </c>
      <c r="D7857" s="26">
        <v>0.35282111999999999</v>
      </c>
      <c r="E7857" s="26">
        <v>0.43629676000000006</v>
      </c>
      <c r="F7857" s="26">
        <v>0.59929473999999994</v>
      </c>
      <c r="G7857" s="26">
        <v>1.40397477</v>
      </c>
      <c r="H7857" s="26">
        <v>4.7583036499999993</v>
      </c>
      <c r="I7857" s="26">
        <v>9.0326699999999996E-2</v>
      </c>
    </row>
    <row r="7858" spans="1:9" ht="15.75" customHeight="1" x14ac:dyDescent="0.25">
      <c r="A7858" s="23">
        <v>7857</v>
      </c>
      <c r="B7858" s="24">
        <v>0.33043809000000002</v>
      </c>
      <c r="C7858" s="24">
        <v>0.31228949</v>
      </c>
      <c r="D7858" s="24">
        <v>0.35288712999999999</v>
      </c>
      <c r="E7858" s="24">
        <v>0.43638757</v>
      </c>
      <c r="F7858" s="24">
        <v>0.59943762</v>
      </c>
      <c r="G7858" s="24">
        <v>1.40433523</v>
      </c>
      <c r="H7858" s="24">
        <v>4.7597965200000001</v>
      </c>
      <c r="I7858" s="24">
        <v>9.0326669999999998E-2</v>
      </c>
    </row>
    <row r="7859" spans="1:9" ht="15.75" customHeight="1" x14ac:dyDescent="0.25">
      <c r="A7859" s="25">
        <v>7858</v>
      </c>
      <c r="B7859" s="26">
        <v>0.33049809000000002</v>
      </c>
      <c r="C7859" s="26">
        <v>0.31234789000000002</v>
      </c>
      <c r="D7859" s="26">
        <v>0.35295310999999996</v>
      </c>
      <c r="E7859" s="26">
        <v>0.43647834000000002</v>
      </c>
      <c r="F7859" s="26">
        <v>0.59958047000000003</v>
      </c>
      <c r="G7859" s="26">
        <v>1.4046956499999999</v>
      </c>
      <c r="H7859" s="26">
        <v>4.7612895399999999</v>
      </c>
      <c r="I7859" s="26">
        <v>9.0326629999999991E-2</v>
      </c>
    </row>
    <row r="7860" spans="1:9" ht="15.75" customHeight="1" x14ac:dyDescent="0.25">
      <c r="A7860" s="23">
        <v>7859</v>
      </c>
      <c r="B7860" s="24">
        <v>0.33055810000000002</v>
      </c>
      <c r="C7860" s="24">
        <v>0.31240625999999999</v>
      </c>
      <c r="D7860" s="24">
        <v>0.35301907999999999</v>
      </c>
      <c r="E7860" s="24">
        <v>0.43656908</v>
      </c>
      <c r="F7860" s="24">
        <v>0.59972327999999997</v>
      </c>
      <c r="G7860" s="24">
        <v>1.4050560300000001</v>
      </c>
      <c r="H7860" s="24">
        <v>4.7627827099999998</v>
      </c>
      <c r="I7860" s="24">
        <v>9.0326590000000012E-2</v>
      </c>
    </row>
    <row r="7861" spans="1:9" ht="15.75" customHeight="1" x14ac:dyDescent="0.25">
      <c r="A7861" s="25">
        <v>7860</v>
      </c>
      <c r="B7861" s="26">
        <v>0.33061810000000003</v>
      </c>
      <c r="C7861" s="26">
        <v>0.31246462000000003</v>
      </c>
      <c r="D7861" s="26">
        <v>0.35308501999999997</v>
      </c>
      <c r="E7861" s="26">
        <v>0.43665978000000005</v>
      </c>
      <c r="F7861" s="26">
        <v>0.59986605999999998</v>
      </c>
      <c r="G7861" s="26">
        <v>1.40541636</v>
      </c>
      <c r="H7861" s="26">
        <v>4.7642760399999995</v>
      </c>
      <c r="I7861" s="26">
        <v>9.032656E-2</v>
      </c>
    </row>
    <row r="7862" spans="1:9" ht="15.75" customHeight="1" x14ac:dyDescent="0.25">
      <c r="A7862" s="23">
        <v>7861</v>
      </c>
      <c r="B7862" s="24">
        <v>0.33067810000000003</v>
      </c>
      <c r="C7862" s="24">
        <v>0.31252297000000001</v>
      </c>
      <c r="D7862" s="24">
        <v>0.35315095000000002</v>
      </c>
      <c r="E7862" s="24">
        <v>0.43675044999999996</v>
      </c>
      <c r="F7862" s="24">
        <v>0.60000878999999996</v>
      </c>
      <c r="G7862" s="24">
        <v>1.4057766599999999</v>
      </c>
      <c r="H7862" s="24">
        <v>4.7657695200000001</v>
      </c>
      <c r="I7862" s="24">
        <v>9.0326520000000007E-2</v>
      </c>
    </row>
    <row r="7863" spans="1:9" ht="15.75" customHeight="1" x14ac:dyDescent="0.25">
      <c r="A7863" s="25">
        <v>7862</v>
      </c>
      <c r="B7863" s="26">
        <v>0.33073810000000003</v>
      </c>
      <c r="C7863" s="26">
        <v>0.31258129000000001</v>
      </c>
      <c r="D7863" s="26">
        <v>0.35321686000000002</v>
      </c>
      <c r="E7863" s="26">
        <v>0.43684108999999999</v>
      </c>
      <c r="F7863" s="26">
        <v>0.60015149000000001</v>
      </c>
      <c r="G7863" s="26">
        <v>1.4061369199999998</v>
      </c>
      <c r="H7863" s="26">
        <v>4.7672631499999998</v>
      </c>
      <c r="I7863" s="26">
        <v>9.0326489999999995E-2</v>
      </c>
    </row>
    <row r="7864" spans="1:9" ht="15.75" customHeight="1" x14ac:dyDescent="0.25">
      <c r="A7864" s="23">
        <v>7863</v>
      </c>
      <c r="B7864" s="24">
        <v>0.33079810000000004</v>
      </c>
      <c r="C7864" s="24">
        <v>0.31263960000000002</v>
      </c>
      <c r="D7864" s="24">
        <v>0.35328274999999998</v>
      </c>
      <c r="E7864" s="24">
        <v>0.43693168999999998</v>
      </c>
      <c r="F7864" s="24">
        <v>0.60029416000000002</v>
      </c>
      <c r="G7864" s="24">
        <v>1.40649713</v>
      </c>
      <c r="H7864" s="24">
        <v>4.7687569300000003</v>
      </c>
      <c r="I7864" s="24">
        <v>9.0326450000000003E-2</v>
      </c>
    </row>
    <row r="7865" spans="1:9" ht="15.75" customHeight="1" x14ac:dyDescent="0.25">
      <c r="A7865" s="25">
        <v>7864</v>
      </c>
      <c r="B7865" s="26">
        <v>0.33085810999999998</v>
      </c>
      <c r="C7865" s="26">
        <v>0.31269790000000003</v>
      </c>
      <c r="D7865" s="26">
        <v>0.35334862</v>
      </c>
      <c r="E7865" s="26">
        <v>0.43702226000000005</v>
      </c>
      <c r="F7865" s="26">
        <v>0.60043678</v>
      </c>
      <c r="G7865" s="26">
        <v>1.4068573</v>
      </c>
      <c r="H7865" s="26">
        <v>4.77025086</v>
      </c>
      <c r="I7865" s="26">
        <v>9.0326419999999991E-2</v>
      </c>
    </row>
    <row r="7866" spans="1:9" ht="15.75" customHeight="1" x14ac:dyDescent="0.25">
      <c r="A7866" s="23">
        <v>7865</v>
      </c>
      <c r="B7866" s="24">
        <v>0.33091810999999999</v>
      </c>
      <c r="C7866" s="24">
        <v>0.31275617</v>
      </c>
      <c r="D7866" s="24">
        <v>0.35341447999999998</v>
      </c>
      <c r="E7866" s="24">
        <v>0.43711278999999997</v>
      </c>
      <c r="F7866" s="24">
        <v>0.60057937000000006</v>
      </c>
      <c r="G7866" s="24">
        <v>1.40721743</v>
      </c>
      <c r="H7866" s="24">
        <v>4.7717449399999996</v>
      </c>
      <c r="I7866" s="24">
        <v>9.0326379999999998E-2</v>
      </c>
    </row>
    <row r="7867" spans="1:9" ht="15.75" customHeight="1" x14ac:dyDescent="0.25">
      <c r="A7867" s="25">
        <v>7866</v>
      </c>
      <c r="B7867" s="26">
        <v>0.33097810999999999</v>
      </c>
      <c r="C7867" s="26">
        <v>0.31281442999999998</v>
      </c>
      <c r="D7867" s="26">
        <v>0.35348030999999996</v>
      </c>
      <c r="E7867" s="26">
        <v>0.43720328000000003</v>
      </c>
      <c r="F7867" s="26">
        <v>0.60072190999999997</v>
      </c>
      <c r="G7867" s="26">
        <v>1.4075775100000001</v>
      </c>
      <c r="H7867" s="26">
        <v>4.7732391700000001</v>
      </c>
      <c r="I7867" s="26">
        <v>9.0326350000000014E-2</v>
      </c>
    </row>
    <row r="7868" spans="1:9" ht="15.75" customHeight="1" x14ac:dyDescent="0.25">
      <c r="A7868" s="23">
        <v>7867</v>
      </c>
      <c r="B7868" s="24">
        <v>0.33103811</v>
      </c>
      <c r="C7868" s="24">
        <v>0.31287268000000001</v>
      </c>
      <c r="D7868" s="24">
        <v>0.35354612000000002</v>
      </c>
      <c r="E7868" s="24">
        <v>0.43729373999999999</v>
      </c>
      <c r="F7868" s="24">
        <v>0.60086441999999995</v>
      </c>
      <c r="G7868" s="24">
        <v>1.40793755</v>
      </c>
      <c r="H7868" s="24">
        <v>4.7747335399999997</v>
      </c>
      <c r="I7868" s="24">
        <v>9.0326310000000007E-2</v>
      </c>
    </row>
    <row r="7869" spans="1:9" ht="15.75" customHeight="1" x14ac:dyDescent="0.25">
      <c r="A7869" s="25">
        <v>7868</v>
      </c>
      <c r="B7869" s="26">
        <v>0.33109811</v>
      </c>
      <c r="C7869" s="26">
        <v>0.31293090000000001</v>
      </c>
      <c r="D7869" s="26">
        <v>0.35361192000000002</v>
      </c>
      <c r="E7869" s="26">
        <v>0.43738416000000002</v>
      </c>
      <c r="F7869" s="26">
        <v>0.60100689000000007</v>
      </c>
      <c r="G7869" s="26">
        <v>1.4082975500000001</v>
      </c>
      <c r="H7869" s="26">
        <v>4.7762280600000002</v>
      </c>
      <c r="I7869" s="26">
        <v>9.0326280000000009E-2</v>
      </c>
    </row>
    <row r="7870" spans="1:9" ht="15.75" customHeight="1" x14ac:dyDescent="0.25">
      <c r="A7870" s="23">
        <v>7869</v>
      </c>
      <c r="B7870" s="24">
        <v>0.33115811000000001</v>
      </c>
      <c r="C7870" s="24">
        <v>0.31298911000000001</v>
      </c>
      <c r="D7870" s="24">
        <v>0.35367769000000004</v>
      </c>
      <c r="E7870" s="24">
        <v>0.43747455000000002</v>
      </c>
      <c r="F7870" s="24">
        <v>0.60114931999999999</v>
      </c>
      <c r="G7870" s="24">
        <v>1.4086574999999999</v>
      </c>
      <c r="H7870" s="24">
        <v>4.7777227299999998</v>
      </c>
      <c r="I7870" s="24">
        <v>9.0326240000000002E-2</v>
      </c>
    </row>
    <row r="7871" spans="1:9" ht="15.75" customHeight="1" x14ac:dyDescent="0.25">
      <c r="A7871" s="25">
        <v>7870</v>
      </c>
      <c r="B7871" s="26">
        <v>0.33121812</v>
      </c>
      <c r="C7871" s="26">
        <v>0.31304729999999997</v>
      </c>
      <c r="D7871" s="26">
        <v>0.35374344999999996</v>
      </c>
      <c r="E7871" s="26">
        <v>0.43756489999999998</v>
      </c>
      <c r="F7871" s="26">
        <v>0.60129171000000003</v>
      </c>
      <c r="G7871" s="26">
        <v>1.4090174</v>
      </c>
      <c r="H7871" s="26">
        <v>4.7792175300000004</v>
      </c>
      <c r="I7871" s="26">
        <v>9.0326199999999995E-2</v>
      </c>
    </row>
    <row r="7872" spans="1:9" ht="15.75" customHeight="1" x14ac:dyDescent="0.25">
      <c r="A7872" s="23">
        <v>7871</v>
      </c>
      <c r="B7872" s="24">
        <v>0.33127812000000001</v>
      </c>
      <c r="C7872" s="24">
        <v>0.31310547</v>
      </c>
      <c r="D7872" s="24">
        <v>0.35380918</v>
      </c>
      <c r="E7872" s="24">
        <v>0.43765521000000002</v>
      </c>
      <c r="F7872" s="24">
        <v>0.60143405999999999</v>
      </c>
      <c r="G7872" s="24">
        <v>1.40937727</v>
      </c>
      <c r="H7872" s="24">
        <v>4.78071249</v>
      </c>
      <c r="I7872" s="24">
        <v>9.0326169999999997E-2</v>
      </c>
    </row>
    <row r="7873" spans="1:9" ht="15.75" customHeight="1" x14ac:dyDescent="0.25">
      <c r="A7873" s="25">
        <v>7872</v>
      </c>
      <c r="B7873" s="26">
        <v>0.33133812000000001</v>
      </c>
      <c r="C7873" s="26">
        <v>0.31316362000000003</v>
      </c>
      <c r="D7873" s="26">
        <v>0.35387489999999999</v>
      </c>
      <c r="E7873" s="26">
        <v>0.43774549000000001</v>
      </c>
      <c r="F7873" s="26">
        <v>0.60157635999999992</v>
      </c>
      <c r="G7873" s="26">
        <v>1.40973708</v>
      </c>
      <c r="H7873" s="26">
        <v>4.7822075799999997</v>
      </c>
      <c r="I7873" s="26">
        <v>9.0326129999999991E-2</v>
      </c>
    </row>
    <row r="7874" spans="1:9" ht="15.75" customHeight="1" x14ac:dyDescent="0.25">
      <c r="A7874" s="23">
        <v>7873</v>
      </c>
      <c r="B7874" s="24">
        <v>0.33139812000000002</v>
      </c>
      <c r="C7874" s="24">
        <v>0.31322176000000002</v>
      </c>
      <c r="D7874" s="24">
        <v>0.35394059</v>
      </c>
      <c r="E7874" s="24">
        <v>0.43783572999999998</v>
      </c>
      <c r="F7874" s="24">
        <v>0.60171863000000003</v>
      </c>
      <c r="G7874" s="24">
        <v>1.41009685</v>
      </c>
      <c r="H7874" s="24">
        <v>4.7837028099999994</v>
      </c>
      <c r="I7874" s="24">
        <v>9.0326100000000006E-2</v>
      </c>
    </row>
    <row r="7875" spans="1:9" ht="15.75" customHeight="1" x14ac:dyDescent="0.25">
      <c r="A7875" s="25">
        <v>7874</v>
      </c>
      <c r="B7875" s="26">
        <v>0.33145811999999997</v>
      </c>
      <c r="C7875" s="26">
        <v>0.31327988000000001</v>
      </c>
      <c r="D7875" s="26">
        <v>0.35400626000000002</v>
      </c>
      <c r="E7875" s="26">
        <v>0.43792592999999996</v>
      </c>
      <c r="F7875" s="26">
        <v>0.60186086000000005</v>
      </c>
      <c r="G7875" s="26">
        <v>1.41045657</v>
      </c>
      <c r="H7875" s="26">
        <v>4.78519819</v>
      </c>
      <c r="I7875" s="26">
        <v>9.032606E-2</v>
      </c>
    </row>
    <row r="7876" spans="1:9" ht="15.75" customHeight="1" x14ac:dyDescent="0.25">
      <c r="A7876" s="23">
        <v>7875</v>
      </c>
      <c r="B7876" s="24">
        <v>0.33151812999999997</v>
      </c>
      <c r="C7876" s="24">
        <v>0.31333798000000002</v>
      </c>
      <c r="D7876" s="24">
        <v>0.35407192000000004</v>
      </c>
      <c r="E7876" s="24">
        <v>0.43801609999999996</v>
      </c>
      <c r="F7876" s="24">
        <v>0.60200304999999998</v>
      </c>
      <c r="G7876" s="24">
        <v>1.4108162399999999</v>
      </c>
      <c r="H7876" s="24">
        <v>4.7866937099999998</v>
      </c>
      <c r="I7876" s="24">
        <v>9.0326030000000002E-2</v>
      </c>
    </row>
    <row r="7877" spans="1:9" ht="15.75" customHeight="1" x14ac:dyDescent="0.25">
      <c r="A7877" s="25">
        <v>7876</v>
      </c>
      <c r="B7877" s="26">
        <v>0.33157812999999997</v>
      </c>
      <c r="C7877" s="26">
        <v>0.31339605999999998</v>
      </c>
      <c r="D7877" s="26">
        <v>0.35413755000000002</v>
      </c>
      <c r="E7877" s="26">
        <v>0.43810622999999999</v>
      </c>
      <c r="F7877" s="26">
        <v>0.60214519</v>
      </c>
      <c r="G7877" s="26">
        <v>1.4111758599999999</v>
      </c>
      <c r="H7877" s="26">
        <v>4.7881893600000005</v>
      </c>
      <c r="I7877" s="26">
        <v>9.0325989999999995E-2</v>
      </c>
    </row>
    <row r="7878" spans="1:9" ht="15.75" customHeight="1" x14ac:dyDescent="0.25">
      <c r="A7878" s="23">
        <v>7877</v>
      </c>
      <c r="B7878" s="24">
        <v>0.33163812999999998</v>
      </c>
      <c r="C7878" s="24">
        <v>0.31345413</v>
      </c>
      <c r="D7878" s="24">
        <v>0.35420316000000002</v>
      </c>
      <c r="E7878" s="24">
        <v>0.43819631999999997</v>
      </c>
      <c r="F7878" s="24">
        <v>0.60228729000000003</v>
      </c>
      <c r="G7878" s="24">
        <v>1.4115354400000002</v>
      </c>
      <c r="H7878" s="24">
        <v>4.7896851500000004</v>
      </c>
      <c r="I7878" s="24">
        <v>9.0325959999999997E-2</v>
      </c>
    </row>
    <row r="7879" spans="1:9" ht="15.75" customHeight="1" x14ac:dyDescent="0.25">
      <c r="A7879" s="25">
        <v>7878</v>
      </c>
      <c r="B7879" s="26">
        <v>0.33169812999999998</v>
      </c>
      <c r="C7879" s="26">
        <v>0.31351216999999998</v>
      </c>
      <c r="D7879" s="26">
        <v>0.35426875000000002</v>
      </c>
      <c r="E7879" s="26">
        <v>0.43828636999999998</v>
      </c>
      <c r="F7879" s="26">
        <v>0.60242936000000002</v>
      </c>
      <c r="G7879" s="26">
        <v>1.4118949699999999</v>
      </c>
      <c r="H7879" s="26">
        <v>4.7911810800000003</v>
      </c>
      <c r="I7879" s="26">
        <v>9.032591999999999E-2</v>
      </c>
    </row>
    <row r="7880" spans="1:9" ht="15.75" customHeight="1" x14ac:dyDescent="0.25">
      <c r="A7880" s="23">
        <v>7879</v>
      </c>
      <c r="B7880" s="24">
        <v>0.33175812999999998</v>
      </c>
      <c r="C7880" s="24">
        <v>0.31357019999999997</v>
      </c>
      <c r="D7880" s="24">
        <v>0.35433433000000003</v>
      </c>
      <c r="E7880" s="24">
        <v>0.43837638000000001</v>
      </c>
      <c r="F7880" s="24">
        <v>0.60257137000000005</v>
      </c>
      <c r="G7880" s="24">
        <v>1.4122544400000001</v>
      </c>
      <c r="H7880" s="24">
        <v>4.7926771500000003</v>
      </c>
      <c r="I7880" s="24">
        <v>9.0325889999999992E-2</v>
      </c>
    </row>
    <row r="7881" spans="1:9" ht="15.75" customHeight="1" x14ac:dyDescent="0.25">
      <c r="A7881" s="25">
        <v>7880</v>
      </c>
      <c r="B7881" s="26">
        <v>0.33181814000000004</v>
      </c>
      <c r="C7881" s="26">
        <v>0.31362821000000002</v>
      </c>
      <c r="D7881" s="26">
        <v>0.35439988</v>
      </c>
      <c r="E7881" s="26">
        <v>0.43846635999999994</v>
      </c>
      <c r="F7881" s="26">
        <v>0.60271335000000004</v>
      </c>
      <c r="G7881" s="26">
        <v>1.4126138700000002</v>
      </c>
      <c r="H7881" s="26">
        <v>4.7941733499999994</v>
      </c>
      <c r="I7881" s="26">
        <v>9.0325849999999985E-2</v>
      </c>
    </row>
    <row r="7882" spans="1:9" ht="15.75" customHeight="1" x14ac:dyDescent="0.25">
      <c r="A7882" s="23">
        <v>7881</v>
      </c>
      <c r="B7882" s="24">
        <v>0.33187814000000004</v>
      </c>
      <c r="C7882" s="24">
        <v>0.31368620000000003</v>
      </c>
      <c r="D7882" s="24">
        <v>0.35446539999999999</v>
      </c>
      <c r="E7882" s="24">
        <v>0.43855629999999995</v>
      </c>
      <c r="F7882" s="24">
        <v>0.60285528999999993</v>
      </c>
      <c r="G7882" s="24">
        <v>1.4129732500000001</v>
      </c>
      <c r="H7882" s="24">
        <v>4.7956696799999996</v>
      </c>
      <c r="I7882" s="24">
        <v>9.0325820000000001E-2</v>
      </c>
    </row>
    <row r="7883" spans="1:9" ht="15.75" customHeight="1" x14ac:dyDescent="0.25">
      <c r="A7883" s="25">
        <v>7882</v>
      </c>
      <c r="B7883" s="26">
        <v>0.33193814000000005</v>
      </c>
      <c r="C7883" s="26">
        <v>0.31374416999999999</v>
      </c>
      <c r="D7883" s="26">
        <v>0.35453091000000003</v>
      </c>
      <c r="E7883" s="26">
        <v>0.43864618999999999</v>
      </c>
      <c r="F7883" s="26">
        <v>0.60299718000000002</v>
      </c>
      <c r="G7883" s="26">
        <v>1.4133325700000001</v>
      </c>
      <c r="H7883" s="26">
        <v>4.7971661499999998</v>
      </c>
      <c r="I7883" s="26">
        <v>9.0325780000000008E-2</v>
      </c>
    </row>
    <row r="7884" spans="1:9" ht="15.75" customHeight="1" x14ac:dyDescent="0.25">
      <c r="A7884" s="23">
        <v>7883</v>
      </c>
      <c r="B7884" s="24">
        <v>0.33199814000000005</v>
      </c>
      <c r="C7884" s="24">
        <v>0.31380212000000002</v>
      </c>
      <c r="D7884" s="24">
        <v>0.35459639999999998</v>
      </c>
      <c r="E7884" s="24">
        <v>0.43873604999999999</v>
      </c>
      <c r="F7884" s="24">
        <v>0.60313901999999997</v>
      </c>
      <c r="G7884" s="24">
        <v>1.4136918399999998</v>
      </c>
      <c r="H7884" s="24">
        <v>4.7986627500000001</v>
      </c>
      <c r="I7884" s="24">
        <v>9.0325749999999996E-2</v>
      </c>
    </row>
    <row r="7885" spans="1:9" ht="15.75" customHeight="1" x14ac:dyDescent="0.25">
      <c r="A7885" s="25">
        <v>7884</v>
      </c>
      <c r="B7885" s="26">
        <v>0.33205813999999995</v>
      </c>
      <c r="C7885" s="26">
        <v>0.31386006</v>
      </c>
      <c r="D7885" s="26">
        <v>0.35466186</v>
      </c>
      <c r="E7885" s="26">
        <v>0.43882587000000001</v>
      </c>
      <c r="F7885" s="26">
        <v>0.60328082999999999</v>
      </c>
      <c r="G7885" s="26">
        <v>1.41405107</v>
      </c>
      <c r="H7885" s="26">
        <v>4.8001594799999996</v>
      </c>
      <c r="I7885" s="26">
        <v>9.0325710000000003E-2</v>
      </c>
    </row>
    <row r="7886" spans="1:9" ht="15.75" customHeight="1" x14ac:dyDescent="0.25">
      <c r="A7886" s="23">
        <v>7885</v>
      </c>
      <c r="B7886" s="24">
        <v>0.33211813999999995</v>
      </c>
      <c r="C7886" s="24">
        <v>0.31391796999999999</v>
      </c>
      <c r="D7886" s="24">
        <v>0.35472731000000002</v>
      </c>
      <c r="E7886" s="24">
        <v>0.43891565999999999</v>
      </c>
      <c r="F7886" s="24">
        <v>0.60342258999999998</v>
      </c>
      <c r="G7886" s="24">
        <v>1.41441024</v>
      </c>
      <c r="H7886" s="24">
        <v>4.8016563400000001</v>
      </c>
      <c r="I7886" s="24">
        <v>9.0325679999999992E-2</v>
      </c>
    </row>
    <row r="7887" spans="1:9" ht="15.75" customHeight="1" x14ac:dyDescent="0.25">
      <c r="A7887" s="25">
        <v>7886</v>
      </c>
      <c r="B7887" s="26">
        <v>0.33217815000000001</v>
      </c>
      <c r="C7887" s="26">
        <v>0.31397586999999999</v>
      </c>
      <c r="D7887" s="26">
        <v>0.35479273</v>
      </c>
      <c r="E7887" s="26">
        <v>0.43900539999999999</v>
      </c>
      <c r="F7887" s="26">
        <v>0.60356430999999999</v>
      </c>
      <c r="G7887" s="26">
        <v>1.41476935</v>
      </c>
      <c r="H7887" s="26">
        <v>4.8031533299999998</v>
      </c>
      <c r="I7887" s="26">
        <v>9.0325640000000013E-2</v>
      </c>
    </row>
    <row r="7888" spans="1:9" ht="15.75" customHeight="1" x14ac:dyDescent="0.25">
      <c r="A7888" s="23">
        <v>7887</v>
      </c>
      <c r="B7888" s="24">
        <v>0.33223815000000001</v>
      </c>
      <c r="C7888" s="24">
        <v>0.31403374000000001</v>
      </c>
      <c r="D7888" s="24">
        <v>0.35485812999999999</v>
      </c>
      <c r="E7888" s="24">
        <v>0.43909509999999996</v>
      </c>
      <c r="F7888" s="24">
        <v>0.60370597999999998</v>
      </c>
      <c r="G7888" s="24">
        <v>1.4151284200000001</v>
      </c>
      <c r="H7888" s="24">
        <v>4.8046504499999996</v>
      </c>
      <c r="I7888" s="24">
        <v>9.0325610000000001E-2</v>
      </c>
    </row>
    <row r="7889" spans="1:9" ht="15.75" customHeight="1" x14ac:dyDescent="0.25">
      <c r="A7889" s="25">
        <v>7888</v>
      </c>
      <c r="B7889" s="26">
        <v>0.33229815000000001</v>
      </c>
      <c r="C7889" s="26">
        <v>0.31409160000000003</v>
      </c>
      <c r="D7889" s="26">
        <v>0.35492351</v>
      </c>
      <c r="E7889" s="26">
        <v>0.43918476000000001</v>
      </c>
      <c r="F7889" s="26">
        <v>0.60384760999999998</v>
      </c>
      <c r="G7889" s="26">
        <v>1.4154874200000001</v>
      </c>
      <c r="H7889" s="26">
        <v>4.8061477000000004</v>
      </c>
      <c r="I7889" s="26">
        <v>9.0325570000000008E-2</v>
      </c>
    </row>
    <row r="7890" spans="1:9" ht="15.75" customHeight="1" x14ac:dyDescent="0.25">
      <c r="A7890" s="23">
        <v>7889</v>
      </c>
      <c r="B7890" s="24">
        <v>0.33235815000000002</v>
      </c>
      <c r="C7890" s="24">
        <v>0.31414944</v>
      </c>
      <c r="D7890" s="24">
        <v>0.35498885999999996</v>
      </c>
      <c r="E7890" s="24">
        <v>0.43927438000000002</v>
      </c>
      <c r="F7890" s="24">
        <v>0.60398918999999995</v>
      </c>
      <c r="G7890" s="24">
        <v>1.4158463800000001</v>
      </c>
      <c r="H7890" s="24">
        <v>4.8076450799999995</v>
      </c>
      <c r="I7890" s="24">
        <v>9.0325539999999996E-2</v>
      </c>
    </row>
    <row r="7891" spans="1:9" ht="15.75" customHeight="1" x14ac:dyDescent="0.25">
      <c r="A7891" s="25">
        <v>7890</v>
      </c>
      <c r="B7891" s="26">
        <v>0.33241815000000002</v>
      </c>
      <c r="C7891" s="26">
        <v>0.31420725999999999</v>
      </c>
      <c r="D7891" s="26">
        <v>0.35505419999999999</v>
      </c>
      <c r="E7891" s="26">
        <v>0.43936396</v>
      </c>
      <c r="F7891" s="26">
        <v>0.60413072999999995</v>
      </c>
      <c r="G7891" s="26">
        <v>1.41620528</v>
      </c>
      <c r="H7891" s="26">
        <v>4.8091425800000005</v>
      </c>
      <c r="I7891" s="26">
        <v>9.0325500000000003E-2</v>
      </c>
    </row>
    <row r="7892" spans="1:9" ht="15.75" customHeight="1" x14ac:dyDescent="0.25">
      <c r="A7892" s="23">
        <v>7891</v>
      </c>
      <c r="B7892" s="24">
        <v>0.33247816000000002</v>
      </c>
      <c r="C7892" s="24">
        <v>0.31426504999999999</v>
      </c>
      <c r="D7892" s="24">
        <v>0.35511951000000003</v>
      </c>
      <c r="E7892" s="24">
        <v>0.4394535</v>
      </c>
      <c r="F7892" s="24">
        <v>0.60427222000000003</v>
      </c>
      <c r="G7892" s="24">
        <v>1.4165641199999999</v>
      </c>
      <c r="H7892" s="24">
        <v>4.8106402099999999</v>
      </c>
      <c r="I7892" s="24">
        <v>9.0325469999999991E-2</v>
      </c>
    </row>
    <row r="7893" spans="1:9" ht="15.75" customHeight="1" x14ac:dyDescent="0.25">
      <c r="A7893" s="25">
        <v>7892</v>
      </c>
      <c r="B7893" s="26">
        <v>0.33253816000000003</v>
      </c>
      <c r="C7893" s="26">
        <v>0.31432283</v>
      </c>
      <c r="D7893" s="26">
        <v>0.35518479999999997</v>
      </c>
      <c r="E7893" s="26">
        <v>0.43954300000000002</v>
      </c>
      <c r="F7893" s="26">
        <v>0.60441367000000001</v>
      </c>
      <c r="G7893" s="26">
        <v>1.41692291</v>
      </c>
      <c r="H7893" s="26">
        <v>4.8121379600000003</v>
      </c>
      <c r="I7893" s="26">
        <v>9.0325429999999998E-2</v>
      </c>
    </row>
    <row r="7894" spans="1:9" ht="15.75" customHeight="1" x14ac:dyDescent="0.25">
      <c r="A7894" s="23">
        <v>7893</v>
      </c>
      <c r="B7894" s="24">
        <v>0.33259816000000003</v>
      </c>
      <c r="C7894" s="24">
        <v>0.31438059000000002</v>
      </c>
      <c r="D7894" s="24">
        <v>0.35525007000000003</v>
      </c>
      <c r="E7894" s="24">
        <v>0.43963246</v>
      </c>
      <c r="F7894" s="24">
        <v>0.60455506999999997</v>
      </c>
      <c r="G7894" s="24">
        <v>1.4172816399999999</v>
      </c>
      <c r="H7894" s="24">
        <v>4.8136358299999999</v>
      </c>
      <c r="I7894" s="24">
        <v>9.0325399999999986E-2</v>
      </c>
    </row>
    <row r="7895" spans="1:9" ht="15.75" customHeight="1" x14ac:dyDescent="0.25">
      <c r="A7895" s="25">
        <v>7894</v>
      </c>
      <c r="B7895" s="26">
        <v>0.33265816000000004</v>
      </c>
      <c r="C7895" s="26">
        <v>0.31443832999999999</v>
      </c>
      <c r="D7895" s="26">
        <v>0.35531531</v>
      </c>
      <c r="E7895" s="26">
        <v>0.43972188000000001</v>
      </c>
      <c r="F7895" s="26">
        <v>0.60469642000000001</v>
      </c>
      <c r="G7895" s="26">
        <v>1.4176403199999998</v>
      </c>
      <c r="H7895" s="26">
        <v>4.8151338299999997</v>
      </c>
      <c r="I7895" s="26">
        <v>9.0325360000000007E-2</v>
      </c>
    </row>
    <row r="7896" spans="1:9" ht="15.75" customHeight="1" x14ac:dyDescent="0.25">
      <c r="A7896" s="23">
        <v>7895</v>
      </c>
      <c r="B7896" s="24">
        <v>0.33271815999999999</v>
      </c>
      <c r="C7896" s="24">
        <v>0.31449604999999997</v>
      </c>
      <c r="D7896" s="24">
        <v>0.35538052999999997</v>
      </c>
      <c r="E7896" s="24">
        <v>0.43981126000000004</v>
      </c>
      <c r="F7896" s="24">
        <v>0.60483772999999996</v>
      </c>
      <c r="G7896" s="24">
        <v>1.4179989399999999</v>
      </c>
      <c r="H7896" s="24">
        <v>4.8166319499999997</v>
      </c>
      <c r="I7896" s="24">
        <v>9.0325330000000009E-2</v>
      </c>
    </row>
    <row r="7897" spans="1:9" ht="15.75" customHeight="1" x14ac:dyDescent="0.25">
      <c r="A7897" s="25">
        <v>7896</v>
      </c>
      <c r="B7897" s="26">
        <v>0.33277816999999998</v>
      </c>
      <c r="C7897" s="26">
        <v>0.31455375000000002</v>
      </c>
      <c r="D7897" s="26">
        <v>0.35544573000000002</v>
      </c>
      <c r="E7897" s="26">
        <v>0.43990059000000004</v>
      </c>
      <c r="F7897" s="26">
        <v>0.60497898999999999</v>
      </c>
      <c r="G7897" s="26">
        <v>1.4183574999999999</v>
      </c>
      <c r="H7897" s="26">
        <v>4.8181301899999998</v>
      </c>
      <c r="I7897" s="26">
        <v>9.0325290000000003E-2</v>
      </c>
    </row>
    <row r="7898" spans="1:9" ht="15.75" customHeight="1" x14ac:dyDescent="0.25">
      <c r="A7898" s="23">
        <v>7897</v>
      </c>
      <c r="B7898" s="24">
        <v>0.33283816999999999</v>
      </c>
      <c r="C7898" s="24">
        <v>0.31461141999999997</v>
      </c>
      <c r="D7898" s="24">
        <v>0.35551091000000001</v>
      </c>
      <c r="E7898" s="24">
        <v>0.43998987999999994</v>
      </c>
      <c r="F7898" s="24">
        <v>0.60512020999999994</v>
      </c>
      <c r="G7898" s="24">
        <v>1.4187160000000001</v>
      </c>
      <c r="H7898" s="24">
        <v>4.81962855</v>
      </c>
      <c r="I7898" s="24">
        <v>9.0325260000000004E-2</v>
      </c>
    </row>
    <row r="7899" spans="1:9" ht="15.75" customHeight="1" x14ac:dyDescent="0.25">
      <c r="A7899" s="25">
        <v>7898</v>
      </c>
      <c r="B7899" s="26">
        <v>0.33289816999999999</v>
      </c>
      <c r="C7899" s="26">
        <v>0.31466907999999999</v>
      </c>
      <c r="D7899" s="26">
        <v>0.35557605999999997</v>
      </c>
      <c r="E7899" s="26">
        <v>0.44007913000000004</v>
      </c>
      <c r="F7899" s="26">
        <v>0.60526138000000007</v>
      </c>
      <c r="G7899" s="26">
        <v>1.4190744499999999</v>
      </c>
      <c r="H7899" s="26">
        <v>4.8211270300000004</v>
      </c>
      <c r="I7899" s="26">
        <v>9.0325219999999998E-2</v>
      </c>
    </row>
    <row r="7900" spans="1:9" ht="15.75" customHeight="1" x14ac:dyDescent="0.25">
      <c r="A7900" s="23">
        <v>7899</v>
      </c>
      <c r="B7900" s="24">
        <v>0.33295817</v>
      </c>
      <c r="C7900" s="24">
        <v>0.31472672000000002</v>
      </c>
      <c r="D7900" s="24">
        <v>0.35564119</v>
      </c>
      <c r="E7900" s="24">
        <v>0.44016834000000005</v>
      </c>
      <c r="F7900" s="24">
        <v>0.60540249999999995</v>
      </c>
      <c r="G7900" s="24">
        <v>1.4194328300000001</v>
      </c>
      <c r="H7900" s="24">
        <v>4.8226256300000001</v>
      </c>
      <c r="I7900" s="24">
        <v>9.032519E-2</v>
      </c>
    </row>
    <row r="7901" spans="1:9" ht="15.75" customHeight="1" x14ac:dyDescent="0.25">
      <c r="A7901" s="25">
        <v>7900</v>
      </c>
      <c r="B7901" s="26">
        <v>0.33301817</v>
      </c>
      <c r="C7901" s="26">
        <v>0.31478434</v>
      </c>
      <c r="D7901" s="26">
        <v>0.35570630000000003</v>
      </c>
      <c r="E7901" s="26">
        <v>0.44025751000000002</v>
      </c>
      <c r="F7901" s="26">
        <v>0.60554357000000003</v>
      </c>
      <c r="G7901" s="26">
        <v>1.41979115</v>
      </c>
      <c r="H7901" s="26">
        <v>4.82412434</v>
      </c>
      <c r="I7901" s="26">
        <v>9.0325150000000007E-2</v>
      </c>
    </row>
    <row r="7902" spans="1:9" ht="15.75" customHeight="1" x14ac:dyDescent="0.25">
      <c r="A7902" s="23">
        <v>7901</v>
      </c>
      <c r="B7902" s="24">
        <v>0.33307817000000001</v>
      </c>
      <c r="C7902" s="24">
        <v>0.31484192999999999</v>
      </c>
      <c r="D7902" s="24">
        <v>0.35577137999999997</v>
      </c>
      <c r="E7902" s="24">
        <v>0.44034663000000002</v>
      </c>
      <c r="F7902" s="24">
        <v>0.60568458999999997</v>
      </c>
      <c r="G7902" s="24">
        <v>1.42014942</v>
      </c>
      <c r="H7902" s="24">
        <v>4.8256231700000001</v>
      </c>
      <c r="I7902" s="24">
        <v>9.0325120000000009E-2</v>
      </c>
    </row>
    <row r="7903" spans="1:9" ht="15.75" customHeight="1" x14ac:dyDescent="0.25">
      <c r="A7903" s="25">
        <v>7902</v>
      </c>
      <c r="B7903" s="26">
        <v>0.33313817999999995</v>
      </c>
      <c r="C7903" s="26">
        <v>0.31489950999999999</v>
      </c>
      <c r="D7903" s="26">
        <v>0.35583643999999998</v>
      </c>
      <c r="E7903" s="26">
        <v>0.44043570999999998</v>
      </c>
      <c r="F7903" s="26">
        <v>0.60582557000000004</v>
      </c>
      <c r="G7903" s="26">
        <v>1.42050762</v>
      </c>
      <c r="H7903" s="26">
        <v>4.8271221200000003</v>
      </c>
      <c r="I7903" s="26">
        <v>9.0325080000000002E-2</v>
      </c>
    </row>
    <row r="7904" spans="1:9" ht="15.75" customHeight="1" x14ac:dyDescent="0.25">
      <c r="A7904" s="23">
        <v>7903</v>
      </c>
      <c r="B7904" s="24">
        <v>0.33319817999999995</v>
      </c>
      <c r="C7904" s="24">
        <v>0.31495706000000001</v>
      </c>
      <c r="D7904" s="24">
        <v>0.35590147999999999</v>
      </c>
      <c r="E7904" s="24">
        <v>0.44052475000000002</v>
      </c>
      <c r="F7904" s="24">
        <v>0.60596649000000002</v>
      </c>
      <c r="G7904" s="24">
        <v>1.42086577</v>
      </c>
      <c r="H7904" s="24">
        <v>4.8286211799999998</v>
      </c>
      <c r="I7904" s="24">
        <v>9.0325050000000004E-2</v>
      </c>
    </row>
    <row r="7905" spans="1:9" ht="15.75" customHeight="1" x14ac:dyDescent="0.25">
      <c r="A7905" s="25">
        <v>7904</v>
      </c>
      <c r="B7905" s="26">
        <v>0.33325817999999996</v>
      </c>
      <c r="C7905" s="26">
        <v>0.31501458999999998</v>
      </c>
      <c r="D7905" s="26">
        <v>0.35596648999999997</v>
      </c>
      <c r="E7905" s="26">
        <v>0.44061374999999997</v>
      </c>
      <c r="F7905" s="26">
        <v>0.60610737000000003</v>
      </c>
      <c r="G7905" s="26">
        <v>1.4212238500000001</v>
      </c>
      <c r="H7905" s="26">
        <v>4.8301203500000005</v>
      </c>
      <c r="I7905" s="26">
        <v>9.0325009999999997E-2</v>
      </c>
    </row>
    <row r="7906" spans="1:9" ht="15.75" customHeight="1" x14ac:dyDescent="0.25">
      <c r="A7906" s="23">
        <v>7905</v>
      </c>
      <c r="B7906" s="24">
        <v>0.33331817999999996</v>
      </c>
      <c r="C7906" s="24">
        <v>0.31507211000000002</v>
      </c>
      <c r="D7906" s="24">
        <v>0.35603147999999996</v>
      </c>
      <c r="E7906" s="24">
        <v>0.4407027</v>
      </c>
      <c r="F7906" s="24">
        <v>0.60624820000000001</v>
      </c>
      <c r="G7906" s="24">
        <v>1.42158187</v>
      </c>
      <c r="H7906" s="24">
        <v>4.8316196400000004</v>
      </c>
      <c r="I7906" s="24">
        <v>9.0324979999999999E-2</v>
      </c>
    </row>
    <row r="7907" spans="1:9" ht="15.75" customHeight="1" x14ac:dyDescent="0.25">
      <c r="A7907" s="25">
        <v>7906</v>
      </c>
      <c r="B7907" s="26">
        <v>0.33337817999999997</v>
      </c>
      <c r="C7907" s="26">
        <v>0.31512960000000001</v>
      </c>
      <c r="D7907" s="26">
        <v>0.35609644000000001</v>
      </c>
      <c r="E7907" s="26">
        <v>0.44079161</v>
      </c>
      <c r="F7907" s="26">
        <v>0.60638897999999997</v>
      </c>
      <c r="G7907" s="26">
        <v>1.42193982</v>
      </c>
      <c r="H7907" s="26">
        <v>4.8331190400000006</v>
      </c>
      <c r="I7907" s="26">
        <v>9.0324939999999992E-2</v>
      </c>
    </row>
    <row r="7908" spans="1:9" ht="15.75" customHeight="1" x14ac:dyDescent="0.25">
      <c r="A7908" s="23">
        <v>7907</v>
      </c>
      <c r="B7908" s="24">
        <v>0.33343819000000002</v>
      </c>
      <c r="C7908" s="24">
        <v>0.31518707000000001</v>
      </c>
      <c r="D7908" s="24">
        <v>0.35616138999999997</v>
      </c>
      <c r="E7908" s="24">
        <v>0.44088047000000002</v>
      </c>
      <c r="F7908" s="24">
        <v>0.60652971</v>
      </c>
      <c r="G7908" s="24">
        <v>1.42229772</v>
      </c>
      <c r="H7908" s="24">
        <v>4.8346185500000001</v>
      </c>
      <c r="I7908" s="24">
        <v>9.0324910000000008E-2</v>
      </c>
    </row>
    <row r="7909" spans="1:9" ht="15.75" customHeight="1" x14ac:dyDescent="0.25">
      <c r="A7909" s="25">
        <v>7908</v>
      </c>
      <c r="B7909" s="26">
        <v>0.33349818999999997</v>
      </c>
      <c r="C7909" s="26">
        <v>0.31524452000000003</v>
      </c>
      <c r="D7909" s="26">
        <v>0.3562263</v>
      </c>
      <c r="E7909" s="26">
        <v>0.44096929000000001</v>
      </c>
      <c r="F7909" s="26">
        <v>0.60667039</v>
      </c>
      <c r="G7909" s="26">
        <v>1.42265555</v>
      </c>
      <c r="H7909" s="26">
        <v>4.8361181699999998</v>
      </c>
      <c r="I7909" s="26">
        <v>9.0324870000000002E-2</v>
      </c>
    </row>
    <row r="7910" spans="1:9" ht="15.75" customHeight="1" x14ac:dyDescent="0.25">
      <c r="A7910" s="23">
        <v>7909</v>
      </c>
      <c r="B7910" s="24">
        <v>0.33355818999999998</v>
      </c>
      <c r="C7910" s="24">
        <v>0.31530194</v>
      </c>
      <c r="D7910" s="24">
        <v>0.35629120000000003</v>
      </c>
      <c r="E7910" s="24">
        <v>0.44105806999999997</v>
      </c>
      <c r="F7910" s="24">
        <v>0.60681101999999998</v>
      </c>
      <c r="G7910" s="24">
        <v>1.4230133199999999</v>
      </c>
      <c r="H7910" s="24">
        <v>4.8376179000000006</v>
      </c>
      <c r="I7910" s="24">
        <v>9.0324840000000003E-2</v>
      </c>
    </row>
    <row r="7911" spans="1:9" ht="15.75" customHeight="1" x14ac:dyDescent="0.25">
      <c r="A7911" s="25">
        <v>7910</v>
      </c>
      <c r="B7911" s="26">
        <v>0.33361818999999998</v>
      </c>
      <c r="C7911" s="26">
        <v>0.31535934999999998</v>
      </c>
      <c r="D7911" s="26">
        <v>0.35635606000000003</v>
      </c>
      <c r="E7911" s="26">
        <v>0.44114680000000001</v>
      </c>
      <c r="F7911" s="26">
        <v>0.60695160000000004</v>
      </c>
      <c r="G7911" s="26">
        <v>1.4233710199999998</v>
      </c>
      <c r="H7911" s="26">
        <v>4.8391177399999998</v>
      </c>
      <c r="I7911" s="26">
        <v>9.0324799999999997E-2</v>
      </c>
    </row>
    <row r="7912" spans="1:9" ht="15.75" customHeight="1" x14ac:dyDescent="0.25">
      <c r="A7912" s="23">
        <v>7911</v>
      </c>
      <c r="B7912" s="24">
        <v>0.33367818999999999</v>
      </c>
      <c r="C7912" s="24">
        <v>0.31541672999999998</v>
      </c>
      <c r="D7912" s="24">
        <v>0.35642090999999998</v>
      </c>
      <c r="E7912" s="24">
        <v>0.44123548000000001</v>
      </c>
      <c r="F7912" s="24">
        <v>0.60709212999999995</v>
      </c>
      <c r="G7912" s="24">
        <v>1.4237286599999999</v>
      </c>
      <c r="H7912" s="24">
        <v>4.8406176799999994</v>
      </c>
      <c r="I7912" s="24">
        <v>9.0324769999999999E-2</v>
      </c>
    </row>
    <row r="7913" spans="1:9" ht="15.75" customHeight="1" x14ac:dyDescent="0.25">
      <c r="A7913" s="25">
        <v>7912</v>
      </c>
      <c r="B7913" s="26">
        <v>0.33373818999999999</v>
      </c>
      <c r="C7913" s="26">
        <v>0.31547408999999998</v>
      </c>
      <c r="D7913" s="26">
        <v>0.35648573</v>
      </c>
      <c r="E7913" s="26">
        <v>0.44132412999999998</v>
      </c>
      <c r="F7913" s="26">
        <v>0.60723261000000006</v>
      </c>
      <c r="G7913" s="26">
        <v>1.4240862300000001</v>
      </c>
      <c r="H7913" s="26">
        <v>4.84211773</v>
      </c>
      <c r="I7913" s="26">
        <v>9.0324729999999992E-2</v>
      </c>
    </row>
    <row r="7914" spans="1:9" ht="15.75" customHeight="1" x14ac:dyDescent="0.25">
      <c r="A7914" s="23">
        <v>7913</v>
      </c>
      <c r="B7914" s="24">
        <v>0.33379820000000004</v>
      </c>
      <c r="C7914" s="24">
        <v>0.31553143</v>
      </c>
      <c r="D7914" s="24">
        <v>0.35655051999999998</v>
      </c>
      <c r="E7914" s="24">
        <v>0.44141271999999998</v>
      </c>
      <c r="F7914" s="24">
        <v>0.60737304000000003</v>
      </c>
      <c r="G7914" s="24">
        <v>1.4244437300000001</v>
      </c>
      <c r="H7914" s="24">
        <v>4.84361789</v>
      </c>
      <c r="I7914" s="24">
        <v>9.0324699999999994E-2</v>
      </c>
    </row>
    <row r="7915" spans="1:9" ht="15.75" customHeight="1" x14ac:dyDescent="0.25">
      <c r="A7915" s="25">
        <v>7914</v>
      </c>
      <c r="B7915" s="26">
        <v>0.33385820000000005</v>
      </c>
      <c r="C7915" s="26">
        <v>0.31558875000000003</v>
      </c>
      <c r="D7915" s="26">
        <v>0.35661529000000003</v>
      </c>
      <c r="E7915" s="26">
        <v>0.44150128</v>
      </c>
      <c r="F7915" s="26">
        <v>0.60751341999999997</v>
      </c>
      <c r="G7915" s="26">
        <v>1.4248011700000001</v>
      </c>
      <c r="H7915" s="26">
        <v>4.8451181500000002</v>
      </c>
      <c r="I7915" s="26">
        <v>9.0324660000000001E-2</v>
      </c>
    </row>
    <row r="7916" spans="1:9" ht="15.75" customHeight="1" x14ac:dyDescent="0.25">
      <c r="A7916" s="23">
        <v>7915</v>
      </c>
      <c r="B7916" s="24">
        <v>0.33391820000000005</v>
      </c>
      <c r="C7916" s="24">
        <v>0.31564605000000001</v>
      </c>
      <c r="D7916" s="24">
        <v>0.35668002999999998</v>
      </c>
      <c r="E7916" s="24">
        <v>0.44158977999999999</v>
      </c>
      <c r="F7916" s="24">
        <v>0.60765374000000005</v>
      </c>
      <c r="G7916" s="24">
        <v>1.42515854</v>
      </c>
      <c r="H7916" s="24">
        <v>4.8466185199999998</v>
      </c>
      <c r="I7916" s="24">
        <v>9.0324630000000003E-2</v>
      </c>
    </row>
    <row r="7917" spans="1:9" ht="15.75" customHeight="1" x14ac:dyDescent="0.25">
      <c r="A7917" s="25">
        <v>7916</v>
      </c>
      <c r="B7917" s="26">
        <v>0.3339782</v>
      </c>
      <c r="C7917" s="26">
        <v>0.31570332000000001</v>
      </c>
      <c r="D7917" s="26">
        <v>0.35674475</v>
      </c>
      <c r="E7917" s="26">
        <v>0.44167824000000006</v>
      </c>
      <c r="F7917" s="26">
        <v>0.60779401</v>
      </c>
      <c r="G7917" s="26">
        <v>1.4255158499999998</v>
      </c>
      <c r="H7917" s="26">
        <v>4.8481189799999997</v>
      </c>
      <c r="I7917" s="26">
        <v>9.0324589999999996E-2</v>
      </c>
    </row>
    <row r="7918" spans="1:9" ht="15.75" customHeight="1" x14ac:dyDescent="0.25">
      <c r="A7918" s="23">
        <v>7917</v>
      </c>
      <c r="B7918" s="24">
        <v>0.33403820000000001</v>
      </c>
      <c r="C7918" s="24">
        <v>0.31576056999999996</v>
      </c>
      <c r="D7918" s="24">
        <v>0.35680945000000003</v>
      </c>
      <c r="E7918" s="24">
        <v>0.44176665999999998</v>
      </c>
      <c r="F7918" s="24">
        <v>0.60793423000000002</v>
      </c>
      <c r="G7918" s="24">
        <v>1.4258730900000001</v>
      </c>
      <c r="H7918" s="24">
        <v>4.8496195499999999</v>
      </c>
      <c r="I7918" s="24">
        <v>9.0324559999999998E-2</v>
      </c>
    </row>
    <row r="7919" spans="1:9" ht="15.75" customHeight="1" x14ac:dyDescent="0.25">
      <c r="A7919" s="25">
        <v>7918</v>
      </c>
      <c r="B7919" s="26">
        <v>0.33409821000000001</v>
      </c>
      <c r="C7919" s="26">
        <v>0.31581779999999998</v>
      </c>
      <c r="D7919" s="26">
        <v>0.35687412000000002</v>
      </c>
      <c r="E7919" s="26">
        <v>0.44185502999999998</v>
      </c>
      <c r="F7919" s="26">
        <v>0.60807440000000001</v>
      </c>
      <c r="G7919" s="26">
        <v>1.4262302600000001</v>
      </c>
      <c r="H7919" s="26">
        <v>4.8511202300000003</v>
      </c>
      <c r="I7919" s="26">
        <v>9.0324519999999991E-2</v>
      </c>
    </row>
    <row r="7920" spans="1:9" ht="15.75" customHeight="1" x14ac:dyDescent="0.25">
      <c r="A7920" s="23">
        <v>7919</v>
      </c>
      <c r="B7920" s="24">
        <v>0.33415821000000001</v>
      </c>
      <c r="C7920" s="24">
        <v>0.31587501000000001</v>
      </c>
      <c r="D7920" s="24">
        <v>0.35693876000000002</v>
      </c>
      <c r="E7920" s="24">
        <v>0.44194335000000001</v>
      </c>
      <c r="F7920" s="24">
        <v>0.60821451000000004</v>
      </c>
      <c r="G7920" s="24">
        <v>1.4265873600000001</v>
      </c>
      <c r="H7920" s="24">
        <v>4.8526210000000001</v>
      </c>
      <c r="I7920" s="24">
        <v>9.0324489999999993E-2</v>
      </c>
    </row>
    <row r="7921" spans="1:9" ht="15.75" customHeight="1" x14ac:dyDescent="0.25">
      <c r="A7921" s="25">
        <v>7920</v>
      </c>
      <c r="B7921" s="26">
        <v>0.33421821000000002</v>
      </c>
      <c r="C7921" s="26">
        <v>0.31593219</v>
      </c>
      <c r="D7921" s="26">
        <v>0.35700338000000004</v>
      </c>
      <c r="E7921" s="26">
        <v>0.44203163000000001</v>
      </c>
      <c r="F7921" s="26">
        <v>0.60835456999999993</v>
      </c>
      <c r="G7921" s="26">
        <v>1.4269443899999998</v>
      </c>
      <c r="H7921" s="26">
        <v>4.8541218700000002</v>
      </c>
      <c r="I7921" s="26">
        <v>9.0324459999999995E-2</v>
      </c>
    </row>
    <row r="7922" spans="1:9" ht="15.75" customHeight="1" x14ac:dyDescent="0.25">
      <c r="A7922" s="23">
        <v>7921</v>
      </c>
      <c r="B7922" s="24">
        <v>0.33427821000000002</v>
      </c>
      <c r="C7922" s="24">
        <v>0.31598936</v>
      </c>
      <c r="D7922" s="24">
        <v>0.35706797000000001</v>
      </c>
      <c r="E7922" s="24">
        <v>0.44211986000000003</v>
      </c>
      <c r="F7922" s="24">
        <v>0.60849458000000001</v>
      </c>
      <c r="G7922" s="24">
        <v>1.4273013499999998</v>
      </c>
      <c r="H7922" s="24">
        <v>4.8556228399999997</v>
      </c>
      <c r="I7922" s="24">
        <v>9.0324420000000002E-2</v>
      </c>
    </row>
    <row r="7923" spans="1:9" ht="15.75" customHeight="1" x14ac:dyDescent="0.25">
      <c r="A7923" s="25">
        <v>7922</v>
      </c>
      <c r="B7923" s="26">
        <v>0.33433821000000002</v>
      </c>
      <c r="C7923" s="26">
        <v>0.31604648999999996</v>
      </c>
      <c r="D7923" s="26">
        <v>0.35713254</v>
      </c>
      <c r="E7923" s="26">
        <v>0.44220804000000002</v>
      </c>
      <c r="F7923" s="26">
        <v>0.60863453999999995</v>
      </c>
      <c r="G7923" s="26">
        <v>1.4276582400000002</v>
      </c>
      <c r="H7923" s="26">
        <v>4.8571239000000004</v>
      </c>
      <c r="I7923" s="26">
        <v>9.0324390000000004E-2</v>
      </c>
    </row>
    <row r="7924" spans="1:9" ht="15.75" customHeight="1" x14ac:dyDescent="0.25">
      <c r="A7924" s="23">
        <v>7923</v>
      </c>
      <c r="B7924" s="24">
        <v>0.33439821999999997</v>
      </c>
      <c r="C7924" s="24">
        <v>0.31610361000000003</v>
      </c>
      <c r="D7924" s="24">
        <v>0.35719707999999994</v>
      </c>
      <c r="E7924" s="24">
        <v>0.44229618000000004</v>
      </c>
      <c r="F7924" s="24">
        <v>0.60877443999999992</v>
      </c>
      <c r="G7924" s="24">
        <v>1.4280150599999999</v>
      </c>
      <c r="H7924" s="24">
        <v>4.8586250699999995</v>
      </c>
      <c r="I7924" s="24">
        <v>9.0324349999999998E-2</v>
      </c>
    </row>
    <row r="7925" spans="1:9" ht="15.75" customHeight="1" x14ac:dyDescent="0.25">
      <c r="A7925" s="25">
        <v>7924</v>
      </c>
      <c r="B7925" s="26">
        <v>0.33445821999999997</v>
      </c>
      <c r="C7925" s="26">
        <v>0.31616070000000002</v>
      </c>
      <c r="D7925" s="26">
        <v>0.35726159000000002</v>
      </c>
      <c r="E7925" s="26">
        <v>0.44238427000000002</v>
      </c>
      <c r="F7925" s="26">
        <v>0.60891428000000003</v>
      </c>
      <c r="G7925" s="26">
        <v>1.4283718099999998</v>
      </c>
      <c r="H7925" s="26">
        <v>4.8601263299999999</v>
      </c>
      <c r="I7925" s="26">
        <v>9.032432E-2</v>
      </c>
    </row>
    <row r="7926" spans="1:9" ht="15.75" customHeight="1" x14ac:dyDescent="0.25">
      <c r="A7926" s="23">
        <v>7925</v>
      </c>
      <c r="B7926" s="24">
        <v>0.33451821999999998</v>
      </c>
      <c r="C7926" s="24">
        <v>0.31621777000000001</v>
      </c>
      <c r="D7926" s="24">
        <v>0.35732607999999999</v>
      </c>
      <c r="E7926" s="24">
        <v>0.44247230999999998</v>
      </c>
      <c r="F7926" s="24">
        <v>0.60905407</v>
      </c>
      <c r="G7926" s="24">
        <v>1.4287284900000001</v>
      </c>
      <c r="H7926" s="24">
        <v>4.8616276800000007</v>
      </c>
      <c r="I7926" s="24">
        <v>9.0324279999999993E-2</v>
      </c>
    </row>
    <row r="7927" spans="1:9" ht="15.75" customHeight="1" x14ac:dyDescent="0.25">
      <c r="A7927" s="25">
        <v>7926</v>
      </c>
      <c r="B7927" s="26">
        <v>0.33457821999999998</v>
      </c>
      <c r="C7927" s="26">
        <v>0.31627482000000001</v>
      </c>
      <c r="D7927" s="26">
        <v>0.35739054000000003</v>
      </c>
      <c r="E7927" s="26">
        <v>0.44256030000000002</v>
      </c>
      <c r="F7927" s="26">
        <v>0.60919381000000006</v>
      </c>
      <c r="G7927" s="26">
        <v>1.4290851</v>
      </c>
      <c r="H7927" s="26">
        <v>4.8631291299999999</v>
      </c>
      <c r="I7927" s="26">
        <v>9.0324249999999995E-2</v>
      </c>
    </row>
    <row r="7928" spans="1:9" ht="15.75" customHeight="1" x14ac:dyDescent="0.25">
      <c r="A7928" s="23">
        <v>7927</v>
      </c>
      <c r="B7928" s="24">
        <v>0.33463821999999999</v>
      </c>
      <c r="C7928" s="24">
        <v>0.31633183999999998</v>
      </c>
      <c r="D7928" s="24">
        <v>0.35745497999999998</v>
      </c>
      <c r="E7928" s="24">
        <v>0.44264825000000002</v>
      </c>
      <c r="F7928" s="24">
        <v>0.60933349000000003</v>
      </c>
      <c r="G7928" s="24">
        <v>1.4294416300000001</v>
      </c>
      <c r="H7928" s="24">
        <v>4.8646306700000004</v>
      </c>
      <c r="I7928" s="24">
        <v>9.0324209999999988E-2</v>
      </c>
    </row>
    <row r="7929" spans="1:9" ht="15.75" customHeight="1" x14ac:dyDescent="0.25">
      <c r="A7929" s="25">
        <v>7928</v>
      </c>
      <c r="B7929" s="26">
        <v>0.33469821999999999</v>
      </c>
      <c r="C7929" s="26">
        <v>0.31638884</v>
      </c>
      <c r="D7929" s="26">
        <v>0.35751938999999999</v>
      </c>
      <c r="E7929" s="26">
        <v>0.44273614999999999</v>
      </c>
      <c r="F7929" s="26">
        <v>0.60947311999999998</v>
      </c>
      <c r="G7929" s="26">
        <v>1.4297980899999998</v>
      </c>
      <c r="H7929" s="26">
        <v>4.8661323000000003</v>
      </c>
      <c r="I7929" s="26">
        <v>9.0324180000000004E-2</v>
      </c>
    </row>
    <row r="7930" spans="1:9" ht="15.75" customHeight="1" x14ac:dyDescent="0.25">
      <c r="A7930" s="23">
        <v>7929</v>
      </c>
      <c r="B7930" s="24">
        <v>0.33475822999999999</v>
      </c>
      <c r="C7930" s="24">
        <v>0.31644581999999999</v>
      </c>
      <c r="D7930" s="24">
        <v>0.35758377000000002</v>
      </c>
      <c r="E7930" s="24">
        <v>0.44282400000000005</v>
      </c>
      <c r="F7930" s="24">
        <v>0.60961269000000007</v>
      </c>
      <c r="G7930" s="24">
        <v>1.4301544799999999</v>
      </c>
      <c r="H7930" s="24">
        <v>4.8676340299999996</v>
      </c>
      <c r="I7930" s="24">
        <v>9.0324139999999997E-2</v>
      </c>
    </row>
    <row r="7931" spans="1:9" ht="15.75" customHeight="1" x14ac:dyDescent="0.25">
      <c r="A7931" s="25">
        <v>7930</v>
      </c>
      <c r="B7931" s="26">
        <v>0.33481822999999999</v>
      </c>
      <c r="C7931" s="26">
        <v>0.31650276999999999</v>
      </c>
      <c r="D7931" s="26">
        <v>0.35764812999999995</v>
      </c>
      <c r="E7931" s="26">
        <v>0.44291179999999997</v>
      </c>
      <c r="F7931" s="26">
        <v>0.60975221000000002</v>
      </c>
      <c r="G7931" s="26">
        <v>1.4305107899999998</v>
      </c>
      <c r="H7931" s="26">
        <v>4.8691358400000002</v>
      </c>
      <c r="I7931" s="26">
        <v>9.0324109999999999E-2</v>
      </c>
    </row>
    <row r="7932" spans="1:9" ht="15.75" customHeight="1" x14ac:dyDescent="0.25">
      <c r="A7932" s="23">
        <v>7931</v>
      </c>
      <c r="B7932" s="24">
        <v>0.33487823</v>
      </c>
      <c r="C7932" s="24">
        <v>0.3165597</v>
      </c>
      <c r="D7932" s="24">
        <v>0.35771245999999995</v>
      </c>
      <c r="E7932" s="24">
        <v>0.44299954999999996</v>
      </c>
      <c r="F7932" s="24">
        <v>0.60989167</v>
      </c>
      <c r="G7932" s="24">
        <v>1.4308670299999999</v>
      </c>
      <c r="H7932" s="24">
        <v>4.8706377500000002</v>
      </c>
      <c r="I7932" s="24">
        <v>9.0324080000000001E-2</v>
      </c>
    </row>
    <row r="7933" spans="1:9" ht="15.75" customHeight="1" x14ac:dyDescent="0.25">
      <c r="A7933" s="25">
        <v>7932</v>
      </c>
      <c r="B7933" s="26">
        <v>0.33493823</v>
      </c>
      <c r="C7933" s="26">
        <v>0.31661660000000003</v>
      </c>
      <c r="D7933" s="26">
        <v>0.35777675999999997</v>
      </c>
      <c r="E7933" s="26">
        <v>0.44308725999999998</v>
      </c>
      <c r="F7933" s="26">
        <v>0.61003107000000001</v>
      </c>
      <c r="G7933" s="26">
        <v>1.4312231900000001</v>
      </c>
      <c r="H7933" s="26">
        <v>4.8721397399999997</v>
      </c>
      <c r="I7933" s="26">
        <v>9.0324039999999994E-2</v>
      </c>
    </row>
    <row r="7934" spans="1:9" ht="15.75" customHeight="1" x14ac:dyDescent="0.25">
      <c r="A7934" s="23">
        <v>7933</v>
      </c>
      <c r="B7934" s="24">
        <v>0.33499823000000001</v>
      </c>
      <c r="C7934" s="24">
        <v>0.31667349</v>
      </c>
      <c r="D7934" s="24">
        <v>0.35784104</v>
      </c>
      <c r="E7934" s="24">
        <v>0.44317490999999998</v>
      </c>
      <c r="F7934" s="24">
        <v>0.61017041999999999</v>
      </c>
      <c r="G7934" s="24">
        <v>1.43157928</v>
      </c>
      <c r="H7934" s="24">
        <v>4.8736418200000005</v>
      </c>
      <c r="I7934" s="24">
        <v>9.0324009999999996E-2</v>
      </c>
    </row>
    <row r="7935" spans="1:9" ht="15.75" customHeight="1" x14ac:dyDescent="0.25">
      <c r="A7935" s="25">
        <v>7934</v>
      </c>
      <c r="B7935" s="26">
        <v>0.33505823999999995</v>
      </c>
      <c r="C7935" s="26">
        <v>0.31673034</v>
      </c>
      <c r="D7935" s="26">
        <v>0.35790528999999999</v>
      </c>
      <c r="E7935" s="26">
        <v>0.44326251999999999</v>
      </c>
      <c r="F7935" s="26">
        <v>0.61030971000000001</v>
      </c>
      <c r="G7935" s="26">
        <v>1.4319352900000002</v>
      </c>
      <c r="H7935" s="26">
        <v>4.8751439900000006</v>
      </c>
      <c r="I7935" s="26">
        <v>9.032396999999999E-2</v>
      </c>
    </row>
    <row r="7936" spans="1:9" ht="15.75" customHeight="1" x14ac:dyDescent="0.25">
      <c r="A7936" s="23">
        <v>7935</v>
      </c>
      <c r="B7936" s="24">
        <v>0.33511823999999996</v>
      </c>
      <c r="C7936" s="24">
        <v>0.31678718</v>
      </c>
      <c r="D7936" s="24">
        <v>0.35796950999999999</v>
      </c>
      <c r="E7936" s="24">
        <v>0.44335008000000004</v>
      </c>
      <c r="F7936" s="24">
        <v>0.61044893999999994</v>
      </c>
      <c r="G7936" s="24">
        <v>1.4322912299999999</v>
      </c>
      <c r="H7936" s="24">
        <v>4.8766462400000004</v>
      </c>
      <c r="I7936" s="24">
        <v>9.0323940000000005E-2</v>
      </c>
    </row>
    <row r="7937" spans="1:9" ht="15.75" customHeight="1" x14ac:dyDescent="0.25">
      <c r="A7937" s="25">
        <v>7936</v>
      </c>
      <c r="B7937" s="26">
        <v>0.33517823999999996</v>
      </c>
      <c r="C7937" s="26">
        <v>0.31684398999999996</v>
      </c>
      <c r="D7937" s="26">
        <v>0.35803370000000001</v>
      </c>
      <c r="E7937" s="26">
        <v>0.44343758</v>
      </c>
      <c r="F7937" s="26">
        <v>0.61058811000000002</v>
      </c>
      <c r="G7937" s="26">
        <v>1.4326470800000002</v>
      </c>
      <c r="H7937" s="26">
        <v>4.8781485800000004</v>
      </c>
      <c r="I7937" s="26">
        <v>9.0323899999999999E-2</v>
      </c>
    </row>
    <row r="7938" spans="1:9" ht="15.75" customHeight="1" x14ac:dyDescent="0.25">
      <c r="A7938" s="23">
        <v>7937</v>
      </c>
      <c r="B7938" s="24">
        <v>0.33523823999999997</v>
      </c>
      <c r="C7938" s="24">
        <v>0.31690077</v>
      </c>
      <c r="D7938" s="24">
        <v>0.35809786999999998</v>
      </c>
      <c r="E7938" s="24">
        <v>0.44352504000000004</v>
      </c>
      <c r="F7938" s="24">
        <v>0.61072723000000007</v>
      </c>
      <c r="G7938" s="24">
        <v>1.43300286</v>
      </c>
      <c r="H7938" s="24">
        <v>4.879651</v>
      </c>
      <c r="I7938" s="24">
        <v>9.0323870000000001E-2</v>
      </c>
    </row>
    <row r="7939" spans="1:9" ht="15.75" customHeight="1" x14ac:dyDescent="0.25">
      <c r="A7939" s="25">
        <v>7938</v>
      </c>
      <c r="B7939" s="26">
        <v>0.33529823999999997</v>
      </c>
      <c r="C7939" s="26">
        <v>0.31695752999999999</v>
      </c>
      <c r="D7939" s="26">
        <v>0.35816200999999998</v>
      </c>
      <c r="E7939" s="26">
        <v>0.44361244999999999</v>
      </c>
      <c r="F7939" s="26">
        <v>0.61086629000000003</v>
      </c>
      <c r="G7939" s="26">
        <v>1.43335857</v>
      </c>
      <c r="H7939" s="26">
        <v>4.8811535099999999</v>
      </c>
      <c r="I7939" s="26">
        <v>9.0323829999999994E-2</v>
      </c>
    </row>
    <row r="7940" spans="1:9" ht="15.75" customHeight="1" x14ac:dyDescent="0.25">
      <c r="A7940" s="23">
        <v>7939</v>
      </c>
      <c r="B7940" s="24">
        <v>0.33535825000000002</v>
      </c>
      <c r="C7940" s="24">
        <v>0.31701426999999999</v>
      </c>
      <c r="D7940" s="24">
        <v>0.35822611999999998</v>
      </c>
      <c r="E7940" s="24">
        <v>0.44369981000000003</v>
      </c>
      <c r="F7940" s="24">
        <v>0.61100529000000003</v>
      </c>
      <c r="G7940" s="24">
        <v>1.4337141900000001</v>
      </c>
      <c r="H7940" s="24">
        <v>4.8826560900000002</v>
      </c>
      <c r="I7940" s="24">
        <v>9.0323799999999996E-2</v>
      </c>
    </row>
    <row r="7941" spans="1:9" ht="15.75" customHeight="1" x14ac:dyDescent="0.25">
      <c r="A7941" s="25">
        <v>7940</v>
      </c>
      <c r="B7941" s="26">
        <v>0.33541825000000003</v>
      </c>
      <c r="C7941" s="26">
        <v>0.31707098</v>
      </c>
      <c r="D7941" s="26">
        <v>0.3582902</v>
      </c>
      <c r="E7941" s="26">
        <v>0.44378711000000004</v>
      </c>
      <c r="F7941" s="26">
        <v>0.61114424000000001</v>
      </c>
      <c r="G7941" s="26">
        <v>1.43406974</v>
      </c>
      <c r="H7941" s="26">
        <v>4.88415876</v>
      </c>
      <c r="I7941" s="26">
        <v>9.0323769999999998E-2</v>
      </c>
    </row>
    <row r="7942" spans="1:9" ht="15.75" customHeight="1" x14ac:dyDescent="0.25">
      <c r="A7942" s="23">
        <v>7941</v>
      </c>
      <c r="B7942" s="24">
        <v>0.33547825000000003</v>
      </c>
      <c r="C7942" s="24">
        <v>0.31712765999999998</v>
      </c>
      <c r="D7942" s="24">
        <v>0.35835425999999998</v>
      </c>
      <c r="E7942" s="24">
        <v>0.44387436999999996</v>
      </c>
      <c r="F7942" s="24">
        <v>0.61128311999999996</v>
      </c>
      <c r="G7942" s="24">
        <v>1.4344252099999999</v>
      </c>
      <c r="H7942" s="24">
        <v>4.8856615100000003</v>
      </c>
      <c r="I7942" s="24">
        <v>9.0323729999999991E-2</v>
      </c>
    </row>
    <row r="7943" spans="1:9" ht="15.75" customHeight="1" x14ac:dyDescent="0.25">
      <c r="A7943" s="25">
        <v>7942</v>
      </c>
      <c r="B7943" s="26">
        <v>0.33553825000000004</v>
      </c>
      <c r="C7943" s="26">
        <v>0.31718433000000001</v>
      </c>
      <c r="D7943" s="26">
        <v>0.35841828999999997</v>
      </c>
      <c r="E7943" s="26">
        <v>0.44396157000000003</v>
      </c>
      <c r="F7943" s="26">
        <v>0.61142194999999999</v>
      </c>
      <c r="G7943" s="26">
        <v>1.4347805899999999</v>
      </c>
      <c r="H7943" s="26">
        <v>4.88716434</v>
      </c>
      <c r="I7943" s="26">
        <v>9.0323700000000007E-2</v>
      </c>
    </row>
    <row r="7944" spans="1:9" ht="15.75" customHeight="1" x14ac:dyDescent="0.25">
      <c r="A7944" s="23">
        <v>7943</v>
      </c>
      <c r="B7944" s="24">
        <v>0.33559824999999999</v>
      </c>
      <c r="C7944" s="24">
        <v>0.31724096000000002</v>
      </c>
      <c r="D7944" s="24">
        <v>0.35848229000000004</v>
      </c>
      <c r="E7944" s="24">
        <v>0.44404873</v>
      </c>
      <c r="F7944" s="24">
        <v>0.61156071000000001</v>
      </c>
      <c r="G7944" s="24">
        <v>1.4351358999999999</v>
      </c>
      <c r="H7944" s="24">
        <v>4.8886672500000001</v>
      </c>
      <c r="I7944" s="24">
        <v>9.032366E-2</v>
      </c>
    </row>
    <row r="7945" spans="1:9" ht="15.75" customHeight="1" x14ac:dyDescent="0.25">
      <c r="A7945" s="25">
        <v>7944</v>
      </c>
      <c r="B7945" s="26">
        <v>0.33565824999999999</v>
      </c>
      <c r="C7945" s="26">
        <v>0.31729756999999997</v>
      </c>
      <c r="D7945" s="26">
        <v>0.35854626000000001</v>
      </c>
      <c r="E7945" s="26">
        <v>0.44413583000000001</v>
      </c>
      <c r="F7945" s="26">
        <v>0.61169941999999999</v>
      </c>
      <c r="G7945" s="26">
        <v>1.4354911299999999</v>
      </c>
      <c r="H7945" s="26">
        <v>4.8901702399999998</v>
      </c>
      <c r="I7945" s="26">
        <v>9.0323630000000002E-2</v>
      </c>
    </row>
    <row r="7946" spans="1:9" ht="15.75" customHeight="1" x14ac:dyDescent="0.25">
      <c r="A7946" s="23">
        <v>7945</v>
      </c>
      <c r="B7946" s="24">
        <v>0.33571825999999999</v>
      </c>
      <c r="C7946" s="24">
        <v>0.31735416</v>
      </c>
      <c r="D7946" s="24">
        <v>0.35861020000000005</v>
      </c>
      <c r="E7946" s="24">
        <v>0.44422288000000004</v>
      </c>
      <c r="F7946" s="24">
        <v>0.61183807000000001</v>
      </c>
      <c r="G7946" s="24">
        <v>1.4358462700000001</v>
      </c>
      <c r="H7946" s="24">
        <v>4.8916732999999999</v>
      </c>
      <c r="I7946" s="24">
        <v>9.0323589999999995E-2</v>
      </c>
    </row>
    <row r="7947" spans="1:9" ht="15.75" customHeight="1" x14ac:dyDescent="0.25">
      <c r="A7947" s="25">
        <v>7946</v>
      </c>
      <c r="B7947" s="26">
        <v>0.33577826</v>
      </c>
      <c r="C7947" s="26">
        <v>0.31741071999999998</v>
      </c>
      <c r="D7947" s="26">
        <v>0.35867410999999999</v>
      </c>
      <c r="E7947" s="26">
        <v>0.44430987999999999</v>
      </c>
      <c r="F7947" s="26">
        <v>0.61197665999999995</v>
      </c>
      <c r="G7947" s="26">
        <v>1.4362013300000001</v>
      </c>
      <c r="H7947" s="26">
        <v>4.8931764399999995</v>
      </c>
      <c r="I7947" s="26">
        <v>9.0323559999999997E-2</v>
      </c>
    </row>
    <row r="7948" spans="1:9" ht="15.75" customHeight="1" x14ac:dyDescent="0.25">
      <c r="A7948" s="23">
        <v>7947</v>
      </c>
      <c r="B7948" s="24">
        <v>0.33583826</v>
      </c>
      <c r="C7948" s="24">
        <v>0.31746725999999997</v>
      </c>
      <c r="D7948" s="24">
        <v>0.358738</v>
      </c>
      <c r="E7948" s="24">
        <v>0.44439683000000002</v>
      </c>
      <c r="F7948" s="24">
        <v>0.61211517999999998</v>
      </c>
      <c r="G7948" s="24">
        <v>1.43655632</v>
      </c>
      <c r="H7948" s="24">
        <v>4.8946796499999996</v>
      </c>
      <c r="I7948" s="24">
        <v>9.0323529999999999E-2</v>
      </c>
    </row>
    <row r="7949" spans="1:9" ht="15.75" customHeight="1" x14ac:dyDescent="0.25">
      <c r="A7949" s="25">
        <v>7948</v>
      </c>
      <c r="B7949" s="26">
        <v>0.33589826</v>
      </c>
      <c r="C7949" s="26">
        <v>0.31752376999999998</v>
      </c>
      <c r="D7949" s="26">
        <v>0.35880186000000003</v>
      </c>
      <c r="E7949" s="26">
        <v>0.44448372999999997</v>
      </c>
      <c r="F7949" s="26">
        <v>0.61225364999999998</v>
      </c>
      <c r="G7949" s="26">
        <v>1.4369112100000001</v>
      </c>
      <c r="H7949" s="26">
        <v>4.8961829400000001</v>
      </c>
      <c r="I7949" s="26">
        <v>9.0323490000000006E-2</v>
      </c>
    </row>
    <row r="7950" spans="1:9" ht="15.75" customHeight="1" x14ac:dyDescent="0.25">
      <c r="A7950" s="23">
        <v>7949</v>
      </c>
      <c r="B7950" s="24">
        <v>0.33595826000000001</v>
      </c>
      <c r="C7950" s="24">
        <v>0.31758025000000001</v>
      </c>
      <c r="D7950" s="24">
        <v>0.35886569000000001</v>
      </c>
      <c r="E7950" s="24">
        <v>0.44457057</v>
      </c>
      <c r="F7950" s="24">
        <v>0.61239206000000002</v>
      </c>
      <c r="G7950" s="24">
        <v>1.4372660300000002</v>
      </c>
      <c r="H7950" s="24">
        <v>4.8976863000000002</v>
      </c>
      <c r="I7950" s="24">
        <v>9.0323460000000008E-2</v>
      </c>
    </row>
    <row r="7951" spans="1:9" ht="15.75" customHeight="1" x14ac:dyDescent="0.25">
      <c r="A7951" s="25">
        <v>7950</v>
      </c>
      <c r="B7951" s="26">
        <v>0.33601827000000001</v>
      </c>
      <c r="C7951" s="26">
        <v>0.31763670999999999</v>
      </c>
      <c r="D7951" s="26">
        <v>0.35892947999999997</v>
      </c>
      <c r="E7951" s="26">
        <v>0.44465736</v>
      </c>
      <c r="F7951" s="26">
        <v>0.61253040000000003</v>
      </c>
      <c r="G7951" s="26">
        <v>1.4376207600000002</v>
      </c>
      <c r="H7951" s="26">
        <v>4.8991897399999997</v>
      </c>
      <c r="I7951" s="26">
        <v>9.0323420000000001E-2</v>
      </c>
    </row>
    <row r="7952" spans="1:9" ht="15.75" customHeight="1" x14ac:dyDescent="0.25">
      <c r="A7952" s="23">
        <v>7951</v>
      </c>
      <c r="B7952" s="24">
        <v>0.33607827000000001</v>
      </c>
      <c r="C7952" s="24">
        <v>0.31769314999999998</v>
      </c>
      <c r="D7952" s="24">
        <v>0.35899326000000004</v>
      </c>
      <c r="E7952" s="24">
        <v>0.44474409999999998</v>
      </c>
      <c r="F7952" s="24">
        <v>0.61266868000000008</v>
      </c>
      <c r="G7952" s="24">
        <v>1.43797541</v>
      </c>
      <c r="H7952" s="24">
        <v>4.9006932399999998</v>
      </c>
      <c r="I7952" s="24">
        <v>9.0323390000000003E-2</v>
      </c>
    </row>
    <row r="7953" spans="1:9" ht="15.75" customHeight="1" x14ac:dyDescent="0.25">
      <c r="A7953" s="25">
        <v>7952</v>
      </c>
      <c r="B7953" s="26">
        <v>0.33613827000000002</v>
      </c>
      <c r="C7953" s="26">
        <v>0.31774954999999999</v>
      </c>
      <c r="D7953" s="26">
        <v>0.35905700000000002</v>
      </c>
      <c r="E7953" s="26">
        <v>0.44483078999999998</v>
      </c>
      <c r="F7953" s="26">
        <v>0.61280690000000004</v>
      </c>
      <c r="G7953" s="26">
        <v>1.4383299700000001</v>
      </c>
      <c r="H7953" s="26">
        <v>4.9021968199999995</v>
      </c>
      <c r="I7953" s="26">
        <v>9.0323360000000005E-2</v>
      </c>
    </row>
    <row r="7954" spans="1:9" ht="15.75" customHeight="1" x14ac:dyDescent="0.25">
      <c r="A7954" s="23">
        <v>7953</v>
      </c>
      <c r="B7954" s="24">
        <v>0.33619827000000002</v>
      </c>
      <c r="C7954" s="24">
        <v>0.31780594000000001</v>
      </c>
      <c r="D7954" s="24">
        <v>0.35912070999999995</v>
      </c>
      <c r="E7954" s="24">
        <v>0.44491742000000001</v>
      </c>
      <c r="F7954" s="24">
        <v>0.61294505999999993</v>
      </c>
      <c r="G7954" s="24">
        <v>1.43868445</v>
      </c>
      <c r="H7954" s="24">
        <v>4.9037004700000004</v>
      </c>
      <c r="I7954" s="24">
        <v>9.0323319999999999E-2</v>
      </c>
    </row>
    <row r="7955" spans="1:9" ht="15.75" customHeight="1" x14ac:dyDescent="0.25">
      <c r="A7955" s="25">
        <v>7954</v>
      </c>
      <c r="B7955" s="26">
        <v>0.33625827000000003</v>
      </c>
      <c r="C7955" s="26">
        <v>0.31786228999999999</v>
      </c>
      <c r="D7955" s="26">
        <v>0.35918439000000002</v>
      </c>
      <c r="E7955" s="26">
        <v>0.44500400000000001</v>
      </c>
      <c r="F7955" s="26">
        <v>0.61308315999999996</v>
      </c>
      <c r="G7955" s="26">
        <v>1.43903884</v>
      </c>
      <c r="H7955" s="26">
        <v>4.9052041800000001</v>
      </c>
      <c r="I7955" s="26">
        <v>9.0323290000000001E-2</v>
      </c>
    </row>
    <row r="7956" spans="1:9" ht="15.75" customHeight="1" x14ac:dyDescent="0.25">
      <c r="A7956" s="23">
        <v>7955</v>
      </c>
      <c r="B7956" s="24">
        <v>0.33631827000000003</v>
      </c>
      <c r="C7956" s="24">
        <v>0.31791861999999999</v>
      </c>
      <c r="D7956" s="24">
        <v>0.35924803999999999</v>
      </c>
      <c r="E7956" s="24">
        <v>0.44509053000000004</v>
      </c>
      <c r="F7956" s="24">
        <v>0.61322120000000002</v>
      </c>
      <c r="G7956" s="24">
        <v>1.4393931499999999</v>
      </c>
      <c r="H7956" s="24">
        <v>4.9067079600000003</v>
      </c>
      <c r="I7956" s="24">
        <v>9.0323250000000008E-2</v>
      </c>
    </row>
    <row r="7957" spans="1:9" ht="15.75" customHeight="1" x14ac:dyDescent="0.25">
      <c r="A7957" s="25">
        <v>7956</v>
      </c>
      <c r="B7957" s="26">
        <v>0.33637827999999997</v>
      </c>
      <c r="C7957" s="26">
        <v>0.31797492999999999</v>
      </c>
      <c r="D7957" s="26">
        <v>0.35931167000000003</v>
      </c>
      <c r="E7957" s="26">
        <v>0.44517699999999999</v>
      </c>
      <c r="F7957" s="26">
        <v>0.61335917000000006</v>
      </c>
      <c r="G7957" s="26">
        <v>1.4397473700000001</v>
      </c>
      <c r="H7957" s="26">
        <v>4.90821182</v>
      </c>
      <c r="I7957" s="26">
        <v>9.032322000000001E-2</v>
      </c>
    </row>
    <row r="7958" spans="1:9" ht="15.75" customHeight="1" x14ac:dyDescent="0.25">
      <c r="A7958" s="23">
        <v>7957</v>
      </c>
      <c r="B7958" s="24">
        <v>0.33643827999999998</v>
      </c>
      <c r="C7958" s="24">
        <v>0.31803120000000001</v>
      </c>
      <c r="D7958" s="24">
        <v>0.35937525999999997</v>
      </c>
      <c r="E7958" s="24">
        <v>0.44526342000000002</v>
      </c>
      <c r="F7958" s="24">
        <v>0.61349708000000003</v>
      </c>
      <c r="G7958" s="24">
        <v>1.4401015000000001</v>
      </c>
      <c r="H7958" s="24">
        <v>4.9097157299999994</v>
      </c>
      <c r="I7958" s="24">
        <v>9.0323189999999998E-2</v>
      </c>
    </row>
    <row r="7959" spans="1:9" ht="15.75" customHeight="1" x14ac:dyDescent="0.25">
      <c r="A7959" s="25">
        <v>7958</v>
      </c>
      <c r="B7959" s="26">
        <v>0.33649827999999998</v>
      </c>
      <c r="C7959" s="26">
        <v>0.31808745999999999</v>
      </c>
      <c r="D7959" s="26">
        <v>0.35943882000000005</v>
      </c>
      <c r="E7959" s="26">
        <v>0.44534979000000002</v>
      </c>
      <c r="F7959" s="26">
        <v>0.61363493000000002</v>
      </c>
      <c r="G7959" s="26">
        <v>1.44045555</v>
      </c>
      <c r="H7959" s="26">
        <v>4.9112197100000001</v>
      </c>
      <c r="I7959" s="26">
        <v>9.0323150000000005E-2</v>
      </c>
    </row>
    <row r="7960" spans="1:9" ht="15.75" customHeight="1" x14ac:dyDescent="0.25">
      <c r="A7960" s="23">
        <v>7959</v>
      </c>
      <c r="B7960" s="24">
        <v>0.33655827999999999</v>
      </c>
      <c r="C7960" s="24">
        <v>0.31814368000000004</v>
      </c>
      <c r="D7960" s="24">
        <v>0.35950235999999997</v>
      </c>
      <c r="E7960" s="24">
        <v>0.4454361</v>
      </c>
      <c r="F7960" s="24">
        <v>0.61377271</v>
      </c>
      <c r="G7960" s="24">
        <v>1.4408095000000001</v>
      </c>
      <c r="H7960" s="24">
        <v>4.9127237600000004</v>
      </c>
      <c r="I7960" s="24">
        <v>9.0323119999999993E-2</v>
      </c>
    </row>
    <row r="7961" spans="1:9" ht="15.75" customHeight="1" x14ac:dyDescent="0.25">
      <c r="A7961" s="25">
        <v>7960</v>
      </c>
      <c r="B7961" s="26">
        <v>0.33661827999999999</v>
      </c>
      <c r="C7961" s="26">
        <v>0.31819987999999999</v>
      </c>
      <c r="D7961" s="26">
        <v>0.35956586000000001</v>
      </c>
      <c r="E7961" s="26">
        <v>0.44552236000000001</v>
      </c>
      <c r="F7961" s="26">
        <v>0.61391043000000001</v>
      </c>
      <c r="G7961" s="26">
        <v>1.4411633699999999</v>
      </c>
      <c r="H7961" s="26">
        <v>4.9142278700000004</v>
      </c>
      <c r="I7961" s="26">
        <v>9.032308E-2</v>
      </c>
    </row>
    <row r="7962" spans="1:9" ht="15.75" customHeight="1" x14ac:dyDescent="0.25">
      <c r="A7962" s="23">
        <v>7961</v>
      </c>
      <c r="B7962" s="24">
        <v>0.33667828999999999</v>
      </c>
      <c r="C7962" s="24">
        <v>0.31825605000000001</v>
      </c>
      <c r="D7962" s="24">
        <v>0.35962932999999997</v>
      </c>
      <c r="E7962" s="24">
        <v>0.44560855999999999</v>
      </c>
      <c r="F7962" s="24">
        <v>0.61404808</v>
      </c>
      <c r="G7962" s="24">
        <v>1.4415171499999999</v>
      </c>
      <c r="H7962" s="24">
        <v>4.91573204</v>
      </c>
      <c r="I7962" s="24">
        <v>9.0323049999999988E-2</v>
      </c>
    </row>
    <row r="7963" spans="1:9" ht="15.75" customHeight="1" x14ac:dyDescent="0.25">
      <c r="A7963" s="25">
        <v>7962</v>
      </c>
      <c r="B7963" s="26">
        <v>0.33673829</v>
      </c>
      <c r="C7963" s="26">
        <v>0.31831218999999999</v>
      </c>
      <c r="D7963" s="26">
        <v>0.35969278000000005</v>
      </c>
      <c r="E7963" s="26">
        <v>0.44569470999999999</v>
      </c>
      <c r="F7963" s="26">
        <v>0.61418567000000002</v>
      </c>
      <c r="G7963" s="26">
        <v>1.44187084</v>
      </c>
      <c r="H7963" s="26">
        <v>4.91723628</v>
      </c>
      <c r="I7963" s="26">
        <v>9.032301999999999E-2</v>
      </c>
    </row>
    <row r="7964" spans="1:9" ht="15.75" customHeight="1" x14ac:dyDescent="0.25">
      <c r="A7964" s="23">
        <v>7963</v>
      </c>
      <c r="B7964" s="24">
        <v>0.33679829</v>
      </c>
      <c r="C7964" s="24">
        <v>0.31836830999999999</v>
      </c>
      <c r="D7964" s="24">
        <v>0.35975619000000003</v>
      </c>
      <c r="E7964" s="24">
        <v>0.44578079999999998</v>
      </c>
      <c r="F7964" s="24">
        <v>0.61432319999999996</v>
      </c>
      <c r="G7964" s="24">
        <v>1.4422244499999999</v>
      </c>
      <c r="H7964" s="24">
        <v>4.9187405699999998</v>
      </c>
      <c r="I7964" s="24">
        <v>9.0322980000000011E-2</v>
      </c>
    </row>
    <row r="7965" spans="1:9" ht="15.75" customHeight="1" x14ac:dyDescent="0.25">
      <c r="A7965" s="25">
        <v>7964</v>
      </c>
      <c r="B7965" s="26">
        <v>0.33685829</v>
      </c>
      <c r="C7965" s="26">
        <v>0.3184244</v>
      </c>
      <c r="D7965" s="26">
        <v>0.35981957000000003</v>
      </c>
      <c r="E7965" s="26">
        <v>0.44586682999999999</v>
      </c>
      <c r="F7965" s="26">
        <v>0.61446065999999999</v>
      </c>
      <c r="G7965" s="26">
        <v>1.4425779600000002</v>
      </c>
      <c r="H7965" s="26">
        <v>4.92024493</v>
      </c>
      <c r="I7965" s="26">
        <v>9.0322949999999999E-2</v>
      </c>
    </row>
    <row r="7966" spans="1:9" ht="15.75" customHeight="1" x14ac:dyDescent="0.25">
      <c r="A7966" s="23">
        <v>7965</v>
      </c>
      <c r="B7966" s="24">
        <v>0.33691829000000001</v>
      </c>
      <c r="C7966" s="24">
        <v>0.31848046000000002</v>
      </c>
      <c r="D7966" s="24">
        <v>0.35988292</v>
      </c>
      <c r="E7966" s="24">
        <v>0.44595281999999997</v>
      </c>
      <c r="F7966" s="24">
        <v>0.61459806000000006</v>
      </c>
      <c r="G7966" s="24">
        <v>1.4429313800000001</v>
      </c>
      <c r="H7966" s="24">
        <v>4.9217493399999999</v>
      </c>
      <c r="I7966" s="24">
        <v>9.0322910000000006E-2</v>
      </c>
    </row>
    <row r="7967" spans="1:9" ht="15.75" customHeight="1" x14ac:dyDescent="0.25">
      <c r="A7967" s="25">
        <v>7966</v>
      </c>
      <c r="B7967" s="26">
        <v>0.33697830000000001</v>
      </c>
      <c r="C7967" s="26">
        <v>0.3185365</v>
      </c>
      <c r="D7967" s="26">
        <v>0.35994624000000003</v>
      </c>
      <c r="E7967" s="26">
        <v>0.44603873999999999</v>
      </c>
      <c r="F7967" s="26">
        <v>0.61473538999999999</v>
      </c>
      <c r="G7967" s="26">
        <v>1.4432847100000001</v>
      </c>
      <c r="H7967" s="26">
        <v>4.9232538100000003</v>
      </c>
      <c r="I7967" s="26">
        <v>9.0322879999999994E-2</v>
      </c>
    </row>
    <row r="7968" spans="1:9" ht="15.75" customHeight="1" x14ac:dyDescent="0.25">
      <c r="A7968" s="23">
        <v>7967</v>
      </c>
      <c r="B7968" s="24">
        <v>0.33703830000000001</v>
      </c>
      <c r="C7968" s="24">
        <v>0.31859251</v>
      </c>
      <c r="D7968" s="24">
        <v>0.36000953000000002</v>
      </c>
      <c r="E7968" s="24">
        <v>0.44612461000000003</v>
      </c>
      <c r="F7968" s="24">
        <v>0.61487265000000002</v>
      </c>
      <c r="G7968" s="24">
        <v>1.4436379400000001</v>
      </c>
      <c r="H7968" s="24">
        <v>4.9247583400000003</v>
      </c>
      <c r="I7968" s="24">
        <v>9.0322849999999996E-2</v>
      </c>
    </row>
    <row r="7969" spans="1:9" ht="15.75" customHeight="1" x14ac:dyDescent="0.25">
      <c r="A7969" s="25">
        <v>7968</v>
      </c>
      <c r="B7969" s="26">
        <v>0.33709829999999996</v>
      </c>
      <c r="C7969" s="26">
        <v>0.31864849000000001</v>
      </c>
      <c r="D7969" s="26">
        <v>0.36007278999999998</v>
      </c>
      <c r="E7969" s="26">
        <v>0.44621042999999999</v>
      </c>
      <c r="F7969" s="26">
        <v>0.61500984999999997</v>
      </c>
      <c r="G7969" s="26">
        <v>1.4439910900000001</v>
      </c>
      <c r="H7969" s="26">
        <v>4.92626293</v>
      </c>
      <c r="I7969" s="26">
        <v>9.0322809999999989E-2</v>
      </c>
    </row>
    <row r="7970" spans="1:9" ht="15.75" customHeight="1" x14ac:dyDescent="0.25">
      <c r="A7970" s="23">
        <v>7969</v>
      </c>
      <c r="B7970" s="24">
        <v>0.33715829999999997</v>
      </c>
      <c r="C7970" s="24">
        <v>0.31870443999999998</v>
      </c>
      <c r="D7970" s="24">
        <v>0.36013602</v>
      </c>
      <c r="E7970" s="24">
        <v>0.44629617999999999</v>
      </c>
      <c r="F7970" s="24">
        <v>0.61514698999999995</v>
      </c>
      <c r="G7970" s="24">
        <v>1.4443441400000001</v>
      </c>
      <c r="H7970" s="24">
        <v>4.9277675699999994</v>
      </c>
      <c r="I7970" s="24">
        <v>9.0322779999999991E-2</v>
      </c>
    </row>
    <row r="7971" spans="1:9" ht="15.75" customHeight="1" x14ac:dyDescent="0.25">
      <c r="A7971" s="25">
        <v>7970</v>
      </c>
      <c r="B7971" s="26">
        <v>0.33721829999999997</v>
      </c>
      <c r="C7971" s="26">
        <v>0.31876037000000002</v>
      </c>
      <c r="D7971" s="26">
        <v>0.36019921999999999</v>
      </c>
      <c r="E7971" s="26">
        <v>0.44638188999999995</v>
      </c>
      <c r="F7971" s="26">
        <v>0.61528404999999997</v>
      </c>
      <c r="G7971" s="26">
        <v>1.4446971</v>
      </c>
      <c r="H7971" s="26">
        <v>4.9292722600000003</v>
      </c>
      <c r="I7971" s="26">
        <v>9.0322739999999999E-2</v>
      </c>
    </row>
    <row r="7972" spans="1:9" ht="15.75" customHeight="1" x14ac:dyDescent="0.25">
      <c r="A7972" s="23">
        <v>7971</v>
      </c>
      <c r="B7972" s="24">
        <v>0.33727829999999998</v>
      </c>
      <c r="C7972" s="24">
        <v>0.31881627000000001</v>
      </c>
      <c r="D7972" s="24">
        <v>0.36026237999999999</v>
      </c>
      <c r="E7972" s="24">
        <v>0.44646752999999995</v>
      </c>
      <c r="F7972" s="24">
        <v>0.61542105000000003</v>
      </c>
      <c r="G7972" s="24">
        <v>1.44504996</v>
      </c>
      <c r="H7972" s="24">
        <v>4.9307770099999999</v>
      </c>
      <c r="I7972" s="24">
        <v>9.032271E-2</v>
      </c>
    </row>
    <row r="7973" spans="1:9" ht="15.75" customHeight="1" x14ac:dyDescent="0.25">
      <c r="A7973" s="25">
        <v>7972</v>
      </c>
      <c r="B7973" s="26">
        <v>0.33733831000000003</v>
      </c>
      <c r="C7973" s="26">
        <v>0.31887214000000003</v>
      </c>
      <c r="D7973" s="26">
        <v>0.36032550999999996</v>
      </c>
      <c r="E7973" s="26">
        <v>0.44655312000000003</v>
      </c>
      <c r="F7973" s="26">
        <v>0.61555799</v>
      </c>
      <c r="G7973" s="26">
        <v>1.44540274</v>
      </c>
      <c r="H7973" s="26">
        <v>4.93228182</v>
      </c>
      <c r="I7973" s="26">
        <v>9.0322680000000002E-2</v>
      </c>
    </row>
    <row r="7974" spans="1:9" ht="15.75" customHeight="1" x14ac:dyDescent="0.25">
      <c r="A7974" s="23">
        <v>7973</v>
      </c>
      <c r="B7974" s="24">
        <v>0.33739831000000003</v>
      </c>
      <c r="C7974" s="24">
        <v>0.31892798</v>
      </c>
      <c r="D7974" s="24">
        <v>0.36038861999999999</v>
      </c>
      <c r="E7974" s="24">
        <v>0.44663865000000003</v>
      </c>
      <c r="F7974" s="24">
        <v>0.61569485000000002</v>
      </c>
      <c r="G7974" s="24">
        <v>1.4457554099999999</v>
      </c>
      <c r="H7974" s="24">
        <v>4.9337866699999999</v>
      </c>
      <c r="I7974" s="24">
        <v>9.0322639999999996E-2</v>
      </c>
    </row>
    <row r="7975" spans="1:9" ht="15.75" customHeight="1" x14ac:dyDescent="0.25">
      <c r="A7975" s="25">
        <v>7974</v>
      </c>
      <c r="B7975" s="26">
        <v>0.33745831000000004</v>
      </c>
      <c r="C7975" s="26">
        <v>0.31898378999999999</v>
      </c>
      <c r="D7975" s="26">
        <v>0.36045168999999999</v>
      </c>
      <c r="E7975" s="26">
        <v>0.44672412</v>
      </c>
      <c r="F7975" s="26">
        <v>0.61583165000000006</v>
      </c>
      <c r="G7975" s="26">
        <v>1.4461079899999998</v>
      </c>
      <c r="H7975" s="26">
        <v>4.9352915700000004</v>
      </c>
      <c r="I7975" s="26">
        <v>9.0322609999999998E-2</v>
      </c>
    </row>
    <row r="7976" spans="1:9" ht="15.75" customHeight="1" x14ac:dyDescent="0.25">
      <c r="A7976" s="23">
        <v>7975</v>
      </c>
      <c r="B7976" s="24">
        <v>0.33751831000000004</v>
      </c>
      <c r="C7976" s="24">
        <v>0.31903957999999999</v>
      </c>
      <c r="D7976" s="24">
        <v>0.36051473000000001</v>
      </c>
      <c r="E7976" s="24">
        <v>0.44680954000000001</v>
      </c>
      <c r="F7976" s="24">
        <v>0.61596837999999998</v>
      </c>
      <c r="G7976" s="24">
        <v>1.44646048</v>
      </c>
      <c r="H7976" s="24">
        <v>4.9367965299999996</v>
      </c>
      <c r="I7976" s="24">
        <v>9.0322569999999991E-2</v>
      </c>
    </row>
    <row r="7977" spans="1:9" ht="15.75" customHeight="1" x14ac:dyDescent="0.25">
      <c r="A7977" s="25">
        <v>7976</v>
      </c>
      <c r="B7977" s="26">
        <v>0.33757831000000005</v>
      </c>
      <c r="C7977" s="26">
        <v>0.31909534000000001</v>
      </c>
      <c r="D7977" s="26">
        <v>0.36057772999999999</v>
      </c>
      <c r="E7977" s="26">
        <v>0.44689489999999998</v>
      </c>
      <c r="F7977" s="26">
        <v>0.61610505000000004</v>
      </c>
      <c r="G7977" s="26">
        <v>1.44681287</v>
      </c>
      <c r="H7977" s="26">
        <v>4.9383015300000004</v>
      </c>
      <c r="I7977" s="26">
        <v>9.0322540000000007E-2</v>
      </c>
    </row>
    <row r="7978" spans="1:9" ht="15.75" customHeight="1" x14ac:dyDescent="0.25">
      <c r="A7978" s="23">
        <v>7977</v>
      </c>
      <c r="B7978" s="24">
        <v>0.33763831999999999</v>
      </c>
      <c r="C7978" s="24">
        <v>0.31915106999999998</v>
      </c>
      <c r="D7978" s="24">
        <v>0.36064070999999998</v>
      </c>
      <c r="E7978" s="24">
        <v>0.44698019999999999</v>
      </c>
      <c r="F7978" s="24">
        <v>0.61624164000000003</v>
      </c>
      <c r="G7978" s="24">
        <v>1.4471651600000002</v>
      </c>
      <c r="H7978" s="24">
        <v>4.9398065899999999</v>
      </c>
      <c r="I7978" s="24">
        <v>9.0322510000000009E-2</v>
      </c>
    </row>
    <row r="7979" spans="1:9" ht="15.75" customHeight="1" x14ac:dyDescent="0.25">
      <c r="A7979" s="25">
        <v>7978</v>
      </c>
      <c r="B7979" s="26">
        <v>0.33769832</v>
      </c>
      <c r="C7979" s="26">
        <v>0.31920677000000003</v>
      </c>
      <c r="D7979" s="26">
        <v>0.36070365000000004</v>
      </c>
      <c r="E7979" s="26">
        <v>0.44706544000000004</v>
      </c>
      <c r="F7979" s="26">
        <v>0.61637816999999995</v>
      </c>
      <c r="G7979" s="26">
        <v>1.44751736</v>
      </c>
      <c r="H7979" s="26">
        <v>4.94131169</v>
      </c>
      <c r="I7979" s="26">
        <v>9.0322470000000002E-2</v>
      </c>
    </row>
    <row r="7980" spans="1:9" ht="15.75" customHeight="1" x14ac:dyDescent="0.25">
      <c r="A7980" s="23">
        <v>7979</v>
      </c>
      <c r="B7980" s="24">
        <v>0.33775832</v>
      </c>
      <c r="C7980" s="24">
        <v>0.31926243999999998</v>
      </c>
      <c r="D7980" s="24">
        <v>0.36076656000000001</v>
      </c>
      <c r="E7980" s="24">
        <v>0.44715062999999999</v>
      </c>
      <c r="F7980" s="24">
        <v>0.61651462000000001</v>
      </c>
      <c r="G7980" s="24">
        <v>1.4478694599999999</v>
      </c>
      <c r="H7980" s="24">
        <v>4.9428168299999999</v>
      </c>
      <c r="I7980" s="24">
        <v>9.0322440000000004E-2</v>
      </c>
    </row>
    <row r="7981" spans="1:9" ht="15.75" customHeight="1" x14ac:dyDescent="0.25">
      <c r="A7981" s="25">
        <v>7980</v>
      </c>
      <c r="B7981" s="26">
        <v>0.33781832000000001</v>
      </c>
      <c r="C7981" s="26">
        <v>0.31931809</v>
      </c>
      <c r="D7981" s="26">
        <v>0.36082944</v>
      </c>
      <c r="E7981" s="26">
        <v>0.44723574999999999</v>
      </c>
      <c r="F7981" s="26">
        <v>0.61665101</v>
      </c>
      <c r="G7981" s="26">
        <v>1.4482214600000001</v>
      </c>
      <c r="H7981" s="26">
        <v>4.9443220300000004</v>
      </c>
      <c r="I7981" s="26">
        <v>9.0322410000000006E-2</v>
      </c>
    </row>
    <row r="7982" spans="1:9" ht="15.75" customHeight="1" x14ac:dyDescent="0.25">
      <c r="A7982" s="23">
        <v>7981</v>
      </c>
      <c r="B7982" s="24">
        <v>0.33787832000000001</v>
      </c>
      <c r="C7982" s="24">
        <v>0.31937370000000004</v>
      </c>
      <c r="D7982" s="24">
        <v>0.36089228000000001</v>
      </c>
      <c r="E7982" s="24">
        <v>0.44732082000000001</v>
      </c>
      <c r="F7982" s="24">
        <v>0.61678732999999997</v>
      </c>
      <c r="G7982" s="24">
        <v>1.4485733600000001</v>
      </c>
      <c r="H7982" s="24">
        <v>4.9458272599999997</v>
      </c>
      <c r="I7982" s="24">
        <v>9.0322369999999999E-2</v>
      </c>
    </row>
    <row r="7983" spans="1:9" ht="15.75" customHeight="1" x14ac:dyDescent="0.25">
      <c r="A7983" s="25">
        <v>7982</v>
      </c>
      <c r="B7983" s="26">
        <v>0.33793833000000001</v>
      </c>
      <c r="C7983" s="26">
        <v>0.31942928999999998</v>
      </c>
      <c r="D7983" s="26">
        <v>0.36095508999999998</v>
      </c>
      <c r="E7983" s="26">
        <v>0.44740583</v>
      </c>
      <c r="F7983" s="26">
        <v>0.61692358000000003</v>
      </c>
      <c r="G7983" s="26">
        <v>1.4489251699999999</v>
      </c>
      <c r="H7983" s="26">
        <v>4.9473325399999997</v>
      </c>
      <c r="I7983" s="26">
        <v>9.0322340000000001E-2</v>
      </c>
    </row>
    <row r="7984" spans="1:9" ht="15.75" customHeight="1" x14ac:dyDescent="0.25">
      <c r="A7984" s="23">
        <v>7983</v>
      </c>
      <c r="B7984" s="24">
        <v>0.33799833000000001</v>
      </c>
      <c r="C7984" s="24">
        <v>0.31948485000000004</v>
      </c>
      <c r="D7984" s="24">
        <v>0.36101787000000002</v>
      </c>
      <c r="E7984" s="24">
        <v>0.44749077999999998</v>
      </c>
      <c r="F7984" s="24">
        <v>0.61705975999999996</v>
      </c>
      <c r="G7984" s="24">
        <v>1.4492768699999998</v>
      </c>
      <c r="H7984" s="24">
        <v>4.9488378700000002</v>
      </c>
      <c r="I7984" s="24">
        <v>9.0322300000000008E-2</v>
      </c>
    </row>
    <row r="7985" spans="1:9" ht="15.75" customHeight="1" x14ac:dyDescent="0.25">
      <c r="A7985" s="25">
        <v>7984</v>
      </c>
      <c r="B7985" s="26">
        <v>0.33805833000000002</v>
      </c>
      <c r="C7985" s="26">
        <v>0.31954037000000002</v>
      </c>
      <c r="D7985" s="26">
        <v>0.36108061999999996</v>
      </c>
      <c r="E7985" s="26">
        <v>0.44757567000000004</v>
      </c>
      <c r="F7985" s="26">
        <v>0.61719586999999998</v>
      </c>
      <c r="G7985" s="26">
        <v>1.4496284700000002</v>
      </c>
      <c r="H7985" s="26">
        <v>4.9503432299999997</v>
      </c>
      <c r="I7985" s="26">
        <v>9.032227000000001E-2</v>
      </c>
    </row>
    <row r="7986" spans="1:9" ht="15.75" customHeight="1" x14ac:dyDescent="0.25">
      <c r="A7986" s="23">
        <v>7985</v>
      </c>
      <c r="B7986" s="24">
        <v>0.33811833000000002</v>
      </c>
      <c r="C7986" s="24">
        <v>0.31959587</v>
      </c>
      <c r="D7986" s="24">
        <v>0.36114333999999998</v>
      </c>
      <c r="E7986" s="24">
        <v>0.44766050000000002</v>
      </c>
      <c r="F7986" s="24">
        <v>0.61733190999999998</v>
      </c>
      <c r="G7986" s="24">
        <v>1.4499799799999999</v>
      </c>
      <c r="H7986" s="24">
        <v>4.9518486399999997</v>
      </c>
      <c r="I7986" s="24">
        <v>9.0322239999999998E-2</v>
      </c>
    </row>
    <row r="7987" spans="1:9" ht="15.75" customHeight="1" x14ac:dyDescent="0.25">
      <c r="A7987" s="25">
        <v>7986</v>
      </c>
      <c r="B7987" s="26">
        <v>0.33817833000000003</v>
      </c>
      <c r="C7987" s="26">
        <v>0.31965134000000001</v>
      </c>
      <c r="D7987" s="26">
        <v>0.36120601999999996</v>
      </c>
      <c r="E7987" s="26">
        <v>0.44774526999999997</v>
      </c>
      <c r="F7987" s="26">
        <v>0.61746787999999997</v>
      </c>
      <c r="G7987" s="26">
        <v>1.4503313800000002</v>
      </c>
      <c r="H7987" s="26">
        <v>4.9533540900000004</v>
      </c>
      <c r="I7987" s="26">
        <v>9.0322200000000005E-2</v>
      </c>
    </row>
    <row r="7988" spans="1:9" ht="15.75" customHeight="1" x14ac:dyDescent="0.25">
      <c r="A7988" s="23">
        <v>7987</v>
      </c>
      <c r="B7988" s="24">
        <v>0.33823833000000003</v>
      </c>
      <c r="C7988" s="24">
        <v>0.31970677999999997</v>
      </c>
      <c r="D7988" s="24">
        <v>0.36126866999999996</v>
      </c>
      <c r="E7988" s="24">
        <v>0.44782998000000002</v>
      </c>
      <c r="F7988" s="24">
        <v>0.61760377</v>
      </c>
      <c r="G7988" s="24">
        <v>1.4506826799999999</v>
      </c>
      <c r="H7988" s="24">
        <v>4.95485957</v>
      </c>
      <c r="I7988" s="24">
        <v>9.0322169999999993E-2</v>
      </c>
    </row>
    <row r="7989" spans="1:9" ht="15.75" customHeight="1" x14ac:dyDescent="0.25">
      <c r="A7989" s="25">
        <v>7988</v>
      </c>
      <c r="B7989" s="26">
        <v>0.33829833999999998</v>
      </c>
      <c r="C7989" s="26">
        <v>0.3197622</v>
      </c>
      <c r="D7989" s="26">
        <v>0.36133127999999998</v>
      </c>
      <c r="E7989" s="26">
        <v>0.44791462999999998</v>
      </c>
      <c r="F7989" s="26">
        <v>0.61773960000000006</v>
      </c>
      <c r="G7989" s="26">
        <v>1.45103388</v>
      </c>
      <c r="H7989" s="26">
        <v>4.9563651000000002</v>
      </c>
      <c r="I7989" s="26">
        <v>9.0322139999999995E-2</v>
      </c>
    </row>
    <row r="7990" spans="1:9" ht="15.75" customHeight="1" x14ac:dyDescent="0.25">
      <c r="A7990" s="23">
        <v>7989</v>
      </c>
      <c r="B7990" s="24">
        <v>0.33835833999999998</v>
      </c>
      <c r="C7990" s="24">
        <v>0.31981757999999999</v>
      </c>
      <c r="D7990" s="24">
        <v>0.36139386000000001</v>
      </c>
      <c r="E7990" s="24">
        <v>0.44799922999999997</v>
      </c>
      <c r="F7990" s="24">
        <v>0.61787534999999993</v>
      </c>
      <c r="G7990" s="24">
        <v>1.45138498</v>
      </c>
      <c r="H7990" s="24">
        <v>4.9578706600000002</v>
      </c>
      <c r="I7990" s="24">
        <v>9.0322099999999989E-2</v>
      </c>
    </row>
    <row r="7991" spans="1:9" ht="15.75" customHeight="1" x14ac:dyDescent="0.25">
      <c r="A7991" s="25">
        <v>7990</v>
      </c>
      <c r="B7991" s="26">
        <v>0.33841833999999998</v>
      </c>
      <c r="C7991" s="26">
        <v>0.31987293</v>
      </c>
      <c r="D7991" s="26">
        <v>0.36145640999999995</v>
      </c>
      <c r="E7991" s="26">
        <v>0.44808376000000005</v>
      </c>
      <c r="F7991" s="26">
        <v>0.61801104000000007</v>
      </c>
      <c r="G7991" s="26">
        <v>1.4517359700000001</v>
      </c>
      <c r="H7991" s="26">
        <v>4.95937626</v>
      </c>
      <c r="I7991" s="26">
        <v>9.032206999999999E-2</v>
      </c>
    </row>
    <row r="7992" spans="1:9" ht="15.75" customHeight="1" x14ac:dyDescent="0.25">
      <c r="A7992" s="23">
        <v>7991</v>
      </c>
      <c r="B7992" s="24">
        <v>0.33847833999999999</v>
      </c>
      <c r="C7992" s="24">
        <v>0.31992825000000003</v>
      </c>
      <c r="D7992" s="24">
        <v>0.36151891999999997</v>
      </c>
      <c r="E7992" s="24">
        <v>0.44816823</v>
      </c>
      <c r="F7992" s="24">
        <v>0.61814665000000002</v>
      </c>
      <c r="G7992" s="24">
        <v>1.45208687</v>
      </c>
      <c r="H7992" s="24">
        <v>4.9608819000000004</v>
      </c>
      <c r="I7992" s="24">
        <v>9.0322040000000006E-2</v>
      </c>
    </row>
    <row r="7993" spans="1:9" ht="15.75" customHeight="1" x14ac:dyDescent="0.25">
      <c r="A7993" s="25">
        <v>7992</v>
      </c>
      <c r="B7993" s="26">
        <v>0.33853833999999999</v>
      </c>
      <c r="C7993" s="26">
        <v>0.31998354000000001</v>
      </c>
      <c r="D7993" s="26">
        <v>0.36158140000000005</v>
      </c>
      <c r="E7993" s="26">
        <v>0.44825263999999998</v>
      </c>
      <c r="F7993" s="26">
        <v>0.61828218999999995</v>
      </c>
      <c r="G7993" s="26">
        <v>1.45243765</v>
      </c>
      <c r="H7993" s="26">
        <v>4.9623875700000006</v>
      </c>
      <c r="I7993" s="26">
        <v>9.0322E-2</v>
      </c>
    </row>
    <row r="7994" spans="1:9" ht="15.75" customHeight="1" x14ac:dyDescent="0.25">
      <c r="A7994" s="23">
        <v>7993</v>
      </c>
      <c r="B7994" s="24">
        <v>0.33859834999999999</v>
      </c>
      <c r="C7994" s="24">
        <v>0.32003881000000001</v>
      </c>
      <c r="D7994" s="24">
        <v>0.36164385000000004</v>
      </c>
      <c r="E7994" s="24">
        <v>0.44833698</v>
      </c>
      <c r="F7994" s="24">
        <v>0.61841765000000004</v>
      </c>
      <c r="G7994" s="24">
        <v>1.4527883399999999</v>
      </c>
      <c r="H7994" s="24">
        <v>4.9638932699999998</v>
      </c>
      <c r="I7994" s="24">
        <v>9.0321970000000001E-2</v>
      </c>
    </row>
    <row r="7995" spans="1:9" ht="15.75" customHeight="1" x14ac:dyDescent="0.25">
      <c r="A7995" s="25">
        <v>7994</v>
      </c>
      <c r="B7995" s="26">
        <v>0.33865835</v>
      </c>
      <c r="C7995" s="26">
        <v>0.32009404000000002</v>
      </c>
      <c r="D7995" s="26">
        <v>0.36170626</v>
      </c>
      <c r="E7995" s="26">
        <v>0.44842126999999998</v>
      </c>
      <c r="F7995" s="26">
        <v>0.61855304</v>
      </c>
      <c r="G7995" s="26">
        <v>1.45313892</v>
      </c>
      <c r="H7995" s="26">
        <v>4.9653990099999996</v>
      </c>
      <c r="I7995" s="26">
        <v>9.0321929999999995E-2</v>
      </c>
    </row>
    <row r="7996" spans="1:9" ht="15.75" customHeight="1" x14ac:dyDescent="0.25">
      <c r="A7996" s="23">
        <v>7995</v>
      </c>
      <c r="B7996" s="24">
        <v>0.33871834999999995</v>
      </c>
      <c r="C7996" s="24">
        <v>0.32014924</v>
      </c>
      <c r="D7996" s="24">
        <v>0.36176864000000003</v>
      </c>
      <c r="E7996" s="24">
        <v>0.4485055</v>
      </c>
      <c r="F7996" s="24">
        <v>0.61868836000000005</v>
      </c>
      <c r="G7996" s="24">
        <v>1.4534893900000001</v>
      </c>
      <c r="H7996" s="24">
        <v>4.9669047800000001</v>
      </c>
      <c r="I7996" s="24">
        <v>9.0321899999999997E-2</v>
      </c>
    </row>
    <row r="7997" spans="1:9" ht="15.75" customHeight="1" x14ac:dyDescent="0.25">
      <c r="A7997" s="25">
        <v>7996</v>
      </c>
      <c r="B7997" s="26">
        <v>0.33877834999999995</v>
      </c>
      <c r="C7997" s="26">
        <v>0.32020440999999999</v>
      </c>
      <c r="D7997" s="26">
        <v>0.36183098999999996</v>
      </c>
      <c r="E7997" s="26">
        <v>0.44858966</v>
      </c>
      <c r="F7997" s="26">
        <v>0.61882361000000008</v>
      </c>
      <c r="G7997" s="26">
        <v>1.4538397599999999</v>
      </c>
      <c r="H7997" s="26">
        <v>4.9684105799999996</v>
      </c>
      <c r="I7997" s="26">
        <v>9.0321869999999999E-2</v>
      </c>
    </row>
    <row r="7998" spans="1:9" ht="15.75" customHeight="1" x14ac:dyDescent="0.25">
      <c r="A7998" s="23">
        <v>7997</v>
      </c>
      <c r="B7998" s="24">
        <v>0.33883834999999995</v>
      </c>
      <c r="C7998" s="24">
        <v>0.32025956</v>
      </c>
      <c r="D7998" s="24">
        <v>0.36189329999999997</v>
      </c>
      <c r="E7998" s="24">
        <v>0.44867375999999998</v>
      </c>
      <c r="F7998" s="24">
        <v>0.61895878000000004</v>
      </c>
      <c r="G7998" s="24">
        <v>1.45419002</v>
      </c>
      <c r="H7998" s="24">
        <v>4.9699164099999997</v>
      </c>
      <c r="I7998" s="24">
        <v>9.0321829999999992E-2</v>
      </c>
    </row>
    <row r="7999" spans="1:9" ht="15.75" customHeight="1" x14ac:dyDescent="0.25">
      <c r="A7999" s="25">
        <v>7998</v>
      </c>
      <c r="B7999" s="26">
        <v>0.33889834999999996</v>
      </c>
      <c r="C7999" s="26">
        <v>0.32031466999999997</v>
      </c>
      <c r="D7999" s="26">
        <v>0.36195557</v>
      </c>
      <c r="E7999" s="26">
        <v>0.44875779999999998</v>
      </c>
      <c r="F7999" s="26">
        <v>0.61909387999999999</v>
      </c>
      <c r="G7999" s="26">
        <v>1.45454018</v>
      </c>
      <c r="H7999" s="26">
        <v>4.9714222699999997</v>
      </c>
      <c r="I7999" s="26">
        <v>9.0321800000000008E-2</v>
      </c>
    </row>
    <row r="8000" spans="1:9" ht="15.75" customHeight="1" x14ac:dyDescent="0.25">
      <c r="A8000" s="23">
        <v>7999</v>
      </c>
      <c r="B8000" s="24">
        <v>0.33895836000000001</v>
      </c>
      <c r="C8000" s="24">
        <v>0.32036975000000001</v>
      </c>
      <c r="D8000" s="24">
        <v>0.36201781</v>
      </c>
      <c r="E8000" s="24">
        <v>0.44884177999999997</v>
      </c>
      <c r="F8000" s="24">
        <v>0.61922891000000002</v>
      </c>
      <c r="G8000" s="24">
        <v>1.45489022</v>
      </c>
      <c r="H8000" s="24">
        <v>4.9729281600000004</v>
      </c>
      <c r="I8000" s="24">
        <v>9.032177000000001E-2</v>
      </c>
    </row>
    <row r="8001" spans="1:9" ht="15.75" customHeight="1" x14ac:dyDescent="0.25">
      <c r="A8001" s="25">
        <v>8000</v>
      </c>
      <c r="B8001" s="26">
        <v>0.33901836000000002</v>
      </c>
      <c r="C8001" s="26">
        <v>0.32042479999999995</v>
      </c>
      <c r="D8001" s="26">
        <v>0.36208002</v>
      </c>
      <c r="E8001" s="26">
        <v>0.44892569999999998</v>
      </c>
      <c r="F8001" s="26">
        <v>0.61936385999999999</v>
      </c>
      <c r="G8001" s="26">
        <v>1.4552401699999999</v>
      </c>
      <c r="H8001" s="26">
        <v>4.97443407</v>
      </c>
      <c r="I8001" s="26">
        <v>9.0321730000000003E-2</v>
      </c>
    </row>
    <row r="8002" spans="1:9" ht="15.75" customHeight="1" x14ac:dyDescent="0.25">
      <c r="A8002" s="23">
        <v>8001</v>
      </c>
      <c r="B8002" s="24">
        <v>0.33907836000000002</v>
      </c>
      <c r="C8002" s="24">
        <v>0.32047981999999997</v>
      </c>
      <c r="D8002" s="24">
        <v>0.36214218999999997</v>
      </c>
      <c r="E8002" s="24">
        <v>0.44900955000000004</v>
      </c>
      <c r="F8002" s="24">
        <v>0.61949874000000005</v>
      </c>
      <c r="G8002" s="24">
        <v>1.4555899999999999</v>
      </c>
      <c r="H8002" s="24">
        <v>4.9759400199999995</v>
      </c>
      <c r="I8002" s="24">
        <v>9.0321700000000005E-2</v>
      </c>
    </row>
    <row r="8003" spans="1:9" ht="15.75" customHeight="1" x14ac:dyDescent="0.25">
      <c r="A8003" s="25">
        <v>8002</v>
      </c>
      <c r="B8003" s="26">
        <v>0.33913836000000003</v>
      </c>
      <c r="C8003" s="26">
        <v>0.32053480000000001</v>
      </c>
      <c r="D8003" s="26">
        <v>0.36220433000000002</v>
      </c>
      <c r="E8003" s="26">
        <v>0.44909334000000001</v>
      </c>
      <c r="F8003" s="26">
        <v>0.61963354000000004</v>
      </c>
      <c r="G8003" s="26">
        <v>1.4559397200000002</v>
      </c>
      <c r="H8003" s="26">
        <v>4.9774459899999997</v>
      </c>
      <c r="I8003" s="26">
        <v>9.0321669999999993E-2</v>
      </c>
    </row>
    <row r="8004" spans="1:9" ht="15.75" customHeight="1" x14ac:dyDescent="0.25">
      <c r="A8004" s="23">
        <v>8003</v>
      </c>
      <c r="B8004" s="24">
        <v>0.33919835999999998</v>
      </c>
      <c r="C8004" s="24">
        <v>0.32058976</v>
      </c>
      <c r="D8004" s="24">
        <v>0.36226643000000003</v>
      </c>
      <c r="E8004" s="24">
        <v>0.44917707000000001</v>
      </c>
      <c r="F8004" s="24">
        <v>0.61976826000000007</v>
      </c>
      <c r="G8004" s="24">
        <v>1.4562893399999999</v>
      </c>
      <c r="H8004" s="24">
        <v>4.9789519799999997</v>
      </c>
      <c r="I8004" s="24">
        <v>9.032163E-2</v>
      </c>
    </row>
    <row r="8005" spans="1:9" ht="15.75" customHeight="1" x14ac:dyDescent="0.25">
      <c r="A8005" s="25">
        <v>8004</v>
      </c>
      <c r="B8005" s="26">
        <v>0.33925837000000003</v>
      </c>
      <c r="C8005" s="26">
        <v>0.32064469000000001</v>
      </c>
      <c r="D8005" s="26">
        <v>0.3623285</v>
      </c>
      <c r="E8005" s="26">
        <v>0.44926073</v>
      </c>
      <c r="F8005" s="26">
        <v>0.61990290999999997</v>
      </c>
      <c r="G8005" s="26">
        <v>1.4566388399999999</v>
      </c>
      <c r="H8005" s="26">
        <v>4.9804579999999996</v>
      </c>
      <c r="I8005" s="26">
        <v>9.0321599999999988E-2</v>
      </c>
    </row>
    <row r="8006" spans="1:9" ht="15.75" customHeight="1" x14ac:dyDescent="0.25">
      <c r="A8006" s="23">
        <v>8005</v>
      </c>
      <c r="B8006" s="24">
        <v>0.33931837000000004</v>
      </c>
      <c r="C8006" s="24">
        <v>0.32069957999999998</v>
      </c>
      <c r="D8006" s="24">
        <v>0.36239052999999999</v>
      </c>
      <c r="E8006" s="24">
        <v>0.44934432999999996</v>
      </c>
      <c r="F8006" s="24">
        <v>0.62003748999999997</v>
      </c>
      <c r="G8006" s="24">
        <v>1.45698824</v>
      </c>
      <c r="H8006" s="24">
        <v>4.9819640399999994</v>
      </c>
      <c r="I8006" s="24">
        <v>9.0321570000000004E-2</v>
      </c>
    </row>
    <row r="8007" spans="1:9" ht="15.75" customHeight="1" x14ac:dyDescent="0.25">
      <c r="A8007" s="25">
        <v>8006</v>
      </c>
      <c r="B8007" s="26">
        <v>0.33937837000000004</v>
      </c>
      <c r="C8007" s="26">
        <v>0.32075445000000002</v>
      </c>
      <c r="D8007" s="26">
        <v>0.36245252</v>
      </c>
      <c r="E8007" s="26">
        <v>0.44942787000000001</v>
      </c>
      <c r="F8007" s="26">
        <v>0.62017199000000001</v>
      </c>
      <c r="G8007" s="26">
        <v>1.4573375200000001</v>
      </c>
      <c r="H8007" s="26">
        <v>4.9834701099999998</v>
      </c>
      <c r="I8007" s="26">
        <v>9.0321529999999997E-2</v>
      </c>
    </row>
    <row r="8008" spans="1:9" ht="15.75" customHeight="1" x14ac:dyDescent="0.25">
      <c r="A8008" s="23">
        <v>8007</v>
      </c>
      <c r="B8008" s="24">
        <v>0.33943837000000004</v>
      </c>
      <c r="C8008" s="24">
        <v>0.32080927999999997</v>
      </c>
      <c r="D8008" s="24">
        <v>0.36251449000000002</v>
      </c>
      <c r="E8008" s="24">
        <v>0.44951134000000004</v>
      </c>
      <c r="F8008" s="24">
        <v>0.62030640999999997</v>
      </c>
      <c r="G8008" s="24">
        <v>1.4576866999999998</v>
      </c>
      <c r="H8008" s="24">
        <v>4.9849761900000003</v>
      </c>
      <c r="I8008" s="24">
        <v>9.0321499999999999E-2</v>
      </c>
    </row>
    <row r="8009" spans="1:9" ht="15.75" customHeight="1" x14ac:dyDescent="0.25">
      <c r="A8009" s="25">
        <v>8008</v>
      </c>
      <c r="B8009" s="26">
        <v>0.33949837000000005</v>
      </c>
      <c r="C8009" s="26">
        <v>0.32086408</v>
      </c>
      <c r="D8009" s="26">
        <v>0.36257641000000002</v>
      </c>
      <c r="E8009" s="26">
        <v>0.44959474999999999</v>
      </c>
      <c r="F8009" s="26">
        <v>0.62044074999999999</v>
      </c>
      <c r="G8009" s="26">
        <v>1.45803576</v>
      </c>
      <c r="H8009" s="26">
        <v>4.9864823000000005</v>
      </c>
      <c r="I8009" s="26">
        <v>9.0321470000000001E-2</v>
      </c>
    </row>
    <row r="8010" spans="1:9" ht="15.75" customHeight="1" x14ac:dyDescent="0.25">
      <c r="A8010" s="23">
        <v>8009</v>
      </c>
      <c r="B8010" s="24">
        <v>0.33955837999999999</v>
      </c>
      <c r="C8010" s="24">
        <v>0.32091886000000003</v>
      </c>
      <c r="D8010" s="24">
        <v>0.36263829999999997</v>
      </c>
      <c r="E8010" s="24">
        <v>0.44967810000000003</v>
      </c>
      <c r="F8010" s="24">
        <v>0.62057501999999998</v>
      </c>
      <c r="G8010" s="24">
        <v>1.4583847000000001</v>
      </c>
      <c r="H8010" s="24">
        <v>4.9879881799999994</v>
      </c>
      <c r="I8010" s="24">
        <v>9.0321429999999994E-2</v>
      </c>
    </row>
    <row r="8011" spans="1:9" ht="15.75" customHeight="1" x14ac:dyDescent="0.25">
      <c r="A8011" s="25">
        <v>8010</v>
      </c>
      <c r="B8011" s="26">
        <v>0.33961838</v>
      </c>
      <c r="C8011" s="26">
        <v>0.32097361999999996</v>
      </c>
      <c r="D8011" s="26">
        <v>0.36270017000000004</v>
      </c>
      <c r="E8011" s="26">
        <v>0.44976140000000003</v>
      </c>
      <c r="F8011" s="26">
        <v>0.62070922000000006</v>
      </c>
      <c r="G8011" s="26">
        <v>1.45873348</v>
      </c>
      <c r="H8011" s="26">
        <v>4.9894936000000003</v>
      </c>
      <c r="I8011" s="26">
        <v>9.0321399999999996E-2</v>
      </c>
    </row>
    <row r="8012" spans="1:9" ht="15.75" customHeight="1" x14ac:dyDescent="0.25">
      <c r="A8012" s="23">
        <v>8011</v>
      </c>
      <c r="B8012" s="24">
        <v>0.33967838</v>
      </c>
      <c r="C8012" s="24">
        <v>0.32102837000000001</v>
      </c>
      <c r="D8012" s="24">
        <v>0.36276201000000002</v>
      </c>
      <c r="E8012" s="24">
        <v>0.44984464000000002</v>
      </c>
      <c r="F8012" s="24">
        <v>0.62084333999999997</v>
      </c>
      <c r="G8012" s="24">
        <v>1.4590821199999999</v>
      </c>
      <c r="H8012" s="24">
        <v>4.9909985499999996</v>
      </c>
      <c r="I8012" s="24">
        <v>9.0321370000000012E-2</v>
      </c>
    </row>
    <row r="8013" spans="1:9" ht="15.75" customHeight="1" x14ac:dyDescent="0.25">
      <c r="A8013" s="25">
        <v>8012</v>
      </c>
      <c r="B8013" s="26">
        <v>0.33973838000000001</v>
      </c>
      <c r="C8013" s="26">
        <v>0.32108310000000001</v>
      </c>
      <c r="D8013" s="26">
        <v>0.36282381999999996</v>
      </c>
      <c r="E8013" s="26">
        <v>0.44992783000000003</v>
      </c>
      <c r="F8013" s="26">
        <v>0.62097738999999996</v>
      </c>
      <c r="G8013" s="26">
        <v>1.45943062</v>
      </c>
      <c r="H8013" s="26">
        <v>4.9925030399999999</v>
      </c>
      <c r="I8013" s="26">
        <v>9.0321330000000005E-2</v>
      </c>
    </row>
    <row r="8014" spans="1:9" ht="15.75" customHeight="1" x14ac:dyDescent="0.25">
      <c r="A8014" s="23">
        <v>8013</v>
      </c>
      <c r="B8014" s="24">
        <v>0.33979838000000001</v>
      </c>
      <c r="C8014" s="24">
        <v>0.32113782000000002</v>
      </c>
      <c r="D8014" s="24">
        <v>0.36288561000000003</v>
      </c>
      <c r="E8014" s="24">
        <v>0.45001097000000001</v>
      </c>
      <c r="F8014" s="24">
        <v>0.62111136</v>
      </c>
      <c r="G8014" s="24">
        <v>1.4597789700000001</v>
      </c>
      <c r="H8014" s="24">
        <v>4.9940070700000003</v>
      </c>
      <c r="I8014" s="24">
        <v>9.0321300000000007E-2</v>
      </c>
    </row>
    <row r="8015" spans="1:9" ht="15.75" customHeight="1" x14ac:dyDescent="0.25">
      <c r="A8015" s="25">
        <v>8014</v>
      </c>
      <c r="B8015" s="26">
        <v>0.33985838000000002</v>
      </c>
      <c r="C8015" s="26">
        <v>0.32119252000000004</v>
      </c>
      <c r="D8015" s="26">
        <v>0.36294736999999999</v>
      </c>
      <c r="E8015" s="26">
        <v>0.45009405999999996</v>
      </c>
      <c r="F8015" s="26">
        <v>0.62124524999999997</v>
      </c>
      <c r="G8015" s="26">
        <v>1.46012718</v>
      </c>
      <c r="H8015" s="26">
        <v>4.99551064</v>
      </c>
      <c r="I8015" s="26">
        <v>9.0321269999999995E-2</v>
      </c>
    </row>
    <row r="8016" spans="1:9" ht="15.75" customHeight="1" x14ac:dyDescent="0.25">
      <c r="A8016" s="23">
        <v>8015</v>
      </c>
      <c r="B8016" s="24">
        <v>0.33991839000000001</v>
      </c>
      <c r="C8016" s="24">
        <v>0.32124721000000001</v>
      </c>
      <c r="D8016" s="24">
        <v>0.36300910999999997</v>
      </c>
      <c r="E8016" s="24">
        <v>0.45017709000000006</v>
      </c>
      <c r="F8016" s="24">
        <v>0.62137908000000008</v>
      </c>
      <c r="G8016" s="24">
        <v>1.4604752400000001</v>
      </c>
      <c r="H8016" s="24">
        <v>4.9970137599999997</v>
      </c>
      <c r="I8016" s="24">
        <v>9.0321230000000002E-2</v>
      </c>
    </row>
    <row r="8017" spans="1:9" ht="15.75" customHeight="1" x14ac:dyDescent="0.25">
      <c r="A8017" s="25">
        <v>8016</v>
      </c>
      <c r="B8017" s="26">
        <v>0.33997838999999996</v>
      </c>
      <c r="C8017" s="26">
        <v>0.32130189000000003</v>
      </c>
      <c r="D8017" s="26">
        <v>0.36307080999999997</v>
      </c>
      <c r="E8017" s="26">
        <v>0.45026007000000001</v>
      </c>
      <c r="F8017" s="26">
        <v>0.62151283000000002</v>
      </c>
      <c r="G8017" s="26">
        <v>1.4608231599999999</v>
      </c>
      <c r="H8017" s="26">
        <v>4.9985164300000005</v>
      </c>
      <c r="I8017" s="26">
        <v>9.0321200000000004E-2</v>
      </c>
    </row>
    <row r="8018" spans="1:9" ht="15.75" customHeight="1" x14ac:dyDescent="0.25">
      <c r="A8018" s="23">
        <v>8017</v>
      </c>
      <c r="B8018" s="24">
        <v>0.34003838999999997</v>
      </c>
      <c r="C8018" s="24">
        <v>0.32135655000000002</v>
      </c>
      <c r="D8018" s="24">
        <v>0.36313248999999997</v>
      </c>
      <c r="E8018" s="24">
        <v>0.45034299999999999</v>
      </c>
      <c r="F8018" s="24">
        <v>0.62164651000000004</v>
      </c>
      <c r="G8018" s="24">
        <v>1.4611709300000002</v>
      </c>
      <c r="H8018" s="24">
        <v>5.0000186500000003</v>
      </c>
      <c r="I8018" s="24">
        <v>9.0321169999999992E-2</v>
      </c>
    </row>
    <row r="8019" spans="1:9" ht="15.75" customHeight="1" x14ac:dyDescent="0.25">
      <c r="A8019" s="25">
        <v>8018</v>
      </c>
      <c r="B8019" s="26">
        <v>0.34009838999999997</v>
      </c>
      <c r="C8019" s="26">
        <v>0.32141119000000001</v>
      </c>
      <c r="D8019" s="26">
        <v>0.36319414999999999</v>
      </c>
      <c r="E8019" s="26">
        <v>0.45042588</v>
      </c>
      <c r="F8019" s="26">
        <v>0.62178011</v>
      </c>
      <c r="G8019" s="26">
        <v>1.46151857</v>
      </c>
      <c r="H8019" s="26">
        <v>5.0015204200000003</v>
      </c>
      <c r="I8019" s="26">
        <v>9.0321130000000013E-2</v>
      </c>
    </row>
    <row r="8020" spans="1:9" ht="15.75" customHeight="1" x14ac:dyDescent="0.25">
      <c r="A8020" s="23">
        <v>8019</v>
      </c>
      <c r="B8020" s="24">
        <v>0.34015838999999998</v>
      </c>
      <c r="C8020" s="24">
        <v>0.32146582000000001</v>
      </c>
      <c r="D8020" s="24">
        <v>0.36325578000000003</v>
      </c>
      <c r="E8020" s="24">
        <v>0.45050871000000003</v>
      </c>
      <c r="F8020" s="24">
        <v>0.62191364000000005</v>
      </c>
      <c r="G8020" s="24">
        <v>1.4618660600000002</v>
      </c>
      <c r="H8020" s="24">
        <v>5.0030217399999994</v>
      </c>
      <c r="I8020" s="24">
        <v>9.0321099999999988E-2</v>
      </c>
    </row>
    <row r="8021" spans="1:9" ht="15.75" customHeight="1" x14ac:dyDescent="0.25">
      <c r="A8021" s="25">
        <v>8020</v>
      </c>
      <c r="B8021" s="26">
        <v>0.34021839999999998</v>
      </c>
      <c r="C8021" s="26">
        <v>0.32152043999999996</v>
      </c>
      <c r="D8021" s="26">
        <v>0.36331738000000002</v>
      </c>
      <c r="E8021" s="26">
        <v>0.45059148999999998</v>
      </c>
      <c r="F8021" s="26">
        <v>0.62204711000000001</v>
      </c>
      <c r="G8021" s="26">
        <v>1.4622134199999999</v>
      </c>
      <c r="H8021" s="26">
        <v>5.0045226300000003</v>
      </c>
      <c r="I8021" s="26">
        <v>9.0321070000000003E-2</v>
      </c>
    </row>
    <row r="8022" spans="1:9" ht="15.75" customHeight="1" x14ac:dyDescent="0.25">
      <c r="A8022" s="23">
        <v>8021</v>
      </c>
      <c r="B8022" s="24">
        <v>0.34027839999999998</v>
      </c>
      <c r="C8022" s="24">
        <v>0.32157504000000003</v>
      </c>
      <c r="D8022" s="24">
        <v>0.36337896000000003</v>
      </c>
      <c r="E8022" s="24">
        <v>0.45067421000000002</v>
      </c>
      <c r="F8022" s="24">
        <v>0.62218048999999997</v>
      </c>
      <c r="G8022" s="24">
        <v>1.46256063</v>
      </c>
      <c r="H8022" s="24">
        <v>5.0060230700000004</v>
      </c>
      <c r="I8022" s="24">
        <v>9.0321029999999997E-2</v>
      </c>
    </row>
    <row r="8023" spans="1:9" ht="15.75" customHeight="1" x14ac:dyDescent="0.25">
      <c r="A8023" s="25">
        <v>8022</v>
      </c>
      <c r="B8023" s="26">
        <v>0.34033839999999999</v>
      </c>
      <c r="C8023" s="26">
        <v>0.32162963</v>
      </c>
      <c r="D8023" s="26">
        <v>0.36344050999999999</v>
      </c>
      <c r="E8023" s="26">
        <v>0.45075688999999997</v>
      </c>
      <c r="F8023" s="26">
        <v>0.62231380999999997</v>
      </c>
      <c r="G8023" s="26">
        <v>1.4629077000000001</v>
      </c>
      <c r="H8023" s="26">
        <v>5.0075230800000003</v>
      </c>
      <c r="I8023" s="26">
        <v>9.0320999999999999E-2</v>
      </c>
    </row>
    <row r="8024" spans="1:9" ht="15.75" customHeight="1" x14ac:dyDescent="0.25">
      <c r="A8024" s="23">
        <v>8023</v>
      </c>
      <c r="B8024" s="24">
        <v>0.34039839999999999</v>
      </c>
      <c r="C8024" s="24">
        <v>0.32168419999999998</v>
      </c>
      <c r="D8024" s="24">
        <v>0.36350203000000003</v>
      </c>
      <c r="E8024" s="24">
        <v>0.45083951</v>
      </c>
      <c r="F8024" s="24">
        <v>0.62244706000000005</v>
      </c>
      <c r="G8024" s="24">
        <v>1.4632546400000002</v>
      </c>
      <c r="H8024" s="24">
        <v>5.0090226500000004</v>
      </c>
      <c r="I8024" s="24">
        <v>9.032097E-2</v>
      </c>
    </row>
    <row r="8025" spans="1:9" ht="15.75" customHeight="1" x14ac:dyDescent="0.25">
      <c r="A8025" s="25">
        <v>8024</v>
      </c>
      <c r="B8025" s="26">
        <v>0.34045839999999999</v>
      </c>
      <c r="C8025" s="26">
        <v>0.32173876000000001</v>
      </c>
      <c r="D8025" s="26">
        <v>0.36356352999999997</v>
      </c>
      <c r="E8025" s="26">
        <v>0.45092208</v>
      </c>
      <c r="F8025" s="26">
        <v>0.62258023000000007</v>
      </c>
      <c r="G8025" s="26">
        <v>1.46360143</v>
      </c>
      <c r="H8025" s="26">
        <v>5.0105217900000003</v>
      </c>
      <c r="I8025" s="26">
        <v>9.0320940000000002E-2</v>
      </c>
    </row>
    <row r="8026" spans="1:9" ht="15.75" customHeight="1" x14ac:dyDescent="0.25">
      <c r="A8026" s="23">
        <v>8025</v>
      </c>
      <c r="B8026" s="24">
        <v>0.34051841000000005</v>
      </c>
      <c r="C8026" s="24">
        <v>0.32179331</v>
      </c>
      <c r="D8026" s="24">
        <v>0.36362501000000003</v>
      </c>
      <c r="E8026" s="24">
        <v>0.45100461000000003</v>
      </c>
      <c r="F8026" s="24">
        <v>0.62271332999999995</v>
      </c>
      <c r="G8026" s="24">
        <v>1.4639480900000001</v>
      </c>
      <c r="H8026" s="24">
        <v>5.0120204900000003</v>
      </c>
      <c r="I8026" s="24">
        <v>9.0320899999999996E-2</v>
      </c>
    </row>
    <row r="8027" spans="1:9" ht="15.75" customHeight="1" x14ac:dyDescent="0.25">
      <c r="A8027" s="25">
        <v>8026</v>
      </c>
      <c r="B8027" s="26">
        <v>0.34057841000000005</v>
      </c>
      <c r="C8027" s="26">
        <v>0.32184784</v>
      </c>
      <c r="D8027" s="26">
        <v>0.36368645999999999</v>
      </c>
      <c r="E8027" s="26">
        <v>0.45108707999999997</v>
      </c>
      <c r="F8027" s="26">
        <v>0.62284636999999998</v>
      </c>
      <c r="G8027" s="26">
        <v>1.46429462</v>
      </c>
      <c r="H8027" s="26">
        <v>5.0135187800000001</v>
      </c>
      <c r="I8027" s="26">
        <v>9.0320870000000011E-2</v>
      </c>
    </row>
    <row r="8028" spans="1:9" ht="15.75" customHeight="1" x14ac:dyDescent="0.25">
      <c r="A8028" s="23">
        <v>8027</v>
      </c>
      <c r="B8028" s="24">
        <v>0.34063840999999995</v>
      </c>
      <c r="C8028" s="24">
        <v>0.32190235</v>
      </c>
      <c r="D8028" s="24">
        <v>0.36374788000000002</v>
      </c>
      <c r="E8028" s="24">
        <v>0.4511695</v>
      </c>
      <c r="F8028" s="24">
        <v>0.62297933000000005</v>
      </c>
      <c r="G8028" s="24">
        <v>1.4646410000000001</v>
      </c>
      <c r="H8028" s="24">
        <v>5.0150166299999999</v>
      </c>
      <c r="I8028" s="24">
        <v>9.0320839999999999E-2</v>
      </c>
    </row>
    <row r="8029" spans="1:9" ht="15.75" customHeight="1" x14ac:dyDescent="0.25">
      <c r="A8029" s="25">
        <v>8028</v>
      </c>
      <c r="B8029" s="26">
        <v>0.34069840999999995</v>
      </c>
      <c r="C8029" s="26">
        <v>0.32195686000000001</v>
      </c>
      <c r="D8029" s="26">
        <v>0.36380927999999996</v>
      </c>
      <c r="E8029" s="26">
        <v>0.45125187999999999</v>
      </c>
      <c r="F8029" s="26">
        <v>0.62311221999999999</v>
      </c>
      <c r="G8029" s="26">
        <v>1.4649872500000001</v>
      </c>
      <c r="H8029" s="26">
        <v>5.0165140600000004</v>
      </c>
      <c r="I8029" s="26">
        <v>9.0320800000000007E-2</v>
      </c>
    </row>
    <row r="8030" spans="1:9" ht="15.75" customHeight="1" x14ac:dyDescent="0.25">
      <c r="A8030" s="23">
        <v>8029</v>
      </c>
      <c r="B8030" s="24">
        <v>0.34075840999999996</v>
      </c>
      <c r="C8030" s="24">
        <v>0.32201134000000003</v>
      </c>
      <c r="D8030" s="24">
        <v>0.36387065000000002</v>
      </c>
      <c r="E8030" s="24">
        <v>0.45133420000000002</v>
      </c>
      <c r="F8030" s="24">
        <v>0.62324504999999997</v>
      </c>
      <c r="G8030" s="24">
        <v>1.46533337</v>
      </c>
      <c r="H8030" s="24">
        <v>5.01801107</v>
      </c>
      <c r="I8030" s="24">
        <v>9.0320769999999995E-2</v>
      </c>
    </row>
    <row r="8031" spans="1:9" ht="15.75" customHeight="1" x14ac:dyDescent="0.25">
      <c r="A8031" s="25">
        <v>8030</v>
      </c>
      <c r="B8031" s="26">
        <v>0.34081840999999996</v>
      </c>
      <c r="C8031" s="26">
        <v>0.32206581999999995</v>
      </c>
      <c r="D8031" s="26">
        <v>0.36393199999999998</v>
      </c>
      <c r="E8031" s="26">
        <v>0.45141647000000001</v>
      </c>
      <c r="F8031" s="26">
        <v>0.62337779999999998</v>
      </c>
      <c r="G8031" s="26">
        <v>1.46567935</v>
      </c>
      <c r="H8031" s="26">
        <v>5.0195076699999994</v>
      </c>
      <c r="I8031" s="26">
        <v>9.0320739999999997E-2</v>
      </c>
    </row>
    <row r="8032" spans="1:9" ht="15.75" customHeight="1" x14ac:dyDescent="0.25">
      <c r="A8032" s="23">
        <v>8031</v>
      </c>
      <c r="B8032" s="24">
        <v>0.34087842000000002</v>
      </c>
      <c r="C8032" s="24">
        <v>0.32212027999999998</v>
      </c>
      <c r="D8032" s="24">
        <v>0.36399332000000001</v>
      </c>
      <c r="E8032" s="24">
        <v>0.45149869999999998</v>
      </c>
      <c r="F8032" s="24">
        <v>0.62351049000000003</v>
      </c>
      <c r="G8032" s="24">
        <v>1.4660251900000001</v>
      </c>
      <c r="H8032" s="24">
        <v>5.0210038400000006</v>
      </c>
      <c r="I8032" s="24">
        <v>9.032069999999999E-2</v>
      </c>
    </row>
    <row r="8033" spans="1:9" ht="15.75" customHeight="1" x14ac:dyDescent="0.25">
      <c r="A8033" s="25">
        <v>8032</v>
      </c>
      <c r="B8033" s="26">
        <v>0.34093842000000002</v>
      </c>
      <c r="C8033" s="26">
        <v>0.32217472999999996</v>
      </c>
      <c r="D8033" s="26">
        <v>0.36405462</v>
      </c>
      <c r="E8033" s="26">
        <v>0.45158088000000002</v>
      </c>
      <c r="F8033" s="26">
        <v>0.62364310000000001</v>
      </c>
      <c r="G8033" s="26">
        <v>1.46637091</v>
      </c>
      <c r="H8033" s="26">
        <v>5.0224996099999997</v>
      </c>
      <c r="I8033" s="26">
        <v>9.0320669999999992E-2</v>
      </c>
    </row>
    <row r="8034" spans="1:9" ht="15.75" customHeight="1" x14ac:dyDescent="0.25">
      <c r="A8034" s="23">
        <v>8033</v>
      </c>
      <c r="B8034" s="24">
        <v>0.34099842000000002</v>
      </c>
      <c r="C8034" s="24">
        <v>0.32222915999999996</v>
      </c>
      <c r="D8034" s="24">
        <v>0.36411589999999999</v>
      </c>
      <c r="E8034" s="24">
        <v>0.45166299999999998</v>
      </c>
      <c r="F8034" s="24">
        <v>0.62377565000000001</v>
      </c>
      <c r="G8034" s="24">
        <v>1.46671649</v>
      </c>
      <c r="H8034" s="24">
        <v>5.0239949599999996</v>
      </c>
      <c r="I8034" s="24">
        <v>9.0320640000000008E-2</v>
      </c>
    </row>
    <row r="8035" spans="1:9" ht="15.75" customHeight="1" x14ac:dyDescent="0.25">
      <c r="A8035" s="25">
        <v>8034</v>
      </c>
      <c r="B8035" s="26">
        <v>0.34105842000000003</v>
      </c>
      <c r="C8035" s="26">
        <v>0.32228358000000001</v>
      </c>
      <c r="D8035" s="26">
        <v>0.36417715000000001</v>
      </c>
      <c r="E8035" s="26">
        <v>0.45174508000000002</v>
      </c>
      <c r="F8035" s="26">
        <v>0.62390813000000001</v>
      </c>
      <c r="G8035" s="26">
        <v>1.46706194</v>
      </c>
      <c r="H8035" s="26">
        <v>5.0254899100000001</v>
      </c>
      <c r="I8035" s="26">
        <v>9.0320600000000001E-2</v>
      </c>
    </row>
    <row r="8036" spans="1:9" ht="15.75" customHeight="1" x14ac:dyDescent="0.25">
      <c r="A8036" s="23">
        <v>8035</v>
      </c>
      <c r="B8036" s="24">
        <v>0.34111842000000003</v>
      </c>
      <c r="C8036" s="24">
        <v>0.32233798000000002</v>
      </c>
      <c r="D8036" s="24">
        <v>0.36423836999999998</v>
      </c>
      <c r="E8036" s="24">
        <v>0.45182710999999998</v>
      </c>
      <c r="F8036" s="24">
        <v>0.62404053999999998</v>
      </c>
      <c r="G8036" s="24">
        <v>1.4674072599999999</v>
      </c>
      <c r="H8036" s="24">
        <v>5.0269844499999996</v>
      </c>
      <c r="I8036" s="24">
        <v>9.0320570000000003E-2</v>
      </c>
    </row>
    <row r="8037" spans="1:9" ht="15.75" customHeight="1" x14ac:dyDescent="0.25">
      <c r="A8037" s="25">
        <v>8036</v>
      </c>
      <c r="B8037" s="26">
        <v>0.34117843000000003</v>
      </c>
      <c r="C8037" s="26">
        <v>0.32239237000000004</v>
      </c>
      <c r="D8037" s="26">
        <v>0.36429957000000002</v>
      </c>
      <c r="E8037" s="26">
        <v>0.45190910000000001</v>
      </c>
      <c r="F8037" s="26">
        <v>0.62417288999999998</v>
      </c>
      <c r="G8037" s="26">
        <v>1.4677524399999999</v>
      </c>
      <c r="H8037" s="26">
        <v>5.0284785799999998</v>
      </c>
      <c r="I8037" s="26">
        <v>9.0320540000000005E-2</v>
      </c>
    </row>
    <row r="8038" spans="1:9" ht="15.75" customHeight="1" x14ac:dyDescent="0.25">
      <c r="A8038" s="23">
        <v>8037</v>
      </c>
      <c r="B8038" s="24">
        <v>0.34123842999999998</v>
      </c>
      <c r="C8038" s="24">
        <v>0.32244675</v>
      </c>
      <c r="D8038" s="24">
        <v>0.36436075000000001</v>
      </c>
      <c r="E8038" s="24">
        <v>0.45199103000000002</v>
      </c>
      <c r="F8038" s="24">
        <v>0.62430516999999996</v>
      </c>
      <c r="G8038" s="24">
        <v>1.4680975000000001</v>
      </c>
      <c r="H8038" s="24">
        <v>5.0299723199999997</v>
      </c>
      <c r="I8038" s="24">
        <v>9.0320509999999993E-2</v>
      </c>
    </row>
    <row r="8039" spans="1:9" ht="15.75" customHeight="1" x14ac:dyDescent="0.25">
      <c r="A8039" s="25">
        <v>8038</v>
      </c>
      <c r="B8039" s="26">
        <v>0.34129842999999999</v>
      </c>
      <c r="C8039" s="26">
        <v>0.32250112000000003</v>
      </c>
      <c r="D8039" s="26">
        <v>0.36442189999999997</v>
      </c>
      <c r="E8039" s="26">
        <v>0.45207292000000004</v>
      </c>
      <c r="F8039" s="26">
        <v>0.62443738000000004</v>
      </c>
      <c r="G8039" s="26">
        <v>1.4684424300000001</v>
      </c>
      <c r="H8039" s="26">
        <v>5.0314656500000003</v>
      </c>
      <c r="I8039" s="26">
        <v>9.032047E-2</v>
      </c>
    </row>
    <row r="8040" spans="1:9" ht="15.75" customHeight="1" x14ac:dyDescent="0.25">
      <c r="A8040" s="23">
        <v>8039</v>
      </c>
      <c r="B8040" s="24">
        <v>0.34135842999999999</v>
      </c>
      <c r="C8040" s="24">
        <v>0.32255547000000001</v>
      </c>
      <c r="D8040" s="24">
        <v>0.36448301999999999</v>
      </c>
      <c r="E8040" s="24">
        <v>0.45215476000000004</v>
      </c>
      <c r="F8040" s="24">
        <v>0.62456951999999999</v>
      </c>
      <c r="G8040" s="24">
        <v>1.46878723</v>
      </c>
      <c r="H8040" s="24">
        <v>5.0329585899999998</v>
      </c>
      <c r="I8040" s="24">
        <v>9.0320440000000002E-2</v>
      </c>
    </row>
    <row r="8041" spans="1:9" ht="15.75" customHeight="1" x14ac:dyDescent="0.25">
      <c r="A8041" s="25">
        <v>8040</v>
      </c>
      <c r="B8041" s="26">
        <v>0.34141842999999999</v>
      </c>
      <c r="C8041" s="26">
        <v>0.32260980000000006</v>
      </c>
      <c r="D8041" s="26">
        <v>0.36454413000000002</v>
      </c>
      <c r="E8041" s="26">
        <v>0.45223655000000001</v>
      </c>
      <c r="F8041" s="26">
        <v>0.62470159999999997</v>
      </c>
      <c r="G8041" s="26">
        <v>1.4691318999999998</v>
      </c>
      <c r="H8041" s="26">
        <v>5.0344511399999998</v>
      </c>
      <c r="I8041" s="26">
        <v>9.032040999999999E-2</v>
      </c>
    </row>
    <row r="8042" spans="1:9" ht="15.75" customHeight="1" x14ac:dyDescent="0.25">
      <c r="A8042" s="23">
        <v>8041</v>
      </c>
      <c r="B8042" s="24">
        <v>0.34147843999999999</v>
      </c>
      <c r="C8042" s="24">
        <v>0.32266412999999999</v>
      </c>
      <c r="D8042" s="24">
        <v>0.36460521000000001</v>
      </c>
      <c r="E8042" s="24">
        <v>0.45231828999999996</v>
      </c>
      <c r="F8042" s="24">
        <v>0.62483361000000004</v>
      </c>
      <c r="G8042" s="24">
        <v>1.46947644</v>
      </c>
      <c r="H8042" s="24">
        <v>5.0359432900000005</v>
      </c>
      <c r="I8042" s="24">
        <v>9.0320370000000011E-2</v>
      </c>
    </row>
    <row r="8043" spans="1:9" ht="15.75" customHeight="1" x14ac:dyDescent="0.25">
      <c r="A8043" s="25">
        <v>8042</v>
      </c>
      <c r="B8043" s="26">
        <v>0.34153844</v>
      </c>
      <c r="C8043" s="26">
        <v>0.32271844</v>
      </c>
      <c r="D8043" s="26">
        <v>0.36466625999999996</v>
      </c>
      <c r="E8043" s="26">
        <v>0.45239998999999997</v>
      </c>
      <c r="F8043" s="26">
        <v>0.62496554999999998</v>
      </c>
      <c r="G8043" s="26">
        <v>1.4698208500000001</v>
      </c>
      <c r="H8043" s="26">
        <v>5.03743505</v>
      </c>
      <c r="I8043" s="26">
        <v>9.0320339999999999E-2</v>
      </c>
    </row>
    <row r="8044" spans="1:9" ht="15.75" customHeight="1" x14ac:dyDescent="0.25">
      <c r="A8044" s="23">
        <v>8043</v>
      </c>
      <c r="B8044" s="24">
        <v>0.34159844</v>
      </c>
      <c r="C8044" s="24">
        <v>0.32277273000000001</v>
      </c>
      <c r="D8044" s="24">
        <v>0.36472729000000004</v>
      </c>
      <c r="E8044" s="24">
        <v>0.45248164000000002</v>
      </c>
      <c r="F8044" s="24">
        <v>0.62509742999999995</v>
      </c>
      <c r="G8044" s="24">
        <v>1.47016514</v>
      </c>
      <c r="H8044" s="24">
        <v>5.0389264300000001</v>
      </c>
      <c r="I8044" s="24">
        <v>9.0320310000000001E-2</v>
      </c>
    </row>
    <row r="8045" spans="1:9" ht="15.75" customHeight="1" x14ac:dyDescent="0.25">
      <c r="A8045" s="25">
        <v>8044</v>
      </c>
      <c r="B8045" s="26">
        <v>0.34165844000000001</v>
      </c>
      <c r="C8045" s="26">
        <v>0.32282702000000002</v>
      </c>
      <c r="D8045" s="26">
        <v>0.36478830000000001</v>
      </c>
      <c r="E8045" s="26">
        <v>0.45256323999999998</v>
      </c>
      <c r="F8045" s="26">
        <v>0.62522924000000002</v>
      </c>
      <c r="G8045" s="26">
        <v>1.47050931</v>
      </c>
      <c r="H8045" s="26">
        <v>5.0404174299999998</v>
      </c>
      <c r="I8045" s="26">
        <v>9.0320280000000003E-2</v>
      </c>
    </row>
    <row r="8046" spans="1:9" ht="15.75" customHeight="1" x14ac:dyDescent="0.25">
      <c r="A8046" s="23">
        <v>8045</v>
      </c>
      <c r="B8046" s="24">
        <v>0.34171844000000001</v>
      </c>
      <c r="C8046" s="24">
        <v>0.32288128999999999</v>
      </c>
      <c r="D8046" s="24">
        <v>0.36484928999999999</v>
      </c>
      <c r="E8046" s="24">
        <v>0.45264480000000001</v>
      </c>
      <c r="F8046" s="24">
        <v>0.62536099000000001</v>
      </c>
      <c r="G8046" s="24">
        <v>1.4708533399999999</v>
      </c>
      <c r="H8046" s="24">
        <v>5.04190804</v>
      </c>
      <c r="I8046" s="24">
        <v>9.0320239999999996E-2</v>
      </c>
    </row>
    <row r="8047" spans="1:9" ht="15.75" customHeight="1" x14ac:dyDescent="0.25">
      <c r="A8047" s="25">
        <v>8046</v>
      </c>
      <c r="B8047" s="26">
        <v>0.34177844000000002</v>
      </c>
      <c r="C8047" s="26">
        <v>0.32293554999999996</v>
      </c>
      <c r="D8047" s="26">
        <v>0.36491024999999999</v>
      </c>
      <c r="E8047" s="26">
        <v>0.45272630999999997</v>
      </c>
      <c r="F8047" s="26">
        <v>0.62549268000000002</v>
      </c>
      <c r="G8047" s="26">
        <v>1.4711972600000001</v>
      </c>
      <c r="H8047" s="26">
        <v>5.04339827</v>
      </c>
      <c r="I8047" s="26">
        <v>9.0320209999999998E-2</v>
      </c>
    </row>
    <row r="8048" spans="1:9" ht="15.75" customHeight="1" x14ac:dyDescent="0.25">
      <c r="A8048" s="23">
        <v>8047</v>
      </c>
      <c r="B8048" s="24">
        <v>0.34183844999999996</v>
      </c>
      <c r="C8048" s="24">
        <v>0.32298979000000005</v>
      </c>
      <c r="D8048" s="24">
        <v>0.36497118000000001</v>
      </c>
      <c r="E8048" s="24">
        <v>0.45280777999999999</v>
      </c>
      <c r="F8048" s="24">
        <v>0.62562430000000002</v>
      </c>
      <c r="G8048" s="24">
        <v>1.4715410499999999</v>
      </c>
      <c r="H8048" s="24">
        <v>5.0448881300000004</v>
      </c>
      <c r="I8048" s="24">
        <v>9.0320180000000014E-2</v>
      </c>
    </row>
    <row r="8049" spans="1:9" ht="15.75" customHeight="1" x14ac:dyDescent="0.25">
      <c r="A8049" s="25">
        <v>8048</v>
      </c>
      <c r="B8049" s="26">
        <v>0.34189844999999996</v>
      </c>
      <c r="C8049" s="26">
        <v>0.32304402000000004</v>
      </c>
      <c r="D8049" s="26">
        <v>0.36503210000000003</v>
      </c>
      <c r="E8049" s="26">
        <v>0.45288919999999999</v>
      </c>
      <c r="F8049" s="26">
        <v>0.62575585</v>
      </c>
      <c r="G8049" s="26">
        <v>1.4718847099999999</v>
      </c>
      <c r="H8049" s="26">
        <v>5.0463776100000004</v>
      </c>
      <c r="I8049" s="26">
        <v>9.0320140000000007E-2</v>
      </c>
    </row>
    <row r="8050" spans="1:9" ht="15.75" customHeight="1" x14ac:dyDescent="0.25">
      <c r="A8050" s="23">
        <v>8049</v>
      </c>
      <c r="B8050" s="24">
        <v>0.34195844999999997</v>
      </c>
      <c r="C8050" s="24">
        <v>0.32309823999999998</v>
      </c>
      <c r="D8050" s="24">
        <v>0.36509299000000001</v>
      </c>
      <c r="E8050" s="24">
        <v>0.45297057000000002</v>
      </c>
      <c r="F8050" s="24">
        <v>0.62588734000000001</v>
      </c>
      <c r="G8050" s="24">
        <v>1.4722282600000001</v>
      </c>
      <c r="H8050" s="24">
        <v>5.0478667100000001</v>
      </c>
      <c r="I8050" s="24">
        <v>9.0320110000000009E-2</v>
      </c>
    </row>
    <row r="8051" spans="1:9" ht="15.75" customHeight="1" x14ac:dyDescent="0.25">
      <c r="A8051" s="25">
        <v>8050</v>
      </c>
      <c r="B8051" s="26">
        <v>0.34201844999999997</v>
      </c>
      <c r="C8051" s="26">
        <v>0.32315243999999999</v>
      </c>
      <c r="D8051" s="26">
        <v>0.36515386</v>
      </c>
      <c r="E8051" s="26">
        <v>0.45305190000000001</v>
      </c>
      <c r="F8051" s="26">
        <v>0.62601877000000006</v>
      </c>
      <c r="G8051" s="26">
        <v>1.4725716800000002</v>
      </c>
      <c r="H8051" s="26">
        <v>5.0493554500000002</v>
      </c>
      <c r="I8051" s="26">
        <v>9.0320079999999997E-2</v>
      </c>
    </row>
    <row r="8052" spans="1:9" ht="15.75" customHeight="1" x14ac:dyDescent="0.25">
      <c r="A8052" s="23">
        <v>8051</v>
      </c>
      <c r="B8052" s="24">
        <v>0.34207844999999998</v>
      </c>
      <c r="C8052" s="24">
        <v>0.32320663000000005</v>
      </c>
      <c r="D8052" s="24">
        <v>0.3652147</v>
      </c>
      <c r="E8052" s="24">
        <v>0.45313318000000002</v>
      </c>
      <c r="F8052" s="24">
        <v>0.62615014000000002</v>
      </c>
      <c r="G8052" s="24">
        <v>1.4729149799999999</v>
      </c>
      <c r="H8052" s="24">
        <v>5.0508438299999998</v>
      </c>
      <c r="I8052" s="24">
        <v>9.0320049999999999E-2</v>
      </c>
    </row>
    <row r="8053" spans="1:9" ht="15.75" customHeight="1" x14ac:dyDescent="0.25">
      <c r="A8053" s="25">
        <v>8052</v>
      </c>
      <c r="B8053" s="26">
        <v>0.34213845999999998</v>
      </c>
      <c r="C8053" s="26">
        <v>0.32326081000000001</v>
      </c>
      <c r="D8053" s="26">
        <v>0.36527552000000002</v>
      </c>
      <c r="E8053" s="26">
        <v>0.45321441000000001</v>
      </c>
      <c r="F8053" s="26">
        <v>0.62628143999999997</v>
      </c>
      <c r="G8053" s="26">
        <v>1.4732581600000001</v>
      </c>
      <c r="H8053" s="26">
        <v>5.05233183</v>
      </c>
      <c r="I8053" s="26">
        <v>9.0320009999999992E-2</v>
      </c>
    </row>
    <row r="8054" spans="1:9" ht="15.75" customHeight="1" x14ac:dyDescent="0.25">
      <c r="A8054" s="23">
        <v>8053</v>
      </c>
      <c r="B8054" s="24">
        <v>0.34219845999999998</v>
      </c>
      <c r="C8054" s="24">
        <v>0.32331498000000003</v>
      </c>
      <c r="D8054" s="24">
        <v>0.36533631999999999</v>
      </c>
      <c r="E8054" s="24">
        <v>0.45329560999999996</v>
      </c>
      <c r="F8054" s="24">
        <v>0.62641267999999994</v>
      </c>
      <c r="G8054" s="24">
        <v>1.47360121</v>
      </c>
      <c r="H8054" s="24">
        <v>5.0538194800000005</v>
      </c>
      <c r="I8054" s="24">
        <v>9.0319979999999994E-2</v>
      </c>
    </row>
    <row r="8055" spans="1:9" ht="15.75" customHeight="1" x14ac:dyDescent="0.25">
      <c r="A8055" s="25">
        <v>8054</v>
      </c>
      <c r="B8055" s="26">
        <v>0.34225845999999999</v>
      </c>
      <c r="C8055" s="26">
        <v>0.32336913</v>
      </c>
      <c r="D8055" s="26">
        <v>0.36539709999999997</v>
      </c>
      <c r="E8055" s="26">
        <v>0.45337675</v>
      </c>
      <c r="F8055" s="26">
        <v>0.62654385000000001</v>
      </c>
      <c r="G8055" s="26">
        <v>1.4739441500000001</v>
      </c>
      <c r="H8055" s="26">
        <v>5.0553067600000006</v>
      </c>
      <c r="I8055" s="26">
        <v>9.0319949999999996E-2</v>
      </c>
    </row>
    <row r="8056" spans="1:9" ht="15.75" customHeight="1" x14ac:dyDescent="0.25">
      <c r="A8056" s="23">
        <v>8055</v>
      </c>
      <c r="B8056" s="24">
        <v>0.34231845999999999</v>
      </c>
      <c r="C8056" s="24">
        <v>0.32342326999999998</v>
      </c>
      <c r="D8056" s="24">
        <v>0.36545785000000003</v>
      </c>
      <c r="E8056" s="24">
        <v>0.45345785999999999</v>
      </c>
      <c r="F8056" s="24">
        <v>0.62667496999999994</v>
      </c>
      <c r="G8056" s="24">
        <v>1.4742869700000001</v>
      </c>
      <c r="H8056" s="24">
        <v>5.0567936900000001</v>
      </c>
      <c r="I8056" s="24">
        <v>9.0319920000000012E-2</v>
      </c>
    </row>
    <row r="8057" spans="1:9" ht="15.75" customHeight="1" x14ac:dyDescent="0.25">
      <c r="A8057" s="25">
        <v>8056</v>
      </c>
      <c r="B8057" s="26">
        <v>0.34237846</v>
      </c>
      <c r="C8057" s="26">
        <v>0.32347740000000003</v>
      </c>
      <c r="D8057" s="26">
        <v>0.36551858000000004</v>
      </c>
      <c r="E8057" s="26">
        <v>0.45353890999999996</v>
      </c>
      <c r="F8057" s="26">
        <v>0.62680601999999996</v>
      </c>
      <c r="G8057" s="26">
        <v>1.4746296699999999</v>
      </c>
      <c r="H8057" s="26">
        <v>5.0582802600000001</v>
      </c>
      <c r="I8057" s="26">
        <v>9.0319880000000005E-2</v>
      </c>
    </row>
    <row r="8058" spans="1:9" ht="15.75" customHeight="1" x14ac:dyDescent="0.25">
      <c r="A8058" s="23">
        <v>8057</v>
      </c>
      <c r="B8058" s="24">
        <v>0.34243846</v>
      </c>
      <c r="C8058" s="24">
        <v>0.32353150999999997</v>
      </c>
      <c r="D8058" s="24">
        <v>0.36557929</v>
      </c>
      <c r="E8058" s="24">
        <v>0.45361993</v>
      </c>
      <c r="F8058" s="24">
        <v>0.62693701000000002</v>
      </c>
      <c r="G8058" s="24">
        <v>1.4749722600000001</v>
      </c>
      <c r="H8058" s="24">
        <v>5.0597664800000004</v>
      </c>
      <c r="I8058" s="24">
        <v>9.0319850000000007E-2</v>
      </c>
    </row>
    <row r="8059" spans="1:9" ht="15.75" customHeight="1" x14ac:dyDescent="0.25">
      <c r="A8059" s="25">
        <v>8058</v>
      </c>
      <c r="B8059" s="26">
        <v>0.34249847</v>
      </c>
      <c r="C8059" s="26">
        <v>0.32358562000000002</v>
      </c>
      <c r="D8059" s="26">
        <v>0.36563997999999998</v>
      </c>
      <c r="E8059" s="26">
        <v>0.45370089999999996</v>
      </c>
      <c r="F8059" s="26">
        <v>0.62706793999999999</v>
      </c>
      <c r="G8059" s="26">
        <v>1.4753147200000001</v>
      </c>
      <c r="H8059" s="26">
        <v>5.0612523500000002</v>
      </c>
      <c r="I8059" s="26">
        <v>9.0319819999999995E-2</v>
      </c>
    </row>
    <row r="8060" spans="1:9" ht="15.75" customHeight="1" x14ac:dyDescent="0.25">
      <c r="A8060" s="23">
        <v>8059</v>
      </c>
      <c r="B8060" s="24">
        <v>0.34255847</v>
      </c>
      <c r="C8060" s="24">
        <v>0.32363970999999997</v>
      </c>
      <c r="D8060" s="24">
        <v>0.36570064000000002</v>
      </c>
      <c r="E8060" s="24">
        <v>0.45378182</v>
      </c>
      <c r="F8060" s="24">
        <v>0.62719881</v>
      </c>
      <c r="G8060" s="24">
        <v>1.47565707</v>
      </c>
      <c r="H8060" s="24">
        <v>5.0627378700000003</v>
      </c>
      <c r="I8060" s="24">
        <v>9.0319780000000002E-2</v>
      </c>
    </row>
    <row r="8061" spans="1:9" ht="15.75" customHeight="1" x14ac:dyDescent="0.25">
      <c r="A8061" s="25">
        <v>8060</v>
      </c>
      <c r="B8061" s="26">
        <v>0.34261847000000001</v>
      </c>
      <c r="C8061" s="26">
        <v>0.32369377999999999</v>
      </c>
      <c r="D8061" s="26">
        <v>0.36576127999999997</v>
      </c>
      <c r="E8061" s="26">
        <v>0.45386270000000001</v>
      </c>
      <c r="F8061" s="26">
        <v>0.62732960999999998</v>
      </c>
      <c r="G8061" s="26">
        <v>1.47599931</v>
      </c>
      <c r="H8061" s="26">
        <v>5.0642230399999999</v>
      </c>
      <c r="I8061" s="26">
        <v>9.031974999999999E-2</v>
      </c>
    </row>
    <row r="8062" spans="1:9" ht="15.75" customHeight="1" x14ac:dyDescent="0.25">
      <c r="A8062" s="23">
        <v>8061</v>
      </c>
      <c r="B8062" s="24">
        <v>0.34267847000000001</v>
      </c>
      <c r="C8062" s="24">
        <v>0.32374785</v>
      </c>
      <c r="D8062" s="24">
        <v>0.36582189999999998</v>
      </c>
      <c r="E8062" s="24">
        <v>0.45394353999999998</v>
      </c>
      <c r="F8062" s="24">
        <v>0.62746035999999994</v>
      </c>
      <c r="G8062" s="24">
        <v>1.47634143</v>
      </c>
      <c r="H8062" s="24">
        <v>5.0657078699999998</v>
      </c>
      <c r="I8062" s="24">
        <v>9.0319719999999992E-2</v>
      </c>
    </row>
    <row r="8063" spans="1:9" ht="15.75" customHeight="1" x14ac:dyDescent="0.25">
      <c r="A8063" s="25">
        <v>8062</v>
      </c>
      <c r="B8063" s="26">
        <v>0.34273847000000002</v>
      </c>
      <c r="C8063" s="26">
        <v>0.32380189999999998</v>
      </c>
      <c r="D8063" s="26">
        <v>0.3658825</v>
      </c>
      <c r="E8063" s="26">
        <v>0.45402433999999997</v>
      </c>
      <c r="F8063" s="26">
        <v>0.62759104999999993</v>
      </c>
      <c r="G8063" s="26">
        <v>1.47668343</v>
      </c>
      <c r="H8063" s="26">
        <v>5.0671923699999999</v>
      </c>
      <c r="I8063" s="26">
        <v>9.0319690000000008E-2</v>
      </c>
    </row>
    <row r="8064" spans="1:9" ht="15.75" customHeight="1" x14ac:dyDescent="0.25">
      <c r="A8064" s="23">
        <v>8063</v>
      </c>
      <c r="B8064" s="24">
        <v>0.34279848000000002</v>
      </c>
      <c r="C8064" s="24">
        <v>0.32385593999999995</v>
      </c>
      <c r="D8064" s="24">
        <v>0.36594306999999998</v>
      </c>
      <c r="E8064" s="24">
        <v>0.45410508999999999</v>
      </c>
      <c r="F8064" s="24">
        <v>0.62772167000000001</v>
      </c>
      <c r="G8064" s="24">
        <v>1.4770253199999999</v>
      </c>
      <c r="H8064" s="24">
        <v>5.0686765200000004</v>
      </c>
      <c r="I8064" s="24">
        <v>9.0319650000000001E-2</v>
      </c>
    </row>
    <row r="8065" spans="1:9" ht="15.75" customHeight="1" x14ac:dyDescent="0.25">
      <c r="A8065" s="25">
        <v>8064</v>
      </c>
      <c r="B8065" s="26">
        <v>0.34285848000000002</v>
      </c>
      <c r="C8065" s="26">
        <v>0.32390996999999999</v>
      </c>
      <c r="D8065" s="26">
        <v>0.36600363000000002</v>
      </c>
      <c r="E8065" s="26">
        <v>0.45418579999999997</v>
      </c>
      <c r="F8065" s="26">
        <v>0.62785223999999995</v>
      </c>
      <c r="G8065" s="26">
        <v>1.4773670999999999</v>
      </c>
      <c r="H8065" s="26">
        <v>5.0701603400000002</v>
      </c>
      <c r="I8065" s="26">
        <v>9.0319620000000003E-2</v>
      </c>
    </row>
    <row r="8066" spans="1:9" ht="15.75" customHeight="1" x14ac:dyDescent="0.25">
      <c r="A8066" s="23">
        <v>8065</v>
      </c>
      <c r="B8066" s="24">
        <v>0.34291848000000003</v>
      </c>
      <c r="C8066" s="24">
        <v>0.32396397999999998</v>
      </c>
      <c r="D8066" s="24">
        <v>0.36606416000000003</v>
      </c>
      <c r="E8066" s="24">
        <v>0.45426645999999998</v>
      </c>
      <c r="F8066" s="24">
        <v>0.62798274999999992</v>
      </c>
      <c r="G8066" s="24">
        <v>1.4777087599999998</v>
      </c>
      <c r="H8066" s="24">
        <v>5.0716438200000002</v>
      </c>
      <c r="I8066" s="24">
        <v>9.0319590000000005E-2</v>
      </c>
    </row>
    <row r="8067" spans="1:9" ht="15.75" customHeight="1" x14ac:dyDescent="0.25">
      <c r="A8067" s="25">
        <v>8066</v>
      </c>
      <c r="B8067" s="26">
        <v>0.34297848000000003</v>
      </c>
      <c r="C8067" s="26">
        <v>0.32401797999999998</v>
      </c>
      <c r="D8067" s="26">
        <v>0.36612467000000004</v>
      </c>
      <c r="E8067" s="26">
        <v>0.45434708999999995</v>
      </c>
      <c r="F8067" s="26">
        <v>0.62811320000000004</v>
      </c>
      <c r="G8067" s="26">
        <v>1.4780503100000002</v>
      </c>
      <c r="H8067" s="26">
        <v>5.0731269700000006</v>
      </c>
      <c r="I8067" s="26">
        <v>9.0319559999999993E-2</v>
      </c>
    </row>
    <row r="8068" spans="1:9" ht="15.75" customHeight="1" x14ac:dyDescent="0.25">
      <c r="A8068" s="23">
        <v>8067</v>
      </c>
      <c r="B8068" s="24">
        <v>0.34303848000000003</v>
      </c>
      <c r="C8068" s="24">
        <v>0.32407196999999999</v>
      </c>
      <c r="D8068" s="24">
        <v>0.36618516000000001</v>
      </c>
      <c r="E8068" s="24">
        <v>0.45442767000000006</v>
      </c>
      <c r="F8068" s="24">
        <v>0.62824358999999996</v>
      </c>
      <c r="G8068" s="24">
        <v>1.4783917500000001</v>
      </c>
      <c r="H8068" s="24">
        <v>5.0746098000000002</v>
      </c>
      <c r="I8068" s="24">
        <v>9.031952E-2</v>
      </c>
    </row>
    <row r="8069" spans="1:9" ht="15.75" customHeight="1" x14ac:dyDescent="0.25">
      <c r="A8069" s="25">
        <v>8068</v>
      </c>
      <c r="B8069" s="26">
        <v>0.34309848999999998</v>
      </c>
      <c r="C8069" s="26">
        <v>0.32412595000000005</v>
      </c>
      <c r="D8069" s="26">
        <v>0.36624561999999999</v>
      </c>
      <c r="E8069" s="26">
        <v>0.45450820999999997</v>
      </c>
      <c r="F8069" s="26">
        <v>0.62837392000000003</v>
      </c>
      <c r="G8069" s="26">
        <v>1.47873308</v>
      </c>
      <c r="H8069" s="26">
        <v>5.0760923</v>
      </c>
      <c r="I8069" s="26">
        <v>9.0319489999999988E-2</v>
      </c>
    </row>
    <row r="8070" spans="1:9" ht="15.75" customHeight="1" x14ac:dyDescent="0.25">
      <c r="A8070" s="23">
        <v>8069</v>
      </c>
      <c r="B8070" s="24">
        <v>0.34315848999999998</v>
      </c>
      <c r="C8070" s="24">
        <v>0.32417991999999995</v>
      </c>
      <c r="D8070" s="24">
        <v>0.36630606999999998</v>
      </c>
      <c r="E8070" s="24">
        <v>0.45458869999999996</v>
      </c>
      <c r="F8070" s="24">
        <v>0.62850419000000002</v>
      </c>
      <c r="G8070" s="24">
        <v>1.4790743</v>
      </c>
      <c r="H8070" s="24">
        <v>5.0775744700000001</v>
      </c>
      <c r="I8070" s="24">
        <v>9.031945999999999E-2</v>
      </c>
    </row>
    <row r="8071" spans="1:9" ht="15.75" customHeight="1" x14ac:dyDescent="0.25">
      <c r="A8071" s="25">
        <v>8070</v>
      </c>
      <c r="B8071" s="26">
        <v>0.34321848999999999</v>
      </c>
      <c r="C8071" s="26">
        <v>0.32423386999999998</v>
      </c>
      <c r="D8071" s="26">
        <v>0.36636650000000004</v>
      </c>
      <c r="E8071" s="26">
        <v>0.45466915999999996</v>
      </c>
      <c r="F8071" s="26">
        <v>0.62863440999999998</v>
      </c>
      <c r="G8071" s="26">
        <v>1.4794153999999999</v>
      </c>
      <c r="H8071" s="26">
        <v>5.0790563200000003</v>
      </c>
      <c r="I8071" s="26">
        <v>9.0319430000000006E-2</v>
      </c>
    </row>
    <row r="8072" spans="1:9" ht="15.75" customHeight="1" x14ac:dyDescent="0.25">
      <c r="A8072" s="23">
        <v>8071</v>
      </c>
      <c r="B8072" s="24">
        <v>0.34327848999999999</v>
      </c>
      <c r="C8072" s="24">
        <v>0.32428781000000001</v>
      </c>
      <c r="D8072" s="24">
        <v>0.3664269</v>
      </c>
      <c r="E8072" s="24">
        <v>0.45474957000000005</v>
      </c>
      <c r="F8072" s="24">
        <v>0.62876456999999997</v>
      </c>
      <c r="G8072" s="24">
        <v>1.4797564000000001</v>
      </c>
      <c r="H8072" s="24">
        <v>5.0805378599999997</v>
      </c>
      <c r="I8072" s="24">
        <v>9.0319389999999999E-2</v>
      </c>
    </row>
    <row r="8073" spans="1:9" ht="15.75" customHeight="1" x14ac:dyDescent="0.25">
      <c r="A8073" s="25">
        <v>8072</v>
      </c>
      <c r="B8073" s="26">
        <v>0.34333849</v>
      </c>
      <c r="C8073" s="26">
        <v>0.32434173999999999</v>
      </c>
      <c r="D8073" s="26">
        <v>0.36648727999999997</v>
      </c>
      <c r="E8073" s="26">
        <v>0.45482993999999999</v>
      </c>
      <c r="F8073" s="26">
        <v>0.62889466999999999</v>
      </c>
      <c r="G8073" s="26">
        <v>1.48009729</v>
      </c>
      <c r="H8073" s="26">
        <v>5.0820190700000003</v>
      </c>
      <c r="I8073" s="26">
        <v>9.0319360000000001E-2</v>
      </c>
    </row>
    <row r="8074" spans="1:9" ht="15.75" customHeight="1" x14ac:dyDescent="0.25">
      <c r="A8074" s="23">
        <v>8073</v>
      </c>
      <c r="B8074" s="24">
        <v>0.34339849</v>
      </c>
      <c r="C8074" s="24">
        <v>0.32439565999999997</v>
      </c>
      <c r="D8074" s="24">
        <v>0.36654764000000001</v>
      </c>
      <c r="E8074" s="24">
        <v>0.45491028</v>
      </c>
      <c r="F8074" s="24">
        <v>0.62902470999999993</v>
      </c>
      <c r="G8074" s="24">
        <v>1.4804380800000001</v>
      </c>
      <c r="H8074" s="24">
        <v>5.08349998</v>
      </c>
      <c r="I8074" s="24">
        <v>9.0319330000000003E-2</v>
      </c>
    </row>
    <row r="8075" spans="1:9" ht="15.75" customHeight="1" x14ac:dyDescent="0.25">
      <c r="A8075" s="25">
        <v>8074</v>
      </c>
      <c r="B8075" s="26">
        <v>0.3434585</v>
      </c>
      <c r="C8075" s="26">
        <v>0.32444957000000002</v>
      </c>
      <c r="D8075" s="26">
        <v>0.36660798999999999</v>
      </c>
      <c r="E8075" s="26">
        <v>0.45499056000000004</v>
      </c>
      <c r="F8075" s="26">
        <v>0.62915469999999996</v>
      </c>
      <c r="G8075" s="26">
        <v>1.48077875</v>
      </c>
      <c r="H8075" s="26">
        <v>5.0849805699999999</v>
      </c>
      <c r="I8075" s="26">
        <v>9.0319299999999991E-2</v>
      </c>
    </row>
    <row r="8076" spans="1:9" ht="15.75" customHeight="1" x14ac:dyDescent="0.25">
      <c r="A8076" s="23">
        <v>8075</v>
      </c>
      <c r="B8076" s="24">
        <v>0.3435185</v>
      </c>
      <c r="C8076" s="24">
        <v>0.32450346000000002</v>
      </c>
      <c r="D8076" s="24">
        <v>0.36666831</v>
      </c>
      <c r="E8076" s="24">
        <v>0.45507080999999999</v>
      </c>
      <c r="F8076" s="24">
        <v>0.62928463000000001</v>
      </c>
      <c r="G8076" s="24">
        <v>1.4811193199999999</v>
      </c>
      <c r="H8076" s="24">
        <v>5.0864608499999999</v>
      </c>
      <c r="I8076" s="24">
        <v>9.0319259999999998E-2</v>
      </c>
    </row>
    <row r="8077" spans="1:9" ht="15.75" customHeight="1" x14ac:dyDescent="0.25">
      <c r="A8077" s="25">
        <v>8076</v>
      </c>
      <c r="B8077" s="26">
        <v>0.34357850000000001</v>
      </c>
      <c r="C8077" s="26">
        <v>0.32455733999999997</v>
      </c>
      <c r="D8077" s="26">
        <v>0.36672860000000002</v>
      </c>
      <c r="E8077" s="26">
        <v>0.45515101999999996</v>
      </c>
      <c r="F8077" s="26">
        <v>0.62941449999999999</v>
      </c>
      <c r="G8077" s="26">
        <v>1.4814597800000002</v>
      </c>
      <c r="H8077" s="26">
        <v>5.08794083</v>
      </c>
      <c r="I8077" s="26">
        <v>9.0319230000000014E-2</v>
      </c>
    </row>
    <row r="8078" spans="1:9" ht="15.75" customHeight="1" x14ac:dyDescent="0.25">
      <c r="A8078" s="23">
        <v>8077</v>
      </c>
      <c r="B8078" s="24">
        <v>0.34363850000000001</v>
      </c>
      <c r="C8078" s="24">
        <v>0.32461120999999998</v>
      </c>
      <c r="D8078" s="24">
        <v>0.36678887999999998</v>
      </c>
      <c r="E8078" s="24">
        <v>0.45523119000000001</v>
      </c>
      <c r="F8078" s="24">
        <v>0.62954431999999994</v>
      </c>
      <c r="G8078" s="24">
        <v>1.48180014</v>
      </c>
      <c r="H8078" s="24">
        <v>5.0894205000000001</v>
      </c>
      <c r="I8078" s="24">
        <v>9.0319199999999988E-2</v>
      </c>
    </row>
    <row r="8079" spans="1:9" ht="15.75" customHeight="1" x14ac:dyDescent="0.25">
      <c r="A8079" s="25">
        <v>8078</v>
      </c>
      <c r="B8079" s="26">
        <v>0.34369850000000002</v>
      </c>
      <c r="C8079" s="26">
        <v>0.32466507</v>
      </c>
      <c r="D8079" s="26">
        <v>0.36684914000000002</v>
      </c>
      <c r="E8079" s="26">
        <v>0.45531132000000002</v>
      </c>
      <c r="F8079" s="26">
        <v>0.62967408000000002</v>
      </c>
      <c r="G8079" s="26">
        <v>1.4821403900000001</v>
      </c>
      <c r="H8079" s="26">
        <v>5.0908998700000003</v>
      </c>
      <c r="I8079" s="26">
        <v>9.0319170000000004E-2</v>
      </c>
    </row>
    <row r="8080" spans="1:9" ht="15.75" customHeight="1" x14ac:dyDescent="0.25">
      <c r="A8080" s="23">
        <v>8079</v>
      </c>
      <c r="B8080" s="24">
        <v>0.34375850999999996</v>
      </c>
      <c r="C8080" s="24">
        <v>0.32471891999999997</v>
      </c>
      <c r="D8080" s="24">
        <v>0.36690938000000001</v>
      </c>
      <c r="E8080" s="24">
        <v>0.45539140000000006</v>
      </c>
      <c r="F8080" s="24">
        <v>0.62980378999999997</v>
      </c>
      <c r="G8080" s="24">
        <v>1.4824805400000001</v>
      </c>
      <c r="H8080" s="24">
        <v>5.0923789399999997</v>
      </c>
      <c r="I8080" s="24">
        <v>9.0319140000000006E-2</v>
      </c>
    </row>
    <row r="8081" spans="1:9" ht="15.75" customHeight="1" x14ac:dyDescent="0.25">
      <c r="A8081" s="25">
        <v>8080</v>
      </c>
      <c r="B8081" s="26">
        <v>0.34381850999999997</v>
      </c>
      <c r="C8081" s="26">
        <v>0.32477276000000005</v>
      </c>
      <c r="D8081" s="26">
        <v>0.36696959999999995</v>
      </c>
      <c r="E8081" s="26">
        <v>0.45547145</v>
      </c>
      <c r="F8081" s="26">
        <v>0.62993343999999996</v>
      </c>
      <c r="G8081" s="26">
        <v>1.4828205800000001</v>
      </c>
      <c r="H8081" s="26">
        <v>5.09385771</v>
      </c>
      <c r="I8081" s="26">
        <v>9.0319099999999999E-2</v>
      </c>
    </row>
    <row r="8082" spans="1:9" ht="15.75" customHeight="1" x14ac:dyDescent="0.25">
      <c r="A8082" s="23">
        <v>8081</v>
      </c>
      <c r="B8082" s="24">
        <v>0.34387850999999997</v>
      </c>
      <c r="C8082" s="24">
        <v>0.32482658000000003</v>
      </c>
      <c r="D8082" s="24">
        <v>0.36702979999999996</v>
      </c>
      <c r="E8082" s="24">
        <v>0.45555146000000002</v>
      </c>
      <c r="F8082" s="24">
        <v>0.63006304000000002</v>
      </c>
      <c r="G8082" s="24">
        <v>1.4831605200000002</v>
      </c>
      <c r="H8082" s="24">
        <v>5.0953361900000003</v>
      </c>
      <c r="I8082" s="24">
        <v>9.0319070000000001E-2</v>
      </c>
    </row>
    <row r="8083" spans="1:9" ht="15.75" customHeight="1" x14ac:dyDescent="0.25">
      <c r="A8083" s="25">
        <v>8082</v>
      </c>
      <c r="B8083" s="26">
        <v>0.34393850999999998</v>
      </c>
      <c r="C8083" s="26">
        <v>0.32488039000000002</v>
      </c>
      <c r="D8083" s="26">
        <v>0.36708996999999999</v>
      </c>
      <c r="E8083" s="26">
        <v>0.45563142000000001</v>
      </c>
      <c r="F8083" s="26">
        <v>0.63019258</v>
      </c>
      <c r="G8083" s="26">
        <v>1.4835003599999999</v>
      </c>
      <c r="H8083" s="26">
        <v>5.0968143800000005</v>
      </c>
      <c r="I8083" s="26">
        <v>9.0319040000000003E-2</v>
      </c>
    </row>
    <row r="8084" spans="1:9" ht="15.75" customHeight="1" x14ac:dyDescent="0.25">
      <c r="A8084" s="23">
        <v>8083</v>
      </c>
      <c r="B8084" s="24">
        <v>0.34399850999999998</v>
      </c>
      <c r="C8084" s="24">
        <v>0.32493419000000001</v>
      </c>
      <c r="D8084" s="24">
        <v>0.36715012999999996</v>
      </c>
      <c r="E8084" s="24">
        <v>0.45571134999999996</v>
      </c>
      <c r="F8084" s="24">
        <v>0.63032206999999996</v>
      </c>
      <c r="G8084" s="24">
        <v>1.4838400999999999</v>
      </c>
      <c r="H8084" s="24">
        <v>5.09829227</v>
      </c>
      <c r="I8084" s="24">
        <v>9.0319009999999991E-2</v>
      </c>
    </row>
    <row r="8085" spans="1:9" ht="15.75" customHeight="1" x14ac:dyDescent="0.25">
      <c r="A8085" s="25">
        <v>8084</v>
      </c>
      <c r="B8085" s="26">
        <v>0.34405852000000003</v>
      </c>
      <c r="C8085" s="26">
        <v>0.32498798000000001</v>
      </c>
      <c r="D8085" s="26">
        <v>0.36721027000000001</v>
      </c>
      <c r="E8085" s="26">
        <v>0.45579123999999999</v>
      </c>
      <c r="F8085" s="26">
        <v>0.63045150999999999</v>
      </c>
      <c r="G8085" s="26">
        <v>1.4841797399999999</v>
      </c>
      <c r="H8085" s="26">
        <v>5.0997698800000002</v>
      </c>
      <c r="I8085" s="26">
        <v>9.0318970000000012E-2</v>
      </c>
    </row>
    <row r="8086" spans="1:9" ht="15.75" customHeight="1" x14ac:dyDescent="0.25">
      <c r="A8086" s="23">
        <v>8085</v>
      </c>
      <c r="B8086" s="24">
        <v>0.34411852000000004</v>
      </c>
      <c r="C8086" s="24">
        <v>0.32504176000000001</v>
      </c>
      <c r="D8086" s="24">
        <v>0.36727039</v>
      </c>
      <c r="E8086" s="24">
        <v>0.45587108999999998</v>
      </c>
      <c r="F8086" s="24">
        <v>0.63058089000000006</v>
      </c>
      <c r="G8086" s="24">
        <v>1.4845192700000001</v>
      </c>
      <c r="H8086" s="24">
        <v>5.1012472100000004</v>
      </c>
      <c r="I8086" s="24">
        <v>9.031894E-2</v>
      </c>
    </row>
    <row r="8087" spans="1:9" ht="15.75" customHeight="1" x14ac:dyDescent="0.25">
      <c r="A8087" s="25">
        <v>8086</v>
      </c>
      <c r="B8087" s="26">
        <v>0.34417852000000004</v>
      </c>
      <c r="C8087" s="26">
        <v>0.32509552999999997</v>
      </c>
      <c r="D8087" s="26">
        <v>0.36733047999999996</v>
      </c>
      <c r="E8087" s="26">
        <v>0.45595089999999999</v>
      </c>
      <c r="F8087" s="26">
        <v>0.63071021999999999</v>
      </c>
      <c r="G8087" s="26">
        <v>1.4848587100000001</v>
      </c>
      <c r="H8087" s="26">
        <v>5.1027242499999996</v>
      </c>
      <c r="I8087" s="26">
        <v>9.0318910000000002E-2</v>
      </c>
    </row>
    <row r="8088" spans="1:9" ht="15.75" customHeight="1" x14ac:dyDescent="0.25">
      <c r="A8088" s="23">
        <v>8087</v>
      </c>
      <c r="B8088" s="24">
        <v>0.34423851999999999</v>
      </c>
      <c r="C8088" s="24">
        <v>0.32514927999999998</v>
      </c>
      <c r="D8088" s="24">
        <v>0.36739055999999998</v>
      </c>
      <c r="E8088" s="24">
        <v>0.45603068000000002</v>
      </c>
      <c r="F8088" s="24">
        <v>0.63083948999999995</v>
      </c>
      <c r="G8088" s="24">
        <v>1.48519804</v>
      </c>
      <c r="H8088" s="24">
        <v>5.1042010099999997</v>
      </c>
      <c r="I8088" s="24">
        <v>9.0318880000000004E-2</v>
      </c>
    </row>
    <row r="8089" spans="1:9" ht="15.75" customHeight="1" x14ac:dyDescent="0.25">
      <c r="A8089" s="25">
        <v>8088</v>
      </c>
      <c r="B8089" s="26">
        <v>0.34429851999999994</v>
      </c>
      <c r="C8089" s="26">
        <v>0.32520303</v>
      </c>
      <c r="D8089" s="26">
        <v>0.36745061999999995</v>
      </c>
      <c r="E8089" s="26">
        <v>0.45611041000000002</v>
      </c>
      <c r="F8089" s="26">
        <v>0.63096870999999999</v>
      </c>
      <c r="G8089" s="26">
        <v>1.48553728</v>
      </c>
      <c r="H8089" s="26">
        <v>5.1056774899999997</v>
      </c>
      <c r="I8089" s="26">
        <v>9.0318839999999997E-2</v>
      </c>
    </row>
    <row r="8090" spans="1:9" ht="15.75" customHeight="1" x14ac:dyDescent="0.25">
      <c r="A8090" s="23">
        <v>8089</v>
      </c>
      <c r="B8090" s="24">
        <v>0.34435851999999995</v>
      </c>
      <c r="C8090" s="24">
        <v>0.32525675999999998</v>
      </c>
      <c r="D8090" s="24">
        <v>0.36751065999999999</v>
      </c>
      <c r="E8090" s="24">
        <v>0.45619010999999998</v>
      </c>
      <c r="F8090" s="24">
        <v>0.63109788</v>
      </c>
      <c r="G8090" s="24">
        <v>1.4858764199999999</v>
      </c>
      <c r="H8090" s="24">
        <v>5.1071537000000005</v>
      </c>
      <c r="I8090" s="24">
        <v>9.0318809999999999E-2</v>
      </c>
    </row>
    <row r="8091" spans="1:9" ht="15.75" customHeight="1" x14ac:dyDescent="0.25">
      <c r="A8091" s="25">
        <v>8090</v>
      </c>
      <c r="B8091" s="26">
        <v>0.34441853</v>
      </c>
      <c r="C8091" s="26">
        <v>0.32531047999999996</v>
      </c>
      <c r="D8091" s="26">
        <v>0.36757067999999998</v>
      </c>
      <c r="E8091" s="26">
        <v>0.45626975999999997</v>
      </c>
      <c r="F8091" s="26">
        <v>0.63122699999999998</v>
      </c>
      <c r="G8091" s="26">
        <v>1.4862154599999999</v>
      </c>
      <c r="H8091" s="26">
        <v>5.1086296400000002</v>
      </c>
      <c r="I8091" s="26">
        <v>9.0318780000000001E-2</v>
      </c>
    </row>
    <row r="8092" spans="1:9" ht="15.75" customHeight="1" x14ac:dyDescent="0.25">
      <c r="A8092" s="23">
        <v>8091</v>
      </c>
      <c r="B8092" s="24">
        <v>0.34447853000000001</v>
      </c>
      <c r="C8092" s="24">
        <v>0.32536419</v>
      </c>
      <c r="D8092" s="24">
        <v>0.36763067999999999</v>
      </c>
      <c r="E8092" s="24">
        <v>0.45634937999999997</v>
      </c>
      <c r="F8092" s="24">
        <v>0.63135607000000005</v>
      </c>
      <c r="G8092" s="24">
        <v>1.4865543999999999</v>
      </c>
      <c r="H8092" s="24">
        <v>5.1101052999999999</v>
      </c>
      <c r="I8092" s="24">
        <v>9.0318749999999989E-2</v>
      </c>
    </row>
    <row r="8093" spans="1:9" ht="15.75" customHeight="1" x14ac:dyDescent="0.25">
      <c r="A8093" s="25">
        <v>8092</v>
      </c>
      <c r="B8093" s="26">
        <v>0.34453853000000001</v>
      </c>
      <c r="C8093" s="26">
        <v>0.32541788999999999</v>
      </c>
      <c r="D8093" s="26">
        <v>0.36769066</v>
      </c>
      <c r="E8093" s="26">
        <v>0.45642896999999999</v>
      </c>
      <c r="F8093" s="26">
        <v>0.63148508000000003</v>
      </c>
      <c r="G8093" s="26">
        <v>1.4868932500000001</v>
      </c>
      <c r="H8093" s="26">
        <v>5.1115807000000002</v>
      </c>
      <c r="I8093" s="26">
        <v>9.0318720000000005E-2</v>
      </c>
    </row>
    <row r="8094" spans="1:9" ht="15.75" customHeight="1" x14ac:dyDescent="0.25">
      <c r="A8094" s="23">
        <v>8093</v>
      </c>
      <c r="B8094" s="24">
        <v>0.34459853000000001</v>
      </c>
      <c r="C8094" s="24">
        <v>0.32547158000000004</v>
      </c>
      <c r="D8094" s="24">
        <v>0.36775063000000002</v>
      </c>
      <c r="E8094" s="24">
        <v>0.45650851000000003</v>
      </c>
      <c r="F8094" s="24">
        <v>0.63161403999999999</v>
      </c>
      <c r="G8094" s="24">
        <v>1.4872320099999998</v>
      </c>
      <c r="H8094" s="24">
        <v>5.1130558300000004</v>
      </c>
      <c r="I8094" s="24">
        <v>9.0318679999999998E-2</v>
      </c>
    </row>
    <row r="8095" spans="1:9" ht="15.75" customHeight="1" x14ac:dyDescent="0.25">
      <c r="A8095" s="25">
        <v>8094</v>
      </c>
      <c r="B8095" s="26">
        <v>0.34465853000000002</v>
      </c>
      <c r="C8095" s="26">
        <v>0.32552525999999998</v>
      </c>
      <c r="D8095" s="26">
        <v>0.36781056999999995</v>
      </c>
      <c r="E8095" s="26">
        <v>0.45658802000000004</v>
      </c>
      <c r="F8095" s="26">
        <v>0.63174295000000003</v>
      </c>
      <c r="G8095" s="26">
        <v>1.48757066</v>
      </c>
      <c r="H8095" s="26">
        <v>5.1145307000000004</v>
      </c>
      <c r="I8095" s="26">
        <v>9.031865E-2</v>
      </c>
    </row>
    <row r="8096" spans="1:9" ht="15.75" customHeight="1" x14ac:dyDescent="0.25">
      <c r="A8096" s="23">
        <v>8095</v>
      </c>
      <c r="B8096" s="24">
        <v>0.34471854000000002</v>
      </c>
      <c r="C8096" s="24">
        <v>0.32557892999999999</v>
      </c>
      <c r="D8096" s="24">
        <v>0.36787049000000005</v>
      </c>
      <c r="E8096" s="24">
        <v>0.45666749000000001</v>
      </c>
      <c r="F8096" s="24">
        <v>0.63187181999999997</v>
      </c>
      <c r="G8096" s="24">
        <v>1.4879092299999999</v>
      </c>
      <c r="H8096" s="24">
        <v>5.1160053000000003</v>
      </c>
      <c r="I8096" s="24">
        <v>9.0318620000000002E-2</v>
      </c>
    </row>
    <row r="8097" spans="1:9" ht="15.75" customHeight="1" x14ac:dyDescent="0.25">
      <c r="A8097" s="25">
        <v>8096</v>
      </c>
      <c r="B8097" s="26">
        <v>0.34477854000000002</v>
      </c>
      <c r="C8097" s="26">
        <v>0.32563257999999995</v>
      </c>
      <c r="D8097" s="26">
        <v>0.36793039999999999</v>
      </c>
      <c r="E8097" s="26">
        <v>0.45674692</v>
      </c>
      <c r="F8097" s="26">
        <v>0.63200062999999995</v>
      </c>
      <c r="G8097" s="26">
        <v>1.4882477000000001</v>
      </c>
      <c r="H8097" s="26">
        <v>5.1174796499999999</v>
      </c>
      <c r="I8097" s="26">
        <v>9.0318590000000004E-2</v>
      </c>
    </row>
    <row r="8098" spans="1:9" ht="15.75" customHeight="1" x14ac:dyDescent="0.25">
      <c r="A8098" s="23">
        <v>8097</v>
      </c>
      <c r="B8098" s="24">
        <v>0.34483854000000003</v>
      </c>
      <c r="C8098" s="24">
        <v>0.32568623000000002</v>
      </c>
      <c r="D8098" s="24">
        <v>0.36799029</v>
      </c>
      <c r="E8098" s="24">
        <v>0.45682632000000001</v>
      </c>
      <c r="F8098" s="24">
        <v>0.63212939000000001</v>
      </c>
      <c r="G8098" s="24">
        <v>1.48858607</v>
      </c>
      <c r="H8098" s="24">
        <v>5.1189537500000002</v>
      </c>
      <c r="I8098" s="24">
        <v>9.0318549999999997E-2</v>
      </c>
    </row>
    <row r="8099" spans="1:9" ht="15.75" customHeight="1" x14ac:dyDescent="0.25">
      <c r="A8099" s="25">
        <v>8098</v>
      </c>
      <c r="B8099" s="26">
        <v>0.34489854000000003</v>
      </c>
      <c r="C8099" s="26">
        <v>0.32573985999999999</v>
      </c>
      <c r="D8099" s="26">
        <v>0.36805016000000002</v>
      </c>
      <c r="E8099" s="26">
        <v>0.45690567999999998</v>
      </c>
      <c r="F8099" s="26">
        <v>0.63225810000000005</v>
      </c>
      <c r="G8099" s="26">
        <v>1.4889243599999999</v>
      </c>
      <c r="H8099" s="26">
        <v>5.1204275800000003</v>
      </c>
      <c r="I8099" s="26">
        <v>9.0318520000000013E-2</v>
      </c>
    </row>
    <row r="8100" spans="1:9" ht="15.75" customHeight="1" x14ac:dyDescent="0.25">
      <c r="A8100" s="23">
        <v>8099</v>
      </c>
      <c r="B8100" s="24">
        <v>0.34495854000000004</v>
      </c>
      <c r="C8100" s="24">
        <v>0.32579349000000002</v>
      </c>
      <c r="D8100" s="24">
        <v>0.36811000999999999</v>
      </c>
      <c r="E8100" s="24">
        <v>0.45698500000000003</v>
      </c>
      <c r="F8100" s="24">
        <v>0.63238675999999994</v>
      </c>
      <c r="G8100" s="24">
        <v>1.4892625500000001</v>
      </c>
      <c r="H8100" s="24">
        <v>5.1219011700000001</v>
      </c>
      <c r="I8100" s="24">
        <v>9.0318489999999987E-2</v>
      </c>
    </row>
    <row r="8101" spans="1:9" ht="15.75" customHeight="1" x14ac:dyDescent="0.25">
      <c r="A8101" s="25">
        <v>8100</v>
      </c>
      <c r="B8101" s="26">
        <v>0.34501854000000004</v>
      </c>
      <c r="C8101" s="26">
        <v>0.3258471</v>
      </c>
      <c r="D8101" s="26">
        <v>0.36816983999999997</v>
      </c>
      <c r="E8101" s="26">
        <v>0.45706428999999998</v>
      </c>
      <c r="F8101" s="26">
        <v>0.63251537000000002</v>
      </c>
      <c r="G8101" s="26">
        <v>1.4896006499999999</v>
      </c>
      <c r="H8101" s="26">
        <v>5.1233745099999997</v>
      </c>
      <c r="I8101" s="26">
        <v>9.0318460000000003E-2</v>
      </c>
    </row>
    <row r="8102" spans="1:9" ht="15.75" customHeight="1" x14ac:dyDescent="0.25">
      <c r="A8102" s="23">
        <v>8101</v>
      </c>
      <c r="B8102" s="24">
        <v>0.34507854999999998</v>
      </c>
      <c r="C8102" s="24">
        <v>0.32590069999999999</v>
      </c>
      <c r="D8102" s="24">
        <v>0.36822965000000002</v>
      </c>
      <c r="E8102" s="24">
        <v>0.45714354000000001</v>
      </c>
      <c r="F8102" s="24">
        <v>0.63264392999999997</v>
      </c>
      <c r="G8102" s="24">
        <v>1.48993866</v>
      </c>
      <c r="H8102" s="24">
        <v>5.1248476100000007</v>
      </c>
      <c r="I8102" s="24">
        <v>9.0318430000000005E-2</v>
      </c>
    </row>
    <row r="8103" spans="1:9" ht="15.75" customHeight="1" x14ac:dyDescent="0.25">
      <c r="A8103" s="25">
        <v>8102</v>
      </c>
      <c r="B8103" s="26">
        <v>0.34513854999999999</v>
      </c>
      <c r="C8103" s="26">
        <v>0.32595429000000004</v>
      </c>
      <c r="D8103" s="26">
        <v>0.36828944999999996</v>
      </c>
      <c r="E8103" s="26">
        <v>0.45722275000000001</v>
      </c>
      <c r="F8103" s="26">
        <v>0.63277243999999999</v>
      </c>
      <c r="G8103" s="26">
        <v>1.49027658</v>
      </c>
      <c r="H8103" s="26">
        <v>5.1263204499999997</v>
      </c>
      <c r="I8103" s="26">
        <v>9.0318389999999998E-2</v>
      </c>
    </row>
    <row r="8104" spans="1:9" ht="15.75" customHeight="1" x14ac:dyDescent="0.25">
      <c r="A8104" s="23">
        <v>8103</v>
      </c>
      <c r="B8104" s="24">
        <v>0.34519854999999999</v>
      </c>
      <c r="C8104" s="24">
        <v>0.32600786999999998</v>
      </c>
      <c r="D8104" s="24">
        <v>0.36834923000000003</v>
      </c>
      <c r="E8104" s="24">
        <v>0.45730193000000002</v>
      </c>
      <c r="F8104" s="24">
        <v>0.63290090999999993</v>
      </c>
      <c r="G8104" s="24">
        <v>1.4906144100000001</v>
      </c>
      <c r="H8104" s="24">
        <v>5.1277930600000001</v>
      </c>
      <c r="I8104" s="24">
        <v>9.031836E-2</v>
      </c>
    </row>
    <row r="8105" spans="1:9" ht="15.75" customHeight="1" x14ac:dyDescent="0.25">
      <c r="A8105" s="25">
        <v>8104</v>
      </c>
      <c r="B8105" s="26">
        <v>0.34525855</v>
      </c>
      <c r="C8105" s="26">
        <v>0.32606144999999997</v>
      </c>
      <c r="D8105" s="26">
        <v>0.36840898999999999</v>
      </c>
      <c r="E8105" s="26">
        <v>0.45738108</v>
      </c>
      <c r="F8105" s="26">
        <v>0.63302932000000001</v>
      </c>
      <c r="G8105" s="26">
        <v>1.49095216</v>
      </c>
      <c r="H8105" s="26">
        <v>5.1292654300000002</v>
      </c>
      <c r="I8105" s="26">
        <v>9.0318330000000002E-2</v>
      </c>
    </row>
    <row r="8106" spans="1:9" ht="15.75" customHeight="1" x14ac:dyDescent="0.25">
      <c r="A8106" s="23">
        <v>8105</v>
      </c>
      <c r="B8106" s="24">
        <v>0.34531855</v>
      </c>
      <c r="C8106" s="24">
        <v>0.32611500999999998</v>
      </c>
      <c r="D8106" s="24">
        <v>0.36846873000000002</v>
      </c>
      <c r="E8106" s="24">
        <v>0.45746018999999999</v>
      </c>
      <c r="F8106" s="24">
        <v>0.63315769</v>
      </c>
      <c r="G8106" s="24">
        <v>1.49128981</v>
      </c>
      <c r="H8106" s="24">
        <v>5.13073756</v>
      </c>
      <c r="I8106" s="24">
        <v>9.031829999999999E-2</v>
      </c>
    </row>
    <row r="8107" spans="1:9" ht="15.75" customHeight="1" x14ac:dyDescent="0.25">
      <c r="A8107" s="25">
        <v>8106</v>
      </c>
      <c r="B8107" s="26">
        <v>0.34537856</v>
      </c>
      <c r="C8107" s="26">
        <v>0.32616856</v>
      </c>
      <c r="D8107" s="26">
        <v>0.36852845000000001</v>
      </c>
      <c r="E8107" s="26">
        <v>0.45753926</v>
      </c>
      <c r="F8107" s="26">
        <v>0.63328600999999995</v>
      </c>
      <c r="G8107" s="26">
        <v>1.4916273799999999</v>
      </c>
      <c r="H8107" s="26">
        <v>5.1322094600000003</v>
      </c>
      <c r="I8107" s="26">
        <v>9.0318269999999992E-2</v>
      </c>
    </row>
    <row r="8108" spans="1:9" ht="15.75" customHeight="1" x14ac:dyDescent="0.25">
      <c r="A8108" s="23">
        <v>8107</v>
      </c>
      <c r="B8108" s="24">
        <v>0.34543856000000001</v>
      </c>
      <c r="C8108" s="24">
        <v>0.32622210000000001</v>
      </c>
      <c r="D8108" s="24">
        <v>0.36858816</v>
      </c>
      <c r="E8108" s="24">
        <v>0.45761830000000003</v>
      </c>
      <c r="F8108" s="24">
        <v>0.63341428999999994</v>
      </c>
      <c r="G8108" s="24">
        <v>1.49196485</v>
      </c>
      <c r="H8108" s="24">
        <v>5.1336811300000003</v>
      </c>
      <c r="I8108" s="24">
        <v>9.0318229999999999E-2</v>
      </c>
    </row>
    <row r="8109" spans="1:9" ht="15.75" customHeight="1" x14ac:dyDescent="0.25">
      <c r="A8109" s="25">
        <v>8108</v>
      </c>
      <c r="B8109" s="26">
        <v>0.34549856000000001</v>
      </c>
      <c r="C8109" s="26">
        <v>0.32627561999999999</v>
      </c>
      <c r="D8109" s="26">
        <v>0.36864784</v>
      </c>
      <c r="E8109" s="26">
        <v>0.45769730000000003</v>
      </c>
      <c r="F8109" s="26">
        <v>0.63354250999999995</v>
      </c>
      <c r="G8109" s="26">
        <v>1.4923022499999998</v>
      </c>
      <c r="H8109" s="26">
        <v>5.1351525599999999</v>
      </c>
      <c r="I8109" s="26">
        <v>9.0318200000000001E-2</v>
      </c>
    </row>
    <row r="8110" spans="1:9" ht="15.75" customHeight="1" x14ac:dyDescent="0.25">
      <c r="A8110" s="23">
        <v>8109</v>
      </c>
      <c r="B8110" s="24">
        <v>0.34555855999999996</v>
      </c>
      <c r="C8110" s="24">
        <v>0.32632914000000002</v>
      </c>
      <c r="D8110" s="24">
        <v>0.36870752000000001</v>
      </c>
      <c r="E8110" s="24">
        <v>0.45777627000000004</v>
      </c>
      <c r="F8110" s="24">
        <v>0.63367068999999998</v>
      </c>
      <c r="G8110" s="24">
        <v>1.49263955</v>
      </c>
      <c r="H8110" s="24">
        <v>5.1366237799999999</v>
      </c>
      <c r="I8110" s="24">
        <v>9.0318170000000003E-2</v>
      </c>
    </row>
    <row r="8111" spans="1:9" ht="15.75" customHeight="1" x14ac:dyDescent="0.25">
      <c r="A8111" s="25">
        <v>8110</v>
      </c>
      <c r="B8111" s="26">
        <v>0.34561855999999996</v>
      </c>
      <c r="C8111" s="26">
        <v>0.32638265</v>
      </c>
      <c r="D8111" s="26">
        <v>0.36876716999999998</v>
      </c>
      <c r="E8111" s="26">
        <v>0.45785521000000001</v>
      </c>
      <c r="F8111" s="26">
        <v>0.63379883000000004</v>
      </c>
      <c r="G8111" s="26">
        <v>1.49297678</v>
      </c>
      <c r="H8111" s="26">
        <v>5.1380947600000004</v>
      </c>
      <c r="I8111" s="26">
        <v>9.0318140000000005E-2</v>
      </c>
    </row>
    <row r="8112" spans="1:9" ht="15.75" customHeight="1" x14ac:dyDescent="0.25">
      <c r="A8112" s="23">
        <v>8111</v>
      </c>
      <c r="B8112" s="24">
        <v>0.34567856999999996</v>
      </c>
      <c r="C8112" s="24">
        <v>0.32643614999999998</v>
      </c>
      <c r="D8112" s="24">
        <v>0.36882680000000001</v>
      </c>
      <c r="E8112" s="24">
        <v>0.45793411000000001</v>
      </c>
      <c r="F8112" s="24">
        <v>0.63392691000000001</v>
      </c>
      <c r="G8112" s="24">
        <v>1.4933139099999999</v>
      </c>
      <c r="H8112" s="24">
        <v>5.1395655199999997</v>
      </c>
      <c r="I8112" s="24">
        <v>9.0318109999999993E-2</v>
      </c>
    </row>
    <row r="8113" spans="1:9" ht="15.75" customHeight="1" x14ac:dyDescent="0.25">
      <c r="A8113" s="25">
        <v>8112</v>
      </c>
      <c r="B8113" s="26">
        <v>0.34573856999999997</v>
      </c>
      <c r="C8113" s="26">
        <v>0.32648963999999997</v>
      </c>
      <c r="D8113" s="26">
        <v>0.36888641999999999</v>
      </c>
      <c r="E8113" s="26">
        <v>0.45801298000000001</v>
      </c>
      <c r="F8113" s="26">
        <v>0.63405495999999995</v>
      </c>
      <c r="G8113" s="26">
        <v>1.49365097</v>
      </c>
      <c r="H8113" s="26">
        <v>5.1410360700000002</v>
      </c>
      <c r="I8113" s="26">
        <v>9.031807E-2</v>
      </c>
    </row>
    <row r="8114" spans="1:9" ht="15.75" customHeight="1" x14ac:dyDescent="0.25">
      <c r="A8114" s="23">
        <v>8113</v>
      </c>
      <c r="B8114" s="24">
        <v>0.34579856999999997</v>
      </c>
      <c r="C8114" s="24">
        <v>0.32654311999999996</v>
      </c>
      <c r="D8114" s="24">
        <v>0.36894601999999999</v>
      </c>
      <c r="E8114" s="24">
        <v>0.45809181000000004</v>
      </c>
      <c r="F8114" s="24">
        <v>0.63418295000000002</v>
      </c>
      <c r="G8114" s="24">
        <v>1.49398794</v>
      </c>
      <c r="H8114" s="24">
        <v>5.1425063899999994</v>
      </c>
      <c r="I8114" s="24">
        <v>9.0318039999999988E-2</v>
      </c>
    </row>
    <row r="8115" spans="1:9" ht="15.75" customHeight="1" x14ac:dyDescent="0.25">
      <c r="A8115" s="25">
        <v>8114</v>
      </c>
      <c r="B8115" s="26">
        <v>0.34585856999999998</v>
      </c>
      <c r="C8115" s="26">
        <v>0.32659658999999996</v>
      </c>
      <c r="D8115" s="26">
        <v>0.36900561000000004</v>
      </c>
      <c r="E8115" s="26">
        <v>0.45817061000000003</v>
      </c>
      <c r="F8115" s="26">
        <v>0.63431090000000001</v>
      </c>
      <c r="G8115" s="26">
        <v>1.4943248199999999</v>
      </c>
      <c r="H8115" s="26">
        <v>5.1439765099999999</v>
      </c>
      <c r="I8115" s="26">
        <v>9.0318010000000004E-2</v>
      </c>
    </row>
    <row r="8116" spans="1:9" ht="15.75" customHeight="1" x14ac:dyDescent="0.25">
      <c r="A8116" s="23">
        <v>8115</v>
      </c>
      <c r="B8116" s="24">
        <v>0.34591856999999998</v>
      </c>
      <c r="C8116" s="24">
        <v>0.32665004000000003</v>
      </c>
      <c r="D8116" s="24">
        <v>0.36906517999999999</v>
      </c>
      <c r="E8116" s="24">
        <v>0.45824938000000004</v>
      </c>
      <c r="F8116" s="24">
        <v>0.63443881000000002</v>
      </c>
      <c r="G8116" s="24">
        <v>1.49466163</v>
      </c>
      <c r="H8116" s="24">
        <v>5.1454464099999999</v>
      </c>
      <c r="I8116" s="24">
        <v>9.0317980000000006E-2</v>
      </c>
    </row>
    <row r="8117" spans="1:9" ht="15.75" customHeight="1" x14ac:dyDescent="0.25">
      <c r="A8117" s="25">
        <v>8116</v>
      </c>
      <c r="B8117" s="26">
        <v>0.34597856999999999</v>
      </c>
      <c r="C8117" s="26">
        <v>0.32670349000000004</v>
      </c>
      <c r="D8117" s="26">
        <v>0.36912473000000001</v>
      </c>
      <c r="E8117" s="26">
        <v>0.45832811000000001</v>
      </c>
      <c r="F8117" s="26">
        <v>0.63456667</v>
      </c>
      <c r="G8117" s="26">
        <v>1.4949983499999999</v>
      </c>
      <c r="H8117" s="26">
        <v>5.1469160999999994</v>
      </c>
      <c r="I8117" s="26">
        <v>9.0317950000000008E-2</v>
      </c>
    </row>
    <row r="8118" spans="1:9" ht="15.75" customHeight="1" x14ac:dyDescent="0.25">
      <c r="A8118" s="23">
        <v>8117</v>
      </c>
      <c r="B8118" s="24">
        <v>0.34603858000000004</v>
      </c>
      <c r="C8118" s="24">
        <v>0.32675693</v>
      </c>
      <c r="D8118" s="24">
        <v>0.36918425999999999</v>
      </c>
      <c r="E8118" s="24">
        <v>0.45840680999999994</v>
      </c>
      <c r="F8118" s="24">
        <v>0.63469447999999995</v>
      </c>
      <c r="G8118" s="24">
        <v>1.4953350000000001</v>
      </c>
      <c r="H8118" s="24">
        <v>5.1483855800000002</v>
      </c>
      <c r="I8118" s="24">
        <v>9.0317919999999996E-2</v>
      </c>
    </row>
    <row r="8119" spans="1:9" ht="15.75" customHeight="1" x14ac:dyDescent="0.25">
      <c r="A8119" s="25">
        <v>8118</v>
      </c>
      <c r="B8119" s="26">
        <v>0.34609858000000004</v>
      </c>
      <c r="C8119" s="26">
        <v>0.32681035999999997</v>
      </c>
      <c r="D8119" s="26">
        <v>0.36924377999999997</v>
      </c>
      <c r="E8119" s="26">
        <v>0.45848548</v>
      </c>
      <c r="F8119" s="26">
        <v>0.63482225000000003</v>
      </c>
      <c r="G8119" s="26">
        <v>1.4956715600000001</v>
      </c>
      <c r="H8119" s="26">
        <v>5.1498548500000005</v>
      </c>
      <c r="I8119" s="26">
        <v>9.0317880000000003E-2</v>
      </c>
    </row>
    <row r="8120" spans="1:9" ht="15.75" customHeight="1" x14ac:dyDescent="0.25">
      <c r="A8120" s="23">
        <v>8119</v>
      </c>
      <c r="B8120" s="24">
        <v>0.34615858000000005</v>
      </c>
      <c r="C8120" s="24">
        <v>0.32686377999999999</v>
      </c>
      <c r="D8120" s="24">
        <v>0.36930328000000001</v>
      </c>
      <c r="E8120" s="24">
        <v>0.45856411000000002</v>
      </c>
      <c r="F8120" s="24">
        <v>0.63494998000000002</v>
      </c>
      <c r="G8120" s="24">
        <v>1.4960080400000002</v>
      </c>
      <c r="H8120" s="24">
        <v>5.1513239300000002</v>
      </c>
      <c r="I8120" s="24">
        <v>9.0317849999999991E-2</v>
      </c>
    </row>
    <row r="8121" spans="1:9" ht="15.75" customHeight="1" x14ac:dyDescent="0.25">
      <c r="A8121" s="25">
        <v>8120</v>
      </c>
      <c r="B8121" s="26">
        <v>0.34621858000000005</v>
      </c>
      <c r="C8121" s="26">
        <v>0.32691718999999997</v>
      </c>
      <c r="D8121" s="26">
        <v>0.36936276000000001</v>
      </c>
      <c r="E8121" s="26">
        <v>0.45864272</v>
      </c>
      <c r="F8121" s="26">
        <v>0.63507767000000004</v>
      </c>
      <c r="G8121" s="26">
        <v>1.49634445</v>
      </c>
      <c r="H8121" s="26">
        <v>5.1527927999999994</v>
      </c>
      <c r="I8121" s="26">
        <v>9.0317819999999993E-2</v>
      </c>
    </row>
    <row r="8122" spans="1:9" ht="15.75" customHeight="1" x14ac:dyDescent="0.25">
      <c r="A8122" s="23">
        <v>8121</v>
      </c>
      <c r="B8122" s="24">
        <v>0.34627858000000006</v>
      </c>
      <c r="C8122" s="24">
        <v>0.32697059000000001</v>
      </c>
      <c r="D8122" s="24">
        <v>0.36942222999999996</v>
      </c>
      <c r="E8122" s="24">
        <v>0.45872129</v>
      </c>
      <c r="F8122" s="24">
        <v>0.63520531000000002</v>
      </c>
      <c r="G8122" s="24">
        <v>1.4966807700000002</v>
      </c>
      <c r="H8122" s="24">
        <v>5.1542614799999997</v>
      </c>
      <c r="I8122" s="24">
        <v>9.0317790000000009E-2</v>
      </c>
    </row>
    <row r="8123" spans="1:9" ht="15.75" customHeight="1" x14ac:dyDescent="0.25">
      <c r="A8123" s="25">
        <v>8122</v>
      </c>
      <c r="B8123" s="26">
        <v>0.34633859</v>
      </c>
      <c r="C8123" s="26">
        <v>0.32702398000000005</v>
      </c>
      <c r="D8123" s="26">
        <v>0.36948168000000003</v>
      </c>
      <c r="E8123" s="26">
        <v>0.45879981999999997</v>
      </c>
      <c r="F8123" s="26">
        <v>0.63533291000000003</v>
      </c>
      <c r="G8123" s="26">
        <v>1.4970170200000001</v>
      </c>
      <c r="H8123" s="26">
        <v>5.1557299599999995</v>
      </c>
      <c r="I8123" s="26">
        <v>9.0317760000000011E-2</v>
      </c>
    </row>
    <row r="8124" spans="1:9" ht="15.75" customHeight="1" x14ac:dyDescent="0.25">
      <c r="A8124" s="23">
        <v>8123</v>
      </c>
      <c r="B8124" s="24">
        <v>0.34639859000000001</v>
      </c>
      <c r="C8124" s="24">
        <v>0.32707735999999998</v>
      </c>
      <c r="D8124" s="24">
        <v>0.36954112</v>
      </c>
      <c r="E8124" s="24">
        <v>0.45887833</v>
      </c>
      <c r="F8124" s="24">
        <v>0.63546046</v>
      </c>
      <c r="G8124" s="24">
        <v>1.4973531900000001</v>
      </c>
      <c r="H8124" s="24">
        <v>5.1571982500000004</v>
      </c>
      <c r="I8124" s="24">
        <v>9.0317720000000004E-2</v>
      </c>
    </row>
    <row r="8125" spans="1:9" ht="15.75" customHeight="1" x14ac:dyDescent="0.25">
      <c r="A8125" s="25">
        <v>8124</v>
      </c>
      <c r="B8125" s="26">
        <v>0.34645859000000001</v>
      </c>
      <c r="C8125" s="26">
        <v>0.32713073000000004</v>
      </c>
      <c r="D8125" s="26">
        <v>0.36960053999999998</v>
      </c>
      <c r="E8125" s="26">
        <v>0.45895681000000005</v>
      </c>
      <c r="F8125" s="26">
        <v>0.63558797</v>
      </c>
      <c r="G8125" s="26">
        <v>1.4976892900000001</v>
      </c>
      <c r="H8125" s="26">
        <v>5.1586663399999999</v>
      </c>
      <c r="I8125" s="26">
        <v>9.0317690000000006E-2</v>
      </c>
    </row>
    <row r="8126" spans="1:9" ht="15.75" customHeight="1" x14ac:dyDescent="0.25">
      <c r="A8126" s="23">
        <v>8125</v>
      </c>
      <c r="B8126" s="24">
        <v>0.34651859000000002</v>
      </c>
      <c r="C8126" s="24">
        <v>0.32718409000000004</v>
      </c>
      <c r="D8126" s="24">
        <v>0.36965994000000002</v>
      </c>
      <c r="E8126" s="24">
        <v>0.45903525000000001</v>
      </c>
      <c r="F8126" s="24">
        <v>0.63571544000000002</v>
      </c>
      <c r="G8126" s="24">
        <v>1.4980253099999998</v>
      </c>
      <c r="H8126" s="24">
        <v>5.1601342499999996</v>
      </c>
      <c r="I8126" s="24">
        <v>9.0317659999999994E-2</v>
      </c>
    </row>
    <row r="8127" spans="1:9" ht="15.75" customHeight="1" x14ac:dyDescent="0.25">
      <c r="A8127" s="25">
        <v>8126</v>
      </c>
      <c r="B8127" s="26">
        <v>0.34657859000000002</v>
      </c>
      <c r="C8127" s="26">
        <v>0.32723744000000005</v>
      </c>
      <c r="D8127" s="26">
        <v>0.36971933000000001</v>
      </c>
      <c r="E8127" s="26">
        <v>0.45911366000000003</v>
      </c>
      <c r="F8127" s="26">
        <v>0.63584287000000006</v>
      </c>
      <c r="G8127" s="26">
        <v>1.4983612500000001</v>
      </c>
      <c r="H8127" s="26">
        <v>5.1616019800000004</v>
      </c>
      <c r="I8127" s="26">
        <v>9.0317629999999996E-2</v>
      </c>
    </row>
    <row r="8128" spans="1:9" ht="15.75" customHeight="1" x14ac:dyDescent="0.25">
      <c r="A8128" s="23">
        <v>8127</v>
      </c>
      <c r="B8128" s="24">
        <v>0.34663860000000002</v>
      </c>
      <c r="C8128" s="24">
        <v>0.32729079</v>
      </c>
      <c r="D8128" s="24">
        <v>0.36977870000000002</v>
      </c>
      <c r="E8128" s="24">
        <v>0.45919204000000002</v>
      </c>
      <c r="F8128" s="24">
        <v>0.63597026000000001</v>
      </c>
      <c r="G8128" s="24">
        <v>1.4986971199999999</v>
      </c>
      <c r="H8128" s="24">
        <v>5.1630695200000005</v>
      </c>
      <c r="I8128" s="24">
        <v>9.0317599999999998E-2</v>
      </c>
    </row>
    <row r="8129" spans="1:9" ht="15.75" customHeight="1" x14ac:dyDescent="0.25">
      <c r="A8129" s="25">
        <v>8128</v>
      </c>
      <c r="B8129" s="26">
        <v>0.34669860000000002</v>
      </c>
      <c r="C8129" s="26">
        <v>0.32734412000000002</v>
      </c>
      <c r="D8129" s="26">
        <v>0.36983804999999997</v>
      </c>
      <c r="E8129" s="26">
        <v>0.45927039000000003</v>
      </c>
      <c r="F8129" s="26">
        <v>0.63609760000000004</v>
      </c>
      <c r="G8129" s="26">
        <v>1.4990329099999999</v>
      </c>
      <c r="H8129" s="26">
        <v>5.1645368699999992</v>
      </c>
      <c r="I8129" s="26">
        <v>9.0317570000000014E-2</v>
      </c>
    </row>
    <row r="8130" spans="1:9" ht="15.75" customHeight="1" x14ac:dyDescent="0.25">
      <c r="A8130" s="23">
        <v>8129</v>
      </c>
      <c r="B8130" s="24">
        <v>0.34675860000000003</v>
      </c>
      <c r="C8130" s="24">
        <v>0.32739744000000004</v>
      </c>
      <c r="D8130" s="24">
        <v>0.36989738999999999</v>
      </c>
      <c r="E8130" s="24">
        <v>0.45934870999999999</v>
      </c>
      <c r="F8130" s="24">
        <v>0.63622490999999992</v>
      </c>
      <c r="G8130" s="24">
        <v>1.49936863</v>
      </c>
      <c r="H8130" s="24">
        <v>5.1660040500000006</v>
      </c>
      <c r="I8130" s="24">
        <v>9.0317530000000007E-2</v>
      </c>
    </row>
    <row r="8131" spans="1:9" ht="15.75" customHeight="1" x14ac:dyDescent="0.25">
      <c r="A8131" s="25">
        <v>8130</v>
      </c>
      <c r="B8131" s="26">
        <v>0.34681859999999998</v>
      </c>
      <c r="C8131" s="26">
        <v>0.32745075999999995</v>
      </c>
      <c r="D8131" s="26">
        <v>0.36995672000000002</v>
      </c>
      <c r="E8131" s="26">
        <v>0.45942700000000003</v>
      </c>
      <c r="F8131" s="26">
        <v>0.63635216999999999</v>
      </c>
      <c r="G8131" s="26">
        <v>1.49970428</v>
      </c>
      <c r="H8131" s="26">
        <v>5.1674710600000004</v>
      </c>
      <c r="I8131" s="26">
        <v>9.0317500000000009E-2</v>
      </c>
    </row>
    <row r="8132" spans="1:9" ht="15.75" customHeight="1" x14ac:dyDescent="0.25">
      <c r="A8132" s="23">
        <v>8131</v>
      </c>
      <c r="B8132" s="24">
        <v>0.34687859999999998</v>
      </c>
      <c r="C8132" s="24">
        <v>0.32750405999999999</v>
      </c>
      <c r="D8132" s="24">
        <v>0.37001603000000005</v>
      </c>
      <c r="E8132" s="24">
        <v>0.45950524999999998</v>
      </c>
      <c r="F8132" s="24">
        <v>0.63647938999999998</v>
      </c>
      <c r="G8132" s="24">
        <v>1.50003986</v>
      </c>
      <c r="H8132" s="24">
        <v>5.1689378899999996</v>
      </c>
      <c r="I8132" s="24">
        <v>9.0317469999999997E-2</v>
      </c>
    </row>
    <row r="8133" spans="1:9" ht="15.75" customHeight="1" x14ac:dyDescent="0.25">
      <c r="A8133" s="25">
        <v>8132</v>
      </c>
      <c r="B8133" s="26">
        <v>0.34693859999999999</v>
      </c>
      <c r="C8133" s="26">
        <v>0.32755735999999996</v>
      </c>
      <c r="D8133" s="26">
        <v>0.37007531999999999</v>
      </c>
      <c r="E8133" s="26">
        <v>0.45958347999999999</v>
      </c>
      <c r="F8133" s="26">
        <v>0.63660658000000003</v>
      </c>
      <c r="G8133" s="26">
        <v>1.5003753599999998</v>
      </c>
      <c r="H8133" s="26">
        <v>5.1704045499999998</v>
      </c>
      <c r="I8133" s="26">
        <v>9.0317439999999999E-2</v>
      </c>
    </row>
    <row r="8134" spans="1:9" ht="15.75" customHeight="1" x14ac:dyDescent="0.25">
      <c r="A8134" s="23">
        <v>8133</v>
      </c>
      <c r="B8134" s="24">
        <v>0.34699860999999999</v>
      </c>
      <c r="C8134" s="24">
        <v>0.32761065</v>
      </c>
      <c r="D8134" s="24">
        <v>0.37013460000000004</v>
      </c>
      <c r="E8134" s="24">
        <v>0.45966168000000002</v>
      </c>
      <c r="F8134" s="24">
        <v>0.63673372000000006</v>
      </c>
      <c r="G8134" s="24">
        <v>1.5007108</v>
      </c>
      <c r="H8134" s="24">
        <v>5.1718710400000001</v>
      </c>
      <c r="I8134" s="24">
        <v>9.0317410000000001E-2</v>
      </c>
    </row>
    <row r="8135" spans="1:9" ht="15.75" customHeight="1" x14ac:dyDescent="0.25">
      <c r="A8135" s="25">
        <v>8134</v>
      </c>
      <c r="B8135" s="26">
        <v>0.34705860999999999</v>
      </c>
      <c r="C8135" s="26">
        <v>0.32766392000000005</v>
      </c>
      <c r="D8135" s="26">
        <v>0.37019385999999999</v>
      </c>
      <c r="E8135" s="26">
        <v>0.45973985000000001</v>
      </c>
      <c r="F8135" s="26">
        <v>0.63686081999999999</v>
      </c>
      <c r="G8135" s="26">
        <v>1.50104616</v>
      </c>
      <c r="H8135" s="26">
        <v>5.1733373600000006</v>
      </c>
      <c r="I8135" s="26">
        <v>9.0317380000000003E-2</v>
      </c>
    </row>
    <row r="8136" spans="1:9" ht="15.75" customHeight="1" x14ac:dyDescent="0.25">
      <c r="A8136" s="23">
        <v>8135</v>
      </c>
      <c r="B8136" s="24">
        <v>0.34711860999999999</v>
      </c>
      <c r="C8136" s="24">
        <v>0.32771718999999999</v>
      </c>
      <c r="D8136" s="24">
        <v>0.37025311</v>
      </c>
      <c r="E8136" s="24">
        <v>0.45981799000000001</v>
      </c>
      <c r="F8136" s="24">
        <v>0.63698789</v>
      </c>
      <c r="G8136" s="24">
        <v>1.50138145</v>
      </c>
      <c r="H8136" s="24">
        <v>5.1748035200000002</v>
      </c>
      <c r="I8136" s="24">
        <v>9.0317339999999996E-2</v>
      </c>
    </row>
    <row r="8137" spans="1:9" ht="15.75" customHeight="1" x14ac:dyDescent="0.25">
      <c r="A8137" s="25">
        <v>8136</v>
      </c>
      <c r="B8137" s="26">
        <v>0.34717861</v>
      </c>
      <c r="C8137" s="26">
        <v>0.32777044999999999</v>
      </c>
      <c r="D8137" s="26">
        <v>0.37031233999999996</v>
      </c>
      <c r="E8137" s="26">
        <v>0.45989609000000004</v>
      </c>
      <c r="F8137" s="26">
        <v>0.63711490999999998</v>
      </c>
      <c r="G8137" s="26">
        <v>1.5017166800000001</v>
      </c>
      <c r="H8137" s="26">
        <v>5.17626952</v>
      </c>
      <c r="I8137" s="26">
        <v>9.0317310000000012E-2</v>
      </c>
    </row>
    <row r="8138" spans="1:9" ht="15.75" customHeight="1" x14ac:dyDescent="0.25">
      <c r="A8138" s="23">
        <v>8137</v>
      </c>
      <c r="B8138" s="24">
        <v>0.34723861</v>
      </c>
      <c r="C8138" s="24">
        <v>0.3278237</v>
      </c>
      <c r="D8138" s="24">
        <v>0.37037156000000004</v>
      </c>
      <c r="E8138" s="24">
        <v>0.45997416999999996</v>
      </c>
      <c r="F8138" s="24">
        <v>0.63724190000000003</v>
      </c>
      <c r="G8138" s="24">
        <v>1.50205184</v>
      </c>
      <c r="H8138" s="24">
        <v>5.1777353600000007</v>
      </c>
      <c r="I8138" s="24">
        <v>9.031728E-2</v>
      </c>
    </row>
    <row r="8139" spans="1:9" ht="15.75" customHeight="1" x14ac:dyDescent="0.25">
      <c r="A8139" s="25">
        <v>8138</v>
      </c>
      <c r="B8139" s="26">
        <v>0.34729861999999995</v>
      </c>
      <c r="C8139" s="26">
        <v>0.32787695</v>
      </c>
      <c r="D8139" s="26">
        <v>0.37043076999999996</v>
      </c>
      <c r="E8139" s="26">
        <v>0.46005222000000001</v>
      </c>
      <c r="F8139" s="26">
        <v>0.63736884000000005</v>
      </c>
      <c r="G8139" s="26">
        <v>1.50238692</v>
      </c>
      <c r="H8139" s="26">
        <v>5.1792010400000006</v>
      </c>
      <c r="I8139" s="26">
        <v>9.0317250000000002E-2</v>
      </c>
    </row>
    <row r="8140" spans="1:9" ht="15.75" customHeight="1" x14ac:dyDescent="0.25">
      <c r="A8140" s="23">
        <v>8139</v>
      </c>
      <c r="B8140" s="24">
        <v>0.34735861999999995</v>
      </c>
      <c r="C8140" s="24">
        <v>0.32793018000000002</v>
      </c>
      <c r="D8140" s="24">
        <v>0.37048996000000001</v>
      </c>
      <c r="E8140" s="24">
        <v>0.46013024000000002</v>
      </c>
      <c r="F8140" s="24">
        <v>0.63749575000000003</v>
      </c>
      <c r="G8140" s="24">
        <v>1.50272194</v>
      </c>
      <c r="H8140" s="24">
        <v>5.1806665699999996</v>
      </c>
      <c r="I8140" s="24">
        <v>9.0317220000000004E-2</v>
      </c>
    </row>
    <row r="8141" spans="1:9" ht="15.75" customHeight="1" x14ac:dyDescent="0.25">
      <c r="A8141" s="25">
        <v>8140</v>
      </c>
      <c r="B8141" s="26">
        <v>0.34741861999999996</v>
      </c>
      <c r="C8141" s="26">
        <v>0.32798340000000004</v>
      </c>
      <c r="D8141" s="26">
        <v>0.37054913</v>
      </c>
      <c r="E8141" s="26">
        <v>0.46020823999999999</v>
      </c>
      <c r="F8141" s="26">
        <v>0.63762262999999997</v>
      </c>
      <c r="G8141" s="26">
        <v>1.5030569</v>
      </c>
      <c r="H8141" s="26">
        <v>5.1821319500000005</v>
      </c>
      <c r="I8141" s="26">
        <v>9.0317190000000006E-2</v>
      </c>
    </row>
    <row r="8142" spans="1:9" ht="15.75" customHeight="1" x14ac:dyDescent="0.25">
      <c r="A8142" s="23">
        <v>8141</v>
      </c>
      <c r="B8142" s="24">
        <v>0.34747861999999996</v>
      </c>
      <c r="C8142" s="24">
        <v>0.32803662</v>
      </c>
      <c r="D8142" s="24">
        <v>0.37060829000000001</v>
      </c>
      <c r="E8142" s="24">
        <v>0.46028619999999998</v>
      </c>
      <c r="F8142" s="24">
        <v>0.63774945999999999</v>
      </c>
      <c r="G8142" s="24">
        <v>1.50339179</v>
      </c>
      <c r="H8142" s="24">
        <v>5.1835971800000005</v>
      </c>
      <c r="I8142" s="24">
        <v>9.0317149999999999E-2</v>
      </c>
    </row>
    <row r="8143" spans="1:9" ht="15.75" customHeight="1" x14ac:dyDescent="0.25">
      <c r="A8143" s="25">
        <v>8142</v>
      </c>
      <c r="B8143" s="26">
        <v>0.34753861999999996</v>
      </c>
      <c r="C8143" s="26">
        <v>0.32808982999999997</v>
      </c>
      <c r="D8143" s="26">
        <v>0.37066743000000002</v>
      </c>
      <c r="E8143" s="26">
        <v>0.46036414000000003</v>
      </c>
      <c r="F8143" s="26">
        <v>0.63787626000000008</v>
      </c>
      <c r="G8143" s="26">
        <v>1.50372661</v>
      </c>
      <c r="H8143" s="26">
        <v>5.1850622599999996</v>
      </c>
      <c r="I8143" s="26">
        <v>9.0317120000000001E-2</v>
      </c>
    </row>
    <row r="8144" spans="1:9" ht="15.75" customHeight="1" x14ac:dyDescent="0.25">
      <c r="A8144" s="23">
        <v>8143</v>
      </c>
      <c r="B8144" s="24">
        <v>0.34759861999999997</v>
      </c>
      <c r="C8144" s="24">
        <v>0.32814301999999995</v>
      </c>
      <c r="D8144" s="24">
        <v>0.37072656999999998</v>
      </c>
      <c r="E8144" s="24">
        <v>0.46044204</v>
      </c>
      <c r="F8144" s="24">
        <v>0.63800300999999993</v>
      </c>
      <c r="G8144" s="24">
        <v>1.5040613700000001</v>
      </c>
      <c r="H8144" s="24">
        <v>5.1865271900000005</v>
      </c>
      <c r="I8144" s="24">
        <v>9.0317089999999989E-2</v>
      </c>
    </row>
    <row r="8145" spans="1:9" ht="15.75" customHeight="1" x14ac:dyDescent="0.25">
      <c r="A8145" s="25">
        <v>8144</v>
      </c>
      <c r="B8145" s="26">
        <v>0.34765863000000002</v>
      </c>
      <c r="C8145" s="26">
        <v>0.32819620999999999</v>
      </c>
      <c r="D8145" s="26">
        <v>0.37078567999999995</v>
      </c>
      <c r="E8145" s="26">
        <v>0.46051991999999997</v>
      </c>
      <c r="F8145" s="26">
        <v>0.63812974</v>
      </c>
      <c r="G8145" s="26">
        <v>1.5043960599999999</v>
      </c>
      <c r="H8145" s="26">
        <v>5.1879919800000005</v>
      </c>
      <c r="I8145" s="26">
        <v>9.0317060000000005E-2</v>
      </c>
    </row>
    <row r="8146" spans="1:9" ht="15.75" customHeight="1" x14ac:dyDescent="0.25">
      <c r="A8146" s="23">
        <v>8145</v>
      </c>
      <c r="B8146" s="24">
        <v>0.34771863000000003</v>
      </c>
      <c r="C8146" s="24">
        <v>0.32824939999999997</v>
      </c>
      <c r="D8146" s="24">
        <v>0.37084479000000004</v>
      </c>
      <c r="E8146" s="24">
        <v>0.46059778000000001</v>
      </c>
      <c r="F8146" s="24">
        <v>0.63825642000000005</v>
      </c>
      <c r="G8146" s="24">
        <v>1.5047306900000001</v>
      </c>
      <c r="H8146" s="24">
        <v>5.1894566399999995</v>
      </c>
      <c r="I8146" s="24">
        <v>9.0317030000000006E-2</v>
      </c>
    </row>
    <row r="8147" spans="1:9" ht="15.75" customHeight="1" x14ac:dyDescent="0.25">
      <c r="A8147" s="25">
        <v>8146</v>
      </c>
      <c r="B8147" s="26">
        <v>0.34777863000000003</v>
      </c>
      <c r="C8147" s="26">
        <v>0.32830257000000002</v>
      </c>
      <c r="D8147" s="26">
        <v>0.37090387000000002</v>
      </c>
      <c r="E8147" s="26">
        <v>0.46067560000000002</v>
      </c>
      <c r="F8147" s="26">
        <v>0.63838307000000005</v>
      </c>
      <c r="G8147" s="26">
        <v>1.5050652600000001</v>
      </c>
      <c r="H8147" s="26">
        <v>5.1909211500000003</v>
      </c>
      <c r="I8147" s="26">
        <v>9.0317000000000008E-2</v>
      </c>
    </row>
    <row r="8148" spans="1:9" ht="15.75" customHeight="1" x14ac:dyDescent="0.25">
      <c r="A8148" s="23">
        <v>8147</v>
      </c>
      <c r="B8148" s="24">
        <v>0.34783862999999998</v>
      </c>
      <c r="C8148" s="24">
        <v>0.32835572999999996</v>
      </c>
      <c r="D8148" s="24">
        <v>0.37096294999999996</v>
      </c>
      <c r="E8148" s="24">
        <v>0.46075339999999998</v>
      </c>
      <c r="F8148" s="24">
        <v>0.63850969000000002</v>
      </c>
      <c r="G8148" s="24">
        <v>1.5053997699999999</v>
      </c>
      <c r="H8148" s="24">
        <v>5.1923855400000001</v>
      </c>
      <c r="I8148" s="24">
        <v>9.0316969999999996E-2</v>
      </c>
    </row>
    <row r="8149" spans="1:9" ht="15.75" customHeight="1" x14ac:dyDescent="0.25">
      <c r="A8149" s="25">
        <v>8148</v>
      </c>
      <c r="B8149" s="26">
        <v>0.34789862999999999</v>
      </c>
      <c r="C8149" s="26">
        <v>0.32840888999999995</v>
      </c>
      <c r="D8149" s="26">
        <v>0.37102201000000001</v>
      </c>
      <c r="E8149" s="26">
        <v>0.46083117000000001</v>
      </c>
      <c r="F8149" s="26">
        <v>0.63863625999999996</v>
      </c>
      <c r="G8149" s="26">
        <v>1.50573421</v>
      </c>
      <c r="H8149" s="26">
        <v>5.1938497800000007</v>
      </c>
      <c r="I8149" s="26">
        <v>9.0316930000000004E-2</v>
      </c>
    </row>
    <row r="8150" spans="1:9" ht="15.75" customHeight="1" x14ac:dyDescent="0.25">
      <c r="A8150" s="23">
        <v>8149</v>
      </c>
      <c r="B8150" s="24">
        <v>0.34795864000000004</v>
      </c>
      <c r="C8150" s="24">
        <v>0.32846204000000001</v>
      </c>
      <c r="D8150" s="24">
        <v>0.37108106000000002</v>
      </c>
      <c r="E8150" s="24">
        <v>0.46090891</v>
      </c>
      <c r="F8150" s="24">
        <v>0.63876281000000001</v>
      </c>
      <c r="G8150" s="24">
        <v>1.5060685899999999</v>
      </c>
      <c r="H8150" s="24">
        <v>5.1953138999999995</v>
      </c>
      <c r="I8150" s="24">
        <v>9.0316899999999992E-2</v>
      </c>
    </row>
    <row r="8151" spans="1:9" ht="15.75" customHeight="1" x14ac:dyDescent="0.25">
      <c r="A8151" s="25">
        <v>8150</v>
      </c>
      <c r="B8151" s="26">
        <v>0.34801864000000005</v>
      </c>
      <c r="C8151" s="26">
        <v>0.32851517000000002</v>
      </c>
      <c r="D8151" s="26">
        <v>0.37114009000000003</v>
      </c>
      <c r="E8151" s="26">
        <v>0.46098661999999996</v>
      </c>
      <c r="F8151" s="26">
        <v>0.63888931999999998</v>
      </c>
      <c r="G8151" s="26">
        <v>1.5064029099999998</v>
      </c>
      <c r="H8151" s="26">
        <v>5.1967778899999999</v>
      </c>
      <c r="I8151" s="26">
        <v>9.0316869999999994E-2</v>
      </c>
    </row>
    <row r="8152" spans="1:9" ht="15.75" customHeight="1" x14ac:dyDescent="0.25">
      <c r="A8152" s="23">
        <v>8151</v>
      </c>
      <c r="B8152" s="24">
        <v>0.34807863999999999</v>
      </c>
      <c r="C8152" s="24">
        <v>0.32856830000000004</v>
      </c>
      <c r="D8152" s="24">
        <v>0.37119911</v>
      </c>
      <c r="E8152" s="24">
        <v>0.46106431000000003</v>
      </c>
      <c r="F8152" s="24">
        <v>0.63901578999999997</v>
      </c>
      <c r="G8152" s="24">
        <v>1.5067371700000001</v>
      </c>
      <c r="H8152" s="24">
        <v>5.1982417599999993</v>
      </c>
      <c r="I8152" s="24">
        <v>9.0316840000000009E-2</v>
      </c>
    </row>
    <row r="8153" spans="1:9" ht="15.75" customHeight="1" x14ac:dyDescent="0.25">
      <c r="A8153" s="25">
        <v>8152</v>
      </c>
      <c r="B8153" s="26">
        <v>0.34813864</v>
      </c>
      <c r="C8153" s="26">
        <v>0.32862143000000005</v>
      </c>
      <c r="D8153" s="26">
        <v>0.37125812000000002</v>
      </c>
      <c r="E8153" s="26">
        <v>0.46114198000000001</v>
      </c>
      <c r="F8153" s="26">
        <v>0.63914223000000003</v>
      </c>
      <c r="G8153" s="26">
        <v>1.50707138</v>
      </c>
      <c r="H8153" s="26">
        <v>5.1997055000000003</v>
      </c>
      <c r="I8153" s="26">
        <v>9.0316810000000011E-2</v>
      </c>
    </row>
    <row r="8154" spans="1:9" ht="15.75" customHeight="1" x14ac:dyDescent="0.25">
      <c r="A8154" s="23">
        <v>8153</v>
      </c>
      <c r="B8154" s="24">
        <v>0.34819864</v>
      </c>
      <c r="C8154" s="24">
        <v>0.32867454000000002</v>
      </c>
      <c r="D8154" s="24">
        <v>0.37131711000000001</v>
      </c>
      <c r="E8154" s="24">
        <v>0.46121961</v>
      </c>
      <c r="F8154" s="24">
        <v>0.63926863</v>
      </c>
      <c r="G8154" s="24">
        <v>1.5074055200000001</v>
      </c>
      <c r="H8154" s="24">
        <v>5.2011691299999994</v>
      </c>
      <c r="I8154" s="24">
        <v>9.0316779999999999E-2</v>
      </c>
    </row>
    <row r="8155" spans="1:9" ht="15.75" customHeight="1" x14ac:dyDescent="0.25">
      <c r="A8155" s="25">
        <v>8154</v>
      </c>
      <c r="B8155" s="26">
        <v>0.34825865</v>
      </c>
      <c r="C8155" s="26">
        <v>0.32872765000000004</v>
      </c>
      <c r="D8155" s="26">
        <v>0.37137608999999999</v>
      </c>
      <c r="E8155" s="26">
        <v>0.46129722000000001</v>
      </c>
      <c r="F8155" s="26">
        <v>0.63939500000000005</v>
      </c>
      <c r="G8155" s="26">
        <v>1.5077396100000002</v>
      </c>
      <c r="H8155" s="26">
        <v>5.2026326300000001</v>
      </c>
      <c r="I8155" s="26">
        <v>9.0316750000000001E-2</v>
      </c>
    </row>
    <row r="8156" spans="1:9" ht="15.75" customHeight="1" x14ac:dyDescent="0.25">
      <c r="A8156" s="23">
        <v>8155</v>
      </c>
      <c r="B8156" s="24">
        <v>0.34831865000000001</v>
      </c>
      <c r="C8156" s="24">
        <v>0.32878075000000001</v>
      </c>
      <c r="D8156" s="24">
        <v>0.37143506000000004</v>
      </c>
      <c r="E8156" s="24">
        <v>0.46137481000000002</v>
      </c>
      <c r="F8156" s="24">
        <v>0.63952134000000005</v>
      </c>
      <c r="G8156" s="24">
        <v>1.5080736400000001</v>
      </c>
      <c r="H8156" s="24">
        <v>5.2040960199999997</v>
      </c>
      <c r="I8156" s="24">
        <v>9.0316709999999994E-2</v>
      </c>
    </row>
    <row r="8157" spans="1:9" ht="15.75" customHeight="1" x14ac:dyDescent="0.25">
      <c r="A8157" s="25">
        <v>8156</v>
      </c>
      <c r="B8157" s="26">
        <v>0.34837865000000001</v>
      </c>
      <c r="C8157" s="26">
        <v>0.32883383999999999</v>
      </c>
      <c r="D8157" s="26">
        <v>0.37149400999999999</v>
      </c>
      <c r="E8157" s="26">
        <v>0.46145237</v>
      </c>
      <c r="F8157" s="26">
        <v>0.63964764000000007</v>
      </c>
      <c r="G8157" s="26">
        <v>1.5084076099999999</v>
      </c>
      <c r="H8157" s="26">
        <v>5.2055592900000001</v>
      </c>
      <c r="I8157" s="26">
        <v>9.0316679999999996E-2</v>
      </c>
    </row>
    <row r="8158" spans="1:9" ht="15.75" customHeight="1" x14ac:dyDescent="0.25">
      <c r="A8158" s="23">
        <v>8157</v>
      </c>
      <c r="B8158" s="24">
        <v>0.34843865000000002</v>
      </c>
      <c r="C8158" s="24">
        <v>0.32888691999999997</v>
      </c>
      <c r="D8158" s="24">
        <v>0.37155295000000005</v>
      </c>
      <c r="E8158" s="24">
        <v>0.46152990000000005</v>
      </c>
      <c r="F8158" s="24">
        <v>0.63977390999999995</v>
      </c>
      <c r="G8158" s="24">
        <v>1.5087415200000001</v>
      </c>
      <c r="H8158" s="24">
        <v>5.2070224599999992</v>
      </c>
      <c r="I8158" s="24">
        <v>9.0316649999999998E-2</v>
      </c>
    </row>
    <row r="8159" spans="1:9" ht="15.75" customHeight="1" x14ac:dyDescent="0.25">
      <c r="A8159" s="25">
        <v>8158</v>
      </c>
      <c r="B8159" s="26">
        <v>0.34849865000000002</v>
      </c>
      <c r="C8159" s="26">
        <v>0.32893999000000002</v>
      </c>
      <c r="D8159" s="26">
        <v>0.37161188000000001</v>
      </c>
      <c r="E8159" s="26">
        <v>0.46160741</v>
      </c>
      <c r="F8159" s="26">
        <v>0.63990015</v>
      </c>
      <c r="G8159" s="26">
        <v>1.5090753799999999</v>
      </c>
      <c r="H8159" s="26">
        <v>5.20848552</v>
      </c>
      <c r="I8159" s="26">
        <v>9.0316620000000014E-2</v>
      </c>
    </row>
    <row r="8160" spans="1:9" ht="15.75" customHeight="1" x14ac:dyDescent="0.25">
      <c r="A8160" s="23">
        <v>8159</v>
      </c>
      <c r="B8160" s="24">
        <v>0.34855865000000003</v>
      </c>
      <c r="C8160" s="24">
        <v>0.32899306</v>
      </c>
      <c r="D8160" s="24">
        <v>0.37167079000000003</v>
      </c>
      <c r="E8160" s="24">
        <v>0.46168489000000001</v>
      </c>
      <c r="F8160" s="24">
        <v>0.64002634999999997</v>
      </c>
      <c r="G8160" s="24">
        <v>1.5094091900000002</v>
      </c>
      <c r="H8160" s="24">
        <v>5.2099484700000005</v>
      </c>
      <c r="I8160" s="24">
        <v>9.0316589999999988E-2</v>
      </c>
    </row>
    <row r="8161" spans="1:9" ht="15.75" customHeight="1" x14ac:dyDescent="0.25">
      <c r="A8161" s="25">
        <v>8160</v>
      </c>
      <c r="B8161" s="26">
        <v>0.34861865999999997</v>
      </c>
      <c r="C8161" s="26">
        <v>0.32904612</v>
      </c>
      <c r="D8161" s="26">
        <v>0.3717297</v>
      </c>
      <c r="E8161" s="26">
        <v>0.46176234999999999</v>
      </c>
      <c r="F8161" s="26">
        <v>0.64015253000000005</v>
      </c>
      <c r="G8161" s="26">
        <v>1.5097429399999998</v>
      </c>
      <c r="H8161" s="26">
        <v>5.2114113199999998</v>
      </c>
      <c r="I8161" s="26">
        <v>9.0316560000000004E-2</v>
      </c>
    </row>
    <row r="8162" spans="1:9" ht="15.75" customHeight="1" x14ac:dyDescent="0.25">
      <c r="A8162" s="23">
        <v>8161</v>
      </c>
      <c r="B8162" s="24">
        <v>0.34867865999999997</v>
      </c>
      <c r="C8162" s="24">
        <v>0.32909917</v>
      </c>
      <c r="D8162" s="24">
        <v>0.37178859000000003</v>
      </c>
      <c r="E8162" s="24">
        <v>0.46183978000000003</v>
      </c>
      <c r="F8162" s="24">
        <v>0.64027867000000005</v>
      </c>
      <c r="G8162" s="24">
        <v>1.5100766400000001</v>
      </c>
      <c r="H8162" s="24">
        <v>5.2128740600000008</v>
      </c>
      <c r="I8162" s="24">
        <v>9.0316530000000006E-2</v>
      </c>
    </row>
    <row r="8163" spans="1:9" ht="15.75" customHeight="1" x14ac:dyDescent="0.25">
      <c r="A8163" s="25">
        <v>8162</v>
      </c>
      <c r="B8163" s="26">
        <v>0.34873865999999998</v>
      </c>
      <c r="C8163" s="26">
        <v>0.32915221</v>
      </c>
      <c r="D8163" s="26">
        <v>0.37184745999999996</v>
      </c>
      <c r="E8163" s="26">
        <v>0.46191718999999998</v>
      </c>
      <c r="F8163" s="26">
        <v>0.6404047799999999</v>
      </c>
      <c r="G8163" s="26">
        <v>1.5104102800000001</v>
      </c>
      <c r="H8163" s="26">
        <v>5.2143367100000004</v>
      </c>
      <c r="I8163" s="26">
        <v>9.0316500000000008E-2</v>
      </c>
    </row>
    <row r="8164" spans="1:9" ht="15.75" customHeight="1" x14ac:dyDescent="0.25">
      <c r="A8164" s="23">
        <v>8163</v>
      </c>
      <c r="B8164" s="24">
        <v>0.34879865999999998</v>
      </c>
      <c r="C8164" s="24">
        <v>0.32920525</v>
      </c>
      <c r="D8164" s="24">
        <v>0.37190633000000001</v>
      </c>
      <c r="E8164" s="24">
        <v>0.46199457000000005</v>
      </c>
      <c r="F8164" s="24">
        <v>0.64053084999999998</v>
      </c>
      <c r="G8164" s="24">
        <v>1.51074387</v>
      </c>
      <c r="H8164" s="24">
        <v>5.2157992599999998</v>
      </c>
      <c r="I8164" s="24">
        <v>9.0316460000000001E-2</v>
      </c>
    </row>
    <row r="8165" spans="1:9" ht="15.75" customHeight="1" x14ac:dyDescent="0.25">
      <c r="A8165" s="25">
        <v>8164</v>
      </c>
      <c r="B8165" s="26">
        <v>0.34885865999999999</v>
      </c>
      <c r="C8165" s="26">
        <v>0.32925826999999996</v>
      </c>
      <c r="D8165" s="26">
        <v>0.37196517999999995</v>
      </c>
      <c r="E8165" s="26">
        <v>0.46207192999999996</v>
      </c>
      <c r="F8165" s="26">
        <v>0.64065690000000008</v>
      </c>
      <c r="G8165" s="26">
        <v>1.51107741</v>
      </c>
      <c r="H8165" s="26">
        <v>5.2172617199999998</v>
      </c>
      <c r="I8165" s="26">
        <v>9.0316430000000003E-2</v>
      </c>
    </row>
    <row r="8166" spans="1:9" ht="15.75" customHeight="1" x14ac:dyDescent="0.25">
      <c r="A8166" s="23">
        <v>8165</v>
      </c>
      <c r="B8166" s="24">
        <v>0.34891866999999999</v>
      </c>
      <c r="C8166" s="24">
        <v>0.32931128999999998</v>
      </c>
      <c r="D8166" s="24">
        <v>0.37202402000000001</v>
      </c>
      <c r="E8166" s="24">
        <v>0.46214927000000006</v>
      </c>
      <c r="F8166" s="24">
        <v>0.64078292000000003</v>
      </c>
      <c r="G8166" s="24">
        <v>1.5114109</v>
      </c>
      <c r="H8166" s="24">
        <v>5.2187240899999994</v>
      </c>
      <c r="I8166" s="24">
        <v>9.0316399999999991E-2</v>
      </c>
    </row>
    <row r="8167" spans="1:9" ht="15.75" customHeight="1" x14ac:dyDescent="0.25">
      <c r="A8167" s="25">
        <v>8166</v>
      </c>
      <c r="B8167" s="26">
        <v>0.34897866999999999</v>
      </c>
      <c r="C8167" s="26">
        <v>0.32936430999999999</v>
      </c>
      <c r="D8167" s="26">
        <v>0.37208284999999997</v>
      </c>
      <c r="E8167" s="26">
        <v>0.46222658000000005</v>
      </c>
      <c r="F8167" s="26">
        <v>0.6409089</v>
      </c>
      <c r="G8167" s="26">
        <v>1.5117443399999999</v>
      </c>
      <c r="H8167" s="26">
        <v>5.2201863600000005</v>
      </c>
      <c r="I8167" s="26">
        <v>9.0316369999999993E-2</v>
      </c>
    </row>
    <row r="8168" spans="1:9" ht="15.75" customHeight="1" x14ac:dyDescent="0.25">
      <c r="A8168" s="23">
        <v>8167</v>
      </c>
      <c r="B8168" s="24">
        <v>0.34903867</v>
      </c>
      <c r="C8168" s="24">
        <v>0.32941730999999996</v>
      </c>
      <c r="D8168" s="24">
        <v>0.37214167000000004</v>
      </c>
      <c r="E8168" s="24">
        <v>0.46230387000000001</v>
      </c>
      <c r="F8168" s="24">
        <v>0.64103485999999998</v>
      </c>
      <c r="G8168" s="24">
        <v>1.5120777300000001</v>
      </c>
      <c r="H8168" s="24">
        <v>5.2216485500000003</v>
      </c>
      <c r="I8168" s="24">
        <v>9.0316340000000009E-2</v>
      </c>
    </row>
    <row r="8169" spans="1:9" ht="15.75" customHeight="1" x14ac:dyDescent="0.25">
      <c r="A8169" s="25">
        <v>8168</v>
      </c>
      <c r="B8169" s="26">
        <v>0.34909867</v>
      </c>
      <c r="C8169" s="26">
        <v>0.32947031000000004</v>
      </c>
      <c r="D8169" s="26">
        <v>0.37220047000000001</v>
      </c>
      <c r="E8169" s="26">
        <v>0.46238112999999997</v>
      </c>
      <c r="F8169" s="26">
        <v>0.64116077999999999</v>
      </c>
      <c r="G8169" s="26">
        <v>1.51241107</v>
      </c>
      <c r="H8169" s="26">
        <v>5.2231106599999997</v>
      </c>
      <c r="I8169" s="26">
        <v>9.0316310000000011E-2</v>
      </c>
    </row>
    <row r="8170" spans="1:9" ht="15.75" customHeight="1" x14ac:dyDescent="0.25">
      <c r="A8170" s="23">
        <v>8169</v>
      </c>
      <c r="B8170" s="24">
        <v>0.34915867</v>
      </c>
      <c r="C8170" s="24">
        <v>0.32952330000000002</v>
      </c>
      <c r="D8170" s="24">
        <v>0.37225926000000004</v>
      </c>
      <c r="E8170" s="24">
        <v>0.46245838</v>
      </c>
      <c r="F8170" s="24">
        <v>0.64128668</v>
      </c>
      <c r="G8170" s="24">
        <v>1.5127443600000001</v>
      </c>
      <c r="H8170" s="24">
        <v>5.2245726899999996</v>
      </c>
      <c r="I8170" s="24">
        <v>9.0316279999999999E-2</v>
      </c>
    </row>
    <row r="8171" spans="1:9" ht="15.75" customHeight="1" x14ac:dyDescent="0.25">
      <c r="A8171" s="25">
        <v>8170</v>
      </c>
      <c r="B8171" s="26">
        <v>0.34921868000000006</v>
      </c>
      <c r="C8171" s="26">
        <v>0.32957628</v>
      </c>
      <c r="D8171" s="26">
        <v>0.37231803999999996</v>
      </c>
      <c r="E8171" s="26">
        <v>0.46253559000000005</v>
      </c>
      <c r="F8171" s="26">
        <v>0.64141254000000003</v>
      </c>
      <c r="G8171" s="26">
        <v>1.5130775999999999</v>
      </c>
      <c r="H8171" s="26">
        <v>5.22603463</v>
      </c>
      <c r="I8171" s="26">
        <v>9.0316250000000001E-2</v>
      </c>
    </row>
    <row r="8172" spans="1:9" ht="15.75" customHeight="1" x14ac:dyDescent="0.25">
      <c r="A8172" s="23">
        <v>8171</v>
      </c>
      <c r="B8172" s="24">
        <v>0.34927867999999995</v>
      </c>
      <c r="C8172" s="24">
        <v>0.32962926000000004</v>
      </c>
      <c r="D8172" s="24">
        <v>0.37237681</v>
      </c>
      <c r="E8172" s="24">
        <v>0.46261279</v>
      </c>
      <c r="F8172" s="24">
        <v>0.64153837999999996</v>
      </c>
      <c r="G8172" s="24">
        <v>1.51341079</v>
      </c>
      <c r="H8172" s="24">
        <v>5.2274965</v>
      </c>
      <c r="I8172" s="24">
        <v>9.0316209999999994E-2</v>
      </c>
    </row>
    <row r="8173" spans="1:9" ht="15.75" customHeight="1" x14ac:dyDescent="0.25">
      <c r="A8173" s="25">
        <v>8172</v>
      </c>
      <c r="B8173" s="26">
        <v>0.34933867999999996</v>
      </c>
      <c r="C8173" s="26">
        <v>0.32968221999999997</v>
      </c>
      <c r="D8173" s="26">
        <v>0.37243557000000005</v>
      </c>
      <c r="E8173" s="26">
        <v>0.46268996000000001</v>
      </c>
      <c r="F8173" s="26">
        <v>0.64166419000000008</v>
      </c>
      <c r="G8173" s="26">
        <v>1.5137439399999999</v>
      </c>
      <c r="H8173" s="26">
        <v>5.2289583000000004</v>
      </c>
      <c r="I8173" s="26">
        <v>9.0316179999999996E-2</v>
      </c>
    </row>
    <row r="8174" spans="1:9" ht="15.75" customHeight="1" x14ac:dyDescent="0.25">
      <c r="A8174" s="23">
        <v>8173</v>
      </c>
      <c r="B8174" s="24">
        <v>0.34939867999999996</v>
      </c>
      <c r="C8174" s="24">
        <v>0.32973517999999996</v>
      </c>
      <c r="D8174" s="24">
        <v>0.37249431999999999</v>
      </c>
      <c r="E8174" s="24">
        <v>0.46276710999999998</v>
      </c>
      <c r="F8174" s="24">
        <v>0.64178996999999993</v>
      </c>
      <c r="G8174" s="24">
        <v>1.5140770399999999</v>
      </c>
      <c r="H8174" s="24">
        <v>5.2304200200000004</v>
      </c>
      <c r="I8174" s="24">
        <v>9.0316149999999998E-2</v>
      </c>
    </row>
    <row r="8175" spans="1:9" ht="15.75" customHeight="1" x14ac:dyDescent="0.25">
      <c r="A8175" s="25">
        <v>8174</v>
      </c>
      <c r="B8175" s="26">
        <v>0.34945867999999997</v>
      </c>
      <c r="C8175" s="26">
        <v>0.32978814000000001</v>
      </c>
      <c r="D8175" s="26">
        <v>0.37255305</v>
      </c>
      <c r="E8175" s="26">
        <v>0.46284424000000002</v>
      </c>
      <c r="F8175" s="26">
        <v>0.64191571999999997</v>
      </c>
      <c r="G8175" s="26">
        <v>1.5144100900000002</v>
      </c>
      <c r="H8175" s="26">
        <v>5.2318816699999999</v>
      </c>
      <c r="I8175" s="26">
        <v>9.0316120000000014E-2</v>
      </c>
    </row>
    <row r="8176" spans="1:9" ht="15.75" customHeight="1" x14ac:dyDescent="0.25">
      <c r="A8176" s="23">
        <v>8175</v>
      </c>
      <c r="B8176" s="24">
        <v>0.34951867999999997</v>
      </c>
      <c r="C8176" s="24">
        <v>0.32984108000000001</v>
      </c>
      <c r="D8176" s="24">
        <v>0.37261177000000001</v>
      </c>
      <c r="E8176" s="24">
        <v>0.46292135000000001</v>
      </c>
      <c r="F8176" s="24">
        <v>0.64204143999999996</v>
      </c>
      <c r="G8176" s="24">
        <v>1.5147431</v>
      </c>
      <c r="H8176" s="24">
        <v>5.2333432600000007</v>
      </c>
      <c r="I8176" s="24">
        <v>9.0316090000000002E-2</v>
      </c>
    </row>
    <row r="8177" spans="1:9" ht="15.75" customHeight="1" x14ac:dyDescent="0.25">
      <c r="A8177" s="25">
        <v>8176</v>
      </c>
      <c r="B8177" s="26">
        <v>0.34957869000000003</v>
      </c>
      <c r="C8177" s="26">
        <v>0.32989402000000001</v>
      </c>
      <c r="D8177" s="26">
        <v>0.37267049000000002</v>
      </c>
      <c r="E8177" s="26">
        <v>0.46299843000000002</v>
      </c>
      <c r="F8177" s="26">
        <v>0.64216713999999997</v>
      </c>
      <c r="G8177" s="26">
        <v>1.5150760700000001</v>
      </c>
      <c r="H8177" s="26">
        <v>5.2348047799999993</v>
      </c>
      <c r="I8177" s="26">
        <v>9.0316060000000004E-2</v>
      </c>
    </row>
    <row r="8178" spans="1:9" ht="15.75" customHeight="1" x14ac:dyDescent="0.25">
      <c r="A8178" s="23">
        <v>8177</v>
      </c>
      <c r="B8178" s="24">
        <v>0.34963869000000003</v>
      </c>
      <c r="C8178" s="24">
        <v>0.32994695000000002</v>
      </c>
      <c r="D8178" s="24">
        <v>0.37272919000000004</v>
      </c>
      <c r="E8178" s="24">
        <v>0.46307549000000003</v>
      </c>
      <c r="F8178" s="24">
        <v>0.64229281000000005</v>
      </c>
      <c r="G8178" s="24">
        <v>1.5154089900000001</v>
      </c>
      <c r="H8178" s="24">
        <v>5.23626624</v>
      </c>
      <c r="I8178" s="24">
        <v>9.0316030000000005E-2</v>
      </c>
    </row>
    <row r="8179" spans="1:9" ht="15.75" customHeight="1" x14ac:dyDescent="0.25">
      <c r="A8179" s="25">
        <v>8178</v>
      </c>
      <c r="B8179" s="26">
        <v>0.34969869000000003</v>
      </c>
      <c r="C8179" s="26">
        <v>0.32999988000000002</v>
      </c>
      <c r="D8179" s="26">
        <v>0.37278787999999996</v>
      </c>
      <c r="E8179" s="26">
        <v>0.46315253000000001</v>
      </c>
      <c r="F8179" s="26">
        <v>0.64241844999999997</v>
      </c>
      <c r="G8179" s="26">
        <v>1.51574187</v>
      </c>
      <c r="H8179" s="26">
        <v>5.2377276400000001</v>
      </c>
      <c r="I8179" s="26">
        <v>9.0315999999999994E-2</v>
      </c>
    </row>
    <row r="8180" spans="1:9" ht="15.75" customHeight="1" x14ac:dyDescent="0.25">
      <c r="A8180" s="23">
        <v>8179</v>
      </c>
      <c r="B8180" s="24">
        <v>0.34975869000000004</v>
      </c>
      <c r="C8180" s="24">
        <v>0.33005279999999998</v>
      </c>
      <c r="D8180" s="24">
        <v>0.37284655999999999</v>
      </c>
      <c r="E8180" s="24">
        <v>0.46322954999999999</v>
      </c>
      <c r="F8180" s="24">
        <v>0.64254406000000008</v>
      </c>
      <c r="G8180" s="24">
        <v>1.51607471</v>
      </c>
      <c r="H8180" s="24">
        <v>5.2391889799999998</v>
      </c>
      <c r="I8180" s="24">
        <v>9.0315969999999995E-2</v>
      </c>
    </row>
    <row r="8181" spans="1:9" ht="15.75" customHeight="1" x14ac:dyDescent="0.25">
      <c r="A8181" s="25">
        <v>8180</v>
      </c>
      <c r="B8181" s="26">
        <v>0.34981869000000004</v>
      </c>
      <c r="C8181" s="26">
        <v>0.33010571</v>
      </c>
      <c r="D8181" s="26">
        <v>0.37290522999999998</v>
      </c>
      <c r="E8181" s="26">
        <v>0.46330654999999998</v>
      </c>
      <c r="F8181" s="26">
        <v>0.64266964999999998</v>
      </c>
      <c r="G8181" s="26">
        <v>1.5164074999999999</v>
      </c>
      <c r="H8181" s="26">
        <v>5.2406502699999997</v>
      </c>
      <c r="I8181" s="26">
        <v>9.0315930000000003E-2</v>
      </c>
    </row>
    <row r="8182" spans="1:9" ht="15.75" customHeight="1" x14ac:dyDescent="0.25">
      <c r="A8182" s="23">
        <v>8181</v>
      </c>
      <c r="B8182" s="24">
        <v>0.34987869999999999</v>
      </c>
      <c r="C8182" s="24">
        <v>0.33015861000000002</v>
      </c>
      <c r="D8182" s="24">
        <v>0.37296388000000003</v>
      </c>
      <c r="E8182" s="24">
        <v>0.46338352999999999</v>
      </c>
      <c r="F8182" s="24">
        <v>0.64279521000000006</v>
      </c>
      <c r="G8182" s="24">
        <v>1.51674025</v>
      </c>
      <c r="H8182" s="24">
        <v>5.2421115</v>
      </c>
      <c r="I8182" s="24">
        <v>9.0315899999999991E-2</v>
      </c>
    </row>
    <row r="8183" spans="1:9" ht="15.75" customHeight="1" x14ac:dyDescent="0.25">
      <c r="A8183" s="25">
        <v>8182</v>
      </c>
      <c r="B8183" s="26">
        <v>0.34993869999999999</v>
      </c>
      <c r="C8183" s="26">
        <v>0.33021151000000004</v>
      </c>
      <c r="D8183" s="26">
        <v>0.37302253000000002</v>
      </c>
      <c r="E8183" s="26">
        <v>0.46346048000000001</v>
      </c>
      <c r="F8183" s="26">
        <v>0.64292074999999993</v>
      </c>
      <c r="G8183" s="26">
        <v>1.5170729700000001</v>
      </c>
      <c r="H8183" s="26">
        <v>5.2435726799999998</v>
      </c>
      <c r="I8183" s="26">
        <v>9.0315870000000006E-2</v>
      </c>
    </row>
    <row r="8184" spans="1:9" ht="15.75" customHeight="1" x14ac:dyDescent="0.25">
      <c r="A8184" s="23">
        <v>8183</v>
      </c>
      <c r="B8184" s="24">
        <v>0.3499987</v>
      </c>
      <c r="C8184" s="24">
        <v>0.33026440000000001</v>
      </c>
      <c r="D8184" s="24">
        <v>0.37308117000000002</v>
      </c>
      <c r="E8184" s="24">
        <v>0.46353741999999998</v>
      </c>
      <c r="F8184" s="24">
        <v>0.64304625999999998</v>
      </c>
      <c r="G8184" s="24">
        <v>1.51740564</v>
      </c>
      <c r="H8184" s="24">
        <v>5.2450338199999997</v>
      </c>
      <c r="I8184" s="24">
        <v>9.0315840000000008E-2</v>
      </c>
    </row>
    <row r="8185" spans="1:9" ht="15.75" customHeight="1" x14ac:dyDescent="0.25">
      <c r="A8185" s="25">
        <v>8184</v>
      </c>
      <c r="B8185" s="26">
        <v>0.3500587</v>
      </c>
      <c r="C8185" s="26">
        <v>0.33031728999999999</v>
      </c>
      <c r="D8185" s="26">
        <v>0.37313979000000003</v>
      </c>
      <c r="E8185" s="26">
        <v>0.46361432999999996</v>
      </c>
      <c r="F8185" s="26">
        <v>0.64317173999999999</v>
      </c>
      <c r="G8185" s="26">
        <v>1.5177382700000002</v>
      </c>
      <c r="H8185" s="26">
        <v>5.24649491</v>
      </c>
      <c r="I8185" s="26">
        <v>9.0315809999999996E-2</v>
      </c>
    </row>
    <row r="8186" spans="1:9" ht="15.75" customHeight="1" x14ac:dyDescent="0.25">
      <c r="A8186" s="23">
        <v>8185</v>
      </c>
      <c r="B8186" s="24">
        <v>0.3501187</v>
      </c>
      <c r="C8186" s="24">
        <v>0.33037016000000002</v>
      </c>
      <c r="D8186" s="24">
        <v>0.37319840999999998</v>
      </c>
      <c r="E8186" s="24">
        <v>0.46369123000000001</v>
      </c>
      <c r="F8186" s="24">
        <v>0.6432971999999999</v>
      </c>
      <c r="G8186" s="24">
        <v>1.5180708599999999</v>
      </c>
      <c r="H8186" s="24">
        <v>5.2479559600000005</v>
      </c>
      <c r="I8186" s="24">
        <v>9.0315779999999998E-2</v>
      </c>
    </row>
    <row r="8187" spans="1:9" ht="15.75" customHeight="1" x14ac:dyDescent="0.25">
      <c r="A8187" s="25">
        <v>8186</v>
      </c>
      <c r="B8187" s="26">
        <v>0.35017870000000001</v>
      </c>
      <c r="C8187" s="26">
        <v>0.33042302999999995</v>
      </c>
      <c r="D8187" s="26">
        <v>0.37325701</v>
      </c>
      <c r="E8187" s="26">
        <v>0.46376810000000002</v>
      </c>
      <c r="F8187" s="26">
        <v>0.64342264000000005</v>
      </c>
      <c r="G8187" s="26">
        <v>1.5184034199999998</v>
      </c>
      <c r="H8187" s="26">
        <v>5.2494169599999996</v>
      </c>
      <c r="I8187" s="26">
        <v>9.031575E-2</v>
      </c>
    </row>
    <row r="8188" spans="1:9" ht="15.75" customHeight="1" x14ac:dyDescent="0.25">
      <c r="A8188" s="23">
        <v>8187</v>
      </c>
      <c r="B8188" s="24">
        <v>0.35023871000000001</v>
      </c>
      <c r="C8188" s="24">
        <v>0.33047589999999999</v>
      </c>
      <c r="D8188" s="24">
        <v>0.37331561000000002</v>
      </c>
      <c r="E8188" s="24">
        <v>0.46384495999999997</v>
      </c>
      <c r="F8188" s="24">
        <v>0.64354805000000004</v>
      </c>
      <c r="G8188" s="24">
        <v>1.51873594</v>
      </c>
      <c r="H8188" s="24">
        <v>5.2508779300000006</v>
      </c>
      <c r="I8188" s="24">
        <v>9.0315720000000002E-2</v>
      </c>
    </row>
    <row r="8189" spans="1:9" ht="15.75" customHeight="1" x14ac:dyDescent="0.25">
      <c r="A8189" s="25">
        <v>8188</v>
      </c>
      <c r="B8189" s="26">
        <v>0.35029871000000001</v>
      </c>
      <c r="C8189" s="26">
        <v>0.33052875999999998</v>
      </c>
      <c r="D8189" s="26">
        <v>0.37337419999999999</v>
      </c>
      <c r="E8189" s="26">
        <v>0.46392179</v>
      </c>
      <c r="F8189" s="26">
        <v>0.6436734300000001</v>
      </c>
      <c r="G8189" s="26">
        <v>1.5190684200000002</v>
      </c>
      <c r="H8189" s="26">
        <v>5.25233887</v>
      </c>
      <c r="I8189" s="26">
        <v>9.031568999999999E-2</v>
      </c>
    </row>
    <row r="8190" spans="1:9" ht="15.75" customHeight="1" x14ac:dyDescent="0.25">
      <c r="A8190" s="23">
        <v>8189</v>
      </c>
      <c r="B8190" s="24">
        <v>0.35035871000000002</v>
      </c>
      <c r="C8190" s="24">
        <v>0.33058160999999997</v>
      </c>
      <c r="D8190" s="24">
        <v>0.37343277000000002</v>
      </c>
      <c r="E8190" s="24">
        <v>0.46399861000000003</v>
      </c>
      <c r="F8190" s="24">
        <v>0.6437988</v>
      </c>
      <c r="G8190" s="24">
        <v>1.5194008600000002</v>
      </c>
      <c r="H8190" s="24">
        <v>5.2537997700000005</v>
      </c>
      <c r="I8190" s="24">
        <v>9.0315659999999992E-2</v>
      </c>
    </row>
    <row r="8191" spans="1:9" ht="15.75" customHeight="1" x14ac:dyDescent="0.25">
      <c r="A8191" s="25">
        <v>8190</v>
      </c>
      <c r="B8191" s="26">
        <v>0.35041871000000002</v>
      </c>
      <c r="C8191" s="26">
        <v>0.33063445000000002</v>
      </c>
      <c r="D8191" s="26">
        <v>0.37349134</v>
      </c>
      <c r="E8191" s="26">
        <v>0.46407539999999997</v>
      </c>
      <c r="F8191" s="26">
        <v>0.64392413000000004</v>
      </c>
      <c r="G8191" s="26">
        <v>1.5197332700000001</v>
      </c>
      <c r="H8191" s="26">
        <v>5.2552606400000004</v>
      </c>
      <c r="I8191" s="26">
        <v>9.0315619999999985E-2</v>
      </c>
    </row>
    <row r="8192" spans="1:9" ht="15.75" customHeight="1" x14ac:dyDescent="0.25">
      <c r="A8192" s="23">
        <v>8191</v>
      </c>
      <c r="B8192" s="24">
        <v>0.35047871000000003</v>
      </c>
      <c r="C8192" s="24">
        <v>0.33068728999999997</v>
      </c>
      <c r="D8192" s="24">
        <v>0.37354989000000005</v>
      </c>
      <c r="E8192" s="24">
        <v>0.46415218000000003</v>
      </c>
      <c r="F8192" s="24">
        <v>0.64404945000000002</v>
      </c>
      <c r="G8192" s="24">
        <v>1.5200656399999999</v>
      </c>
      <c r="H8192" s="24">
        <v>5.2567214799999995</v>
      </c>
      <c r="I8192" s="24">
        <v>9.0315590000000001E-2</v>
      </c>
    </row>
    <row r="8193" spans="1:9" ht="15.75" customHeight="1" x14ac:dyDescent="0.25">
      <c r="A8193" s="25">
        <v>8192</v>
      </c>
      <c r="B8193" s="26">
        <v>0.35053871999999997</v>
      </c>
      <c r="C8193" s="26">
        <v>0.33074012000000003</v>
      </c>
      <c r="D8193" s="26">
        <v>0.37360843999999999</v>
      </c>
      <c r="E8193" s="26">
        <v>0.46422893999999998</v>
      </c>
      <c r="F8193" s="26">
        <v>0.64417473999999997</v>
      </c>
      <c r="G8193" s="26">
        <v>1.5203979799999998</v>
      </c>
      <c r="H8193" s="26">
        <v>5.2581822899999997</v>
      </c>
      <c r="I8193" s="26">
        <v>9.0315560000000003E-2</v>
      </c>
    </row>
    <row r="8194" spans="1:9" ht="15.75" customHeight="1" x14ac:dyDescent="0.25">
      <c r="A8194" s="23">
        <v>8193</v>
      </c>
      <c r="B8194" s="24">
        <v>0.35059871999999997</v>
      </c>
      <c r="C8194" s="24">
        <v>0.33079295000000003</v>
      </c>
      <c r="D8194" s="24">
        <v>0.37366697999999998</v>
      </c>
      <c r="E8194" s="24">
        <v>0.46430568</v>
      </c>
      <c r="F8194" s="24">
        <v>0.64430001000000003</v>
      </c>
      <c r="G8194" s="24">
        <v>1.52073028</v>
      </c>
      <c r="H8194" s="24">
        <v>5.25964308</v>
      </c>
      <c r="I8194" s="24">
        <v>9.0315530000000005E-2</v>
      </c>
    </row>
    <row r="8195" spans="1:9" ht="15.75" customHeight="1" x14ac:dyDescent="0.25">
      <c r="A8195" s="25">
        <v>8194</v>
      </c>
      <c r="B8195" s="26">
        <v>0.35065871999999998</v>
      </c>
      <c r="C8195" s="26">
        <v>0.33084577000000004</v>
      </c>
      <c r="D8195" s="26">
        <v>0.37372549999999999</v>
      </c>
      <c r="E8195" s="26">
        <v>0.46438240000000003</v>
      </c>
      <c r="F8195" s="26">
        <v>0.64442526</v>
      </c>
      <c r="G8195" s="26">
        <v>1.5210625500000001</v>
      </c>
      <c r="H8195" s="26">
        <v>5.2611038499999996</v>
      </c>
      <c r="I8195" s="26">
        <v>9.0315499999999993E-2</v>
      </c>
    </row>
    <row r="8196" spans="1:9" ht="15.75" customHeight="1" x14ac:dyDescent="0.25">
      <c r="A8196" s="23">
        <v>8195</v>
      </c>
      <c r="B8196" s="24">
        <v>0.35071871999999998</v>
      </c>
      <c r="C8196" s="24">
        <v>0.33089858</v>
      </c>
      <c r="D8196" s="24">
        <v>0.37378401999999999</v>
      </c>
      <c r="E8196" s="24">
        <v>0.46445909999999996</v>
      </c>
      <c r="F8196" s="24">
        <v>0.64455048000000004</v>
      </c>
      <c r="G8196" s="24">
        <v>1.52139479</v>
      </c>
      <c r="H8196" s="24">
        <v>5.2625645999999993</v>
      </c>
      <c r="I8196" s="24">
        <v>9.0315469999999995E-2</v>
      </c>
    </row>
    <row r="8197" spans="1:9" ht="15.75" customHeight="1" x14ac:dyDescent="0.25">
      <c r="A8197" s="25">
        <v>8196</v>
      </c>
      <c r="B8197" s="26">
        <v>0.35077871999999999</v>
      </c>
      <c r="C8197" s="26">
        <v>0.33095139000000001</v>
      </c>
      <c r="D8197" s="26">
        <v>0.37384253000000001</v>
      </c>
      <c r="E8197" s="26">
        <v>0.46453579</v>
      </c>
      <c r="F8197" s="26">
        <v>0.64467567999999997</v>
      </c>
      <c r="G8197" s="26">
        <v>1.5217269999999998</v>
      </c>
      <c r="H8197" s="26">
        <v>5.2640253399999999</v>
      </c>
      <c r="I8197" s="26">
        <v>9.0315439999999997E-2</v>
      </c>
    </row>
    <row r="8198" spans="1:9" ht="15.75" customHeight="1" x14ac:dyDescent="0.25">
      <c r="A8198" s="23">
        <v>8197</v>
      </c>
      <c r="B8198" s="24">
        <v>0.35083872999999999</v>
      </c>
      <c r="C8198" s="24">
        <v>0.33100419000000003</v>
      </c>
      <c r="D8198" s="24">
        <v>0.37390103000000002</v>
      </c>
      <c r="E8198" s="24">
        <v>0.46461244999999995</v>
      </c>
      <c r="F8198" s="24">
        <v>0.64480086999999997</v>
      </c>
      <c r="G8198" s="24">
        <v>1.5220591699999999</v>
      </c>
      <c r="H8198" s="24">
        <v>5.2654860599999997</v>
      </c>
      <c r="I8198" s="24">
        <v>9.0315410000000013E-2</v>
      </c>
    </row>
    <row r="8199" spans="1:9" ht="15.75" customHeight="1" x14ac:dyDescent="0.25">
      <c r="A8199" s="25">
        <v>8198</v>
      </c>
      <c r="B8199" s="26">
        <v>0.35089872999999999</v>
      </c>
      <c r="C8199" s="26">
        <v>0.33105697999999995</v>
      </c>
      <c r="D8199" s="26">
        <v>0.37395951999999999</v>
      </c>
      <c r="E8199" s="26">
        <v>0.46468910000000002</v>
      </c>
      <c r="F8199" s="26">
        <v>0.6449260200000001</v>
      </c>
      <c r="G8199" s="26">
        <v>1.5223913200000001</v>
      </c>
      <c r="H8199" s="26">
        <v>5.2669467699999997</v>
      </c>
      <c r="I8199" s="26">
        <v>9.0315380000000001E-2</v>
      </c>
    </row>
    <row r="8200" spans="1:9" ht="15.75" customHeight="1" x14ac:dyDescent="0.25">
      <c r="A8200" s="23">
        <v>8199</v>
      </c>
      <c r="B8200" s="24">
        <v>0.35095873</v>
      </c>
      <c r="C8200" s="24">
        <v>0.33110976999999997</v>
      </c>
      <c r="D8200" s="24">
        <v>0.37401800000000002</v>
      </c>
      <c r="E8200" s="24">
        <v>0.46476573000000004</v>
      </c>
      <c r="F8200" s="24">
        <v>0.64505115999999996</v>
      </c>
      <c r="G8200" s="24">
        <v>1.5227234300000001</v>
      </c>
      <c r="H8200" s="24">
        <v>5.2684074699999996</v>
      </c>
      <c r="I8200" s="24">
        <v>9.0315350000000003E-2</v>
      </c>
    </row>
    <row r="8201" spans="1:9" ht="15.75" customHeight="1" x14ac:dyDescent="0.25">
      <c r="A8201" s="25">
        <v>8200</v>
      </c>
      <c r="B8201" s="26">
        <v>0.35101873</v>
      </c>
      <c r="C8201" s="26">
        <v>0.33116255999999999</v>
      </c>
      <c r="D8201" s="26">
        <v>0.37407646999999999</v>
      </c>
      <c r="E8201" s="26">
        <v>0.46484234000000002</v>
      </c>
      <c r="F8201" s="26">
        <v>0.64517628000000005</v>
      </c>
      <c r="G8201" s="26">
        <v>1.5230555100000001</v>
      </c>
      <c r="H8201" s="26">
        <v>5.2698681599999997</v>
      </c>
      <c r="I8201" s="26">
        <v>9.0315320000000004E-2</v>
      </c>
    </row>
    <row r="8202" spans="1:9" ht="15.75" customHeight="1" x14ac:dyDescent="0.25">
      <c r="A8202" s="23">
        <v>8201</v>
      </c>
      <c r="B8202" s="24">
        <v>0.35107873000000001</v>
      </c>
      <c r="C8202" s="24">
        <v>0.33121532999999997</v>
      </c>
      <c r="D8202" s="24">
        <v>0.37413494000000003</v>
      </c>
      <c r="E8202" s="24">
        <v>0.46491894</v>
      </c>
      <c r="F8202" s="24">
        <v>0.64530137999999992</v>
      </c>
      <c r="G8202" s="24">
        <v>1.5233875699999999</v>
      </c>
      <c r="H8202" s="24">
        <v>5.2713288499999997</v>
      </c>
      <c r="I8202" s="24">
        <v>9.0315290000000006E-2</v>
      </c>
    </row>
    <row r="8203" spans="1:9" ht="15.75" customHeight="1" x14ac:dyDescent="0.25">
      <c r="A8203" s="25">
        <v>8202</v>
      </c>
      <c r="B8203" s="26">
        <v>0.35113872999999995</v>
      </c>
      <c r="C8203" s="26">
        <v>0.33126810000000001</v>
      </c>
      <c r="D8203" s="26">
        <v>0.37419339000000001</v>
      </c>
      <c r="E8203" s="26">
        <v>0.46499552</v>
      </c>
      <c r="F8203" s="26">
        <v>0.64542644999999998</v>
      </c>
      <c r="G8203" s="26">
        <v>1.52371959</v>
      </c>
      <c r="H8203" s="26">
        <v>5.2727895399999998</v>
      </c>
      <c r="I8203" s="26">
        <v>9.0315259999999994E-2</v>
      </c>
    </row>
    <row r="8204" spans="1:9" ht="15.75" customHeight="1" x14ac:dyDescent="0.25">
      <c r="A8204" s="23">
        <v>8203</v>
      </c>
      <c r="B8204" s="24">
        <v>0.35119874000000001</v>
      </c>
      <c r="C8204" s="24">
        <v>0.33132086999999999</v>
      </c>
      <c r="D8204" s="24">
        <v>0.37425184</v>
      </c>
      <c r="E8204" s="24">
        <v>0.46507208</v>
      </c>
      <c r="F8204" s="24">
        <v>0.64555151</v>
      </c>
      <c r="G8204" s="24">
        <v>1.52405159</v>
      </c>
      <c r="H8204" s="24">
        <v>5.2742502299999998</v>
      </c>
      <c r="I8204" s="24">
        <v>9.0315220000000002E-2</v>
      </c>
    </row>
    <row r="8205" spans="1:9" ht="15.75" customHeight="1" x14ac:dyDescent="0.25">
      <c r="A8205" s="25">
        <v>8204</v>
      </c>
      <c r="B8205" s="26">
        <v>0.35125874000000001</v>
      </c>
      <c r="C8205" s="26">
        <v>0.33137363000000003</v>
      </c>
      <c r="D8205" s="26">
        <v>0.37431028</v>
      </c>
      <c r="E8205" s="26">
        <v>0.46514862000000001</v>
      </c>
      <c r="F8205" s="26">
        <v>0.64567655000000002</v>
      </c>
      <c r="G8205" s="26">
        <v>1.52438356</v>
      </c>
      <c r="H8205" s="26">
        <v>5.2757109199999999</v>
      </c>
      <c r="I8205" s="26">
        <v>9.031518999999999E-2</v>
      </c>
    </row>
    <row r="8206" spans="1:9" ht="15.75" customHeight="1" x14ac:dyDescent="0.25">
      <c r="A8206" s="23">
        <v>8205</v>
      </c>
      <c r="B8206" s="24">
        <v>0.35131874000000002</v>
      </c>
      <c r="C8206" s="24">
        <v>0.33142637999999996</v>
      </c>
      <c r="D8206" s="24">
        <v>0.3743687</v>
      </c>
      <c r="E8206" s="24">
        <v>0.46522514999999998</v>
      </c>
      <c r="F8206" s="24">
        <v>0.64580157000000005</v>
      </c>
      <c r="G8206" s="24">
        <v>1.5247155100000001</v>
      </c>
      <c r="H8206" s="24">
        <v>5.2771716200000007</v>
      </c>
      <c r="I8206" s="24">
        <v>9.0315160000000005E-2</v>
      </c>
    </row>
    <row r="8207" spans="1:9" ht="15.75" customHeight="1" x14ac:dyDescent="0.25">
      <c r="A8207" s="25">
        <v>8206</v>
      </c>
      <c r="B8207" s="26">
        <v>0.35137873999999997</v>
      </c>
      <c r="C8207" s="26">
        <v>0.33147913000000001</v>
      </c>
      <c r="D8207" s="26">
        <v>0.37442713</v>
      </c>
      <c r="E8207" s="26">
        <v>0.46530167</v>
      </c>
      <c r="F8207" s="26">
        <v>0.64592656000000004</v>
      </c>
      <c r="G8207" s="26">
        <v>1.5250474299999999</v>
      </c>
      <c r="H8207" s="26">
        <v>5.2786323200000007</v>
      </c>
      <c r="I8207" s="26">
        <v>9.0315130000000007E-2</v>
      </c>
    </row>
    <row r="8208" spans="1:9" ht="15.75" customHeight="1" x14ac:dyDescent="0.25">
      <c r="A8208" s="23">
        <v>8207</v>
      </c>
      <c r="B8208" s="24">
        <v>0.35143873999999997</v>
      </c>
      <c r="C8208" s="24">
        <v>0.33153187000000001</v>
      </c>
      <c r="D8208" s="24">
        <v>0.37448554000000001</v>
      </c>
      <c r="E8208" s="24">
        <v>0.46537815999999999</v>
      </c>
      <c r="F8208" s="24">
        <v>0.64605153999999998</v>
      </c>
      <c r="G8208" s="24">
        <v>1.5253793200000001</v>
      </c>
      <c r="H8208" s="24">
        <v>5.2800930400000006</v>
      </c>
      <c r="I8208" s="24">
        <v>9.0315100000000009E-2</v>
      </c>
    </row>
    <row r="8209" spans="1:9" ht="15.75" customHeight="1" x14ac:dyDescent="0.25">
      <c r="A8209" s="25">
        <v>8208</v>
      </c>
      <c r="B8209" s="26">
        <v>0.35149875000000003</v>
      </c>
      <c r="C8209" s="26">
        <v>0.33158461</v>
      </c>
      <c r="D8209" s="26">
        <v>0.37454394000000002</v>
      </c>
      <c r="E8209" s="26">
        <v>0.46545464000000003</v>
      </c>
      <c r="F8209" s="26">
        <v>0.64617650999999998</v>
      </c>
      <c r="G8209" s="26">
        <v>1.52571119</v>
      </c>
      <c r="H8209" s="26">
        <v>5.2815537700000004</v>
      </c>
      <c r="I8209" s="26">
        <v>9.0315069999999997E-2</v>
      </c>
    </row>
    <row r="8210" spans="1:9" ht="15.75" customHeight="1" x14ac:dyDescent="0.25">
      <c r="A8210" s="23">
        <v>8209</v>
      </c>
      <c r="B8210" s="24">
        <v>0.35155875000000003</v>
      </c>
      <c r="C8210" s="24">
        <v>0.33163734</v>
      </c>
      <c r="D8210" s="24">
        <v>0.37460233999999998</v>
      </c>
      <c r="E8210" s="24">
        <v>0.46553111000000003</v>
      </c>
      <c r="F8210" s="24">
        <v>0.64630144999999994</v>
      </c>
      <c r="G8210" s="24">
        <v>1.5260430299999999</v>
      </c>
      <c r="H8210" s="24">
        <v>5.2830145100000001</v>
      </c>
      <c r="I8210" s="24">
        <v>9.0315039999999999E-2</v>
      </c>
    </row>
    <row r="8211" spans="1:9" ht="15.75" customHeight="1" x14ac:dyDescent="0.25">
      <c r="A8211" s="25">
        <v>8210</v>
      </c>
      <c r="B8211" s="26">
        <v>0.35161875000000004</v>
      </c>
      <c r="C8211" s="26">
        <v>0.33169007</v>
      </c>
      <c r="D8211" s="26">
        <v>0.37466073</v>
      </c>
      <c r="E8211" s="26">
        <v>0.46560754999999998</v>
      </c>
      <c r="F8211" s="26">
        <v>0.64642636999999992</v>
      </c>
      <c r="G8211" s="26">
        <v>1.5263748500000001</v>
      </c>
      <c r="H8211" s="26">
        <v>5.2844752700000006</v>
      </c>
      <c r="I8211" s="26">
        <v>9.0315010000000001E-2</v>
      </c>
    </row>
    <row r="8212" spans="1:9" ht="15.75" customHeight="1" x14ac:dyDescent="0.25">
      <c r="A8212" s="23">
        <v>8211</v>
      </c>
      <c r="B8212" s="24">
        <v>0.35167875000000004</v>
      </c>
      <c r="C8212" s="24">
        <v>0.33174279000000001</v>
      </c>
      <c r="D8212" s="24">
        <v>0.37471910999999997</v>
      </c>
      <c r="E8212" s="24">
        <v>0.46568398999999999</v>
      </c>
      <c r="F8212" s="24">
        <v>0.64655128000000006</v>
      </c>
      <c r="G8212" s="24">
        <v>1.5267066500000002</v>
      </c>
      <c r="H8212" s="24">
        <v>5.2859360500000001</v>
      </c>
      <c r="I8212" s="24">
        <v>9.0314979999999989E-2</v>
      </c>
    </row>
    <row r="8213" spans="1:9" ht="15.75" customHeight="1" x14ac:dyDescent="0.25">
      <c r="A8213" s="25">
        <v>8212</v>
      </c>
      <c r="B8213" s="26">
        <v>0.35173875000000004</v>
      </c>
      <c r="C8213" s="26">
        <v>0.33179549999999997</v>
      </c>
      <c r="D8213" s="26">
        <v>0.37477748</v>
      </c>
      <c r="E8213" s="26">
        <v>0.46576040999999996</v>
      </c>
      <c r="F8213" s="26">
        <v>0.64667617000000011</v>
      </c>
      <c r="G8213" s="26">
        <v>1.5270384300000002</v>
      </c>
      <c r="H8213" s="26">
        <v>5.2873968500000004</v>
      </c>
      <c r="I8213" s="26">
        <v>9.0314949999999991E-2</v>
      </c>
    </row>
    <row r="8214" spans="1:9" ht="15.75" customHeight="1" x14ac:dyDescent="0.25">
      <c r="A8214" s="23">
        <v>8213</v>
      </c>
      <c r="B8214" s="24">
        <v>0.35179875999999999</v>
      </c>
      <c r="C8214" s="24">
        <v>0.33184820999999998</v>
      </c>
      <c r="D8214" s="24">
        <v>0.37483584999999997</v>
      </c>
      <c r="E8214" s="24">
        <v>0.46583680999999999</v>
      </c>
      <c r="F8214" s="24">
        <v>0.64680104000000005</v>
      </c>
      <c r="G8214" s="24">
        <v>1.5273701800000001</v>
      </c>
      <c r="H8214" s="24">
        <v>5.2888576799999996</v>
      </c>
      <c r="I8214" s="24">
        <v>9.0314920000000007E-2</v>
      </c>
    </row>
    <row r="8215" spans="1:9" ht="15.75" customHeight="1" x14ac:dyDescent="0.25">
      <c r="A8215" s="25">
        <v>8214</v>
      </c>
      <c r="B8215" s="26">
        <v>0.35185875999999999</v>
      </c>
      <c r="C8215" s="26">
        <v>0.33190091999999999</v>
      </c>
      <c r="D8215" s="26">
        <v>0.37489421000000001</v>
      </c>
      <c r="E8215" s="26">
        <v>0.46591320000000003</v>
      </c>
      <c r="F8215" s="26">
        <v>0.64692589999999994</v>
      </c>
      <c r="G8215" s="26">
        <v>1.5277019200000002</v>
      </c>
      <c r="H8215" s="26">
        <v>5.2903185399999995</v>
      </c>
      <c r="I8215" s="26">
        <v>9.0314890000000009E-2</v>
      </c>
    </row>
    <row r="8216" spans="1:9" ht="15.75" customHeight="1" x14ac:dyDescent="0.25">
      <c r="A8216" s="23">
        <v>8215</v>
      </c>
      <c r="B8216" s="24">
        <v>0.35191876</v>
      </c>
      <c r="C8216" s="24">
        <v>0.33195361000000001</v>
      </c>
      <c r="D8216" s="24">
        <v>0.37495255999999999</v>
      </c>
      <c r="E8216" s="24">
        <v>0.46598956999999996</v>
      </c>
      <c r="F8216" s="24">
        <v>0.64705073999999996</v>
      </c>
      <c r="G8216" s="24">
        <v>1.5280336299999999</v>
      </c>
      <c r="H8216" s="24">
        <v>5.2917794200000001</v>
      </c>
      <c r="I8216" s="24">
        <v>9.0314859999999997E-2</v>
      </c>
    </row>
    <row r="8217" spans="1:9" ht="15.75" customHeight="1" x14ac:dyDescent="0.25">
      <c r="A8217" s="25">
        <v>8216</v>
      </c>
      <c r="B8217" s="26">
        <v>0.35197876</v>
      </c>
      <c r="C8217" s="26">
        <v>0.33200631000000003</v>
      </c>
      <c r="D8217" s="26">
        <v>0.37501089999999998</v>
      </c>
      <c r="E8217" s="26">
        <v>0.46606592999999996</v>
      </c>
      <c r="F8217" s="26">
        <v>0.64717555999999998</v>
      </c>
      <c r="G8217" s="26">
        <v>1.52836532</v>
      </c>
      <c r="H8217" s="26">
        <v>5.2932403399999997</v>
      </c>
      <c r="I8217" s="26">
        <v>9.0314829999999999E-2</v>
      </c>
    </row>
    <row r="8218" spans="1:9" ht="15.75" customHeight="1" x14ac:dyDescent="0.25">
      <c r="A8218" s="23">
        <v>8217</v>
      </c>
      <c r="B8218" s="24">
        <v>0.35203876000000001</v>
      </c>
      <c r="C8218" s="24">
        <v>0.33205899999999999</v>
      </c>
      <c r="D8218" s="24">
        <v>0.37506923000000003</v>
      </c>
      <c r="E8218" s="24">
        <v>0.46614227999999996</v>
      </c>
      <c r="F8218" s="24">
        <v>0.64730036999999996</v>
      </c>
      <c r="G8218" s="24">
        <v>1.528697</v>
      </c>
      <c r="H8218" s="24">
        <v>5.2947012900000008</v>
      </c>
      <c r="I8218" s="24">
        <v>9.0314800000000001E-2</v>
      </c>
    </row>
    <row r="8219" spans="1:9" ht="15.75" customHeight="1" x14ac:dyDescent="0.25">
      <c r="A8219" s="25">
        <v>8218</v>
      </c>
      <c r="B8219" s="26">
        <v>0.35209876000000001</v>
      </c>
      <c r="C8219" s="26">
        <v>0.33211168000000002</v>
      </c>
      <c r="D8219" s="26">
        <v>0.37512756000000003</v>
      </c>
      <c r="E8219" s="26">
        <v>0.46621861000000003</v>
      </c>
      <c r="F8219" s="26">
        <v>0.64742515999999994</v>
      </c>
      <c r="G8219" s="26">
        <v>1.5290286499999999</v>
      </c>
      <c r="H8219" s="26">
        <v>5.2961622799999999</v>
      </c>
      <c r="I8219" s="26">
        <v>9.0314759999999994E-2</v>
      </c>
    </row>
    <row r="8220" spans="1:9" ht="15.75" customHeight="1" x14ac:dyDescent="0.25">
      <c r="A8220" s="23">
        <v>8219</v>
      </c>
      <c r="B8220" s="24">
        <v>0.35215877000000001</v>
      </c>
      <c r="C8220" s="24">
        <v>0.33216435999999999</v>
      </c>
      <c r="D8220" s="24">
        <v>0.37518588000000003</v>
      </c>
      <c r="E8220" s="24">
        <v>0.46629492</v>
      </c>
      <c r="F8220" s="24">
        <v>0.64754993999999999</v>
      </c>
      <c r="G8220" s="24">
        <v>1.5293602899999998</v>
      </c>
      <c r="H8220" s="24">
        <v>5.2976233100000005</v>
      </c>
      <c r="I8220" s="24">
        <v>9.0314729999999996E-2</v>
      </c>
    </row>
    <row r="8221" spans="1:9" ht="15.75" customHeight="1" x14ac:dyDescent="0.25">
      <c r="A8221" s="25">
        <v>8220</v>
      </c>
      <c r="B8221" s="26">
        <v>0.35221877000000001</v>
      </c>
      <c r="C8221" s="26">
        <v>0.33221702999999997</v>
      </c>
      <c r="D8221" s="26">
        <v>0.37524419999999997</v>
      </c>
      <c r="E8221" s="26">
        <v>0.46637123000000003</v>
      </c>
      <c r="F8221" s="26">
        <v>0.64767470000000005</v>
      </c>
      <c r="G8221" s="26">
        <v>1.5296919099999999</v>
      </c>
      <c r="H8221" s="26">
        <v>5.29908438</v>
      </c>
      <c r="I8221" s="26">
        <v>9.0314700000000012E-2</v>
      </c>
    </row>
    <row r="8222" spans="1:9" ht="15.75" customHeight="1" x14ac:dyDescent="0.25">
      <c r="A8222" s="23">
        <v>8221</v>
      </c>
      <c r="B8222" s="24">
        <v>0.35227877000000002</v>
      </c>
      <c r="C8222" s="24">
        <v>0.3322697</v>
      </c>
      <c r="D8222" s="24">
        <v>0.37530250999999998</v>
      </c>
      <c r="E8222" s="24">
        <v>0.46644751999999995</v>
      </c>
      <c r="F8222" s="24">
        <v>0.64779944999999994</v>
      </c>
      <c r="G8222" s="24">
        <v>1.5300235100000001</v>
      </c>
      <c r="H8222" s="24">
        <v>5.3005454899999993</v>
      </c>
      <c r="I8222" s="24">
        <v>9.0314669999999986E-2</v>
      </c>
    </row>
    <row r="8223" spans="1:9" ht="15.75" customHeight="1" x14ac:dyDescent="0.25">
      <c r="A8223" s="25">
        <v>8222</v>
      </c>
      <c r="B8223" s="26">
        <v>0.35233877000000002</v>
      </c>
      <c r="C8223" s="26">
        <v>0.33232235999999998</v>
      </c>
      <c r="D8223" s="26">
        <v>0.37536081000000004</v>
      </c>
      <c r="E8223" s="26">
        <v>0.46652379000000005</v>
      </c>
      <c r="F8223" s="26">
        <v>0.64792417999999996</v>
      </c>
      <c r="G8223" s="26">
        <v>1.5303551</v>
      </c>
      <c r="H8223" s="26">
        <v>5.3020066499999992</v>
      </c>
      <c r="I8223" s="26">
        <v>9.0314640000000002E-2</v>
      </c>
    </row>
    <row r="8224" spans="1:9" ht="15.75" customHeight="1" x14ac:dyDescent="0.25">
      <c r="A8224" s="23">
        <v>8223</v>
      </c>
      <c r="B8224" s="24">
        <v>0.35239876999999997</v>
      </c>
      <c r="C8224" s="24">
        <v>0.33237501999999997</v>
      </c>
      <c r="D8224" s="24">
        <v>0.37541910000000001</v>
      </c>
      <c r="E8224" s="24">
        <v>0.46660006000000004</v>
      </c>
      <c r="F8224" s="24">
        <v>0.64804890000000004</v>
      </c>
      <c r="G8224" s="24">
        <v>1.5306866700000001</v>
      </c>
      <c r="H8224" s="24">
        <v>5.3034678599999996</v>
      </c>
      <c r="I8224" s="24">
        <v>9.0314610000000003E-2</v>
      </c>
    </row>
    <row r="8225" spans="1:9" ht="15.75" customHeight="1" x14ac:dyDescent="0.25">
      <c r="A8225" s="25">
        <v>8224</v>
      </c>
      <c r="B8225" s="26">
        <v>0.35245877999999997</v>
      </c>
      <c r="C8225" s="26">
        <v>0.33242768</v>
      </c>
      <c r="D8225" s="26">
        <v>0.37547739000000002</v>
      </c>
      <c r="E8225" s="26">
        <v>0.46667630999999998</v>
      </c>
      <c r="F8225" s="26">
        <v>0.64817359999999991</v>
      </c>
      <c r="G8225" s="26">
        <v>1.5310182299999999</v>
      </c>
      <c r="H8225" s="26">
        <v>5.3049291200000006</v>
      </c>
      <c r="I8225" s="26">
        <v>9.0314580000000005E-2</v>
      </c>
    </row>
    <row r="8226" spans="1:9" ht="15.75" customHeight="1" x14ac:dyDescent="0.25">
      <c r="A8226" s="23">
        <v>8225</v>
      </c>
      <c r="B8226" s="24">
        <v>0.35251877999999998</v>
      </c>
      <c r="C8226" s="24">
        <v>0.33248032999999999</v>
      </c>
      <c r="D8226" s="24">
        <v>0.37553566999999999</v>
      </c>
      <c r="E8226" s="24">
        <v>0.46675254000000005</v>
      </c>
      <c r="F8226" s="24">
        <v>0.64829829000000005</v>
      </c>
      <c r="G8226" s="24">
        <v>1.5313497699999998</v>
      </c>
      <c r="H8226" s="24">
        <v>5.3063904300000004</v>
      </c>
      <c r="I8226" s="24">
        <v>9.0314549999999993E-2</v>
      </c>
    </row>
    <row r="8227" spans="1:9" ht="15.75" customHeight="1" x14ac:dyDescent="0.25">
      <c r="A8227" s="25">
        <v>8226</v>
      </c>
      <c r="B8227" s="26">
        <v>0.35257877999999998</v>
      </c>
      <c r="C8227" s="26">
        <v>0.33253297000000004</v>
      </c>
      <c r="D8227" s="26">
        <v>0.37559393999999996</v>
      </c>
      <c r="E8227" s="26">
        <v>0.46682877</v>
      </c>
      <c r="F8227" s="26">
        <v>0.64842297000000004</v>
      </c>
      <c r="G8227" s="26">
        <v>1.5316812999999998</v>
      </c>
      <c r="H8227" s="26">
        <v>5.3078517999999999</v>
      </c>
      <c r="I8227" s="26">
        <v>9.0314519999999995E-2</v>
      </c>
    </row>
    <row r="8228" spans="1:9" ht="15.75" customHeight="1" x14ac:dyDescent="0.25">
      <c r="A8228" s="23">
        <v>8227</v>
      </c>
      <c r="B8228" s="24">
        <v>0.35263877999999999</v>
      </c>
      <c r="C8228" s="24">
        <v>0.33258560999999998</v>
      </c>
      <c r="D8228" s="24">
        <v>0.37565220999999999</v>
      </c>
      <c r="E8228" s="24">
        <v>0.46690497999999997</v>
      </c>
      <c r="F8228" s="24">
        <v>0.64854763000000004</v>
      </c>
      <c r="G8228" s="24">
        <v>1.5320128199999998</v>
      </c>
      <c r="H8228" s="24">
        <v>5.3093132299999999</v>
      </c>
      <c r="I8228" s="24">
        <v>9.0314489999999997E-2</v>
      </c>
    </row>
    <row r="8229" spans="1:9" ht="15.75" customHeight="1" x14ac:dyDescent="0.25">
      <c r="A8229" s="25">
        <v>8228</v>
      </c>
      <c r="B8229" s="26">
        <v>0.35269877999999999</v>
      </c>
      <c r="C8229" s="26">
        <v>0.33263823999999997</v>
      </c>
      <c r="D8229" s="26">
        <v>0.37571047000000002</v>
      </c>
      <c r="E8229" s="26">
        <v>0.46698118</v>
      </c>
      <c r="F8229" s="26">
        <v>0.64867227999999999</v>
      </c>
      <c r="G8229" s="26">
        <v>1.53234432</v>
      </c>
      <c r="H8229" s="26">
        <v>5.3107747199999995</v>
      </c>
      <c r="I8229" s="26">
        <v>9.0314460000000013E-2</v>
      </c>
    </row>
    <row r="8230" spans="1:9" ht="15.75" customHeight="1" x14ac:dyDescent="0.25">
      <c r="A8230" s="23">
        <v>8229</v>
      </c>
      <c r="B8230" s="24">
        <v>0.35275877999999999</v>
      </c>
      <c r="C8230" s="24">
        <v>0.33269086999999997</v>
      </c>
      <c r="D8230" s="24">
        <v>0.37576873</v>
      </c>
      <c r="E8230" s="24">
        <v>0.46705736999999997</v>
      </c>
      <c r="F8230" s="24">
        <v>0.64879692000000011</v>
      </c>
      <c r="G8230" s="24">
        <v>1.53267581</v>
      </c>
      <c r="H8230" s="24">
        <v>5.3122362799999996</v>
      </c>
      <c r="I8230" s="24">
        <v>9.0314430000000001E-2</v>
      </c>
    </row>
    <row r="8231" spans="1:9" ht="15.75" customHeight="1" x14ac:dyDescent="0.25">
      <c r="A8231" s="25">
        <v>8230</v>
      </c>
      <c r="B8231" s="26">
        <v>0.35281879000000005</v>
      </c>
      <c r="C8231" s="26">
        <v>0.33274349999999997</v>
      </c>
      <c r="D8231" s="26">
        <v>0.37582698000000003</v>
      </c>
      <c r="E8231" s="26">
        <v>0.46713355000000001</v>
      </c>
      <c r="F8231" s="26">
        <v>0.64892155000000007</v>
      </c>
      <c r="G8231" s="26">
        <v>1.5330072899999998</v>
      </c>
      <c r="H8231" s="26">
        <v>5.3136978999999993</v>
      </c>
      <c r="I8231" s="26">
        <v>9.0314400000000003E-2</v>
      </c>
    </row>
    <row r="8232" spans="1:9" ht="15.75" customHeight="1" x14ac:dyDescent="0.25">
      <c r="A8232" s="23">
        <v>8231</v>
      </c>
      <c r="B8232" s="24">
        <v>0.35287878999999994</v>
      </c>
      <c r="C8232" s="24">
        <v>0.33279612000000003</v>
      </c>
      <c r="D8232" s="24">
        <v>0.37588521999999996</v>
      </c>
      <c r="E8232" s="24">
        <v>0.46720971</v>
      </c>
      <c r="F8232" s="24">
        <v>0.64904616000000004</v>
      </c>
      <c r="G8232" s="24">
        <v>1.5333387600000001</v>
      </c>
      <c r="H8232" s="24">
        <v>5.3151595899999995</v>
      </c>
      <c r="I8232" s="24">
        <v>9.0314370000000005E-2</v>
      </c>
    </row>
    <row r="8233" spans="1:9" ht="15.75" customHeight="1" x14ac:dyDescent="0.25">
      <c r="A8233" s="25">
        <v>8232</v>
      </c>
      <c r="B8233" s="26">
        <v>0.35293878999999995</v>
      </c>
      <c r="C8233" s="26">
        <v>0.33284874000000003</v>
      </c>
      <c r="D8233" s="26">
        <v>0.37594346000000001</v>
      </c>
      <c r="E8233" s="26">
        <v>0.46728586</v>
      </c>
      <c r="F8233" s="26">
        <v>0.64917075999999996</v>
      </c>
      <c r="G8233" s="26">
        <v>1.5336702199999999</v>
      </c>
      <c r="H8233" s="26">
        <v>5.3166213500000001</v>
      </c>
      <c r="I8233" s="26">
        <v>9.0314340000000007E-2</v>
      </c>
    </row>
    <row r="8234" spans="1:9" ht="15.75" customHeight="1" x14ac:dyDescent="0.25">
      <c r="A8234" s="23">
        <v>8233</v>
      </c>
      <c r="B8234" s="24">
        <v>0.35299878999999995</v>
      </c>
      <c r="C8234" s="24">
        <v>0.33290134999999998</v>
      </c>
      <c r="D8234" s="24">
        <v>0.37600169</v>
      </c>
      <c r="E8234" s="24">
        <v>0.46736200999999999</v>
      </c>
      <c r="F8234" s="24">
        <v>0.64929535000000005</v>
      </c>
      <c r="G8234" s="24">
        <v>1.5340016700000001</v>
      </c>
      <c r="H8234" s="24">
        <v>5.3180831799999995</v>
      </c>
      <c r="I8234" s="24">
        <v>9.0314309999999995E-2</v>
      </c>
    </row>
    <row r="8235" spans="1:9" ht="15.75" customHeight="1" x14ac:dyDescent="0.25">
      <c r="A8235" s="25">
        <v>8234</v>
      </c>
      <c r="B8235" s="26">
        <v>0.35305878999999996</v>
      </c>
      <c r="C8235" s="26">
        <v>0.33295395999999999</v>
      </c>
      <c r="D8235" s="26">
        <v>0.37605991999999999</v>
      </c>
      <c r="E8235" s="26">
        <v>0.46743814</v>
      </c>
      <c r="F8235" s="26">
        <v>0.64941992999999998</v>
      </c>
      <c r="G8235" s="26">
        <v>1.5343331099999999</v>
      </c>
      <c r="H8235" s="26">
        <v>5.3195450900000001</v>
      </c>
      <c r="I8235" s="26">
        <v>9.0314279999999997E-2</v>
      </c>
    </row>
    <row r="8236" spans="1:9" ht="15.75" customHeight="1" x14ac:dyDescent="0.25">
      <c r="A8236" s="23">
        <v>8235</v>
      </c>
      <c r="B8236" s="24">
        <v>0.35311880000000001</v>
      </c>
      <c r="C8236" s="24">
        <v>0.33300655999999995</v>
      </c>
      <c r="D8236" s="24">
        <v>0.37611814000000005</v>
      </c>
      <c r="E8236" s="24">
        <v>0.46751426000000001</v>
      </c>
      <c r="F8236" s="24">
        <v>0.64954449999999997</v>
      </c>
      <c r="G8236" s="24">
        <v>1.53466455</v>
      </c>
      <c r="H8236" s="24">
        <v>5.3210070700000003</v>
      </c>
      <c r="I8236" s="24">
        <v>9.0314249999999999E-2</v>
      </c>
    </row>
    <row r="8237" spans="1:9" ht="15.75" customHeight="1" x14ac:dyDescent="0.25">
      <c r="A8237" s="25">
        <v>8236</v>
      </c>
      <c r="B8237" s="26">
        <v>0.35317880000000001</v>
      </c>
      <c r="C8237" s="26">
        <v>0.33305916000000002</v>
      </c>
      <c r="D8237" s="26">
        <v>0.37617634999999999</v>
      </c>
      <c r="E8237" s="26">
        <v>0.46759036999999998</v>
      </c>
      <c r="F8237" s="26">
        <v>0.64966905999999991</v>
      </c>
      <c r="G8237" s="26">
        <v>1.53499597</v>
      </c>
      <c r="H8237" s="26">
        <v>5.322469139999999</v>
      </c>
      <c r="I8237" s="26">
        <v>9.0314219999999987E-2</v>
      </c>
    </row>
    <row r="8238" spans="1:9" ht="15.75" customHeight="1" x14ac:dyDescent="0.25">
      <c r="A8238" s="23">
        <v>8237</v>
      </c>
      <c r="B8238" s="24">
        <v>0.35323880000000002</v>
      </c>
      <c r="C8238" s="24">
        <v>0.33311176000000003</v>
      </c>
      <c r="D8238" s="24">
        <v>0.37623456</v>
      </c>
      <c r="E8238" s="24">
        <v>0.46766647</v>
      </c>
      <c r="F8238" s="24">
        <v>0.64979361000000002</v>
      </c>
      <c r="G8238" s="24">
        <v>1.53532739</v>
      </c>
      <c r="H8238" s="24">
        <v>5.3239312900000009</v>
      </c>
      <c r="I8238" s="24">
        <v>9.0314190000000003E-2</v>
      </c>
    </row>
    <row r="8239" spans="1:9" ht="15.75" customHeight="1" x14ac:dyDescent="0.25">
      <c r="A8239" s="25">
        <v>8238</v>
      </c>
      <c r="B8239" s="26">
        <v>0.35329880000000002</v>
      </c>
      <c r="C8239" s="26">
        <v>0.33316435</v>
      </c>
      <c r="D8239" s="26">
        <v>0.37629277</v>
      </c>
      <c r="E8239" s="26">
        <v>0.46774254999999998</v>
      </c>
      <c r="F8239" s="26">
        <v>0.64991814999999997</v>
      </c>
      <c r="G8239" s="26">
        <v>1.5356588099999999</v>
      </c>
      <c r="H8239" s="26">
        <v>5.3253935300000004</v>
      </c>
      <c r="I8239" s="26">
        <v>9.0314160000000004E-2</v>
      </c>
    </row>
    <row r="8240" spans="1:9" ht="15.75" customHeight="1" x14ac:dyDescent="0.25">
      <c r="A8240" s="23">
        <v>8239</v>
      </c>
      <c r="B8240" s="24">
        <v>0.35335880000000003</v>
      </c>
      <c r="C8240" s="24">
        <v>0.33321693000000002</v>
      </c>
      <c r="D8240" s="24">
        <v>0.37635097000000001</v>
      </c>
      <c r="E8240" s="24">
        <v>0.46781863000000001</v>
      </c>
      <c r="F8240" s="24">
        <v>0.65004266999999993</v>
      </c>
      <c r="G8240" s="24">
        <v>1.53599022</v>
      </c>
      <c r="H8240" s="24">
        <v>5.3268558499999994</v>
      </c>
      <c r="I8240" s="24">
        <v>9.0314130000000006E-2</v>
      </c>
    </row>
    <row r="8241" spans="1:9" ht="15.75" customHeight="1" x14ac:dyDescent="0.25">
      <c r="A8241" s="25">
        <v>8240</v>
      </c>
      <c r="B8241" s="26">
        <v>0.35341881000000003</v>
      </c>
      <c r="C8241" s="26">
        <v>0.33326951999999999</v>
      </c>
      <c r="D8241" s="26">
        <v>0.37640915999999996</v>
      </c>
      <c r="E8241" s="26">
        <v>0.4678947</v>
      </c>
      <c r="F8241" s="26">
        <v>0.65016718999999989</v>
      </c>
      <c r="G8241" s="26">
        <v>1.5363216199999998</v>
      </c>
      <c r="H8241" s="26">
        <v>5.3283182599999996</v>
      </c>
      <c r="I8241" s="26">
        <v>9.0314099999999994E-2</v>
      </c>
    </row>
    <row r="8242" spans="1:9" ht="15.75" customHeight="1" x14ac:dyDescent="0.25">
      <c r="A8242" s="23">
        <v>8241</v>
      </c>
      <c r="B8242" s="24">
        <v>0.35347881000000003</v>
      </c>
      <c r="C8242" s="24">
        <v>0.33332210000000001</v>
      </c>
      <c r="D8242" s="24">
        <v>0.37646734999999998</v>
      </c>
      <c r="E8242" s="24">
        <v>0.46797075999999999</v>
      </c>
      <c r="F8242" s="24">
        <v>0.65029169999999992</v>
      </c>
      <c r="G8242" s="24">
        <v>1.5366530199999999</v>
      </c>
      <c r="H8242" s="24">
        <v>5.3297807700000002</v>
      </c>
      <c r="I8242" s="24">
        <v>9.0314060000000002E-2</v>
      </c>
    </row>
    <row r="8243" spans="1:9" ht="15.75" customHeight="1" x14ac:dyDescent="0.25">
      <c r="A8243" s="25">
        <v>8242</v>
      </c>
      <c r="B8243" s="26">
        <v>0.35353881000000004</v>
      </c>
      <c r="C8243" s="26">
        <v>0.33337466999999998</v>
      </c>
      <c r="D8243" s="26">
        <v>0.37652554000000005</v>
      </c>
      <c r="E8243" s="26">
        <v>0.46804681000000004</v>
      </c>
      <c r="F8243" s="26">
        <v>0.6504162</v>
      </c>
      <c r="G8243" s="26">
        <v>1.5369844100000001</v>
      </c>
      <c r="H8243" s="26">
        <v>5.3312433699999993</v>
      </c>
      <c r="I8243" s="26">
        <v>9.031402999999999E-2</v>
      </c>
    </row>
    <row r="8244" spans="1:9" ht="15.75" customHeight="1" x14ac:dyDescent="0.25">
      <c r="A8244" s="23">
        <v>8243</v>
      </c>
      <c r="B8244" s="24">
        <v>0.35359881000000004</v>
      </c>
      <c r="C8244" s="24">
        <v>0.33342723999999996</v>
      </c>
      <c r="D8244" s="24">
        <v>0.37658372000000001</v>
      </c>
      <c r="E8244" s="24">
        <v>0.46812285000000003</v>
      </c>
      <c r="F8244" s="24">
        <v>0.65054069999999997</v>
      </c>
      <c r="G8244" s="24">
        <v>1.5373158</v>
      </c>
      <c r="H8244" s="24">
        <v>5.3327060700000004</v>
      </c>
      <c r="I8244" s="24">
        <v>9.0313999999999992E-2</v>
      </c>
    </row>
    <row r="8245" spans="1:9" ht="15.75" customHeight="1" x14ac:dyDescent="0.25">
      <c r="A8245" s="25">
        <v>8244</v>
      </c>
      <c r="B8245" s="26">
        <v>0.35365880999999999</v>
      </c>
      <c r="C8245" s="26">
        <v>0.33347980999999999</v>
      </c>
      <c r="D8245" s="26">
        <v>0.37664188999999998</v>
      </c>
      <c r="E8245" s="26">
        <v>0.46819887999999998</v>
      </c>
      <c r="F8245" s="26">
        <v>0.65066518000000007</v>
      </c>
      <c r="G8245" s="26">
        <v>1.5376471900000002</v>
      </c>
      <c r="H8245" s="26">
        <v>5.3341688700000001</v>
      </c>
      <c r="I8245" s="26">
        <v>9.0313970000000007E-2</v>
      </c>
    </row>
    <row r="8246" spans="1:9" ht="15.75" customHeight="1" x14ac:dyDescent="0.25">
      <c r="A8246" s="23">
        <v>8245</v>
      </c>
      <c r="B8246" s="24">
        <v>0.35371880999999999</v>
      </c>
      <c r="C8246" s="24">
        <v>0.33353237000000002</v>
      </c>
      <c r="D8246" s="24">
        <v>0.37670006</v>
      </c>
      <c r="E8246" s="24">
        <v>0.46827489999999999</v>
      </c>
      <c r="F8246" s="24">
        <v>0.65078965999999994</v>
      </c>
      <c r="G8246" s="24">
        <v>1.5379785799999999</v>
      </c>
      <c r="H8246" s="24">
        <v>5.33563177</v>
      </c>
      <c r="I8246" s="24">
        <v>9.0313940000000009E-2</v>
      </c>
    </row>
    <row r="8247" spans="1:9" ht="15.75" customHeight="1" x14ac:dyDescent="0.25">
      <c r="A8247" s="25">
        <v>8246</v>
      </c>
      <c r="B8247" s="26">
        <v>0.35377881999999999</v>
      </c>
      <c r="C8247" s="26">
        <v>0.33358493</v>
      </c>
      <c r="D8247" s="26">
        <v>0.37675823000000003</v>
      </c>
      <c r="E8247" s="26">
        <v>0.46835091000000001</v>
      </c>
      <c r="F8247" s="26">
        <v>0.65091412999999998</v>
      </c>
      <c r="G8247" s="26">
        <v>1.53830997</v>
      </c>
      <c r="H8247" s="26">
        <v>5.3370947700000002</v>
      </c>
      <c r="I8247" s="26">
        <v>9.0313909999999997E-2</v>
      </c>
    </row>
    <row r="8248" spans="1:9" ht="15.75" customHeight="1" x14ac:dyDescent="0.25">
      <c r="A8248" s="23">
        <v>8247</v>
      </c>
      <c r="B8248" s="24">
        <v>0.35383882</v>
      </c>
      <c r="C8248" s="24">
        <v>0.33363748999999998</v>
      </c>
      <c r="D8248" s="24">
        <v>0.37681638999999995</v>
      </c>
      <c r="E8248" s="24">
        <v>0.46842691999999997</v>
      </c>
      <c r="F8248" s="24">
        <v>0.65103858999999997</v>
      </c>
      <c r="G8248" s="24">
        <v>1.53864135</v>
      </c>
      <c r="H8248" s="24">
        <v>5.3385578799999998</v>
      </c>
      <c r="I8248" s="24">
        <v>9.0313879999999999E-2</v>
      </c>
    </row>
    <row r="8249" spans="1:9" ht="15.75" customHeight="1" x14ac:dyDescent="0.25">
      <c r="A8249" s="25">
        <v>8248</v>
      </c>
      <c r="B8249" s="26">
        <v>0.35389882</v>
      </c>
      <c r="C8249" s="26">
        <v>0.33369003999999997</v>
      </c>
      <c r="D8249" s="26">
        <v>0.37687454000000004</v>
      </c>
      <c r="E8249" s="26">
        <v>0.46850290999999999</v>
      </c>
      <c r="F8249" s="26">
        <v>0.65116304000000003</v>
      </c>
      <c r="G8249" s="26">
        <v>1.5389727400000002</v>
      </c>
      <c r="H8249" s="26">
        <v>5.3400211100000003</v>
      </c>
      <c r="I8249" s="26">
        <v>9.0313850000000001E-2</v>
      </c>
    </row>
    <row r="8250" spans="1:9" ht="15.75" customHeight="1" x14ac:dyDescent="0.25">
      <c r="A8250" s="23">
        <v>8249</v>
      </c>
      <c r="B8250" s="24">
        <v>0.35395882000000001</v>
      </c>
      <c r="C8250" s="24">
        <v>0.33374259000000001</v>
      </c>
      <c r="D8250" s="24">
        <v>0.37693270000000001</v>
      </c>
      <c r="E8250" s="24">
        <v>0.46857889999999996</v>
      </c>
      <c r="F8250" s="24">
        <v>0.65128748999999997</v>
      </c>
      <c r="G8250" s="24">
        <v>1.5393041199999999</v>
      </c>
      <c r="H8250" s="24">
        <v>5.3414844400000003</v>
      </c>
      <c r="I8250" s="24">
        <v>9.0313820000000003E-2</v>
      </c>
    </row>
    <row r="8251" spans="1:9" ht="15.75" customHeight="1" x14ac:dyDescent="0.25">
      <c r="A8251" s="25">
        <v>8250</v>
      </c>
      <c r="B8251" s="26">
        <v>0.35401882000000001</v>
      </c>
      <c r="C8251" s="26">
        <v>0.33379513000000005</v>
      </c>
      <c r="D8251" s="26">
        <v>0.37699084999999999</v>
      </c>
      <c r="E8251" s="26">
        <v>0.46865488</v>
      </c>
      <c r="F8251" s="26">
        <v>0.65141192999999997</v>
      </c>
      <c r="G8251" s="26">
        <v>1.5396355099999999</v>
      </c>
      <c r="H8251" s="26">
        <v>5.3429478900000005</v>
      </c>
      <c r="I8251" s="26">
        <v>9.0313789999999991E-2</v>
      </c>
    </row>
    <row r="8252" spans="1:9" ht="15.75" customHeight="1" x14ac:dyDescent="0.25">
      <c r="A8252" s="23">
        <v>8251</v>
      </c>
      <c r="B8252" s="24">
        <v>0.35407882999999996</v>
      </c>
      <c r="C8252" s="24">
        <v>0.33384766999999999</v>
      </c>
      <c r="D8252" s="24">
        <v>0.37704898999999997</v>
      </c>
      <c r="E8252" s="24">
        <v>0.46873085000000003</v>
      </c>
      <c r="F8252" s="24">
        <v>0.65153636000000004</v>
      </c>
      <c r="G8252" s="24">
        <v>1.5399669</v>
      </c>
      <c r="H8252" s="24">
        <v>5.34441145</v>
      </c>
      <c r="I8252" s="24">
        <v>9.0313759999999993E-2</v>
      </c>
    </row>
    <row r="8253" spans="1:9" ht="15.75" customHeight="1" x14ac:dyDescent="0.25">
      <c r="A8253" s="25">
        <v>8252</v>
      </c>
      <c r="B8253" s="26">
        <v>0.35413882999999996</v>
      </c>
      <c r="C8253" s="26">
        <v>0.33390020999999998</v>
      </c>
      <c r="D8253" s="26">
        <v>0.37710712999999996</v>
      </c>
      <c r="E8253" s="26">
        <v>0.46880681000000002</v>
      </c>
      <c r="F8253" s="26">
        <v>0.65166078999999999</v>
      </c>
      <c r="G8253" s="26">
        <v>1.54029829</v>
      </c>
      <c r="H8253" s="26">
        <v>5.3458751400000004</v>
      </c>
      <c r="I8253" s="26">
        <v>9.0313730000000009E-2</v>
      </c>
    </row>
    <row r="8254" spans="1:9" ht="15.75" customHeight="1" x14ac:dyDescent="0.25">
      <c r="A8254" s="23">
        <v>8253</v>
      </c>
      <c r="B8254" s="24">
        <v>0.35419882999999996</v>
      </c>
      <c r="C8254" s="24">
        <v>0.33395274000000003</v>
      </c>
      <c r="D8254" s="24">
        <v>0.37716527</v>
      </c>
      <c r="E8254" s="24">
        <v>0.46888277</v>
      </c>
      <c r="F8254" s="24">
        <v>0.65178522000000005</v>
      </c>
      <c r="G8254" s="24">
        <v>1.5406296800000001</v>
      </c>
      <c r="H8254" s="24">
        <v>5.3473389399999993</v>
      </c>
      <c r="I8254" s="24">
        <v>9.0313700000000011E-2</v>
      </c>
    </row>
    <row r="8255" spans="1:9" ht="15.75" customHeight="1" x14ac:dyDescent="0.25">
      <c r="A8255" s="25">
        <v>8254</v>
      </c>
      <c r="B8255" s="26">
        <v>0.35425882999999997</v>
      </c>
      <c r="C8255" s="26">
        <v>0.33400526999999997</v>
      </c>
      <c r="D8255" s="26">
        <v>0.37722340000000004</v>
      </c>
      <c r="E8255" s="26">
        <v>0.46895872</v>
      </c>
      <c r="F8255" s="26">
        <v>0.65190963000000002</v>
      </c>
      <c r="G8255" s="26">
        <v>1.5409610799999998</v>
      </c>
      <c r="H8255" s="26">
        <v>5.3488028699999992</v>
      </c>
      <c r="I8255" s="26">
        <v>9.0313669999999999E-2</v>
      </c>
    </row>
    <row r="8256" spans="1:9" ht="15.75" customHeight="1" x14ac:dyDescent="0.25">
      <c r="A8256" s="23">
        <v>8255</v>
      </c>
      <c r="B8256" s="24">
        <v>0.35431882999999997</v>
      </c>
      <c r="C8256" s="24">
        <v>0.33405780000000002</v>
      </c>
      <c r="D8256" s="24">
        <v>0.37728152999999998</v>
      </c>
      <c r="E8256" s="24">
        <v>0.46903465999999999</v>
      </c>
      <c r="F8256" s="24">
        <v>0.65203405000000003</v>
      </c>
      <c r="G8256" s="24">
        <v>1.5412924799999999</v>
      </c>
      <c r="H8256" s="24">
        <v>5.3502669300000001</v>
      </c>
      <c r="I8256" s="24">
        <v>9.0313640000000001E-2</v>
      </c>
    </row>
    <row r="8257" spans="1:9" ht="15.75" customHeight="1" x14ac:dyDescent="0.25">
      <c r="A8257" s="25">
        <v>8256</v>
      </c>
      <c r="B8257" s="26">
        <v>0.35437883999999997</v>
      </c>
      <c r="C8257" s="26">
        <v>0.33411031999999996</v>
      </c>
      <c r="D8257" s="26">
        <v>0.37733964999999997</v>
      </c>
      <c r="E8257" s="26">
        <v>0.46911058999999999</v>
      </c>
      <c r="F8257" s="26">
        <v>0.65215845000000006</v>
      </c>
      <c r="G8257" s="26">
        <v>1.5416238899999999</v>
      </c>
      <c r="H8257" s="26">
        <v>5.3517311099999993</v>
      </c>
      <c r="I8257" s="26">
        <v>9.0313610000000002E-2</v>
      </c>
    </row>
    <row r="8258" spans="1:9" ht="15.75" customHeight="1" x14ac:dyDescent="0.25">
      <c r="A8258" s="23">
        <v>8257</v>
      </c>
      <c r="B8258" s="24">
        <v>0.35443883999999998</v>
      </c>
      <c r="C8258" s="24">
        <v>0.33416283999999996</v>
      </c>
      <c r="D8258" s="24">
        <v>0.37739778000000002</v>
      </c>
      <c r="E8258" s="24">
        <v>0.46918652</v>
      </c>
      <c r="F8258" s="24">
        <v>0.65228286000000002</v>
      </c>
      <c r="G8258" s="24">
        <v>1.5419552999999999</v>
      </c>
      <c r="H8258" s="24">
        <v>5.3531954299999995</v>
      </c>
      <c r="I8258" s="24">
        <v>9.0313580000000004E-2</v>
      </c>
    </row>
    <row r="8259" spans="1:9" ht="15.75" customHeight="1" x14ac:dyDescent="0.25">
      <c r="A8259" s="25">
        <v>8258</v>
      </c>
      <c r="B8259" s="26">
        <v>0.35449883999999998</v>
      </c>
      <c r="C8259" s="26">
        <v>0.33421536000000002</v>
      </c>
      <c r="D8259" s="26">
        <v>0.37745590000000001</v>
      </c>
      <c r="E8259" s="26">
        <v>0.46926243999999995</v>
      </c>
      <c r="F8259" s="26">
        <v>0.65240724999999999</v>
      </c>
      <c r="G8259" s="26">
        <v>1.5422867199999999</v>
      </c>
      <c r="H8259" s="26">
        <v>5.3546598800000007</v>
      </c>
      <c r="I8259" s="26">
        <v>9.0313549999999992E-2</v>
      </c>
    </row>
    <row r="8260" spans="1:9" ht="15.75" customHeight="1" x14ac:dyDescent="0.25">
      <c r="A8260" s="23">
        <v>8259</v>
      </c>
      <c r="B8260" s="24">
        <v>0.35455883999999999</v>
      </c>
      <c r="C8260" s="24">
        <v>0.33426788000000002</v>
      </c>
      <c r="D8260" s="24">
        <v>0.37751401000000001</v>
      </c>
      <c r="E8260" s="24">
        <v>0.46933836000000001</v>
      </c>
      <c r="F8260" s="24">
        <v>0.65253164999999991</v>
      </c>
      <c r="G8260" s="24">
        <v>1.5426181399999999</v>
      </c>
      <c r="H8260" s="24">
        <v>5.3561244700000001</v>
      </c>
      <c r="I8260" s="24">
        <v>9.0313519999999994E-2</v>
      </c>
    </row>
    <row r="8261" spans="1:9" ht="15.75" customHeight="1" x14ac:dyDescent="0.25">
      <c r="A8261" s="25">
        <v>8260</v>
      </c>
      <c r="B8261" s="26">
        <v>0.35461883999999999</v>
      </c>
      <c r="C8261" s="26">
        <v>0.33432039000000002</v>
      </c>
      <c r="D8261" s="26">
        <v>0.37757212000000001</v>
      </c>
      <c r="E8261" s="26">
        <v>0.46941425999999997</v>
      </c>
      <c r="F8261" s="26">
        <v>0.65265603999999999</v>
      </c>
      <c r="G8261" s="26">
        <v>1.5429495700000002</v>
      </c>
      <c r="H8261" s="26">
        <v>5.3575891899999997</v>
      </c>
      <c r="I8261" s="26">
        <v>9.031349000000001E-2</v>
      </c>
    </row>
    <row r="8262" spans="1:9" ht="15.75" customHeight="1" x14ac:dyDescent="0.25">
      <c r="A8262" s="23">
        <v>8261</v>
      </c>
      <c r="B8262" s="24">
        <v>0.35467884</v>
      </c>
      <c r="C8262" s="24">
        <v>0.33437288999999998</v>
      </c>
      <c r="D8262" s="24">
        <v>0.37763022999999996</v>
      </c>
      <c r="E8262" s="24">
        <v>0.46949016999999998</v>
      </c>
      <c r="F8262" s="24">
        <v>0.65278042999999997</v>
      </c>
      <c r="G8262" s="24">
        <v>1.5432810100000001</v>
      </c>
      <c r="H8262" s="24">
        <v>5.3590540600000001</v>
      </c>
      <c r="I8262" s="24">
        <v>9.0313459999999998E-2</v>
      </c>
    </row>
    <row r="8263" spans="1:9" ht="15.75" customHeight="1" x14ac:dyDescent="0.25">
      <c r="A8263" s="25">
        <v>8262</v>
      </c>
      <c r="B8263" s="26">
        <v>0.35473885000000005</v>
      </c>
      <c r="C8263" s="26">
        <v>0.33442539999999998</v>
      </c>
      <c r="D8263" s="26">
        <v>0.37768833999999996</v>
      </c>
      <c r="E8263" s="26">
        <v>0.46956606000000001</v>
      </c>
      <c r="F8263" s="26">
        <v>0.65290481</v>
      </c>
      <c r="G8263" s="26">
        <v>1.5436124599999999</v>
      </c>
      <c r="H8263" s="26">
        <v>5.3605190700000005</v>
      </c>
      <c r="I8263" s="26">
        <v>9.031343E-2</v>
      </c>
    </row>
    <row r="8264" spans="1:9" ht="15.75" customHeight="1" x14ac:dyDescent="0.25">
      <c r="A8264" s="23">
        <v>8263</v>
      </c>
      <c r="B8264" s="24">
        <v>0.35479885000000005</v>
      </c>
      <c r="C8264" s="24">
        <v>0.33447789999999999</v>
      </c>
      <c r="D8264" s="24">
        <v>0.37774644000000002</v>
      </c>
      <c r="E8264" s="24">
        <v>0.46964194999999997</v>
      </c>
      <c r="F8264" s="24">
        <v>0.65302919000000004</v>
      </c>
      <c r="G8264" s="24">
        <v>1.54394392</v>
      </c>
      <c r="H8264" s="24">
        <v>5.3619842200000001</v>
      </c>
      <c r="I8264" s="24">
        <v>9.0313400000000002E-2</v>
      </c>
    </row>
    <row r="8265" spans="1:9" ht="15.75" customHeight="1" x14ac:dyDescent="0.25">
      <c r="A8265" s="25">
        <v>8264</v>
      </c>
      <c r="B8265" s="26">
        <v>0.35485885000000006</v>
      </c>
      <c r="C8265" s="26">
        <v>0.33453040000000001</v>
      </c>
      <c r="D8265" s="26">
        <v>0.37780453999999997</v>
      </c>
      <c r="E8265" s="26">
        <v>0.46971784</v>
      </c>
      <c r="F8265" s="26">
        <v>0.65315357000000007</v>
      </c>
      <c r="G8265" s="26">
        <v>1.5442753899999999</v>
      </c>
      <c r="H8265" s="26">
        <v>5.3634495300000005</v>
      </c>
      <c r="I8265" s="26">
        <v>9.0313370000000004E-2</v>
      </c>
    </row>
    <row r="8266" spans="1:9" ht="15.75" customHeight="1" x14ac:dyDescent="0.25">
      <c r="A8266" s="23">
        <v>8265</v>
      </c>
      <c r="B8266" s="24">
        <v>0.35491885000000001</v>
      </c>
      <c r="C8266" s="24">
        <v>0.33458289999999996</v>
      </c>
      <c r="D8266" s="24">
        <v>0.37786264000000003</v>
      </c>
      <c r="E8266" s="24">
        <v>0.46979371999999997</v>
      </c>
      <c r="F8266" s="24">
        <v>0.65327795</v>
      </c>
      <c r="G8266" s="24">
        <v>1.54460687</v>
      </c>
      <c r="H8266" s="24">
        <v>5.36491498</v>
      </c>
      <c r="I8266" s="24">
        <v>9.0313339999999992E-2</v>
      </c>
    </row>
    <row r="8267" spans="1:9" ht="15.75" customHeight="1" x14ac:dyDescent="0.25">
      <c r="A8267" s="25">
        <v>8266</v>
      </c>
      <c r="B8267" s="26">
        <v>0.35497884999999996</v>
      </c>
      <c r="C8267" s="26">
        <v>0.33463538999999998</v>
      </c>
      <c r="D8267" s="26">
        <v>0.37792073000000004</v>
      </c>
      <c r="E8267" s="26">
        <v>0.46986960000000005</v>
      </c>
      <c r="F8267" s="26">
        <v>0.65340231999999998</v>
      </c>
      <c r="G8267" s="26">
        <v>1.54493836</v>
      </c>
      <c r="H8267" s="26">
        <v>5.3663805900000003</v>
      </c>
      <c r="I8267" s="26">
        <v>9.0313309999999994E-2</v>
      </c>
    </row>
    <row r="8268" spans="1:9" ht="15.75" customHeight="1" x14ac:dyDescent="0.25">
      <c r="A8268" s="23">
        <v>8267</v>
      </c>
      <c r="B8268" s="24">
        <v>0.35503886000000001</v>
      </c>
      <c r="C8268" s="24">
        <v>0.33468788000000005</v>
      </c>
      <c r="D8268" s="24">
        <v>0.37797882999999999</v>
      </c>
      <c r="E8268" s="24">
        <v>0.46994546999999998</v>
      </c>
      <c r="F8268" s="24">
        <v>0.65352670000000002</v>
      </c>
      <c r="G8268" s="24">
        <v>1.5452698599999999</v>
      </c>
      <c r="H8268" s="24">
        <v>5.3678463499999998</v>
      </c>
      <c r="I8268" s="24">
        <v>9.0313279999999996E-2</v>
      </c>
    </row>
    <row r="8269" spans="1:9" ht="15.75" customHeight="1" x14ac:dyDescent="0.25">
      <c r="A8269" s="25">
        <v>8268</v>
      </c>
      <c r="B8269" s="26">
        <v>0.35509886000000002</v>
      </c>
      <c r="C8269" s="26">
        <v>0.33474037000000001</v>
      </c>
      <c r="D8269" s="26">
        <v>0.37803692</v>
      </c>
      <c r="E8269" s="26">
        <v>0.47002133000000001</v>
      </c>
      <c r="F8269" s="26">
        <v>0.65365107</v>
      </c>
      <c r="G8269" s="26">
        <v>1.54560137</v>
      </c>
      <c r="H8269" s="26">
        <v>5.36931227</v>
      </c>
      <c r="I8269" s="26">
        <v>9.0313250000000012E-2</v>
      </c>
    </row>
    <row r="8270" spans="1:9" ht="15.75" customHeight="1" x14ac:dyDescent="0.25">
      <c r="A8270" s="23">
        <v>8269</v>
      </c>
      <c r="B8270" s="24">
        <v>0.35515886000000002</v>
      </c>
      <c r="C8270" s="24">
        <v>0.33479284999999998</v>
      </c>
      <c r="D8270" s="24">
        <v>0.37809500000000001</v>
      </c>
      <c r="E8270" s="24">
        <v>0.47009718999999994</v>
      </c>
      <c r="F8270" s="24">
        <v>0.65377543999999999</v>
      </c>
      <c r="G8270" s="24">
        <v>1.5459328999999999</v>
      </c>
      <c r="H8270" s="24">
        <v>5.3707783500000001</v>
      </c>
      <c r="I8270" s="24">
        <v>9.031322E-2</v>
      </c>
    </row>
    <row r="8271" spans="1:9" ht="15.75" customHeight="1" x14ac:dyDescent="0.25">
      <c r="A8271" s="25">
        <v>8270</v>
      </c>
      <c r="B8271" s="26">
        <v>0.35521886000000003</v>
      </c>
      <c r="C8271" s="26">
        <v>0.33484533</v>
      </c>
      <c r="D8271" s="26">
        <v>0.37815308999999997</v>
      </c>
      <c r="E8271" s="26">
        <v>0.47017304999999998</v>
      </c>
      <c r="F8271" s="26">
        <v>0.65389981000000008</v>
      </c>
      <c r="G8271" s="26">
        <v>1.5462644399999999</v>
      </c>
      <c r="H8271" s="26">
        <v>5.3722446000000001</v>
      </c>
      <c r="I8271" s="26">
        <v>9.0313190000000002E-2</v>
      </c>
    </row>
    <row r="8272" spans="1:9" ht="15.75" customHeight="1" x14ac:dyDescent="0.25">
      <c r="A8272" s="23">
        <v>8271</v>
      </c>
      <c r="B8272" s="24">
        <v>0.35527886000000003</v>
      </c>
      <c r="C8272" s="24">
        <v>0.33489781000000002</v>
      </c>
      <c r="D8272" s="24">
        <v>0.37821116999999999</v>
      </c>
      <c r="E8272" s="24">
        <v>0.47024889999999997</v>
      </c>
      <c r="F8272" s="24">
        <v>0.65402417999999996</v>
      </c>
      <c r="G8272" s="24">
        <v>1.5465959899999999</v>
      </c>
      <c r="H8272" s="24">
        <v>5.3737110099999992</v>
      </c>
      <c r="I8272" s="24">
        <v>9.0313160000000003E-2</v>
      </c>
    </row>
    <row r="8273" spans="1:9" ht="15.75" customHeight="1" x14ac:dyDescent="0.25">
      <c r="A8273" s="25">
        <v>8272</v>
      </c>
      <c r="B8273" s="26">
        <v>0.35533886000000003</v>
      </c>
      <c r="C8273" s="26">
        <v>0.33495029000000004</v>
      </c>
      <c r="D8273" s="26">
        <v>0.37826925</v>
      </c>
      <c r="E8273" s="26">
        <v>0.47032474999999996</v>
      </c>
      <c r="F8273" s="26">
        <v>0.65414855000000005</v>
      </c>
      <c r="G8273" s="26">
        <v>1.5469275600000001</v>
      </c>
      <c r="H8273" s="26">
        <v>5.3751775799999999</v>
      </c>
      <c r="I8273" s="26">
        <v>9.0313130000000005E-2</v>
      </c>
    </row>
    <row r="8274" spans="1:9" ht="15.75" customHeight="1" x14ac:dyDescent="0.25">
      <c r="A8274" s="23">
        <v>8273</v>
      </c>
      <c r="B8274" s="24">
        <v>0.35539886999999998</v>
      </c>
      <c r="C8274" s="24">
        <v>0.33500276000000001</v>
      </c>
      <c r="D8274" s="24">
        <v>0.37832732999999996</v>
      </c>
      <c r="E8274" s="24">
        <v>0.47040059000000001</v>
      </c>
      <c r="F8274" s="24">
        <v>0.65427291999999992</v>
      </c>
      <c r="G8274" s="24">
        <v>1.54725914</v>
      </c>
      <c r="H8274" s="24">
        <v>5.3766443300000004</v>
      </c>
      <c r="I8274" s="24">
        <v>9.0313099999999993E-2</v>
      </c>
    </row>
    <row r="8275" spans="1:9" ht="15.75" customHeight="1" x14ac:dyDescent="0.25">
      <c r="A8275" s="25">
        <v>8274</v>
      </c>
      <c r="B8275" s="26">
        <v>0.35545886999999998</v>
      </c>
      <c r="C8275" s="26">
        <v>0.33505524000000003</v>
      </c>
      <c r="D8275" s="26">
        <v>0.37838540999999998</v>
      </c>
      <c r="E8275" s="26">
        <v>0.47047644</v>
      </c>
      <c r="F8275" s="26">
        <v>0.65439729000000002</v>
      </c>
      <c r="G8275" s="26">
        <v>1.54759074</v>
      </c>
      <c r="H8275" s="26">
        <v>5.3781112499999999</v>
      </c>
      <c r="I8275" s="26">
        <v>9.0313069999999995E-2</v>
      </c>
    </row>
    <row r="8276" spans="1:9" ht="15.75" customHeight="1" x14ac:dyDescent="0.25">
      <c r="A8276" s="23">
        <v>8275</v>
      </c>
      <c r="B8276" s="24">
        <v>0.35551886999999999</v>
      </c>
      <c r="C8276" s="24">
        <v>0.33510771</v>
      </c>
      <c r="D8276" s="24">
        <v>0.37844348999999999</v>
      </c>
      <c r="E8276" s="24">
        <v>0.47055226999999999</v>
      </c>
      <c r="F8276" s="24">
        <v>0.65452166000000001</v>
      </c>
      <c r="G8276" s="24">
        <v>1.5479223600000001</v>
      </c>
      <c r="H8276" s="24">
        <v>5.3795783400000001</v>
      </c>
      <c r="I8276" s="24">
        <v>9.0313040000000011E-2</v>
      </c>
    </row>
    <row r="8277" spans="1:9" ht="15.75" customHeight="1" x14ac:dyDescent="0.25">
      <c r="A8277" s="25">
        <v>8276</v>
      </c>
      <c r="B8277" s="26">
        <v>0.35557886999999999</v>
      </c>
      <c r="C8277" s="26">
        <v>0.33516016999999998</v>
      </c>
      <c r="D8277" s="26">
        <v>0.37850155999999996</v>
      </c>
      <c r="E8277" s="26">
        <v>0.47062811000000004</v>
      </c>
      <c r="F8277" s="26">
        <v>0.65464602999999999</v>
      </c>
      <c r="G8277" s="26">
        <v>1.5482539900000001</v>
      </c>
      <c r="H8277" s="26">
        <v>5.3810456200000001</v>
      </c>
      <c r="I8277" s="26">
        <v>9.0313009999999985E-2</v>
      </c>
    </row>
    <row r="8278" spans="1:9" ht="15.75" customHeight="1" x14ac:dyDescent="0.25">
      <c r="A8278" s="23">
        <v>8277</v>
      </c>
      <c r="B8278" s="24">
        <v>0.35563887</v>
      </c>
      <c r="C8278" s="24">
        <v>0.33521264000000001</v>
      </c>
      <c r="D8278" s="24">
        <v>0.37855963000000004</v>
      </c>
      <c r="E8278" s="24">
        <v>0.47070393999999999</v>
      </c>
      <c r="F8278" s="24">
        <v>0.65477039999999997</v>
      </c>
      <c r="G8278" s="24">
        <v>1.54858564</v>
      </c>
      <c r="H8278" s="24">
        <v>5.3825130699999999</v>
      </c>
      <c r="I8278" s="24">
        <v>9.0312980000000001E-2</v>
      </c>
    </row>
    <row r="8279" spans="1:9" ht="15.75" customHeight="1" x14ac:dyDescent="0.25">
      <c r="A8279" s="25">
        <v>8278</v>
      </c>
      <c r="B8279" s="26">
        <v>0.35569888</v>
      </c>
      <c r="C8279" s="26">
        <v>0.33526510000000004</v>
      </c>
      <c r="D8279" s="26">
        <v>0.3786177</v>
      </c>
      <c r="E8279" s="26">
        <v>0.47077976999999999</v>
      </c>
      <c r="F8279" s="26">
        <v>0.65489476999999996</v>
      </c>
      <c r="G8279" s="26">
        <v>1.54891731</v>
      </c>
      <c r="H8279" s="26">
        <v>5.3839806999999995</v>
      </c>
      <c r="I8279" s="26">
        <v>9.0312950000000003E-2</v>
      </c>
    </row>
    <row r="8280" spans="1:9" ht="15.75" customHeight="1" x14ac:dyDescent="0.25">
      <c r="A8280" s="23">
        <v>8279</v>
      </c>
      <c r="B8280" s="24">
        <v>0.35575888</v>
      </c>
      <c r="C8280" s="24">
        <v>0.33531756000000001</v>
      </c>
      <c r="D8280" s="24">
        <v>0.37867576999999997</v>
      </c>
      <c r="E8280" s="24">
        <v>0.47085559000000005</v>
      </c>
      <c r="F8280" s="24">
        <v>0.65501914999999999</v>
      </c>
      <c r="G8280" s="24">
        <v>1.5492490000000001</v>
      </c>
      <c r="H8280" s="24">
        <v>5.3854485199999997</v>
      </c>
      <c r="I8280" s="24">
        <v>9.0312920000000005E-2</v>
      </c>
    </row>
    <row r="8281" spans="1:9" ht="15.75" customHeight="1" x14ac:dyDescent="0.25">
      <c r="A8281" s="25">
        <v>8280</v>
      </c>
      <c r="B8281" s="26">
        <v>0.35581888</v>
      </c>
      <c r="C8281" s="26">
        <v>0.33537001999999999</v>
      </c>
      <c r="D8281" s="26">
        <v>0.37873383999999999</v>
      </c>
      <c r="E8281" s="26">
        <v>0.47093141999999999</v>
      </c>
      <c r="F8281" s="26">
        <v>0.65514351999999998</v>
      </c>
      <c r="G8281" s="26">
        <v>1.5495807099999999</v>
      </c>
      <c r="H8281" s="26">
        <v>5.3869165199999998</v>
      </c>
      <c r="I8281" s="26">
        <v>9.0312889999999993E-2</v>
      </c>
    </row>
    <row r="8282" spans="1:9" ht="15.75" customHeight="1" x14ac:dyDescent="0.25">
      <c r="A8282" s="23">
        <v>8281</v>
      </c>
      <c r="B8282" s="24">
        <v>0.35587888000000001</v>
      </c>
      <c r="C8282" s="24">
        <v>0.33542247000000003</v>
      </c>
      <c r="D8282" s="24">
        <v>0.37879191000000001</v>
      </c>
      <c r="E8282" s="24">
        <v>0.47100723999999999</v>
      </c>
      <c r="F8282" s="24">
        <v>0.65526790000000001</v>
      </c>
      <c r="G8282" s="24">
        <v>1.5499124399999999</v>
      </c>
      <c r="H8282" s="24">
        <v>5.3883847200000003</v>
      </c>
      <c r="I8282" s="24">
        <v>9.0312859999999995E-2</v>
      </c>
    </row>
    <row r="8283" spans="1:9" ht="15.75" customHeight="1" x14ac:dyDescent="0.25">
      <c r="A8283" s="25">
        <v>8282</v>
      </c>
      <c r="B8283" s="26">
        <v>0.35593888000000001</v>
      </c>
      <c r="C8283" s="26">
        <v>0.33547493</v>
      </c>
      <c r="D8283" s="26">
        <v>0.37884996999999998</v>
      </c>
      <c r="E8283" s="26">
        <v>0.47108306</v>
      </c>
      <c r="F8283" s="26">
        <v>0.6553922900000001</v>
      </c>
      <c r="G8283" s="26">
        <v>1.5502441899999999</v>
      </c>
      <c r="H8283" s="26">
        <v>5.3898531100000007</v>
      </c>
      <c r="I8283" s="26">
        <v>9.0312829999999997E-2</v>
      </c>
    </row>
    <row r="8284" spans="1:9" ht="15.75" customHeight="1" x14ac:dyDescent="0.25">
      <c r="A8284" s="23">
        <v>8283</v>
      </c>
      <c r="B8284" s="24">
        <v>0.35599888999999996</v>
      </c>
      <c r="C8284" s="24">
        <v>0.33552737999999999</v>
      </c>
      <c r="D8284" s="24">
        <v>0.37890804</v>
      </c>
      <c r="E8284" s="24">
        <v>0.47115888</v>
      </c>
      <c r="F8284" s="24">
        <v>0.65551666999999991</v>
      </c>
      <c r="G8284" s="24">
        <v>1.55057596</v>
      </c>
      <c r="H8284" s="24">
        <v>5.3913216899999998</v>
      </c>
      <c r="I8284" s="24">
        <v>9.0312800000000013E-2</v>
      </c>
    </row>
    <row r="8285" spans="1:9" ht="15.75" customHeight="1" x14ac:dyDescent="0.25">
      <c r="A8285" s="25">
        <v>8284</v>
      </c>
      <c r="B8285" s="26">
        <v>0.35605888999999996</v>
      </c>
      <c r="C8285" s="26">
        <v>0.33557983000000002</v>
      </c>
      <c r="D8285" s="26">
        <v>0.37896610000000003</v>
      </c>
      <c r="E8285" s="26">
        <v>0.47123469000000001</v>
      </c>
      <c r="F8285" s="26">
        <v>0.65564106</v>
      </c>
      <c r="G8285" s="26">
        <v>1.5509077500000001</v>
      </c>
      <c r="H8285" s="26">
        <v>5.3927904599999996</v>
      </c>
      <c r="I8285" s="26">
        <v>9.0312769999999987E-2</v>
      </c>
    </row>
    <row r="8286" spans="1:9" ht="15.75" customHeight="1" x14ac:dyDescent="0.25">
      <c r="A8286" s="23">
        <v>8285</v>
      </c>
      <c r="B8286" s="24">
        <v>0.35611888999999997</v>
      </c>
      <c r="C8286" s="24">
        <v>0.33563228000000001</v>
      </c>
      <c r="D8286" s="24">
        <v>0.37902416</v>
      </c>
      <c r="E8286" s="24">
        <v>0.47131051000000002</v>
      </c>
      <c r="F8286" s="24">
        <v>0.65576544999999997</v>
      </c>
      <c r="G8286" s="24">
        <v>1.55123956</v>
      </c>
      <c r="H8286" s="24">
        <v>5.3942594399999999</v>
      </c>
      <c r="I8286" s="24">
        <v>9.0312740000000002E-2</v>
      </c>
    </row>
    <row r="8287" spans="1:9" ht="15.75" customHeight="1" x14ac:dyDescent="0.25">
      <c r="A8287" s="25">
        <v>8286</v>
      </c>
      <c r="B8287" s="26">
        <v>0.35617888999999997</v>
      </c>
      <c r="C8287" s="26">
        <v>0.33568471999999999</v>
      </c>
      <c r="D8287" s="26">
        <v>0.37908223000000002</v>
      </c>
      <c r="E8287" s="26">
        <v>0.47138632000000003</v>
      </c>
      <c r="F8287" s="26">
        <v>0.65588983999999995</v>
      </c>
      <c r="G8287" s="26">
        <v>1.5515714</v>
      </c>
      <c r="H8287" s="26">
        <v>5.3957286199999999</v>
      </c>
      <c r="I8287" s="26">
        <v>9.0312710000000004E-2</v>
      </c>
    </row>
    <row r="8288" spans="1:9" ht="15.75" customHeight="1" x14ac:dyDescent="0.25">
      <c r="A8288" s="23">
        <v>8287</v>
      </c>
      <c r="B8288" s="24">
        <v>0.35623888999999997</v>
      </c>
      <c r="C8288" s="24">
        <v>0.33573717000000003</v>
      </c>
      <c r="D8288" s="24">
        <v>0.37914028999999999</v>
      </c>
      <c r="E8288" s="24">
        <v>0.47146213000000003</v>
      </c>
      <c r="F8288" s="24">
        <v>0.65601423999999997</v>
      </c>
      <c r="G8288" s="24">
        <v>1.5519032699999999</v>
      </c>
      <c r="H8288" s="24">
        <v>5.3971979999999995</v>
      </c>
      <c r="I8288" s="24">
        <v>9.0312680000000006E-2</v>
      </c>
    </row>
    <row r="8289" spans="1:9" ht="15.75" customHeight="1" x14ac:dyDescent="0.25">
      <c r="A8289" s="25">
        <v>8288</v>
      </c>
      <c r="B8289" s="26">
        <v>0.35629888999999998</v>
      </c>
      <c r="C8289" s="26">
        <v>0.33578961000000002</v>
      </c>
      <c r="D8289" s="26">
        <v>0.37919835000000002</v>
      </c>
      <c r="E8289" s="26">
        <v>0.47153793999999999</v>
      </c>
      <c r="F8289" s="26">
        <v>0.65613865000000005</v>
      </c>
      <c r="G8289" s="26">
        <v>1.55223515</v>
      </c>
      <c r="H8289" s="26">
        <v>5.3986675899999996</v>
      </c>
      <c r="I8289" s="26">
        <v>9.0312660000000003E-2</v>
      </c>
    </row>
    <row r="8290" spans="1:9" ht="15.75" customHeight="1" x14ac:dyDescent="0.25">
      <c r="A8290" s="23">
        <v>8289</v>
      </c>
      <c r="B8290" s="24">
        <v>0.35635890000000003</v>
      </c>
      <c r="C8290" s="24">
        <v>0.33584204999999995</v>
      </c>
      <c r="D8290" s="24">
        <v>0.37925640999999999</v>
      </c>
      <c r="E8290" s="24">
        <v>0.47161375</v>
      </c>
      <c r="F8290" s="24">
        <v>0.65626306000000001</v>
      </c>
      <c r="G8290" s="24">
        <v>1.55256707</v>
      </c>
      <c r="H8290" s="24">
        <v>5.4001373900000003</v>
      </c>
      <c r="I8290" s="24">
        <v>9.0312629999999991E-2</v>
      </c>
    </row>
    <row r="8291" spans="1:9" ht="15.75" customHeight="1" x14ac:dyDescent="0.25">
      <c r="A8291" s="25">
        <v>8290</v>
      </c>
      <c r="B8291" s="26">
        <v>0.35641889999999998</v>
      </c>
      <c r="C8291" s="26">
        <v>0.33589449000000005</v>
      </c>
      <c r="D8291" s="26">
        <v>0.37931446999999996</v>
      </c>
      <c r="E8291" s="26">
        <v>0.47168956000000001</v>
      </c>
      <c r="F8291" s="26">
        <v>0.65638746999999997</v>
      </c>
      <c r="G8291" s="26">
        <v>1.55289901</v>
      </c>
      <c r="H8291" s="26">
        <v>5.4016073900000006</v>
      </c>
      <c r="I8291" s="26">
        <v>9.0312599999999993E-2</v>
      </c>
    </row>
    <row r="8292" spans="1:9" ht="15.75" customHeight="1" x14ac:dyDescent="0.25">
      <c r="A8292" s="23">
        <v>8291</v>
      </c>
      <c r="B8292" s="24">
        <v>0.35647889999999999</v>
      </c>
      <c r="C8292" s="24">
        <v>0.33594692000000004</v>
      </c>
      <c r="D8292" s="24">
        <v>0.37937252999999999</v>
      </c>
      <c r="E8292" s="24">
        <v>0.47176537000000002</v>
      </c>
      <c r="F8292" s="24">
        <v>0.65651188999999999</v>
      </c>
      <c r="G8292" s="24">
        <v>1.55323097</v>
      </c>
      <c r="H8292" s="24">
        <v>5.4030776200000004</v>
      </c>
      <c r="I8292" s="24">
        <v>9.0312569999999995E-2</v>
      </c>
    </row>
    <row r="8293" spans="1:9" ht="15.75" customHeight="1" x14ac:dyDescent="0.25">
      <c r="A8293" s="25">
        <v>8292</v>
      </c>
      <c r="B8293" s="26">
        <v>0.35653889999999999</v>
      </c>
      <c r="C8293" s="26">
        <v>0.33599935999999997</v>
      </c>
      <c r="D8293" s="26">
        <v>0.37943058999999996</v>
      </c>
      <c r="E8293" s="26">
        <v>0.47184117999999997</v>
      </c>
      <c r="F8293" s="26">
        <v>0.65663631</v>
      </c>
      <c r="G8293" s="26">
        <v>1.5535629599999998</v>
      </c>
      <c r="H8293" s="26">
        <v>5.4045480499999998</v>
      </c>
      <c r="I8293" s="26">
        <v>9.0312540000000011E-2</v>
      </c>
    </row>
    <row r="8294" spans="1:9" ht="15.75" customHeight="1" x14ac:dyDescent="0.25">
      <c r="A8294" s="23">
        <v>8293</v>
      </c>
      <c r="B8294" s="24">
        <v>0.3565989</v>
      </c>
      <c r="C8294" s="24">
        <v>0.33605179000000002</v>
      </c>
      <c r="D8294" s="24">
        <v>0.37948864999999998</v>
      </c>
      <c r="E8294" s="24">
        <v>0.47191698999999998</v>
      </c>
      <c r="F8294" s="24">
        <v>0.65676073999999995</v>
      </c>
      <c r="G8294" s="24">
        <v>1.5538949799999999</v>
      </c>
      <c r="H8294" s="24">
        <v>5.4060187099999997</v>
      </c>
      <c r="I8294" s="24">
        <v>9.0312509999999999E-2</v>
      </c>
    </row>
    <row r="8295" spans="1:9" ht="15.75" customHeight="1" x14ac:dyDescent="0.25">
      <c r="A8295" s="25">
        <v>8294</v>
      </c>
      <c r="B8295" s="26">
        <v>0.35665891</v>
      </c>
      <c r="C8295" s="26">
        <v>0.33610422000000001</v>
      </c>
      <c r="D8295" s="26">
        <v>0.37954670999999995</v>
      </c>
      <c r="E8295" s="26">
        <v>0.47199279999999999</v>
      </c>
      <c r="F8295" s="26">
        <v>0.65688517000000002</v>
      </c>
      <c r="G8295" s="26">
        <v>1.5542270300000001</v>
      </c>
      <c r="H8295" s="26">
        <v>5.40748959</v>
      </c>
      <c r="I8295" s="26">
        <v>9.0312480000000001E-2</v>
      </c>
    </row>
    <row r="8296" spans="1:9" ht="15.75" customHeight="1" x14ac:dyDescent="0.25">
      <c r="A8296" s="23">
        <v>8295</v>
      </c>
      <c r="B8296" s="24">
        <v>0.35671891</v>
      </c>
      <c r="C8296" s="24">
        <v>0.33615665</v>
      </c>
      <c r="D8296" s="24">
        <v>0.37960476999999998</v>
      </c>
      <c r="E8296" s="24">
        <v>0.4720686</v>
      </c>
      <c r="F8296" s="24">
        <v>0.65700962000000007</v>
      </c>
      <c r="G8296" s="24">
        <v>1.5545591099999998</v>
      </c>
      <c r="H8296" s="24">
        <v>5.4089606899999998</v>
      </c>
      <c r="I8296" s="24">
        <v>9.0312450000000002E-2</v>
      </c>
    </row>
    <row r="8297" spans="1:9" ht="15.75" customHeight="1" x14ac:dyDescent="0.25">
      <c r="A8297" s="25">
        <v>8296</v>
      </c>
      <c r="B8297" s="26">
        <v>0.35677891</v>
      </c>
      <c r="C8297" s="26">
        <v>0.33620907999999999</v>
      </c>
      <c r="D8297" s="26">
        <v>0.37966282999999995</v>
      </c>
      <c r="E8297" s="26">
        <v>0.47214441000000001</v>
      </c>
      <c r="F8297" s="26">
        <v>0.65713406000000008</v>
      </c>
      <c r="G8297" s="26">
        <v>1.55489122</v>
      </c>
      <c r="H8297" s="26">
        <v>5.4104320099999992</v>
      </c>
      <c r="I8297" s="26">
        <v>9.0312420000000004E-2</v>
      </c>
    </row>
    <row r="8298" spans="1:9" ht="15.75" customHeight="1" x14ac:dyDescent="0.25">
      <c r="A8298" s="23">
        <v>8297</v>
      </c>
      <c r="B8298" s="24">
        <v>0.35683891000000001</v>
      </c>
      <c r="C8298" s="24">
        <v>0.33626150999999999</v>
      </c>
      <c r="D8298" s="24">
        <v>0.37972088999999998</v>
      </c>
      <c r="E8298" s="24">
        <v>0.47222022000000002</v>
      </c>
      <c r="F8298" s="24">
        <v>0.65725852000000007</v>
      </c>
      <c r="G8298" s="24">
        <v>1.5552233499999999</v>
      </c>
      <c r="H8298" s="24">
        <v>5.4119035699999998</v>
      </c>
      <c r="I8298" s="24">
        <v>9.0312389999999992E-2</v>
      </c>
    </row>
    <row r="8299" spans="1:9" ht="15.75" customHeight="1" x14ac:dyDescent="0.25">
      <c r="A8299" s="25">
        <v>8298</v>
      </c>
      <c r="B8299" s="26">
        <v>0.35689891000000001</v>
      </c>
      <c r="C8299" s="26">
        <v>0.33631393999999998</v>
      </c>
      <c r="D8299" s="26">
        <v>0.37977894999999995</v>
      </c>
      <c r="E8299" s="26">
        <v>0.47229604000000003</v>
      </c>
      <c r="F8299" s="26">
        <v>0.65738297999999995</v>
      </c>
      <c r="G8299" s="26">
        <v>1.55555552</v>
      </c>
      <c r="H8299" s="26">
        <v>5.4133753499999999</v>
      </c>
      <c r="I8299" s="26">
        <v>9.0312359999999994E-2</v>
      </c>
    </row>
    <row r="8300" spans="1:9" ht="15.75" customHeight="1" x14ac:dyDescent="0.25">
      <c r="A8300" s="23">
        <v>8299</v>
      </c>
      <c r="B8300" s="24">
        <v>0.35695892000000001</v>
      </c>
      <c r="C8300" s="24">
        <v>0.33636636000000003</v>
      </c>
      <c r="D8300" s="24">
        <v>0.37983701000000003</v>
      </c>
      <c r="E8300" s="24">
        <v>0.47237184999999998</v>
      </c>
      <c r="F8300" s="24">
        <v>0.65750744999999999</v>
      </c>
      <c r="G8300" s="24">
        <v>1.5558877200000001</v>
      </c>
      <c r="H8300" s="24">
        <v>5.4148473700000004</v>
      </c>
      <c r="I8300" s="24">
        <v>9.0312329999999996E-2</v>
      </c>
    </row>
    <row r="8301" spans="1:9" ht="15.75" customHeight="1" x14ac:dyDescent="0.25">
      <c r="A8301" s="25">
        <v>8300</v>
      </c>
      <c r="B8301" s="26">
        <v>0.35701892000000002</v>
      </c>
      <c r="C8301" s="26">
        <v>0.33641879000000002</v>
      </c>
      <c r="D8301" s="26">
        <v>0.37989507000000006</v>
      </c>
      <c r="E8301" s="26">
        <v>0.47244765999999999</v>
      </c>
      <c r="F8301" s="26">
        <v>0.65763192999999998</v>
      </c>
      <c r="G8301" s="26">
        <v>1.55621995</v>
      </c>
      <c r="H8301" s="26">
        <v>5.4163196300000003</v>
      </c>
      <c r="I8301" s="26">
        <v>9.0312300000000012E-2</v>
      </c>
    </row>
    <row r="8302" spans="1:9" ht="15.75" customHeight="1" x14ac:dyDescent="0.25">
      <c r="A8302" s="23">
        <v>8301</v>
      </c>
      <c r="B8302" s="24">
        <v>0.35707892000000002</v>
      </c>
      <c r="C8302" s="24">
        <v>0.33647120999999997</v>
      </c>
      <c r="D8302" s="24">
        <v>0.37995313000000003</v>
      </c>
      <c r="E8302" s="24">
        <v>0.47252348</v>
      </c>
      <c r="F8302" s="24">
        <v>0.65775640999999996</v>
      </c>
      <c r="G8302" s="24">
        <v>1.5565522100000002</v>
      </c>
      <c r="H8302" s="24">
        <v>5.4177921200000005</v>
      </c>
      <c r="I8302" s="24">
        <v>9.031227E-2</v>
      </c>
    </row>
    <row r="8303" spans="1:9" ht="15.75" customHeight="1" x14ac:dyDescent="0.25">
      <c r="A8303" s="25">
        <v>8302</v>
      </c>
      <c r="B8303" s="26">
        <v>0.35713892000000003</v>
      </c>
      <c r="C8303" s="26">
        <v>0.33652363000000002</v>
      </c>
      <c r="D8303" s="26">
        <v>0.38001119999999999</v>
      </c>
      <c r="E8303" s="26">
        <v>0.47259929000000001</v>
      </c>
      <c r="F8303" s="26">
        <v>0.65788090999999993</v>
      </c>
      <c r="G8303" s="26">
        <v>1.5568845099999999</v>
      </c>
      <c r="H8303" s="26">
        <v>5.4192648499999994</v>
      </c>
      <c r="I8303" s="26">
        <v>9.0312240000000002E-2</v>
      </c>
    </row>
    <row r="8304" spans="1:9" ht="15.75" customHeight="1" x14ac:dyDescent="0.25">
      <c r="A8304" s="23">
        <v>8303</v>
      </c>
      <c r="B8304" s="24">
        <v>0.35719892000000003</v>
      </c>
      <c r="C8304" s="24">
        <v>0.33657604999999996</v>
      </c>
      <c r="D8304" s="24">
        <v>0.38006926000000002</v>
      </c>
      <c r="E8304" s="24">
        <v>0.47267511000000001</v>
      </c>
      <c r="F8304" s="24">
        <v>0.6580054099999999</v>
      </c>
      <c r="G8304" s="24">
        <v>1.5572168400000002</v>
      </c>
      <c r="H8304" s="24">
        <v>5.4207378200000003</v>
      </c>
      <c r="I8304" s="24">
        <v>9.0312210000000004E-2</v>
      </c>
    </row>
    <row r="8305" spans="1:9" ht="15.75" customHeight="1" x14ac:dyDescent="0.25">
      <c r="A8305" s="25">
        <v>8304</v>
      </c>
      <c r="B8305" s="26">
        <v>0.35725892000000004</v>
      </c>
      <c r="C8305" s="26">
        <v>0.33662847000000001</v>
      </c>
      <c r="D8305" s="26">
        <v>0.38012732999999999</v>
      </c>
      <c r="E8305" s="26">
        <v>0.47275092999999996</v>
      </c>
      <c r="F8305" s="26">
        <v>0.65812991999999992</v>
      </c>
      <c r="G8305" s="26">
        <v>1.5575492</v>
      </c>
      <c r="H8305" s="26">
        <v>5.4222110399999996</v>
      </c>
      <c r="I8305" s="26">
        <v>9.0312180000000006E-2</v>
      </c>
    </row>
    <row r="8306" spans="1:9" ht="15.75" customHeight="1" x14ac:dyDescent="0.25">
      <c r="A8306" s="23">
        <v>8305</v>
      </c>
      <c r="B8306" s="24">
        <v>0.35731892999999998</v>
      </c>
      <c r="C8306" s="24">
        <v>0.33668089000000001</v>
      </c>
      <c r="D8306" s="24">
        <v>0.38018538999999996</v>
      </c>
      <c r="E8306" s="24">
        <v>0.47282676000000001</v>
      </c>
      <c r="F8306" s="24">
        <v>0.65825444</v>
      </c>
      <c r="G8306" s="24">
        <v>1.5578816</v>
      </c>
      <c r="H8306" s="24">
        <v>5.4236845100000002</v>
      </c>
      <c r="I8306" s="24">
        <v>9.0312149999999994E-2</v>
      </c>
    </row>
    <row r="8307" spans="1:9" ht="15.75" customHeight="1" x14ac:dyDescent="0.25">
      <c r="A8307" s="25">
        <v>8306</v>
      </c>
      <c r="B8307" s="26">
        <v>0.35737892999999998</v>
      </c>
      <c r="C8307" s="26">
        <v>0.33673330999999995</v>
      </c>
      <c r="D8307" s="26">
        <v>0.38024346000000003</v>
      </c>
      <c r="E8307" s="26">
        <v>0.47290258000000002</v>
      </c>
      <c r="F8307" s="26">
        <v>0.65837897000000001</v>
      </c>
      <c r="G8307" s="26">
        <v>1.55821404</v>
      </c>
      <c r="H8307" s="26">
        <v>5.4251582299999992</v>
      </c>
      <c r="I8307" s="26">
        <v>9.0312119999999996E-2</v>
      </c>
    </row>
    <row r="8308" spans="1:9" ht="15.75" customHeight="1" x14ac:dyDescent="0.25">
      <c r="A8308" s="23">
        <v>8307</v>
      </c>
      <c r="B8308" s="24">
        <v>0.35743892999999999</v>
      </c>
      <c r="C8308" s="24">
        <v>0.33678572000000001</v>
      </c>
      <c r="D8308" s="24">
        <v>0.38030153</v>
      </c>
      <c r="E8308" s="24">
        <v>0.47297840999999996</v>
      </c>
      <c r="F8308" s="24">
        <v>0.65850351000000007</v>
      </c>
      <c r="G8308" s="24">
        <v>1.55854651</v>
      </c>
      <c r="H8308" s="24">
        <v>5.4266322000000002</v>
      </c>
      <c r="I8308" s="24">
        <v>9.0312090000000012E-2</v>
      </c>
    </row>
    <row r="8309" spans="1:9" ht="15.75" customHeight="1" x14ac:dyDescent="0.25">
      <c r="A8309" s="25">
        <v>8308</v>
      </c>
      <c r="B8309" s="26">
        <v>0.35749892999999999</v>
      </c>
      <c r="C8309" s="26">
        <v>0.33683814000000001</v>
      </c>
      <c r="D8309" s="26">
        <v>0.38035960000000002</v>
      </c>
      <c r="E8309" s="26">
        <v>0.47305424000000001</v>
      </c>
      <c r="F8309" s="26">
        <v>0.65862806000000007</v>
      </c>
      <c r="G8309" s="26">
        <v>1.55887902</v>
      </c>
      <c r="H8309" s="26">
        <v>5.4281064200000007</v>
      </c>
      <c r="I8309" s="26">
        <v>9.0312059999999986E-2</v>
      </c>
    </row>
    <row r="8310" spans="1:9" ht="15.75" customHeight="1" x14ac:dyDescent="0.25">
      <c r="A8310" s="23">
        <v>8309</v>
      </c>
      <c r="B8310" s="24">
        <v>0.35755893</v>
      </c>
      <c r="C8310" s="24">
        <v>0.33689055000000001</v>
      </c>
      <c r="D8310" s="24">
        <v>0.38041766999999999</v>
      </c>
      <c r="E8310" s="24">
        <v>0.47313008000000001</v>
      </c>
      <c r="F8310" s="24">
        <v>0.65875262000000001</v>
      </c>
      <c r="G8310" s="24">
        <v>1.55921157</v>
      </c>
      <c r="H8310" s="24">
        <v>5.4295808999999995</v>
      </c>
      <c r="I8310" s="24">
        <v>9.0312030000000001E-2</v>
      </c>
    </row>
    <row r="8311" spans="1:9" ht="15.75" customHeight="1" x14ac:dyDescent="0.25">
      <c r="A8311" s="25">
        <v>8310</v>
      </c>
      <c r="B8311" s="26">
        <v>0.35761894</v>
      </c>
      <c r="C8311" s="26">
        <v>0.33694297000000001</v>
      </c>
      <c r="D8311" s="26">
        <v>0.38047573999999995</v>
      </c>
      <c r="E8311" s="26">
        <v>0.47320591000000001</v>
      </c>
      <c r="F8311" s="26">
        <v>0.65887719</v>
      </c>
      <c r="G8311" s="26">
        <v>1.55954415</v>
      </c>
      <c r="H8311" s="26">
        <v>5.4310556399999994</v>
      </c>
      <c r="I8311" s="26">
        <v>9.0312000000000003E-2</v>
      </c>
    </row>
    <row r="8312" spans="1:9" ht="15.75" customHeight="1" x14ac:dyDescent="0.25">
      <c r="A8312" s="23">
        <v>8311</v>
      </c>
      <c r="B8312" s="24">
        <v>0.35767894</v>
      </c>
      <c r="C8312" s="24">
        <v>0.33699537999999996</v>
      </c>
      <c r="D8312" s="24">
        <v>0.38053381999999997</v>
      </c>
      <c r="E8312" s="24">
        <v>0.47328175</v>
      </c>
      <c r="F8312" s="24">
        <v>0.65900177000000004</v>
      </c>
      <c r="G8312" s="24">
        <v>1.5598767699999998</v>
      </c>
      <c r="H8312" s="24">
        <v>5.4325306399999995</v>
      </c>
      <c r="I8312" s="24">
        <v>9.0311970000000005E-2</v>
      </c>
    </row>
    <row r="8313" spans="1:9" ht="15.75" customHeight="1" x14ac:dyDescent="0.25">
      <c r="A8313" s="25">
        <v>8312</v>
      </c>
      <c r="B8313" s="26">
        <v>0.35773894000000001</v>
      </c>
      <c r="C8313" s="26">
        <v>0.33704779000000001</v>
      </c>
      <c r="D8313" s="26">
        <v>0.38059189000000004</v>
      </c>
      <c r="E8313" s="26">
        <v>0.47335759999999999</v>
      </c>
      <c r="F8313" s="26">
        <v>0.65912636000000002</v>
      </c>
      <c r="G8313" s="26">
        <v>1.5602094399999999</v>
      </c>
      <c r="H8313" s="26">
        <v>5.4340059099999998</v>
      </c>
      <c r="I8313" s="26">
        <v>9.0311950000000002E-2</v>
      </c>
    </row>
    <row r="8314" spans="1:9" ht="15.75" customHeight="1" x14ac:dyDescent="0.25">
      <c r="A8314" s="23">
        <v>8313</v>
      </c>
      <c r="B8314" s="24">
        <v>0.35779894000000001</v>
      </c>
      <c r="C8314" s="24">
        <v>0.33710020000000002</v>
      </c>
      <c r="D8314" s="24">
        <v>0.38064997</v>
      </c>
      <c r="E8314" s="24">
        <v>0.47343344000000004</v>
      </c>
      <c r="F8314" s="24">
        <v>0.65925095999999994</v>
      </c>
      <c r="G8314" s="24">
        <v>1.5605421399999999</v>
      </c>
      <c r="H8314" s="24">
        <v>5.4354814500000002</v>
      </c>
      <c r="I8314" s="24">
        <v>9.0311920000000004E-2</v>
      </c>
    </row>
    <row r="8315" spans="1:9" ht="15.75" customHeight="1" x14ac:dyDescent="0.25">
      <c r="A8315" s="25">
        <v>8314</v>
      </c>
      <c r="B8315" s="26">
        <v>0.35785894000000001</v>
      </c>
      <c r="C8315" s="26">
        <v>0.33715260999999996</v>
      </c>
      <c r="D8315" s="26">
        <v>0.38070805000000002</v>
      </c>
      <c r="E8315" s="26">
        <v>0.47350929999999997</v>
      </c>
      <c r="F8315" s="26">
        <v>0.65937557999999996</v>
      </c>
      <c r="G8315" s="26">
        <v>1.5608748800000001</v>
      </c>
      <c r="H8315" s="26">
        <v>5.4369572500000007</v>
      </c>
      <c r="I8315" s="26">
        <v>9.0311889999999992E-2</v>
      </c>
    </row>
    <row r="8316" spans="1:9" ht="15.75" customHeight="1" x14ac:dyDescent="0.25">
      <c r="A8316" s="23">
        <v>8315</v>
      </c>
      <c r="B8316" s="24">
        <v>0.35791894000000002</v>
      </c>
      <c r="C8316" s="24">
        <v>0.33720502000000002</v>
      </c>
      <c r="D8316" s="24">
        <v>0.38076613000000004</v>
      </c>
      <c r="E8316" s="24">
        <v>0.47358514999999995</v>
      </c>
      <c r="F8316" s="24">
        <v>0.65950021000000003</v>
      </c>
      <c r="G8316" s="24">
        <v>1.5612076699999999</v>
      </c>
      <c r="H8316" s="24">
        <v>5.4384333200000006</v>
      </c>
      <c r="I8316" s="24">
        <v>9.0311859999999994E-2</v>
      </c>
    </row>
    <row r="8317" spans="1:9" ht="15.75" customHeight="1" x14ac:dyDescent="0.25">
      <c r="A8317" s="25">
        <v>8316</v>
      </c>
      <c r="B8317" s="26">
        <v>0.35797894999999996</v>
      </c>
      <c r="C8317" s="26">
        <v>0.33725743000000002</v>
      </c>
      <c r="D8317" s="26">
        <v>0.38082421999999999</v>
      </c>
      <c r="E8317" s="26">
        <v>0.47366100999999999</v>
      </c>
      <c r="F8317" s="26">
        <v>0.65962485000000004</v>
      </c>
      <c r="G8317" s="26">
        <v>1.5615404899999998</v>
      </c>
      <c r="H8317" s="26">
        <v>5.4399096699999996</v>
      </c>
      <c r="I8317" s="26">
        <v>9.031183000000001E-2</v>
      </c>
    </row>
    <row r="8318" spans="1:9" ht="15.75" customHeight="1" x14ac:dyDescent="0.25">
      <c r="A8318" s="23">
        <v>8317</v>
      </c>
      <c r="B8318" s="24">
        <v>0.35803894999999997</v>
      </c>
      <c r="C8318" s="24">
        <v>0.33730983999999997</v>
      </c>
      <c r="D8318" s="24">
        <v>0.38088231</v>
      </c>
      <c r="E8318" s="24">
        <v>0.47373686999999998</v>
      </c>
      <c r="F8318" s="24">
        <v>0.6597495000000001</v>
      </c>
      <c r="G8318" s="24">
        <v>1.5618733599999999</v>
      </c>
      <c r="H8318" s="24">
        <v>5.4413863000000005</v>
      </c>
      <c r="I8318" s="24">
        <v>9.0311800000000012E-2</v>
      </c>
    </row>
    <row r="8319" spans="1:9" ht="15.75" customHeight="1" x14ac:dyDescent="0.25">
      <c r="A8319" s="25">
        <v>8318</v>
      </c>
      <c r="B8319" s="26">
        <v>0.35809894999999997</v>
      </c>
      <c r="C8319" s="26">
        <v>0.33736224999999997</v>
      </c>
      <c r="D8319" s="26">
        <v>0.38094039000000002</v>
      </c>
      <c r="E8319" s="26">
        <v>0.47381273999999995</v>
      </c>
      <c r="F8319" s="26">
        <v>0.65987415999999999</v>
      </c>
      <c r="G8319" s="26">
        <v>1.5622062800000001</v>
      </c>
      <c r="H8319" s="26">
        <v>5.4428632000000006</v>
      </c>
      <c r="I8319" s="26">
        <v>9.031177E-2</v>
      </c>
    </row>
    <row r="8320" spans="1:9" ht="15.75" customHeight="1" x14ac:dyDescent="0.25">
      <c r="A8320" s="23">
        <v>8319</v>
      </c>
      <c r="B8320" s="24">
        <v>0.35815894999999998</v>
      </c>
      <c r="C8320" s="24">
        <v>0.33741466000000003</v>
      </c>
      <c r="D8320" s="24">
        <v>0.38099848999999997</v>
      </c>
      <c r="E8320" s="24">
        <v>0.47388862000000004</v>
      </c>
      <c r="F8320" s="24">
        <v>0.65999883999999998</v>
      </c>
      <c r="G8320" s="24">
        <v>1.5625392299999998</v>
      </c>
      <c r="H8320" s="24">
        <v>5.4443403899999998</v>
      </c>
      <c r="I8320" s="24">
        <v>9.0311740000000001E-2</v>
      </c>
    </row>
    <row r="8321" spans="1:9" ht="15.75" customHeight="1" x14ac:dyDescent="0.25">
      <c r="A8321" s="25">
        <v>8320</v>
      </c>
      <c r="B8321" s="26">
        <v>0.35821894999999998</v>
      </c>
      <c r="C8321" s="26">
        <v>0.33746706999999998</v>
      </c>
      <c r="D8321" s="26">
        <v>0.38105657999999998</v>
      </c>
      <c r="E8321" s="26">
        <v>0.47396450000000001</v>
      </c>
      <c r="F8321" s="26">
        <v>0.66012353000000001</v>
      </c>
      <c r="G8321" s="26">
        <v>1.5628722300000002</v>
      </c>
      <c r="H8321" s="26">
        <v>5.44581786</v>
      </c>
      <c r="I8321" s="26">
        <v>9.0311710000000003E-2</v>
      </c>
    </row>
    <row r="8322" spans="1:9" ht="15.75" customHeight="1" x14ac:dyDescent="0.25">
      <c r="A8322" s="23">
        <v>8321</v>
      </c>
      <c r="B8322" s="24">
        <v>0.35827896000000004</v>
      </c>
      <c r="C8322" s="24">
        <v>0.33751947999999998</v>
      </c>
      <c r="D8322" s="24">
        <v>0.38111466999999999</v>
      </c>
      <c r="E8322" s="24">
        <v>0.47404037999999998</v>
      </c>
      <c r="F8322" s="24">
        <v>0.66024823999999993</v>
      </c>
      <c r="G8322" s="24">
        <v>1.56320528</v>
      </c>
      <c r="H8322" s="24">
        <v>5.4472956200000002</v>
      </c>
      <c r="I8322" s="24">
        <v>9.0311679999999991E-2</v>
      </c>
    </row>
    <row r="8323" spans="1:9" ht="15.75" customHeight="1" x14ac:dyDescent="0.25">
      <c r="A8323" s="25">
        <v>8322</v>
      </c>
      <c r="B8323" s="26">
        <v>0.35833896000000004</v>
      </c>
      <c r="C8323" s="26">
        <v>0.33757188999999999</v>
      </c>
      <c r="D8323" s="26">
        <v>0.38117276999999999</v>
      </c>
      <c r="E8323" s="26">
        <v>0.47411627000000001</v>
      </c>
      <c r="F8323" s="26">
        <v>0.66037296000000001</v>
      </c>
      <c r="G8323" s="26">
        <v>1.5635383700000001</v>
      </c>
      <c r="H8323" s="26">
        <v>5.4487736600000005</v>
      </c>
      <c r="I8323" s="26">
        <v>9.0311649999999993E-2</v>
      </c>
    </row>
    <row r="8324" spans="1:9" ht="15.75" customHeight="1" x14ac:dyDescent="0.25">
      <c r="A8324" s="23">
        <v>8323</v>
      </c>
      <c r="B8324" s="24">
        <v>0.35839896000000004</v>
      </c>
      <c r="C8324" s="24">
        <v>0.33762430000000004</v>
      </c>
      <c r="D8324" s="24">
        <v>0.38123088000000005</v>
      </c>
      <c r="E8324" s="24">
        <v>0.47419217000000002</v>
      </c>
      <c r="F8324" s="24">
        <v>0.66049769000000003</v>
      </c>
      <c r="G8324" s="24">
        <v>1.5638714999999999</v>
      </c>
      <c r="H8324" s="24">
        <v>5.4502520000000008</v>
      </c>
      <c r="I8324" s="24">
        <v>9.0311619999999995E-2</v>
      </c>
    </row>
    <row r="8325" spans="1:9" ht="15.75" customHeight="1" x14ac:dyDescent="0.25">
      <c r="A8325" s="25">
        <v>8324</v>
      </c>
      <c r="B8325" s="26">
        <v>0.35845896000000005</v>
      </c>
      <c r="C8325" s="26">
        <v>0.33767670000000005</v>
      </c>
      <c r="D8325" s="26">
        <v>0.38128898</v>
      </c>
      <c r="E8325" s="26">
        <v>0.47426806999999999</v>
      </c>
      <c r="F8325" s="26">
        <v>0.66062244000000003</v>
      </c>
      <c r="G8325" s="26">
        <v>1.56420469</v>
      </c>
      <c r="H8325" s="26">
        <v>5.4517306299999992</v>
      </c>
      <c r="I8325" s="26">
        <v>9.0311590000000011E-2</v>
      </c>
    </row>
    <row r="8326" spans="1:9" ht="15.75" customHeight="1" x14ac:dyDescent="0.25">
      <c r="A8326" s="23">
        <v>8325</v>
      </c>
      <c r="B8326" s="24">
        <v>0.35851896000000005</v>
      </c>
      <c r="C8326" s="24">
        <v>0.33772911</v>
      </c>
      <c r="D8326" s="24">
        <v>0.38134709</v>
      </c>
      <c r="E8326" s="24">
        <v>0.47434396999999995</v>
      </c>
      <c r="F8326" s="24">
        <v>0.66074719999999998</v>
      </c>
      <c r="G8326" s="24">
        <v>1.56453792</v>
      </c>
      <c r="H8326" s="24">
        <v>5.4532095500000004</v>
      </c>
      <c r="I8326" s="24">
        <v>9.0311559999999999E-2</v>
      </c>
    </row>
    <row r="8327" spans="1:9" ht="15.75" customHeight="1" x14ac:dyDescent="0.25">
      <c r="A8327" s="25">
        <v>8326</v>
      </c>
      <c r="B8327" s="26">
        <v>0.35857897</v>
      </c>
      <c r="C8327" s="26">
        <v>0.33778152</v>
      </c>
      <c r="D8327" s="26">
        <v>0.3814052</v>
      </c>
      <c r="E8327" s="26">
        <v>0.47441989000000001</v>
      </c>
      <c r="F8327" s="26">
        <v>0.66087198000000003</v>
      </c>
      <c r="G8327" s="26">
        <v>1.5648712</v>
      </c>
      <c r="H8327" s="26">
        <v>5.4546887800000006</v>
      </c>
      <c r="I8327" s="26">
        <v>9.0311530000000001E-2</v>
      </c>
    </row>
    <row r="8328" spans="1:9" ht="15.75" customHeight="1" x14ac:dyDescent="0.25">
      <c r="A8328" s="23">
        <v>8327</v>
      </c>
      <c r="B8328" s="24">
        <v>0.35863897</v>
      </c>
      <c r="C8328" s="24">
        <v>0.33783392999999995</v>
      </c>
      <c r="D8328" s="24">
        <v>0.38146331000000006</v>
      </c>
      <c r="E8328" s="24">
        <v>0.47449581000000002</v>
      </c>
      <c r="F8328" s="24">
        <v>0.66099677999999995</v>
      </c>
      <c r="G8328" s="24">
        <v>1.56520452</v>
      </c>
      <c r="H8328" s="24">
        <v>5.4561683000000007</v>
      </c>
      <c r="I8328" s="24">
        <v>9.0311509999999998E-2</v>
      </c>
    </row>
    <row r="8329" spans="1:9" ht="15.75" customHeight="1" x14ac:dyDescent="0.25">
      <c r="A8329" s="25">
        <v>8328</v>
      </c>
      <c r="B8329" s="26">
        <v>0.35869897000000001</v>
      </c>
      <c r="C8329" s="26">
        <v>0.33788632999999996</v>
      </c>
      <c r="D8329" s="26">
        <v>0.38152143000000005</v>
      </c>
      <c r="E8329" s="26">
        <v>0.47457172999999997</v>
      </c>
      <c r="F8329" s="26">
        <v>0.66112157999999999</v>
      </c>
      <c r="G8329" s="26">
        <v>1.5655378999999998</v>
      </c>
      <c r="H8329" s="26">
        <v>5.4576481299999999</v>
      </c>
      <c r="I8329" s="26">
        <v>9.031148E-2</v>
      </c>
    </row>
    <row r="8330" spans="1:9" ht="15.75" customHeight="1" x14ac:dyDescent="0.25">
      <c r="A8330" s="23">
        <v>8329</v>
      </c>
      <c r="B8330" s="24">
        <v>0.35875897000000001</v>
      </c>
      <c r="C8330" s="24">
        <v>0.33793874000000002</v>
      </c>
      <c r="D8330" s="24">
        <v>0.38157954999999999</v>
      </c>
      <c r="E8330" s="24">
        <v>0.47464765999999997</v>
      </c>
      <c r="F8330" s="24">
        <v>0.66124640999999995</v>
      </c>
      <c r="G8330" s="24">
        <v>1.56587133</v>
      </c>
      <c r="H8330" s="24">
        <v>5.45912826</v>
      </c>
      <c r="I8330" s="24">
        <v>9.0311450000000001E-2</v>
      </c>
    </row>
    <row r="8331" spans="1:9" ht="15.75" customHeight="1" x14ac:dyDescent="0.25">
      <c r="A8331" s="25">
        <v>8330</v>
      </c>
      <c r="B8331" s="26">
        <v>0.35881897000000001</v>
      </c>
      <c r="C8331" s="26">
        <v>0.33799115000000002</v>
      </c>
      <c r="D8331" s="26">
        <v>0.38163766999999998</v>
      </c>
      <c r="E8331" s="26">
        <v>0.47472360000000002</v>
      </c>
      <c r="F8331" s="26">
        <v>0.66137124999999997</v>
      </c>
      <c r="G8331" s="26">
        <v>1.5662048</v>
      </c>
      <c r="H8331" s="26">
        <v>5.4606086999999999</v>
      </c>
      <c r="I8331" s="26">
        <v>9.0311419999999989E-2</v>
      </c>
    </row>
    <row r="8332" spans="1:9" ht="15.75" customHeight="1" x14ac:dyDescent="0.25">
      <c r="A8332" s="23">
        <v>8331</v>
      </c>
      <c r="B8332" s="24">
        <v>0.35887897000000002</v>
      </c>
      <c r="C8332" s="24">
        <v>0.33804355999999997</v>
      </c>
      <c r="D8332" s="24">
        <v>0.38169580000000003</v>
      </c>
      <c r="E8332" s="24">
        <v>0.47479954999999996</v>
      </c>
      <c r="F8332" s="24">
        <v>0.66149610999999997</v>
      </c>
      <c r="G8332" s="24">
        <v>1.56653833</v>
      </c>
      <c r="H8332" s="24">
        <v>5.4620894599999996</v>
      </c>
      <c r="I8332" s="24">
        <v>9.0311389999999991E-2</v>
      </c>
    </row>
    <row r="8333" spans="1:9" ht="15.75" customHeight="1" x14ac:dyDescent="0.25">
      <c r="A8333" s="25">
        <v>8332</v>
      </c>
      <c r="B8333" s="26">
        <v>0.35893898000000002</v>
      </c>
      <c r="C8333" s="26">
        <v>0.33809596999999997</v>
      </c>
      <c r="D8333" s="26">
        <v>0.38175393000000002</v>
      </c>
      <c r="E8333" s="26">
        <v>0.47487550000000001</v>
      </c>
      <c r="F8333" s="26">
        <v>0.66162098000000003</v>
      </c>
      <c r="G8333" s="26">
        <v>1.5668719100000001</v>
      </c>
      <c r="H8333" s="26">
        <v>5.4635705199999993</v>
      </c>
      <c r="I8333" s="26">
        <v>9.0311360000000007E-2</v>
      </c>
    </row>
    <row r="8334" spans="1:9" ht="15.75" customHeight="1" x14ac:dyDescent="0.25">
      <c r="A8334" s="23">
        <v>8333</v>
      </c>
      <c r="B8334" s="24">
        <v>0.35899898000000002</v>
      </c>
      <c r="C8334" s="24">
        <v>0.33814836999999998</v>
      </c>
      <c r="D8334" s="24">
        <v>0.38181206000000001</v>
      </c>
      <c r="E8334" s="24">
        <v>0.47495147000000004</v>
      </c>
      <c r="F8334" s="24">
        <v>0.66174588000000001</v>
      </c>
      <c r="G8334" s="24">
        <v>1.56720554</v>
      </c>
      <c r="H8334" s="24">
        <v>5.4650518999999997</v>
      </c>
      <c r="I8334" s="24">
        <v>9.0311330000000009E-2</v>
      </c>
    </row>
    <row r="8335" spans="1:9" ht="15.75" customHeight="1" x14ac:dyDescent="0.25">
      <c r="A8335" s="25">
        <v>8334</v>
      </c>
      <c r="B8335" s="26">
        <v>0.35905898000000003</v>
      </c>
      <c r="C8335" s="26">
        <v>0.33820078000000003</v>
      </c>
      <c r="D8335" s="26">
        <v>0.38187019999999999</v>
      </c>
      <c r="E8335" s="26">
        <v>0.47502743000000003</v>
      </c>
      <c r="F8335" s="26">
        <v>0.66187078999999993</v>
      </c>
      <c r="G8335" s="26">
        <v>1.56753923</v>
      </c>
      <c r="H8335" s="26">
        <v>5.4665336</v>
      </c>
      <c r="I8335" s="26">
        <v>9.0311299999999997E-2</v>
      </c>
    </row>
    <row r="8336" spans="1:9" ht="15.75" customHeight="1" x14ac:dyDescent="0.25">
      <c r="A8336" s="23">
        <v>8335</v>
      </c>
      <c r="B8336" s="24">
        <v>0.35911898000000003</v>
      </c>
      <c r="C8336" s="24">
        <v>0.33825318999999998</v>
      </c>
      <c r="D8336" s="24">
        <v>0.38192835000000003</v>
      </c>
      <c r="E8336" s="24">
        <v>0.47510340999999995</v>
      </c>
      <c r="F8336" s="24">
        <v>0.66199571000000001</v>
      </c>
      <c r="G8336" s="24">
        <v>1.56787297</v>
      </c>
      <c r="H8336" s="24">
        <v>5.4680156200000001</v>
      </c>
      <c r="I8336" s="24">
        <v>9.0311269999999999E-2</v>
      </c>
    </row>
    <row r="8337" spans="1:9" ht="15.75" customHeight="1" x14ac:dyDescent="0.25">
      <c r="A8337" s="25">
        <v>8336</v>
      </c>
      <c r="B8337" s="26">
        <v>0.35917898000000004</v>
      </c>
      <c r="C8337" s="26">
        <v>0.33830559999999998</v>
      </c>
      <c r="D8337" s="26">
        <v>0.38198649000000001</v>
      </c>
      <c r="E8337" s="26">
        <v>0.47517940000000003</v>
      </c>
      <c r="F8337" s="26">
        <v>0.66212065999999992</v>
      </c>
      <c r="G8337" s="26">
        <v>1.5682067599999998</v>
      </c>
      <c r="H8337" s="26">
        <v>5.46949796</v>
      </c>
      <c r="I8337" s="26">
        <v>9.0311240000000001E-2</v>
      </c>
    </row>
    <row r="8338" spans="1:9" ht="15.75" customHeight="1" x14ac:dyDescent="0.25">
      <c r="A8338" s="23">
        <v>8337</v>
      </c>
      <c r="B8338" s="24">
        <v>0.35923898999999998</v>
      </c>
      <c r="C8338" s="24">
        <v>0.33835800999999999</v>
      </c>
      <c r="D8338" s="24">
        <v>0.38204463999999999</v>
      </c>
      <c r="E8338" s="24">
        <v>0.47525539</v>
      </c>
      <c r="F8338" s="24">
        <v>0.66224562000000009</v>
      </c>
      <c r="G8338" s="24">
        <v>1.5685406100000001</v>
      </c>
      <c r="H8338" s="24">
        <v>5.4709806200000006</v>
      </c>
      <c r="I8338" s="24">
        <v>9.0311210000000003E-2</v>
      </c>
    </row>
    <row r="8339" spans="1:9" ht="15.75" customHeight="1" x14ac:dyDescent="0.25">
      <c r="A8339" s="25">
        <v>8338</v>
      </c>
      <c r="B8339" s="26">
        <v>0.35929898999999998</v>
      </c>
      <c r="C8339" s="26">
        <v>0.33841041999999999</v>
      </c>
      <c r="D8339" s="26">
        <v>0.38210279999999996</v>
      </c>
      <c r="E8339" s="26">
        <v>0.47533138999999996</v>
      </c>
      <c r="F8339" s="26">
        <v>0.66237060000000003</v>
      </c>
      <c r="G8339" s="26">
        <v>1.5688745099999999</v>
      </c>
      <c r="H8339" s="26">
        <v>5.4724636200000001</v>
      </c>
      <c r="I8339" s="26">
        <v>9.0311179999999991E-2</v>
      </c>
    </row>
    <row r="8340" spans="1:9" ht="15.75" customHeight="1" x14ac:dyDescent="0.25">
      <c r="A8340" s="23">
        <v>8339</v>
      </c>
      <c r="B8340" s="24">
        <v>0.35935898999999999</v>
      </c>
      <c r="C8340" s="24">
        <v>0.33846283999999999</v>
      </c>
      <c r="D8340" s="24">
        <v>0.38216095999999999</v>
      </c>
      <c r="E8340" s="24">
        <v>0.47540739999999998</v>
      </c>
      <c r="F8340" s="24">
        <v>0.66249561000000001</v>
      </c>
      <c r="G8340" s="24">
        <v>1.5692084700000002</v>
      </c>
      <c r="H8340" s="24">
        <v>5.4739469399999994</v>
      </c>
      <c r="I8340" s="24">
        <v>9.0311149999999993E-2</v>
      </c>
    </row>
    <row r="8341" spans="1:9" ht="15.75" customHeight="1" x14ac:dyDescent="0.25">
      <c r="A8341" s="25">
        <v>8340</v>
      </c>
      <c r="B8341" s="26">
        <v>0.35941898999999999</v>
      </c>
      <c r="C8341" s="26">
        <v>0.33851525000000005</v>
      </c>
      <c r="D8341" s="26">
        <v>0.38221912000000002</v>
      </c>
      <c r="E8341" s="26">
        <v>0.47548341999999999</v>
      </c>
      <c r="F8341" s="26">
        <v>0.66262062999999993</v>
      </c>
      <c r="G8341" s="26">
        <v>1.56954248</v>
      </c>
      <c r="H8341" s="26">
        <v>5.4754305899999993</v>
      </c>
      <c r="I8341" s="26">
        <v>9.0311129999999989E-2</v>
      </c>
    </row>
    <row r="8342" spans="1:9" ht="15.75" customHeight="1" x14ac:dyDescent="0.25">
      <c r="A8342" s="23">
        <v>8341</v>
      </c>
      <c r="B8342" s="24">
        <v>0.35947899</v>
      </c>
      <c r="C8342" s="24">
        <v>0.33856765999999999</v>
      </c>
      <c r="D8342" s="24">
        <v>0.38227728999999999</v>
      </c>
      <c r="E8342" s="24">
        <v>0.47555944999999999</v>
      </c>
      <c r="F8342" s="24">
        <v>0.66274567000000006</v>
      </c>
      <c r="G8342" s="24">
        <v>1.56987656</v>
      </c>
      <c r="H8342" s="24">
        <v>5.4769145799999999</v>
      </c>
      <c r="I8342" s="24">
        <v>9.0311100000000005E-2</v>
      </c>
    </row>
    <row r="8343" spans="1:9" ht="15.75" customHeight="1" x14ac:dyDescent="0.25">
      <c r="A8343" s="25">
        <v>8342</v>
      </c>
      <c r="B8343" s="26">
        <v>0.359539</v>
      </c>
      <c r="C8343" s="26">
        <v>0.33862007</v>
      </c>
      <c r="D8343" s="26">
        <v>0.38233545999999996</v>
      </c>
      <c r="E8343" s="26">
        <v>0.47563548</v>
      </c>
      <c r="F8343" s="26">
        <v>0.66287071999999991</v>
      </c>
      <c r="G8343" s="26">
        <v>1.5702106900000001</v>
      </c>
      <c r="H8343" s="26">
        <v>5.4783989099999992</v>
      </c>
      <c r="I8343" s="26">
        <v>9.0311070000000007E-2</v>
      </c>
    </row>
    <row r="8344" spans="1:9" ht="15.75" customHeight="1" x14ac:dyDescent="0.25">
      <c r="A8344" s="23">
        <v>8343</v>
      </c>
      <c r="B8344" s="24">
        <v>0.359599</v>
      </c>
      <c r="C8344" s="24">
        <v>0.33867248999999999</v>
      </c>
      <c r="D8344" s="24">
        <v>0.38239364000000003</v>
      </c>
      <c r="E8344" s="24">
        <v>0.47571153000000005</v>
      </c>
      <c r="F8344" s="24">
        <v>0.66299580000000002</v>
      </c>
      <c r="G8344" s="24">
        <v>1.5705448799999999</v>
      </c>
      <c r="H8344" s="24">
        <v>5.4798835799999992</v>
      </c>
      <c r="I8344" s="24">
        <v>9.0311039999999995E-2</v>
      </c>
    </row>
    <row r="8345" spans="1:9" ht="15.75" customHeight="1" x14ac:dyDescent="0.25">
      <c r="A8345" s="25">
        <v>8344</v>
      </c>
      <c r="B8345" s="26">
        <v>0.35965899999999995</v>
      </c>
      <c r="C8345" s="26">
        <v>0.3387249</v>
      </c>
      <c r="D8345" s="26">
        <v>0.38245182</v>
      </c>
      <c r="E8345" s="26">
        <v>0.47578758999999998</v>
      </c>
      <c r="F8345" s="26">
        <v>0.66312090000000001</v>
      </c>
      <c r="G8345" s="26">
        <v>1.5708791299999998</v>
      </c>
      <c r="H8345" s="26">
        <v>5.4813685799999998</v>
      </c>
      <c r="I8345" s="26">
        <v>9.0311009999999997E-2</v>
      </c>
    </row>
    <row r="8346" spans="1:9" ht="15.75" customHeight="1" x14ac:dyDescent="0.25">
      <c r="A8346" s="23">
        <v>8345</v>
      </c>
      <c r="B8346" s="24">
        <v>0.35971899999999996</v>
      </c>
      <c r="C8346" s="24">
        <v>0.33877731999999999</v>
      </c>
      <c r="D8346" s="24">
        <v>0.38250999999999996</v>
      </c>
      <c r="E8346" s="24">
        <v>0.47586365000000003</v>
      </c>
      <c r="F8346" s="24">
        <v>0.66324601999999999</v>
      </c>
      <c r="G8346" s="24">
        <v>1.57121343</v>
      </c>
      <c r="H8346" s="24">
        <v>5.48285394</v>
      </c>
      <c r="I8346" s="24">
        <v>9.0310979999999999E-2</v>
      </c>
    </row>
    <row r="8347" spans="1:9" ht="15.75" customHeight="1" x14ac:dyDescent="0.25">
      <c r="A8347" s="25">
        <v>8346</v>
      </c>
      <c r="B8347" s="26">
        <v>0.35977899999999996</v>
      </c>
      <c r="C8347" s="26">
        <v>0.33882973999999999</v>
      </c>
      <c r="D8347" s="26">
        <v>0.38256819999999997</v>
      </c>
      <c r="E8347" s="26">
        <v>0.47593973000000001</v>
      </c>
      <c r="F8347" s="26">
        <v>0.66337115999999996</v>
      </c>
      <c r="G8347" s="26">
        <v>1.5715477999999998</v>
      </c>
      <c r="H8347" s="26">
        <v>5.4843396299999991</v>
      </c>
      <c r="I8347" s="26">
        <v>9.0310950000000001E-2</v>
      </c>
    </row>
    <row r="8348" spans="1:9" ht="15.75" customHeight="1" x14ac:dyDescent="0.25">
      <c r="A8348" s="23">
        <v>8347</v>
      </c>
      <c r="B8348" s="24">
        <v>0.35983899999999996</v>
      </c>
      <c r="C8348" s="24">
        <v>0.33888215000000005</v>
      </c>
      <c r="D8348" s="24">
        <v>0.38262638999999998</v>
      </c>
      <c r="E8348" s="24">
        <v>0.47601581000000004</v>
      </c>
      <c r="F8348" s="24">
        <v>0.66349632999999997</v>
      </c>
      <c r="G8348" s="24">
        <v>1.5718822299999999</v>
      </c>
      <c r="H8348" s="24">
        <v>5.4858256800000005</v>
      </c>
      <c r="I8348" s="24">
        <v>9.0310919999999989E-2</v>
      </c>
    </row>
    <row r="8349" spans="1:9" ht="15.75" customHeight="1" x14ac:dyDescent="0.25">
      <c r="A8349" s="25">
        <v>8348</v>
      </c>
      <c r="B8349" s="26">
        <v>0.35989901000000002</v>
      </c>
      <c r="C8349" s="26">
        <v>0.33893456999999999</v>
      </c>
      <c r="D8349" s="26">
        <v>0.38268458999999999</v>
      </c>
      <c r="E8349" s="26">
        <v>0.47609191000000001</v>
      </c>
      <c r="F8349" s="26">
        <v>0.66362151000000003</v>
      </c>
      <c r="G8349" s="26">
        <v>1.5722167200000001</v>
      </c>
      <c r="H8349" s="26">
        <v>5.4873120800000006</v>
      </c>
      <c r="I8349" s="26">
        <v>9.0310889999999991E-2</v>
      </c>
    </row>
    <row r="8350" spans="1:9" ht="15.75" customHeight="1" x14ac:dyDescent="0.25">
      <c r="A8350" s="23">
        <v>8349</v>
      </c>
      <c r="B8350" s="24">
        <v>0.35995901000000002</v>
      </c>
      <c r="C8350" s="24">
        <v>0.33898698999999999</v>
      </c>
      <c r="D8350" s="24">
        <v>0.38274279999999999</v>
      </c>
      <c r="E8350" s="24">
        <v>0.47616802000000003</v>
      </c>
      <c r="F8350" s="24">
        <v>0.66374671000000007</v>
      </c>
      <c r="G8350" s="24">
        <v>1.5725512800000001</v>
      </c>
      <c r="H8350" s="24">
        <v>5.4887988399999994</v>
      </c>
      <c r="I8350" s="24">
        <v>9.0310860000000007E-2</v>
      </c>
    </row>
    <row r="8351" spans="1:9" ht="15.75" customHeight="1" x14ac:dyDescent="0.25">
      <c r="A8351" s="25">
        <v>8350</v>
      </c>
      <c r="B8351" s="26">
        <v>0.36001900999999997</v>
      </c>
      <c r="C8351" s="26">
        <v>0.33903941000000004</v>
      </c>
      <c r="D8351" s="26">
        <v>0.38280101</v>
      </c>
      <c r="E8351" s="26">
        <v>0.47624412999999999</v>
      </c>
      <c r="F8351" s="26">
        <v>0.66387193999999994</v>
      </c>
      <c r="G8351" s="26">
        <v>1.57288589</v>
      </c>
      <c r="H8351" s="26">
        <v>5.4902859499999996</v>
      </c>
      <c r="I8351" s="26">
        <v>9.0310840000000003E-2</v>
      </c>
    </row>
    <row r="8352" spans="1:9" ht="15.75" customHeight="1" x14ac:dyDescent="0.25">
      <c r="A8352" s="23">
        <v>8351</v>
      </c>
      <c r="B8352" s="24">
        <v>0.36007900999999998</v>
      </c>
      <c r="C8352" s="24">
        <v>0.33909184000000003</v>
      </c>
      <c r="D8352" s="24">
        <v>0.38285922999999999</v>
      </c>
      <c r="E8352" s="24">
        <v>0.47632026000000005</v>
      </c>
      <c r="F8352" s="24">
        <v>0.66399719000000001</v>
      </c>
      <c r="G8352" s="24">
        <v>1.5732205699999999</v>
      </c>
      <c r="H8352" s="24">
        <v>5.4917734199999995</v>
      </c>
      <c r="I8352" s="24">
        <v>9.0310810000000005E-2</v>
      </c>
    </row>
    <row r="8353" spans="1:9" ht="15.75" customHeight="1" x14ac:dyDescent="0.25">
      <c r="A8353" s="25">
        <v>8352</v>
      </c>
      <c r="B8353" s="26">
        <v>0.36013900999999998</v>
      </c>
      <c r="C8353" s="26">
        <v>0.33914425999999998</v>
      </c>
      <c r="D8353" s="26">
        <v>0.38291744999999999</v>
      </c>
      <c r="E8353" s="26">
        <v>0.4763964</v>
      </c>
      <c r="F8353" s="26">
        <v>0.66412245999999997</v>
      </c>
      <c r="G8353" s="26">
        <v>1.5735553100000002</v>
      </c>
      <c r="H8353" s="26">
        <v>5.4932612500000007</v>
      </c>
      <c r="I8353" s="26">
        <v>9.0310780000000007E-2</v>
      </c>
    </row>
    <row r="8354" spans="1:9" ht="15.75" customHeight="1" x14ac:dyDescent="0.25">
      <c r="A8354" s="23">
        <v>8353</v>
      </c>
      <c r="B8354" s="24">
        <v>0.36019902000000004</v>
      </c>
      <c r="C8354" s="24">
        <v>0.33919668000000003</v>
      </c>
      <c r="D8354" s="24">
        <v>0.38297567999999999</v>
      </c>
      <c r="E8354" s="24">
        <v>0.47647254999999999</v>
      </c>
      <c r="F8354" s="24">
        <v>0.66424775999999996</v>
      </c>
      <c r="G8354" s="24">
        <v>1.5738901200000002</v>
      </c>
      <c r="H8354" s="24">
        <v>5.4947494400000005</v>
      </c>
      <c r="I8354" s="24">
        <v>9.0310749999999995E-2</v>
      </c>
    </row>
    <row r="8355" spans="1:9" ht="15.75" customHeight="1" x14ac:dyDescent="0.25">
      <c r="A8355" s="25">
        <v>8354</v>
      </c>
      <c r="B8355" s="26">
        <v>0.36025902000000004</v>
      </c>
      <c r="C8355" s="26">
        <v>0.33924911000000002</v>
      </c>
      <c r="D8355" s="26">
        <v>0.38303392000000003</v>
      </c>
      <c r="E8355" s="26">
        <v>0.47654870999999999</v>
      </c>
      <c r="F8355" s="26">
        <v>0.66437308000000006</v>
      </c>
      <c r="G8355" s="26">
        <v>1.5742250000000002</v>
      </c>
      <c r="H8355" s="26">
        <v>5.496238</v>
      </c>
      <c r="I8355" s="26">
        <v>9.0310719999999997E-2</v>
      </c>
    </row>
    <row r="8356" spans="1:9" ht="15.75" customHeight="1" x14ac:dyDescent="0.25">
      <c r="A8356" s="23">
        <v>8355</v>
      </c>
      <c r="B8356" s="24">
        <v>0.36031902000000005</v>
      </c>
      <c r="C8356" s="24">
        <v>0.33930154000000001</v>
      </c>
      <c r="D8356" s="24">
        <v>0.38309216000000001</v>
      </c>
      <c r="E8356" s="24">
        <v>0.47662489000000002</v>
      </c>
      <c r="F8356" s="24">
        <v>0.66449842000000003</v>
      </c>
      <c r="G8356" s="24">
        <v>1.5745599400000001</v>
      </c>
      <c r="H8356" s="24">
        <v>5.4977269299999998</v>
      </c>
      <c r="I8356" s="24">
        <v>9.0310689999999999E-2</v>
      </c>
    </row>
    <row r="8357" spans="1:9" ht="15.75" customHeight="1" x14ac:dyDescent="0.25">
      <c r="A8357" s="25">
        <v>8356</v>
      </c>
      <c r="B8357" s="26">
        <v>0.36037902000000005</v>
      </c>
      <c r="C8357" s="26">
        <v>0.33935395999999995</v>
      </c>
      <c r="D8357" s="26">
        <v>0.38315040000000006</v>
      </c>
      <c r="E8357" s="26">
        <v>0.47670107</v>
      </c>
      <c r="F8357" s="26">
        <v>0.66462378</v>
      </c>
      <c r="G8357" s="26">
        <v>1.5748949400000001</v>
      </c>
      <c r="H8357" s="26">
        <v>5.4992162299999992</v>
      </c>
      <c r="I8357" s="26">
        <v>9.0310659999999987E-2</v>
      </c>
    </row>
    <row r="8358" spans="1:9" ht="15.75" customHeight="1" x14ac:dyDescent="0.25">
      <c r="A8358" s="23">
        <v>8357</v>
      </c>
      <c r="B8358" s="24">
        <v>0.36043902000000005</v>
      </c>
      <c r="C8358" s="24">
        <v>0.33940638999999995</v>
      </c>
      <c r="D8358" s="24">
        <v>0.38320866000000003</v>
      </c>
      <c r="E8358" s="24">
        <v>0.47677726999999998</v>
      </c>
      <c r="F8358" s="24">
        <v>0.66474917</v>
      </c>
      <c r="G8358" s="24">
        <v>1.5752300099999998</v>
      </c>
      <c r="H8358" s="24">
        <v>5.5007059000000007</v>
      </c>
      <c r="I8358" s="24">
        <v>9.0310630000000003E-2</v>
      </c>
    </row>
    <row r="8359" spans="1:9" ht="15.75" customHeight="1" x14ac:dyDescent="0.25">
      <c r="A8359" s="25">
        <v>8358</v>
      </c>
      <c r="B8359" s="26">
        <v>0.36049902</v>
      </c>
      <c r="C8359" s="26">
        <v>0.33945883000000004</v>
      </c>
      <c r="D8359" s="26">
        <v>0.38326692000000001</v>
      </c>
      <c r="E8359" s="26">
        <v>0.47685348</v>
      </c>
      <c r="F8359" s="26">
        <v>0.66487457999999999</v>
      </c>
      <c r="G8359" s="26">
        <v>1.5755651499999999</v>
      </c>
      <c r="H8359" s="26">
        <v>5.5021959499999999</v>
      </c>
      <c r="I8359" s="26">
        <v>9.0310600000000005E-2</v>
      </c>
    </row>
    <row r="8360" spans="1:9" ht="15.75" customHeight="1" x14ac:dyDescent="0.25">
      <c r="A8360" s="23">
        <v>8359</v>
      </c>
      <c r="B8360" s="24">
        <v>0.36055903</v>
      </c>
      <c r="C8360" s="24">
        <v>0.33951126000000004</v>
      </c>
      <c r="D8360" s="24">
        <v>0.38332517999999999</v>
      </c>
      <c r="E8360" s="24">
        <v>0.47692970000000001</v>
      </c>
      <c r="F8360" s="24">
        <v>0.66500001999999991</v>
      </c>
      <c r="G8360" s="24">
        <v>1.5759003599999999</v>
      </c>
      <c r="H8360" s="24">
        <v>5.5036863800000004</v>
      </c>
      <c r="I8360" s="24">
        <v>9.0310570000000007E-2</v>
      </c>
    </row>
    <row r="8361" spans="1:9" ht="15.75" customHeight="1" x14ac:dyDescent="0.25">
      <c r="A8361" s="25">
        <v>8360</v>
      </c>
      <c r="B8361" s="26">
        <v>0.36061903000000001</v>
      </c>
      <c r="C8361" s="26">
        <v>0.33956369000000003</v>
      </c>
      <c r="D8361" s="26">
        <v>0.38338344999999996</v>
      </c>
      <c r="E8361" s="26">
        <v>0.47700592999999997</v>
      </c>
      <c r="F8361" s="26">
        <v>0.66512547999999994</v>
      </c>
      <c r="G8361" s="26">
        <v>1.5762356399999999</v>
      </c>
      <c r="H8361" s="26">
        <v>5.5051771900000004</v>
      </c>
      <c r="I8361" s="26">
        <v>9.0310550000000003E-2</v>
      </c>
    </row>
    <row r="8362" spans="1:9" ht="15.75" customHeight="1" x14ac:dyDescent="0.25">
      <c r="A8362" s="23">
        <v>8361</v>
      </c>
      <c r="B8362" s="24">
        <v>0.36067903000000001</v>
      </c>
      <c r="C8362" s="24">
        <v>0.33961613000000002</v>
      </c>
      <c r="D8362" s="24">
        <v>0.38344172999999998</v>
      </c>
      <c r="E8362" s="24">
        <v>0.47708218000000002</v>
      </c>
      <c r="F8362" s="24">
        <v>0.66525097</v>
      </c>
      <c r="G8362" s="24">
        <v>1.5765709899999998</v>
      </c>
      <c r="H8362" s="24">
        <v>5.5066683799999998</v>
      </c>
      <c r="I8362" s="24">
        <v>9.0310520000000005E-2</v>
      </c>
    </row>
    <row r="8363" spans="1:9" ht="15.75" customHeight="1" x14ac:dyDescent="0.25">
      <c r="A8363" s="25">
        <v>8362</v>
      </c>
      <c r="B8363" s="26">
        <v>0.36073903000000002</v>
      </c>
      <c r="C8363" s="26">
        <v>0.33966856999999995</v>
      </c>
      <c r="D8363" s="26">
        <v>0.38350001</v>
      </c>
      <c r="E8363" s="26">
        <v>0.47715843999999996</v>
      </c>
      <c r="F8363" s="26">
        <v>0.66537648999999999</v>
      </c>
      <c r="G8363" s="26">
        <v>1.5769064100000001</v>
      </c>
      <c r="H8363" s="26">
        <v>5.5081599500000005</v>
      </c>
      <c r="I8363" s="26">
        <v>9.0310489999999993E-2</v>
      </c>
    </row>
    <row r="8364" spans="1:9" ht="15.75" customHeight="1" x14ac:dyDescent="0.25">
      <c r="A8364" s="23">
        <v>8363</v>
      </c>
      <c r="B8364" s="24">
        <v>0.36079903000000002</v>
      </c>
      <c r="C8364" s="24">
        <v>0.33972101000000005</v>
      </c>
      <c r="D8364" s="24">
        <v>0.38355829999999996</v>
      </c>
      <c r="E8364" s="24">
        <v>0.47723471000000006</v>
      </c>
      <c r="F8364" s="24">
        <v>0.66550202000000003</v>
      </c>
      <c r="G8364" s="24">
        <v>1.57724189</v>
      </c>
      <c r="H8364" s="24">
        <v>5.5096519199999996</v>
      </c>
      <c r="I8364" s="24">
        <v>9.0310459999999995E-2</v>
      </c>
    </row>
    <row r="8365" spans="1:9" ht="15.75" customHeight="1" x14ac:dyDescent="0.25">
      <c r="A8365" s="25">
        <v>8364</v>
      </c>
      <c r="B8365" s="26">
        <v>0.36085904000000002</v>
      </c>
      <c r="C8365" s="26">
        <v>0.33977344999999998</v>
      </c>
      <c r="D8365" s="26">
        <v>0.38361660000000003</v>
      </c>
      <c r="E8365" s="26">
        <v>0.47731099999999999</v>
      </c>
      <c r="F8365" s="26">
        <v>0.66562759000000005</v>
      </c>
      <c r="G8365" s="26">
        <v>1.5775774499999999</v>
      </c>
      <c r="H8365" s="26">
        <v>5.51114427</v>
      </c>
      <c r="I8365" s="26">
        <v>9.0310429999999997E-2</v>
      </c>
    </row>
    <row r="8366" spans="1:9" ht="15.75" customHeight="1" x14ac:dyDescent="0.25">
      <c r="A8366" s="23">
        <v>8365</v>
      </c>
      <c r="B8366" s="24">
        <v>0.36091903999999997</v>
      </c>
      <c r="C8366" s="24">
        <v>0.33982588999999996</v>
      </c>
      <c r="D8366" s="24">
        <v>0.38367489999999999</v>
      </c>
      <c r="E8366" s="24">
        <v>0.47738729999999996</v>
      </c>
      <c r="F8366" s="24">
        <v>0.66575317999999994</v>
      </c>
      <c r="G8366" s="24">
        <v>1.57791309</v>
      </c>
      <c r="H8366" s="24">
        <v>5.5126370199999997</v>
      </c>
      <c r="I8366" s="24">
        <v>9.0310400000000013E-2</v>
      </c>
    </row>
    <row r="8367" spans="1:9" ht="15.75" customHeight="1" x14ac:dyDescent="0.25">
      <c r="A8367" s="25">
        <v>8366</v>
      </c>
      <c r="B8367" s="26">
        <v>0.36097903999999997</v>
      </c>
      <c r="C8367" s="26">
        <v>0.33987834</v>
      </c>
      <c r="D8367" s="26">
        <v>0.38373320999999999</v>
      </c>
      <c r="E8367" s="26">
        <v>0.47746360999999998</v>
      </c>
      <c r="F8367" s="26">
        <v>0.66587879999999999</v>
      </c>
      <c r="G8367" s="26">
        <v>1.5782487900000002</v>
      </c>
      <c r="H8367" s="26">
        <v>5.5141301599999997</v>
      </c>
      <c r="I8367" s="26">
        <v>9.0310370000000001E-2</v>
      </c>
    </row>
    <row r="8368" spans="1:9" ht="15.75" customHeight="1" x14ac:dyDescent="0.25">
      <c r="A8368" s="23">
        <v>8367</v>
      </c>
      <c r="B8368" s="24">
        <v>0.36103903999999998</v>
      </c>
      <c r="C8368" s="24">
        <v>0.33993077999999999</v>
      </c>
      <c r="D8368" s="24">
        <v>0.38379153000000005</v>
      </c>
      <c r="E8368" s="24">
        <v>0.47753994</v>
      </c>
      <c r="F8368" s="24">
        <v>0.66600443999999992</v>
      </c>
      <c r="G8368" s="24">
        <v>1.5785845699999999</v>
      </c>
      <c r="H8368" s="24">
        <v>5.5156236999999999</v>
      </c>
      <c r="I8368" s="24">
        <v>9.0310340000000003E-2</v>
      </c>
    </row>
    <row r="8369" spans="1:9" ht="15.75" customHeight="1" x14ac:dyDescent="0.25">
      <c r="A8369" s="25">
        <v>8368</v>
      </c>
      <c r="B8369" s="26">
        <v>0.36109903999999998</v>
      </c>
      <c r="C8369" s="26">
        <v>0.33998322999999997</v>
      </c>
      <c r="D8369" s="26">
        <v>0.38384985999999999</v>
      </c>
      <c r="E8369" s="26">
        <v>0.47761628</v>
      </c>
      <c r="F8369" s="26">
        <v>0.66613011</v>
      </c>
      <c r="G8369" s="26">
        <v>1.57892042</v>
      </c>
      <c r="H8369" s="26">
        <v>5.5171176400000004</v>
      </c>
      <c r="I8369" s="26">
        <v>9.0310319999999999E-2</v>
      </c>
    </row>
    <row r="8370" spans="1:9" ht="15.75" customHeight="1" x14ac:dyDescent="0.25">
      <c r="A8370" s="23">
        <v>8369</v>
      </c>
      <c r="B8370" s="24">
        <v>0.36115904999999998</v>
      </c>
      <c r="C8370" s="24">
        <v>0.34003568000000001</v>
      </c>
      <c r="D8370" s="24">
        <v>0.38390818999999998</v>
      </c>
      <c r="E8370" s="24">
        <v>0.47769263000000001</v>
      </c>
      <c r="F8370" s="24">
        <v>0.66625581</v>
      </c>
      <c r="G8370" s="24">
        <v>1.5792563500000001</v>
      </c>
      <c r="H8370" s="24">
        <v>5.5186119799999993</v>
      </c>
      <c r="I8370" s="24">
        <v>9.0310290000000001E-2</v>
      </c>
    </row>
    <row r="8371" spans="1:9" ht="15.75" customHeight="1" x14ac:dyDescent="0.25">
      <c r="A8371" s="25">
        <v>8370</v>
      </c>
      <c r="B8371" s="26">
        <v>0.36121904999999999</v>
      </c>
      <c r="C8371" s="26">
        <v>0.34008813000000004</v>
      </c>
      <c r="D8371" s="26">
        <v>0.38396653000000003</v>
      </c>
      <c r="E8371" s="26">
        <v>0.477769</v>
      </c>
      <c r="F8371" s="26">
        <v>0.66638154000000005</v>
      </c>
      <c r="G8371" s="26">
        <v>1.57959235</v>
      </c>
      <c r="H8371" s="26">
        <v>5.5201067300000002</v>
      </c>
      <c r="I8371" s="26">
        <v>9.0310260000000003E-2</v>
      </c>
    </row>
    <row r="8372" spans="1:9" ht="15.75" customHeight="1" x14ac:dyDescent="0.25">
      <c r="A8372" s="23">
        <v>8371</v>
      </c>
      <c r="B8372" s="24">
        <v>0.36127904999999999</v>
      </c>
      <c r="C8372" s="24">
        <v>0.34014059000000002</v>
      </c>
      <c r="D8372" s="24">
        <v>0.38402487000000002</v>
      </c>
      <c r="E8372" s="24">
        <v>0.47784539000000004</v>
      </c>
      <c r="F8372" s="24">
        <v>0.66650729999999991</v>
      </c>
      <c r="G8372" s="24">
        <v>1.5799284299999998</v>
      </c>
      <c r="H8372" s="24">
        <v>5.5216018899999995</v>
      </c>
      <c r="I8372" s="24">
        <v>9.0310229999999991E-2</v>
      </c>
    </row>
    <row r="8373" spans="1:9" ht="15.75" customHeight="1" x14ac:dyDescent="0.25">
      <c r="A8373" s="25">
        <v>8372</v>
      </c>
      <c r="B8373" s="26">
        <v>0.36133904999999999</v>
      </c>
      <c r="C8373" s="26">
        <v>0.34019305000000005</v>
      </c>
      <c r="D8373" s="26">
        <v>0.38408323000000005</v>
      </c>
      <c r="E8373" s="26">
        <v>0.47792178999999996</v>
      </c>
      <c r="F8373" s="26">
        <v>0.66663307999999999</v>
      </c>
      <c r="G8373" s="26">
        <v>1.5802645799999999</v>
      </c>
      <c r="H8373" s="26">
        <v>5.5230974499999999</v>
      </c>
      <c r="I8373" s="26">
        <v>9.0310199999999993E-2</v>
      </c>
    </row>
    <row r="8374" spans="1:9" ht="15.75" customHeight="1" x14ac:dyDescent="0.25">
      <c r="A8374" s="23">
        <v>8373</v>
      </c>
      <c r="B8374" s="24">
        <v>0.36139905</v>
      </c>
      <c r="C8374" s="24">
        <v>0.34024551000000003</v>
      </c>
      <c r="D8374" s="24">
        <v>0.38414158999999998</v>
      </c>
      <c r="E8374" s="24">
        <v>0.47799819999999998</v>
      </c>
      <c r="F8374" s="24">
        <v>0.66675888999999999</v>
      </c>
      <c r="G8374" s="24">
        <v>1.58060081</v>
      </c>
      <c r="H8374" s="24">
        <v>5.5245934299999995</v>
      </c>
      <c r="I8374" s="24">
        <v>9.0310170000000009E-2</v>
      </c>
    </row>
    <row r="8375" spans="1:9" ht="15.75" customHeight="1" x14ac:dyDescent="0.25">
      <c r="A8375" s="25">
        <v>8374</v>
      </c>
      <c r="B8375" s="26">
        <v>0.36145905</v>
      </c>
      <c r="C8375" s="26">
        <v>0.34029797000000001</v>
      </c>
      <c r="D8375" s="26">
        <v>0.38419995999999995</v>
      </c>
      <c r="E8375" s="26">
        <v>0.47807463</v>
      </c>
      <c r="F8375" s="26">
        <v>0.66688473000000004</v>
      </c>
      <c r="G8375" s="26">
        <v>1.5809371200000002</v>
      </c>
      <c r="H8375" s="26">
        <v>5.5260898199999993</v>
      </c>
      <c r="I8375" s="26">
        <v>9.0310140000000011E-2</v>
      </c>
    </row>
    <row r="8376" spans="1:9" ht="15.75" customHeight="1" x14ac:dyDescent="0.25">
      <c r="A8376" s="23">
        <v>8375</v>
      </c>
      <c r="B8376" s="24">
        <v>0.36151905999999995</v>
      </c>
      <c r="C8376" s="24">
        <v>0.34035043000000004</v>
      </c>
      <c r="D8376" s="24">
        <v>0.38425832999999998</v>
      </c>
      <c r="E8376" s="24">
        <v>0.47815108000000001</v>
      </c>
      <c r="F8376" s="24">
        <v>0.66701060000000001</v>
      </c>
      <c r="G8376" s="24">
        <v>1.5812735099999999</v>
      </c>
      <c r="H8376" s="24">
        <v>5.5275866299999992</v>
      </c>
      <c r="I8376" s="24">
        <v>9.0310109999999999E-2</v>
      </c>
    </row>
    <row r="8377" spans="1:9" ht="15.75" customHeight="1" x14ac:dyDescent="0.25">
      <c r="A8377" s="25">
        <v>8376</v>
      </c>
      <c r="B8377" s="26">
        <v>0.36157905999999995</v>
      </c>
      <c r="C8377" s="26">
        <v>0.34040290000000001</v>
      </c>
      <c r="D8377" s="26">
        <v>0.38431672</v>
      </c>
      <c r="E8377" s="26">
        <v>0.47822754000000001</v>
      </c>
      <c r="F8377" s="26">
        <v>0.66713650000000002</v>
      </c>
      <c r="G8377" s="26">
        <v>1.5816099700000001</v>
      </c>
      <c r="H8377" s="26">
        <v>5.5290838499999992</v>
      </c>
      <c r="I8377" s="26">
        <v>9.0310089999999996E-2</v>
      </c>
    </row>
    <row r="8378" spans="1:9" ht="15.75" customHeight="1" x14ac:dyDescent="0.25">
      <c r="A8378" s="23">
        <v>8377</v>
      </c>
      <c r="B8378" s="24">
        <v>0.36163905999999996</v>
      </c>
      <c r="C8378" s="24">
        <v>0.34045535999999998</v>
      </c>
      <c r="D8378" s="24">
        <v>0.38437511000000002</v>
      </c>
      <c r="E8378" s="24">
        <v>0.47830401</v>
      </c>
      <c r="F8378" s="24">
        <v>0.66726242999999996</v>
      </c>
      <c r="G8378" s="24">
        <v>1.5819465199999998</v>
      </c>
      <c r="H8378" s="24">
        <v>5.5305814999999994</v>
      </c>
      <c r="I8378" s="24">
        <v>9.0310059999999998E-2</v>
      </c>
    </row>
    <row r="8379" spans="1:9" ht="15.75" customHeight="1" x14ac:dyDescent="0.25">
      <c r="A8379" s="25">
        <v>8378</v>
      </c>
      <c r="B8379" s="26">
        <v>0.36169905999999996</v>
      </c>
      <c r="C8379" s="26">
        <v>0.34050784000000001</v>
      </c>
      <c r="D8379" s="26">
        <v>0.38443350999999998</v>
      </c>
      <c r="E8379" s="26">
        <v>0.47838050000000004</v>
      </c>
      <c r="F8379" s="26">
        <v>0.66738838999999994</v>
      </c>
      <c r="G8379" s="26">
        <v>1.5822831400000001</v>
      </c>
      <c r="H8379" s="26">
        <v>5.5320795799999996</v>
      </c>
      <c r="I8379" s="26">
        <v>9.0310029999999999E-2</v>
      </c>
    </row>
    <row r="8380" spans="1:9" ht="15.75" customHeight="1" x14ac:dyDescent="0.25">
      <c r="A8380" s="23">
        <v>8379</v>
      </c>
      <c r="B8380" s="24">
        <v>0.36175905999999997</v>
      </c>
      <c r="C8380" s="24">
        <v>0.34056030999999998</v>
      </c>
      <c r="D8380" s="24">
        <v>0.38449191999999999</v>
      </c>
      <c r="E8380" s="24">
        <v>0.47845700999999996</v>
      </c>
      <c r="F8380" s="24">
        <v>0.66751436999999991</v>
      </c>
      <c r="G8380" s="24">
        <v>1.5826198500000002</v>
      </c>
      <c r="H8380" s="24">
        <v>5.5335780799999998</v>
      </c>
      <c r="I8380" s="24">
        <v>9.0310000000000001E-2</v>
      </c>
    </row>
    <row r="8381" spans="1:9" ht="15.75" customHeight="1" x14ac:dyDescent="0.25">
      <c r="A8381" s="25">
        <v>8380</v>
      </c>
      <c r="B8381" s="26">
        <v>0.36181907000000002</v>
      </c>
      <c r="C8381" s="26">
        <v>0.34061278</v>
      </c>
      <c r="D8381" s="26">
        <v>0.38455033999999999</v>
      </c>
      <c r="E8381" s="26">
        <v>0.47853354000000003</v>
      </c>
      <c r="F8381" s="26">
        <v>0.66764038999999997</v>
      </c>
      <c r="G8381" s="26">
        <v>1.58295663</v>
      </c>
      <c r="H8381" s="26">
        <v>5.5350770100000002</v>
      </c>
      <c r="I8381" s="26">
        <v>9.0309969999999989E-2</v>
      </c>
    </row>
    <row r="8382" spans="1:9" ht="15.75" customHeight="1" x14ac:dyDescent="0.25">
      <c r="A8382" s="23">
        <v>8381</v>
      </c>
      <c r="B8382" s="24">
        <v>0.36187907000000002</v>
      </c>
      <c r="C8382" s="24">
        <v>0.34066526000000003</v>
      </c>
      <c r="D8382" s="24">
        <v>0.38460875999999999</v>
      </c>
      <c r="E8382" s="24">
        <v>0.47861007999999999</v>
      </c>
      <c r="F8382" s="24">
        <v>0.66776644000000007</v>
      </c>
      <c r="G8382" s="24">
        <v>1.5832935000000001</v>
      </c>
      <c r="H8382" s="24">
        <v>5.5365763700000006</v>
      </c>
      <c r="I8382" s="24">
        <v>9.0309939999999991E-2</v>
      </c>
    </row>
    <row r="8383" spans="1:9" ht="15.75" customHeight="1" x14ac:dyDescent="0.25">
      <c r="A8383" s="25">
        <v>8382</v>
      </c>
      <c r="B8383" s="26">
        <v>0.36193907000000003</v>
      </c>
      <c r="C8383" s="26">
        <v>0.34071773999999999</v>
      </c>
      <c r="D8383" s="26">
        <v>0.38466718999999999</v>
      </c>
      <c r="E8383" s="26">
        <v>0.47868663</v>
      </c>
      <c r="F8383" s="26">
        <v>0.66789253000000004</v>
      </c>
      <c r="G8383" s="26">
        <v>1.58363045</v>
      </c>
      <c r="H8383" s="26">
        <v>5.5380761600000001</v>
      </c>
      <c r="I8383" s="26">
        <v>9.0309910000000007E-2</v>
      </c>
    </row>
    <row r="8384" spans="1:9" ht="15.75" customHeight="1" x14ac:dyDescent="0.25">
      <c r="A8384" s="23">
        <v>8383</v>
      </c>
      <c r="B8384" s="24">
        <v>0.36199907000000003</v>
      </c>
      <c r="C8384" s="24">
        <v>0.34077022999999995</v>
      </c>
      <c r="D8384" s="24">
        <v>0.38472563999999998</v>
      </c>
      <c r="E8384" s="24">
        <v>0.47876320999999999</v>
      </c>
      <c r="F8384" s="24">
        <v>0.66801864</v>
      </c>
      <c r="G8384" s="24">
        <v>1.58396749</v>
      </c>
      <c r="H8384" s="24">
        <v>5.5395763899999997</v>
      </c>
      <c r="I8384" s="24">
        <v>9.0309880000000009E-2</v>
      </c>
    </row>
    <row r="8385" spans="1:9" ht="15.75" customHeight="1" x14ac:dyDescent="0.25">
      <c r="A8385" s="25">
        <v>8384</v>
      </c>
      <c r="B8385" s="26">
        <v>0.36205907000000004</v>
      </c>
      <c r="C8385" s="26">
        <v>0.34082270999999997</v>
      </c>
      <c r="D8385" s="26">
        <v>0.38478408999999997</v>
      </c>
      <c r="E8385" s="26">
        <v>0.47883980000000004</v>
      </c>
      <c r="F8385" s="26">
        <v>0.66814477999999999</v>
      </c>
      <c r="G8385" s="26">
        <v>1.5843046000000001</v>
      </c>
      <c r="H8385" s="26">
        <v>5.5410770600000001</v>
      </c>
      <c r="I8385" s="26">
        <v>9.0309860000000006E-2</v>
      </c>
    </row>
    <row r="8386" spans="1:9" ht="15.75" customHeight="1" x14ac:dyDescent="0.25">
      <c r="A8386" s="23">
        <v>8385</v>
      </c>
      <c r="B8386" s="24">
        <v>0.36211908000000004</v>
      </c>
      <c r="C8386" s="24">
        <v>0.34087519999999999</v>
      </c>
      <c r="D8386" s="24">
        <v>0.38484254000000001</v>
      </c>
      <c r="E8386" s="24">
        <v>0.47891641000000001</v>
      </c>
      <c r="F8386" s="24">
        <v>0.66827095999999997</v>
      </c>
      <c r="G8386" s="24">
        <v>1.5846418099999999</v>
      </c>
      <c r="H8386" s="24">
        <v>5.5425781700000005</v>
      </c>
      <c r="I8386" s="24">
        <v>9.0309830000000008E-2</v>
      </c>
    </row>
    <row r="8387" spans="1:9" ht="15.75" customHeight="1" x14ac:dyDescent="0.25">
      <c r="A8387" s="25">
        <v>8386</v>
      </c>
      <c r="B8387" s="26">
        <v>0.36217907999999999</v>
      </c>
      <c r="C8387" s="26">
        <v>0.34092768999999995</v>
      </c>
      <c r="D8387" s="26">
        <v>0.38490101000000004</v>
      </c>
      <c r="E8387" s="26">
        <v>0.47899303000000004</v>
      </c>
      <c r="F8387" s="26">
        <v>0.66839716999999998</v>
      </c>
      <c r="G8387" s="26">
        <v>1.58497909</v>
      </c>
      <c r="H8387" s="26">
        <v>5.54407972</v>
      </c>
      <c r="I8387" s="26">
        <v>9.0309799999999996E-2</v>
      </c>
    </row>
    <row r="8388" spans="1:9" ht="15.75" customHeight="1" x14ac:dyDescent="0.25">
      <c r="A8388" s="23">
        <v>8387</v>
      </c>
      <c r="B8388" s="24">
        <v>0.36223907999999999</v>
      </c>
      <c r="C8388" s="24">
        <v>0.34098019000000002</v>
      </c>
      <c r="D8388" s="24">
        <v>0.38495949000000002</v>
      </c>
      <c r="E8388" s="24">
        <v>0.47906968</v>
      </c>
      <c r="F8388" s="24">
        <v>0.66852340999999993</v>
      </c>
      <c r="G8388" s="24">
        <v>1.58531647</v>
      </c>
      <c r="H8388" s="24">
        <v>5.5455817200000004</v>
      </c>
      <c r="I8388" s="24">
        <v>9.0309769999999998E-2</v>
      </c>
    </row>
    <row r="8389" spans="1:9" ht="15.75" customHeight="1" x14ac:dyDescent="0.25">
      <c r="A8389" s="25">
        <v>8388</v>
      </c>
      <c r="B8389" s="26">
        <v>0.36229908</v>
      </c>
      <c r="C8389" s="26">
        <v>0.34103268999999997</v>
      </c>
      <c r="D8389" s="26">
        <v>0.38501797000000004</v>
      </c>
      <c r="E8389" s="26">
        <v>0.47914634</v>
      </c>
      <c r="F8389" s="26">
        <v>0.66864968000000002</v>
      </c>
      <c r="G8389" s="26">
        <v>1.5856539300000001</v>
      </c>
      <c r="H8389" s="26">
        <v>5.5470841700000006</v>
      </c>
      <c r="I8389" s="26">
        <v>9.0309739999999999E-2</v>
      </c>
    </row>
    <row r="8390" spans="1:9" ht="15.75" customHeight="1" x14ac:dyDescent="0.25">
      <c r="A8390" s="23">
        <v>8389</v>
      </c>
      <c r="B8390" s="24">
        <v>0.36235908</v>
      </c>
      <c r="C8390" s="24">
        <v>0.34108519000000004</v>
      </c>
      <c r="D8390" s="24">
        <v>0.38507647</v>
      </c>
      <c r="E8390" s="24">
        <v>0.47922302</v>
      </c>
      <c r="F8390" s="24">
        <v>0.66877598999999999</v>
      </c>
      <c r="G8390" s="24">
        <v>1.58599147</v>
      </c>
      <c r="H8390" s="24">
        <v>5.54858707</v>
      </c>
      <c r="I8390" s="24">
        <v>9.0309709999999987E-2</v>
      </c>
    </row>
    <row r="8391" spans="1:9" ht="15.75" customHeight="1" x14ac:dyDescent="0.25">
      <c r="A8391" s="25">
        <v>8390</v>
      </c>
      <c r="B8391" s="26">
        <v>0.36241908</v>
      </c>
      <c r="C8391" s="26">
        <v>0.34113768999999999</v>
      </c>
      <c r="D8391" s="26">
        <v>0.38513497000000002</v>
      </c>
      <c r="E8391" s="26">
        <v>0.47929971000000005</v>
      </c>
      <c r="F8391" s="26">
        <v>0.66890232999999999</v>
      </c>
      <c r="G8391" s="26">
        <v>1.5863291100000001</v>
      </c>
      <c r="H8391" s="26">
        <v>5.55009043</v>
      </c>
      <c r="I8391" s="26">
        <v>9.0309680000000003E-2</v>
      </c>
    </row>
    <row r="8392" spans="1:9" ht="15.75" customHeight="1" x14ac:dyDescent="0.25">
      <c r="A8392" s="23">
        <v>8391</v>
      </c>
      <c r="B8392" s="24">
        <v>0.36247909</v>
      </c>
      <c r="C8392" s="24">
        <v>0.3411902</v>
      </c>
      <c r="D8392" s="24">
        <v>0.38519348000000003</v>
      </c>
      <c r="E8392" s="24">
        <v>0.47937643000000002</v>
      </c>
      <c r="F8392" s="24">
        <v>0.66902871000000008</v>
      </c>
      <c r="G8392" s="24">
        <v>1.58666683</v>
      </c>
      <c r="H8392" s="24">
        <v>5.5515942299999992</v>
      </c>
      <c r="I8392" s="24">
        <v>9.030966E-2</v>
      </c>
    </row>
    <row r="8393" spans="1:9" ht="15.75" customHeight="1" x14ac:dyDescent="0.25">
      <c r="A8393" s="25">
        <v>8392</v>
      </c>
      <c r="B8393" s="26">
        <v>0.36253909000000001</v>
      </c>
      <c r="C8393" s="26">
        <v>0.34124271</v>
      </c>
      <c r="D8393" s="26">
        <v>0.38525201000000003</v>
      </c>
      <c r="E8393" s="26">
        <v>0.47945315999999999</v>
      </c>
      <c r="F8393" s="26">
        <v>0.66915510999999994</v>
      </c>
      <c r="G8393" s="26">
        <v>1.5870046400000002</v>
      </c>
      <c r="H8393" s="26">
        <v>5.5530984999999999</v>
      </c>
      <c r="I8393" s="26">
        <v>9.0309630000000002E-2</v>
      </c>
    </row>
    <row r="8394" spans="1:9" ht="15.75" customHeight="1" x14ac:dyDescent="0.25">
      <c r="A8394" s="23">
        <v>8393</v>
      </c>
      <c r="B8394" s="24">
        <v>0.36259909000000001</v>
      </c>
      <c r="C8394" s="24">
        <v>0.34129522000000001</v>
      </c>
      <c r="D8394" s="24">
        <v>0.38531053999999998</v>
      </c>
      <c r="E8394" s="24">
        <v>0.47952992</v>
      </c>
      <c r="F8394" s="24">
        <v>0.66928156000000005</v>
      </c>
      <c r="G8394" s="24">
        <v>1.5873425399999999</v>
      </c>
      <c r="H8394" s="24">
        <v>5.5546032300000006</v>
      </c>
      <c r="I8394" s="24">
        <v>9.0309600000000004E-2</v>
      </c>
    </row>
    <row r="8395" spans="1:9" ht="15.75" customHeight="1" x14ac:dyDescent="0.25">
      <c r="A8395" s="25">
        <v>8394</v>
      </c>
      <c r="B8395" s="26">
        <v>0.36265909000000002</v>
      </c>
      <c r="C8395" s="26">
        <v>0.34134773000000002</v>
      </c>
      <c r="D8395" s="26">
        <v>0.38536907999999997</v>
      </c>
      <c r="E8395" s="26">
        <v>0.47960669</v>
      </c>
      <c r="F8395" s="26">
        <v>0.66940803000000004</v>
      </c>
      <c r="G8395" s="26">
        <v>1.5876805300000001</v>
      </c>
      <c r="H8395" s="26">
        <v>5.5561084200000002</v>
      </c>
      <c r="I8395" s="26">
        <v>9.0309570000000006E-2</v>
      </c>
    </row>
    <row r="8396" spans="1:9" ht="15.75" customHeight="1" x14ac:dyDescent="0.25">
      <c r="A8396" s="23">
        <v>8395</v>
      </c>
      <c r="B8396" s="24">
        <v>0.36271909000000002</v>
      </c>
      <c r="C8396" s="24">
        <v>0.34140025000000002</v>
      </c>
      <c r="D8396" s="24">
        <v>0.38542763000000002</v>
      </c>
      <c r="E8396" s="24">
        <v>0.47968348</v>
      </c>
      <c r="F8396" s="24">
        <v>0.6695345399999999</v>
      </c>
      <c r="G8396" s="24">
        <v>1.58801861</v>
      </c>
      <c r="H8396" s="24">
        <v>5.5576140699999996</v>
      </c>
      <c r="I8396" s="24">
        <v>9.0309539999999994E-2</v>
      </c>
    </row>
    <row r="8397" spans="1:9" ht="15.75" customHeight="1" x14ac:dyDescent="0.25">
      <c r="A8397" s="25">
        <v>8396</v>
      </c>
      <c r="B8397" s="26">
        <v>0.36277909999999997</v>
      </c>
      <c r="C8397" s="26">
        <v>0.34145277999999996</v>
      </c>
      <c r="D8397" s="26">
        <v>0.38548619000000001</v>
      </c>
      <c r="E8397" s="26">
        <v>0.47976028999999998</v>
      </c>
      <c r="F8397" s="26">
        <v>0.66966109000000007</v>
      </c>
      <c r="G8397" s="26">
        <v>1.58835678</v>
      </c>
      <c r="H8397" s="26">
        <v>5.5591201899999998</v>
      </c>
      <c r="I8397" s="26">
        <v>9.0309509999999996E-2</v>
      </c>
    </row>
    <row r="8398" spans="1:9" ht="15.75" customHeight="1" x14ac:dyDescent="0.25">
      <c r="A8398" s="23">
        <v>8397</v>
      </c>
      <c r="B8398" s="24">
        <v>0.36283909999999997</v>
      </c>
      <c r="C8398" s="24">
        <v>0.34150530000000001</v>
      </c>
      <c r="D8398" s="24">
        <v>0.38554475999999999</v>
      </c>
      <c r="E8398" s="24">
        <v>0.47983711999999995</v>
      </c>
      <c r="F8398" s="24">
        <v>0.66978767000000006</v>
      </c>
      <c r="G8398" s="24">
        <v>1.5886950400000002</v>
      </c>
      <c r="H8398" s="24">
        <v>5.5606267899999997</v>
      </c>
      <c r="I8398" s="24">
        <v>9.0309479999999998E-2</v>
      </c>
    </row>
    <row r="8399" spans="1:9" ht="15.75" customHeight="1" x14ac:dyDescent="0.25">
      <c r="A8399" s="25">
        <v>8398</v>
      </c>
      <c r="B8399" s="26">
        <v>0.36289909999999997</v>
      </c>
      <c r="C8399" s="26">
        <v>0.34155783000000001</v>
      </c>
      <c r="D8399" s="26">
        <v>0.38560333999999996</v>
      </c>
      <c r="E8399" s="26">
        <v>0.47991396999999997</v>
      </c>
      <c r="F8399" s="26">
        <v>0.66991428999999991</v>
      </c>
      <c r="G8399" s="26">
        <v>1.5890333999999999</v>
      </c>
      <c r="H8399" s="26">
        <v>5.5621338500000004</v>
      </c>
      <c r="I8399" s="26">
        <v>9.0309460000000008E-2</v>
      </c>
    </row>
    <row r="8400" spans="1:9" ht="15.75" customHeight="1" x14ac:dyDescent="0.25">
      <c r="A8400" s="23">
        <v>8399</v>
      </c>
      <c r="B8400" s="24">
        <v>0.36295909999999998</v>
      </c>
      <c r="C8400" s="24">
        <v>0.34161036</v>
      </c>
      <c r="D8400" s="24">
        <v>0.38566192999999999</v>
      </c>
      <c r="E8400" s="24">
        <v>0.47999084000000003</v>
      </c>
      <c r="F8400" s="24">
        <v>0.67004095000000008</v>
      </c>
      <c r="G8400" s="24">
        <v>1.58937185</v>
      </c>
      <c r="H8400" s="24">
        <v>5.5636413899999999</v>
      </c>
      <c r="I8400" s="24">
        <v>9.030943000000001E-2</v>
      </c>
    </row>
    <row r="8401" spans="1:9" ht="15.75" customHeight="1" x14ac:dyDescent="0.25">
      <c r="A8401" s="25">
        <v>8400</v>
      </c>
      <c r="B8401" s="26">
        <v>0.36301909999999998</v>
      </c>
      <c r="C8401" s="26">
        <v>0.34166289999999999</v>
      </c>
      <c r="D8401" s="26">
        <v>0.38572052999999995</v>
      </c>
      <c r="E8401" s="26">
        <v>0.48006773000000003</v>
      </c>
      <c r="F8401" s="26">
        <v>0.67016763999999995</v>
      </c>
      <c r="G8401" s="26">
        <v>1.5897103899999998</v>
      </c>
      <c r="H8401" s="26">
        <v>5.5651494100000001</v>
      </c>
      <c r="I8401" s="26">
        <v>9.0309399999999998E-2</v>
      </c>
    </row>
    <row r="8402" spans="1:9" ht="15.75" customHeight="1" x14ac:dyDescent="0.25">
      <c r="A8402" s="23">
        <v>8401</v>
      </c>
      <c r="B8402" s="24">
        <v>0.36307910999999998</v>
      </c>
      <c r="C8402" s="24">
        <v>0.34171543999999998</v>
      </c>
      <c r="D8402" s="24">
        <v>0.38577914000000002</v>
      </c>
      <c r="E8402" s="24">
        <v>0.48014463999999996</v>
      </c>
      <c r="F8402" s="24">
        <v>0.67029436000000009</v>
      </c>
      <c r="G8402" s="24">
        <v>1.5900490300000001</v>
      </c>
      <c r="H8402" s="24">
        <v>5.56665791</v>
      </c>
      <c r="I8402" s="24">
        <v>9.030937E-2</v>
      </c>
    </row>
    <row r="8403" spans="1:9" ht="15.75" customHeight="1" x14ac:dyDescent="0.25">
      <c r="A8403" s="25">
        <v>8402</v>
      </c>
      <c r="B8403" s="26">
        <v>0.36313910999999999</v>
      </c>
      <c r="C8403" s="26">
        <v>0.34176797999999997</v>
      </c>
      <c r="D8403" s="26">
        <v>0.38583776000000003</v>
      </c>
      <c r="E8403" s="26">
        <v>0.48022156999999999</v>
      </c>
      <c r="F8403" s="26">
        <v>0.67042113000000003</v>
      </c>
      <c r="G8403" s="26">
        <v>1.59038776</v>
      </c>
      <c r="H8403" s="26">
        <v>5.5681668899999996</v>
      </c>
      <c r="I8403" s="26">
        <v>9.0309340000000002E-2</v>
      </c>
    </row>
    <row r="8404" spans="1:9" ht="15.75" customHeight="1" x14ac:dyDescent="0.25">
      <c r="A8404" s="23">
        <v>8403</v>
      </c>
      <c r="B8404" s="24">
        <v>0.36319910999999999</v>
      </c>
      <c r="C8404" s="24">
        <v>0.34182053000000001</v>
      </c>
      <c r="D8404" s="24">
        <v>0.38589638999999998</v>
      </c>
      <c r="E8404" s="24">
        <v>0.48029852000000001</v>
      </c>
      <c r="F8404" s="24">
        <v>0.67054793000000001</v>
      </c>
      <c r="G8404" s="24">
        <v>1.5907265799999999</v>
      </c>
      <c r="H8404" s="24">
        <v>5.5696763599999999</v>
      </c>
      <c r="I8404" s="24">
        <v>9.0309310000000004E-2</v>
      </c>
    </row>
    <row r="8405" spans="1:9" ht="15.75" customHeight="1" x14ac:dyDescent="0.25">
      <c r="A8405" s="25">
        <v>8404</v>
      </c>
      <c r="B8405" s="26">
        <v>0.36325911</v>
      </c>
      <c r="C8405" s="26">
        <v>0.34187308</v>
      </c>
      <c r="D8405" s="26">
        <v>0.38595503000000003</v>
      </c>
      <c r="E8405" s="26">
        <v>0.48037548999999996</v>
      </c>
      <c r="F8405" s="26">
        <v>0.67067476999999998</v>
      </c>
      <c r="G8405" s="26">
        <v>1.59106551</v>
      </c>
      <c r="H8405" s="26">
        <v>5.5711863100000008</v>
      </c>
      <c r="I8405" s="26">
        <v>9.030929E-2</v>
      </c>
    </row>
    <row r="8406" spans="1:9" ht="15.75" customHeight="1" x14ac:dyDescent="0.25">
      <c r="A8406" s="23">
        <v>8405</v>
      </c>
      <c r="B8406" s="24">
        <v>0.36331911</v>
      </c>
      <c r="C8406" s="24">
        <v>0.34192562999999998</v>
      </c>
      <c r="D8406" s="24">
        <v>0.38601368999999996</v>
      </c>
      <c r="E8406" s="24">
        <v>0.48045248000000002</v>
      </c>
      <c r="F8406" s="24">
        <v>0.67080163999999998</v>
      </c>
      <c r="G8406" s="24">
        <v>1.5914045300000002</v>
      </c>
      <c r="H8406" s="24">
        <v>5.5726967500000004</v>
      </c>
      <c r="I8406" s="24">
        <v>9.0309259999999988E-2</v>
      </c>
    </row>
    <row r="8407" spans="1:9" ht="15.75" customHeight="1" x14ac:dyDescent="0.25">
      <c r="A8407" s="25">
        <v>8406</v>
      </c>
      <c r="B8407" s="26">
        <v>0.36337911000000001</v>
      </c>
      <c r="C8407" s="26">
        <v>0.34197819000000002</v>
      </c>
      <c r="D8407" s="26">
        <v>0.38607235000000001</v>
      </c>
      <c r="E8407" s="26">
        <v>0.48052949</v>
      </c>
      <c r="F8407" s="26">
        <v>0.67092856000000001</v>
      </c>
      <c r="G8407" s="26">
        <v>1.59174364</v>
      </c>
      <c r="H8407" s="26">
        <v>5.5742076899999997</v>
      </c>
      <c r="I8407" s="26">
        <v>9.030922999999999E-2</v>
      </c>
    </row>
    <row r="8408" spans="1:9" ht="15.75" customHeight="1" x14ac:dyDescent="0.25">
      <c r="A8408" s="23">
        <v>8407</v>
      </c>
      <c r="B8408" s="24">
        <v>0.36343912</v>
      </c>
      <c r="C8408" s="24">
        <v>0.34203074999999999</v>
      </c>
      <c r="D8408" s="24">
        <v>0.38613101999999999</v>
      </c>
      <c r="E8408" s="24">
        <v>0.48060653000000003</v>
      </c>
      <c r="F8408" s="24">
        <v>0.67105551000000008</v>
      </c>
      <c r="G8408" s="24">
        <v>1.5920828599999999</v>
      </c>
      <c r="H8408" s="24">
        <v>5.5757191099999996</v>
      </c>
      <c r="I8408" s="24">
        <v>9.0309200000000006E-2</v>
      </c>
    </row>
    <row r="8409" spans="1:9" ht="15.75" customHeight="1" x14ac:dyDescent="0.25">
      <c r="A8409" s="25">
        <v>8408</v>
      </c>
      <c r="B8409" s="26">
        <v>0.36349912000000001</v>
      </c>
      <c r="C8409" s="26">
        <v>0.34208331000000003</v>
      </c>
      <c r="D8409" s="26">
        <v>0.38618971000000002</v>
      </c>
      <c r="E8409" s="26">
        <v>0.48068358000000005</v>
      </c>
      <c r="F8409" s="26">
        <v>0.67118250000000002</v>
      </c>
      <c r="G8409" s="26">
        <v>1.5924221700000001</v>
      </c>
      <c r="H8409" s="26">
        <v>5.57723104</v>
      </c>
      <c r="I8409" s="26">
        <v>9.0309170000000008E-2</v>
      </c>
    </row>
    <row r="8410" spans="1:9" ht="15.75" customHeight="1" x14ac:dyDescent="0.25">
      <c r="A8410" s="23">
        <v>8409</v>
      </c>
      <c r="B8410" s="24">
        <v>0.36355911999999996</v>
      </c>
      <c r="C8410" s="24">
        <v>0.34213588</v>
      </c>
      <c r="D8410" s="24">
        <v>0.38624839999999999</v>
      </c>
      <c r="E8410" s="24">
        <v>0.48076065999999995</v>
      </c>
      <c r="F8410" s="24">
        <v>0.67130953000000004</v>
      </c>
      <c r="G8410" s="24">
        <v>1.5927615800000001</v>
      </c>
      <c r="H8410" s="24">
        <v>5.5787434599999992</v>
      </c>
      <c r="I8410" s="24">
        <v>9.0309139999999996E-2</v>
      </c>
    </row>
    <row r="8411" spans="1:9" ht="15.75" customHeight="1" x14ac:dyDescent="0.25">
      <c r="A8411" s="25">
        <v>8410</v>
      </c>
      <c r="B8411" s="26">
        <v>0.36361911999999996</v>
      </c>
      <c r="C8411" s="26">
        <v>0.34218845999999997</v>
      </c>
      <c r="D8411" s="26">
        <v>0.38630710999999995</v>
      </c>
      <c r="E8411" s="26">
        <v>0.48083776</v>
      </c>
      <c r="F8411" s="26">
        <v>0.67143659999999994</v>
      </c>
      <c r="G8411" s="26">
        <v>1.5931011000000002</v>
      </c>
      <c r="H8411" s="26">
        <v>5.5802563899999997</v>
      </c>
      <c r="I8411" s="26">
        <v>9.0309120000000007E-2</v>
      </c>
    </row>
    <row r="8412" spans="1:9" ht="15.75" customHeight="1" x14ac:dyDescent="0.25">
      <c r="A8412" s="23">
        <v>8411</v>
      </c>
      <c r="B8412" s="24">
        <v>0.36367911999999997</v>
      </c>
      <c r="C8412" s="24">
        <v>0.34224103</v>
      </c>
      <c r="D8412" s="24">
        <v>0.38636581999999997</v>
      </c>
      <c r="E8412" s="24">
        <v>0.48091487999999999</v>
      </c>
      <c r="F8412" s="24">
        <v>0.67156369999999999</v>
      </c>
      <c r="G8412" s="24">
        <v>1.5934407100000001</v>
      </c>
      <c r="H8412" s="24">
        <v>5.5817698199999999</v>
      </c>
      <c r="I8412" s="24">
        <v>9.0309089999999995E-2</v>
      </c>
    </row>
    <row r="8413" spans="1:9" ht="15.75" customHeight="1" x14ac:dyDescent="0.25">
      <c r="A8413" s="25">
        <v>8412</v>
      </c>
      <c r="B8413" s="26">
        <v>0.36373913000000002</v>
      </c>
      <c r="C8413" s="26">
        <v>0.34229360999999997</v>
      </c>
      <c r="D8413" s="26">
        <v>0.38642454999999998</v>
      </c>
      <c r="E8413" s="26">
        <v>0.48099203000000001</v>
      </c>
      <c r="F8413" s="26">
        <v>0.67169084999999995</v>
      </c>
      <c r="G8413" s="26">
        <v>1.5937804199999999</v>
      </c>
      <c r="H8413" s="26">
        <v>5.5832837600000005</v>
      </c>
      <c r="I8413" s="26">
        <v>9.0309059999999997E-2</v>
      </c>
    </row>
    <row r="8414" spans="1:9" ht="15.75" customHeight="1" x14ac:dyDescent="0.25">
      <c r="A8414" s="23">
        <v>8413</v>
      </c>
      <c r="B8414" s="24">
        <v>0.36379913000000003</v>
      </c>
      <c r="C8414" s="24">
        <v>0.34234619999999999</v>
      </c>
      <c r="D8414" s="24">
        <v>0.38648328999999998</v>
      </c>
      <c r="E8414" s="24">
        <v>0.48106920000000003</v>
      </c>
      <c r="F8414" s="24">
        <v>0.67181804000000001</v>
      </c>
      <c r="G8414" s="24">
        <v>1.5941202400000001</v>
      </c>
      <c r="H8414" s="24">
        <v>5.5847981999999998</v>
      </c>
      <c r="I8414" s="24">
        <v>9.0309029999999998E-2</v>
      </c>
    </row>
    <row r="8415" spans="1:9" ht="15.75" customHeight="1" x14ac:dyDescent="0.25">
      <c r="A8415" s="25">
        <v>8414</v>
      </c>
      <c r="B8415" s="26">
        <v>0.36385913000000003</v>
      </c>
      <c r="C8415" s="26">
        <v>0.34239879000000001</v>
      </c>
      <c r="D8415" s="26">
        <v>0.38654203999999998</v>
      </c>
      <c r="E8415" s="26">
        <v>0.48114638999999998</v>
      </c>
      <c r="F8415" s="26">
        <v>0.67194526999999993</v>
      </c>
      <c r="G8415" s="26">
        <v>1.5944601599999999</v>
      </c>
      <c r="H8415" s="26">
        <v>5.5863131599999996</v>
      </c>
      <c r="I8415" s="26">
        <v>9.0309000000000014E-2</v>
      </c>
    </row>
    <row r="8416" spans="1:9" ht="15.75" customHeight="1" x14ac:dyDescent="0.25">
      <c r="A8416" s="23">
        <v>8415</v>
      </c>
      <c r="B8416" s="24">
        <v>0.36391913000000004</v>
      </c>
      <c r="C8416" s="24">
        <v>0.34245137999999997</v>
      </c>
      <c r="D8416" s="24">
        <v>0.38660080999999996</v>
      </c>
      <c r="E8416" s="24">
        <v>0.48122360000000003</v>
      </c>
      <c r="F8416" s="24">
        <v>0.67207252999999989</v>
      </c>
      <c r="G8416" s="24">
        <v>1.59480018</v>
      </c>
      <c r="H8416" s="24">
        <v>5.5878286300000006</v>
      </c>
      <c r="I8416" s="24">
        <v>9.0308969999999988E-2</v>
      </c>
    </row>
    <row r="8417" spans="1:9" ht="15.75" customHeight="1" x14ac:dyDescent="0.25">
      <c r="A8417" s="25">
        <v>8416</v>
      </c>
      <c r="B8417" s="26">
        <v>0.36397913000000004</v>
      </c>
      <c r="C8417" s="26">
        <v>0.34250397999999999</v>
      </c>
      <c r="D8417" s="26">
        <v>0.38665958000000006</v>
      </c>
      <c r="E8417" s="26">
        <v>0.48130083000000001</v>
      </c>
      <c r="F8417" s="26">
        <v>0.67219983999999999</v>
      </c>
      <c r="G8417" s="26">
        <v>1.5951403</v>
      </c>
      <c r="H8417" s="26">
        <v>5.5893446200000003</v>
      </c>
      <c r="I8417" s="26">
        <v>9.0308949999999999E-2</v>
      </c>
    </row>
    <row r="8418" spans="1:9" ht="15.75" customHeight="1" x14ac:dyDescent="0.25">
      <c r="A8418" s="23">
        <v>8417</v>
      </c>
      <c r="B8418" s="24">
        <v>0.36403913000000004</v>
      </c>
      <c r="C8418" s="24">
        <v>0.34255657999999994</v>
      </c>
      <c r="D8418" s="24">
        <v>0.38671836999999998</v>
      </c>
      <c r="E8418" s="24">
        <v>0.48137808999999998</v>
      </c>
      <c r="F8418" s="24">
        <v>0.67232719000000007</v>
      </c>
      <c r="G8418" s="24">
        <v>1.5954805300000001</v>
      </c>
      <c r="H8418" s="24">
        <v>5.5908611199999996</v>
      </c>
      <c r="I8418" s="24">
        <v>9.0308920000000001E-2</v>
      </c>
    </row>
    <row r="8419" spans="1:9" ht="15.75" customHeight="1" x14ac:dyDescent="0.25">
      <c r="A8419" s="25">
        <v>8418</v>
      </c>
      <c r="B8419" s="26">
        <v>0.36409913999999999</v>
      </c>
      <c r="C8419" s="26">
        <v>0.34260919000000001</v>
      </c>
      <c r="D8419" s="26">
        <v>0.38677715999999995</v>
      </c>
      <c r="E8419" s="26">
        <v>0.48145536999999999</v>
      </c>
      <c r="F8419" s="26">
        <v>0.67245458999999996</v>
      </c>
      <c r="G8419" s="26">
        <v>1.5958208600000001</v>
      </c>
      <c r="H8419" s="26">
        <v>5.5923781499999992</v>
      </c>
      <c r="I8419" s="26">
        <v>9.0308890000000003E-2</v>
      </c>
    </row>
    <row r="8420" spans="1:9" ht="15.75" customHeight="1" x14ac:dyDescent="0.25">
      <c r="A8420" s="23">
        <v>8419</v>
      </c>
      <c r="B8420" s="24">
        <v>0.36415913999999999</v>
      </c>
      <c r="C8420" s="24">
        <v>0.34266179999999996</v>
      </c>
      <c r="D8420" s="24">
        <v>0.38683596999999997</v>
      </c>
      <c r="E8420" s="24">
        <v>0.48153267999999999</v>
      </c>
      <c r="F8420" s="24">
        <v>0.67258202</v>
      </c>
      <c r="G8420" s="24">
        <v>1.5961612999999999</v>
      </c>
      <c r="H8420" s="24">
        <v>5.5938957000000009</v>
      </c>
      <c r="I8420" s="24">
        <v>9.0308860000000005E-2</v>
      </c>
    </row>
    <row r="8421" spans="1:9" ht="15.75" customHeight="1" x14ac:dyDescent="0.25">
      <c r="A8421" s="25">
        <v>8420</v>
      </c>
      <c r="B8421" s="26">
        <v>0.36421914</v>
      </c>
      <c r="C8421" s="26">
        <v>0.34271441000000002</v>
      </c>
      <c r="D8421" s="26">
        <v>0.38689480000000004</v>
      </c>
      <c r="E8421" s="26">
        <v>0.48161000999999998</v>
      </c>
      <c r="F8421" s="26">
        <v>0.67270949000000002</v>
      </c>
      <c r="G8421" s="26">
        <v>1.5965018399999999</v>
      </c>
      <c r="H8421" s="26">
        <v>5.5954137700000004</v>
      </c>
      <c r="I8421" s="26">
        <v>9.0308829999999993E-2</v>
      </c>
    </row>
    <row r="8422" spans="1:9" ht="15.75" customHeight="1" x14ac:dyDescent="0.25">
      <c r="A8422" s="23">
        <v>8421</v>
      </c>
      <c r="B8422" s="24">
        <v>0.36427914</v>
      </c>
      <c r="C8422" s="24">
        <v>0.34276702999999997</v>
      </c>
      <c r="D8422" s="24">
        <v>0.38695362999999999</v>
      </c>
      <c r="E8422" s="24">
        <v>0.48168736000000001</v>
      </c>
      <c r="F8422" s="24">
        <v>0.67283700999999996</v>
      </c>
      <c r="G8422" s="24">
        <v>1.5968424999999999</v>
      </c>
      <c r="H8422" s="24">
        <v>5.5969323799999993</v>
      </c>
      <c r="I8422" s="24">
        <v>9.0308799999999995E-2</v>
      </c>
    </row>
    <row r="8423" spans="1:9" ht="15.75" customHeight="1" x14ac:dyDescent="0.25">
      <c r="A8423" s="25">
        <v>8422</v>
      </c>
      <c r="B8423" s="26">
        <v>0.36433914000000001</v>
      </c>
      <c r="C8423" s="26">
        <v>0.34281964999999998</v>
      </c>
      <c r="D8423" s="26">
        <v>0.38701247999999999</v>
      </c>
      <c r="E8423" s="26">
        <v>0.48176473999999997</v>
      </c>
      <c r="F8423" s="26">
        <v>0.67296456999999998</v>
      </c>
      <c r="G8423" s="26">
        <v>1.5971832499999998</v>
      </c>
      <c r="H8423" s="26">
        <v>5.5984515100000003</v>
      </c>
      <c r="I8423" s="26">
        <v>9.0308779999999991E-2</v>
      </c>
    </row>
    <row r="8424" spans="1:9" ht="15.75" customHeight="1" x14ac:dyDescent="0.25">
      <c r="A8424" s="23">
        <v>8423</v>
      </c>
      <c r="B8424" s="24">
        <v>0.36439915000000001</v>
      </c>
      <c r="C8424" s="24">
        <v>0.34287227999999997</v>
      </c>
      <c r="D8424" s="24">
        <v>0.38707132999999999</v>
      </c>
      <c r="E8424" s="24">
        <v>0.48184213999999997</v>
      </c>
      <c r="F8424" s="24">
        <v>0.67309216999999999</v>
      </c>
      <c r="G8424" s="24">
        <v>1.5975241199999999</v>
      </c>
      <c r="H8424" s="24">
        <v>5.5999711799999998</v>
      </c>
      <c r="I8424" s="24">
        <v>9.0308749999999993E-2</v>
      </c>
    </row>
    <row r="8425" spans="1:9" ht="15.75" customHeight="1" x14ac:dyDescent="0.25">
      <c r="A8425" s="25">
        <v>8424</v>
      </c>
      <c r="B8425" s="26">
        <v>0.36445915000000001</v>
      </c>
      <c r="C8425" s="26">
        <v>0.34292490999999997</v>
      </c>
      <c r="D8425" s="26">
        <v>0.38713019999999998</v>
      </c>
      <c r="E8425" s="26">
        <v>0.48191957000000002</v>
      </c>
      <c r="F8425" s="26">
        <v>0.67321982000000002</v>
      </c>
      <c r="G8425" s="26">
        <v>1.59786509</v>
      </c>
      <c r="H8425" s="26">
        <v>5.6014913899999996</v>
      </c>
      <c r="I8425" s="26">
        <v>9.0308720000000009E-2</v>
      </c>
    </row>
    <row r="8426" spans="1:9" ht="15.75" customHeight="1" x14ac:dyDescent="0.25">
      <c r="A8426" s="23">
        <v>8425</v>
      </c>
      <c r="B8426" s="24">
        <v>0.36451915000000001</v>
      </c>
      <c r="C8426" s="24">
        <v>0.34297755000000002</v>
      </c>
      <c r="D8426" s="24">
        <v>0.38718908999999996</v>
      </c>
      <c r="E8426" s="24">
        <v>0.48199702</v>
      </c>
      <c r="F8426" s="24">
        <v>0.67334750999999993</v>
      </c>
      <c r="G8426" s="24">
        <v>1.59820618</v>
      </c>
      <c r="H8426" s="24">
        <v>5.6030121299999998</v>
      </c>
      <c r="I8426" s="24">
        <v>9.0308689999999997E-2</v>
      </c>
    </row>
    <row r="8427" spans="1:9" ht="15.75" customHeight="1" x14ac:dyDescent="0.25">
      <c r="A8427" s="25">
        <v>8426</v>
      </c>
      <c r="B8427" s="26">
        <v>0.36457915000000002</v>
      </c>
      <c r="C8427" s="26">
        <v>0.34303019000000001</v>
      </c>
      <c r="D8427" s="26">
        <v>0.38724797999999999</v>
      </c>
      <c r="E8427" s="26">
        <v>0.48207448999999997</v>
      </c>
      <c r="F8427" s="26">
        <v>0.67347524000000003</v>
      </c>
      <c r="G8427" s="26">
        <v>1.5985473699999999</v>
      </c>
      <c r="H8427" s="26">
        <v>5.6045334100000002</v>
      </c>
      <c r="I8427" s="26">
        <v>9.0308659999999999E-2</v>
      </c>
    </row>
    <row r="8428" spans="1:9" ht="15.75" customHeight="1" x14ac:dyDescent="0.25">
      <c r="A8428" s="23">
        <v>8427</v>
      </c>
      <c r="B8428" s="24">
        <v>0.36463915000000002</v>
      </c>
      <c r="C8428" s="24">
        <v>0.34308284</v>
      </c>
      <c r="D8428" s="24">
        <v>0.38730688999999996</v>
      </c>
      <c r="E8428" s="24">
        <v>0.48215198999999997</v>
      </c>
      <c r="F8428" s="24">
        <v>0.67360302000000005</v>
      </c>
      <c r="G8428" s="24">
        <v>1.59888867</v>
      </c>
      <c r="H8428" s="24">
        <v>5.6060552299999991</v>
      </c>
      <c r="I8428" s="24">
        <v>9.0308639999999996E-2</v>
      </c>
    </row>
    <row r="8429" spans="1:9" ht="15.75" customHeight="1" x14ac:dyDescent="0.25">
      <c r="A8429" s="25">
        <v>8428</v>
      </c>
      <c r="B8429" s="26">
        <v>0.36469915999999997</v>
      </c>
      <c r="C8429" s="26">
        <v>0.34313549000000004</v>
      </c>
      <c r="D8429" s="26">
        <v>0.38736581000000003</v>
      </c>
      <c r="E8429" s="26">
        <v>0.48222951999999997</v>
      </c>
      <c r="F8429" s="26">
        <v>0.67373084000000005</v>
      </c>
      <c r="G8429" s="26">
        <v>1.59923009</v>
      </c>
      <c r="H8429" s="26">
        <v>5.6075775999999999</v>
      </c>
      <c r="I8429" s="26">
        <v>9.0308609999999997E-2</v>
      </c>
    </row>
    <row r="8430" spans="1:9" ht="15.75" customHeight="1" x14ac:dyDescent="0.25">
      <c r="A8430" s="23">
        <v>8429</v>
      </c>
      <c r="B8430" s="24">
        <v>0.36475915999999997</v>
      </c>
      <c r="C8430" s="24">
        <v>0.34318815000000003</v>
      </c>
      <c r="D8430" s="24">
        <v>0.38742474999999998</v>
      </c>
      <c r="E8430" s="24">
        <v>0.48230707</v>
      </c>
      <c r="F8430" s="24">
        <v>0.67385870999999997</v>
      </c>
      <c r="G8430" s="24">
        <v>1.5995716100000001</v>
      </c>
      <c r="H8430" s="24">
        <v>5.6091005199999993</v>
      </c>
      <c r="I8430" s="24">
        <v>9.0308579999999999E-2</v>
      </c>
    </row>
    <row r="8431" spans="1:9" ht="15.75" customHeight="1" x14ac:dyDescent="0.25">
      <c r="A8431" s="25">
        <v>8430</v>
      </c>
      <c r="B8431" s="26">
        <v>0.36481915999999998</v>
      </c>
      <c r="C8431" s="26">
        <v>0.34324081000000001</v>
      </c>
      <c r="D8431" s="26">
        <v>0.38748368999999999</v>
      </c>
      <c r="E8431" s="26">
        <v>0.48238464999999997</v>
      </c>
      <c r="F8431" s="26">
        <v>0.67398661999999998</v>
      </c>
      <c r="G8431" s="26">
        <v>1.59991325</v>
      </c>
      <c r="H8431" s="26">
        <v>5.6106239900000006</v>
      </c>
      <c r="I8431" s="26">
        <v>9.0308550000000001E-2</v>
      </c>
    </row>
    <row r="8432" spans="1:9" ht="15.75" customHeight="1" x14ac:dyDescent="0.25">
      <c r="A8432" s="23">
        <v>8431</v>
      </c>
      <c r="B8432" s="24">
        <v>0.36487915999999998</v>
      </c>
      <c r="C8432" s="24">
        <v>0.34329348000000004</v>
      </c>
      <c r="D8432" s="24">
        <v>0.38754264999999999</v>
      </c>
      <c r="E8432" s="24">
        <v>0.48246225000000004</v>
      </c>
      <c r="F8432" s="24">
        <v>0.67411456999999997</v>
      </c>
      <c r="G8432" s="24">
        <v>1.600255</v>
      </c>
      <c r="H8432" s="24">
        <v>5.6121480099999994</v>
      </c>
      <c r="I8432" s="24">
        <v>9.0308519999999989E-2</v>
      </c>
    </row>
    <row r="8433" spans="1:9" ht="15.75" customHeight="1" x14ac:dyDescent="0.25">
      <c r="A8433" s="25">
        <v>8432</v>
      </c>
      <c r="B8433" s="26">
        <v>0.36493915999999998</v>
      </c>
      <c r="C8433" s="26">
        <v>0.34334615000000002</v>
      </c>
      <c r="D8433" s="26">
        <v>0.38760162000000004</v>
      </c>
      <c r="E8433" s="26">
        <v>0.48253987999999998</v>
      </c>
      <c r="F8433" s="26">
        <v>0.67424256999999999</v>
      </c>
      <c r="G8433" s="26">
        <v>1.60059686</v>
      </c>
      <c r="H8433" s="26">
        <v>5.6136725900000002</v>
      </c>
      <c r="I8433" s="26">
        <v>9.0308490000000005E-2</v>
      </c>
    </row>
    <row r="8434" spans="1:9" ht="15.75" customHeight="1" x14ac:dyDescent="0.25">
      <c r="A8434" s="23">
        <v>8433</v>
      </c>
      <c r="B8434" s="24">
        <v>0.36499915999999999</v>
      </c>
      <c r="C8434" s="24">
        <v>0.34339882000000005</v>
      </c>
      <c r="D8434" s="24">
        <v>0.38766061000000002</v>
      </c>
      <c r="E8434" s="24">
        <v>0.48261754000000001</v>
      </c>
      <c r="F8434" s="24">
        <v>0.67437061999999992</v>
      </c>
      <c r="G8434" s="24">
        <v>1.60093884</v>
      </c>
      <c r="H8434" s="24">
        <v>5.6151977200000003</v>
      </c>
      <c r="I8434" s="24">
        <v>9.0308470000000002E-2</v>
      </c>
    </row>
    <row r="8435" spans="1:9" ht="15.75" customHeight="1" x14ac:dyDescent="0.25">
      <c r="A8435" s="25">
        <v>8434</v>
      </c>
      <c r="B8435" s="26">
        <v>0.36505916999999999</v>
      </c>
      <c r="C8435" s="26">
        <v>0.34345149999999997</v>
      </c>
      <c r="D8435" s="26">
        <v>0.38771960999999999</v>
      </c>
      <c r="E8435" s="26">
        <v>0.48269522000000004</v>
      </c>
      <c r="F8435" s="26">
        <v>0.67449871000000006</v>
      </c>
      <c r="G8435" s="26">
        <v>1.6012809300000002</v>
      </c>
      <c r="H8435" s="26">
        <v>5.6167234099999996</v>
      </c>
      <c r="I8435" s="26">
        <v>9.0308440000000004E-2</v>
      </c>
    </row>
    <row r="8436" spans="1:9" ht="15.75" customHeight="1" x14ac:dyDescent="0.25">
      <c r="A8436" s="23">
        <v>8435</v>
      </c>
      <c r="B8436" s="24">
        <v>0.36511916999999999</v>
      </c>
      <c r="C8436" s="24">
        <v>0.34350419000000004</v>
      </c>
      <c r="D8436" s="24">
        <v>0.38777861999999996</v>
      </c>
      <c r="E8436" s="24">
        <v>0.48277292999999999</v>
      </c>
      <c r="F8436" s="24">
        <v>0.67462684999999989</v>
      </c>
      <c r="G8436" s="24">
        <v>1.6016231400000001</v>
      </c>
      <c r="H8436" s="24">
        <v>5.61824966</v>
      </c>
      <c r="I8436" s="24">
        <v>9.0308410000000006E-2</v>
      </c>
    </row>
    <row r="8437" spans="1:9" ht="15.75" customHeight="1" x14ac:dyDescent="0.25">
      <c r="A8437" s="25">
        <v>8436</v>
      </c>
      <c r="B8437" s="26">
        <v>0.36517917</v>
      </c>
      <c r="C8437" s="26">
        <v>0.34355688000000001</v>
      </c>
      <c r="D8437" s="26">
        <v>0.38783765000000003</v>
      </c>
      <c r="E8437" s="26">
        <v>0.48285065999999999</v>
      </c>
      <c r="F8437" s="26">
        <v>0.67475503999999997</v>
      </c>
      <c r="G8437" s="26">
        <v>1.6019654600000002</v>
      </c>
      <c r="H8437" s="26">
        <v>5.6197764800000005</v>
      </c>
      <c r="I8437" s="26">
        <v>9.0308379999999994E-2</v>
      </c>
    </row>
    <row r="8438" spans="1:9" ht="15.75" customHeight="1" x14ac:dyDescent="0.25">
      <c r="A8438" s="23">
        <v>8437</v>
      </c>
      <c r="B8438" s="24">
        <v>0.36523916999999995</v>
      </c>
      <c r="C8438" s="24">
        <v>0.34360957999999997</v>
      </c>
      <c r="D8438" s="24">
        <v>0.38789669000000004</v>
      </c>
      <c r="E8438" s="24">
        <v>0.48292842999999996</v>
      </c>
      <c r="F8438" s="24">
        <v>0.67488327000000004</v>
      </c>
      <c r="G8438" s="24">
        <v>1.6023079000000002</v>
      </c>
      <c r="H8438" s="24">
        <v>5.6213038700000002</v>
      </c>
      <c r="I8438" s="24">
        <v>9.0308349999999996E-2</v>
      </c>
    </row>
    <row r="8439" spans="1:9" ht="15.75" customHeight="1" x14ac:dyDescent="0.25">
      <c r="A8439" s="25">
        <v>8438</v>
      </c>
      <c r="B8439" s="26">
        <v>0.36529916999999995</v>
      </c>
      <c r="C8439" s="26">
        <v>0.34366227999999999</v>
      </c>
      <c r="D8439" s="26">
        <v>0.38795573999999999</v>
      </c>
      <c r="E8439" s="26">
        <v>0.48300621999999999</v>
      </c>
      <c r="F8439" s="26">
        <v>0.67501155000000002</v>
      </c>
      <c r="G8439" s="26">
        <v>1.6026504600000002</v>
      </c>
      <c r="H8439" s="26">
        <v>5.62283183</v>
      </c>
      <c r="I8439" s="26">
        <v>9.0308329999999992E-2</v>
      </c>
    </row>
    <row r="8440" spans="1:9" ht="15.75" customHeight="1" x14ac:dyDescent="0.25">
      <c r="A8440" s="23">
        <v>8439</v>
      </c>
      <c r="B8440" s="24">
        <v>0.36535918000000001</v>
      </c>
      <c r="C8440" s="24">
        <v>0.34371499</v>
      </c>
      <c r="D8440" s="24">
        <v>0.38801481000000004</v>
      </c>
      <c r="E8440" s="24">
        <v>0.48308403</v>
      </c>
      <c r="F8440" s="24">
        <v>0.67513988000000003</v>
      </c>
      <c r="G8440" s="24">
        <v>1.6029931400000001</v>
      </c>
      <c r="H8440" s="24">
        <v>5.6243603499999999</v>
      </c>
      <c r="I8440" s="24">
        <v>9.0308299999999994E-2</v>
      </c>
    </row>
    <row r="8441" spans="1:9" ht="15.75" customHeight="1" x14ac:dyDescent="0.25">
      <c r="A8441" s="25">
        <v>8440</v>
      </c>
      <c r="B8441" s="26">
        <v>0.36541918000000001</v>
      </c>
      <c r="C8441" s="26">
        <v>0.34376770000000001</v>
      </c>
      <c r="D8441" s="26">
        <v>0.38807389000000003</v>
      </c>
      <c r="E8441" s="26">
        <v>0.48316187999999999</v>
      </c>
      <c r="F8441" s="26">
        <v>0.67526825000000001</v>
      </c>
      <c r="G8441" s="26">
        <v>1.6033359300000001</v>
      </c>
      <c r="H8441" s="26">
        <v>5.6258894499999998</v>
      </c>
      <c r="I8441" s="26">
        <v>9.030827000000001E-2</v>
      </c>
    </row>
    <row r="8442" spans="1:9" ht="15.75" customHeight="1" x14ac:dyDescent="0.25">
      <c r="A8442" s="23">
        <v>8441</v>
      </c>
      <c r="B8442" s="24">
        <v>0.36547918000000001</v>
      </c>
      <c r="C8442" s="24">
        <v>0.34382041999999996</v>
      </c>
      <c r="D8442" s="24">
        <v>0.38813299000000001</v>
      </c>
      <c r="E8442" s="24">
        <v>0.48323974999999997</v>
      </c>
      <c r="F8442" s="24">
        <v>0.67539666999999992</v>
      </c>
      <c r="G8442" s="24">
        <v>1.6036788399999999</v>
      </c>
      <c r="H8442" s="24">
        <v>5.6274191299999998</v>
      </c>
      <c r="I8442" s="24">
        <v>9.0308240000000012E-2</v>
      </c>
    </row>
    <row r="8443" spans="1:9" ht="15.75" customHeight="1" x14ac:dyDescent="0.25">
      <c r="A8443" s="25">
        <v>8442</v>
      </c>
      <c r="B8443" s="26">
        <v>0.36553918000000002</v>
      </c>
      <c r="C8443" s="26">
        <v>0.34387314000000002</v>
      </c>
      <c r="D8443" s="26">
        <v>0.38819208999999999</v>
      </c>
      <c r="E8443" s="26">
        <v>0.48331764999999999</v>
      </c>
      <c r="F8443" s="26">
        <v>0.67552513999999997</v>
      </c>
      <c r="G8443" s="26">
        <v>1.60402187</v>
      </c>
      <c r="H8443" s="26">
        <v>5.6289493899999998</v>
      </c>
      <c r="I8443" s="26">
        <v>9.030821E-2</v>
      </c>
    </row>
    <row r="8444" spans="1:9" ht="15.75" customHeight="1" x14ac:dyDescent="0.25">
      <c r="A8444" s="23">
        <v>8443</v>
      </c>
      <c r="B8444" s="24">
        <v>0.36559918000000002</v>
      </c>
      <c r="C8444" s="24">
        <v>0.34392586999999997</v>
      </c>
      <c r="D8444" s="24">
        <v>0.38825122000000001</v>
      </c>
      <c r="E8444" s="24">
        <v>0.48339557999999999</v>
      </c>
      <c r="F8444" s="24">
        <v>0.67565365999999993</v>
      </c>
      <c r="G8444" s="24">
        <v>1.6043650199999999</v>
      </c>
      <c r="H8444" s="24">
        <v>5.6304802299999999</v>
      </c>
      <c r="I8444" s="24">
        <v>9.0308189999999997E-2</v>
      </c>
    </row>
    <row r="8445" spans="1:9" ht="15.75" customHeight="1" x14ac:dyDescent="0.25">
      <c r="A8445" s="25">
        <v>8444</v>
      </c>
      <c r="B8445" s="26">
        <v>0.36565919000000002</v>
      </c>
      <c r="C8445" s="26">
        <v>0.34397860000000002</v>
      </c>
      <c r="D8445" s="26">
        <v>0.38831035999999997</v>
      </c>
      <c r="E8445" s="26">
        <v>0.48347352999999998</v>
      </c>
      <c r="F8445" s="26">
        <v>0.67578222999999993</v>
      </c>
      <c r="G8445" s="26">
        <v>1.60470829</v>
      </c>
      <c r="H8445" s="26">
        <v>5.632011649999999</v>
      </c>
      <c r="I8445" s="26">
        <v>9.0308159999999998E-2</v>
      </c>
    </row>
    <row r="8446" spans="1:9" ht="15.75" customHeight="1" x14ac:dyDescent="0.25">
      <c r="A8446" s="23">
        <v>8445</v>
      </c>
      <c r="B8446" s="24">
        <v>0.36571919000000003</v>
      </c>
      <c r="C8446" s="24">
        <v>0.34403134000000002</v>
      </c>
      <c r="D8446" s="24">
        <v>0.38836950999999997</v>
      </c>
      <c r="E8446" s="24">
        <v>0.48355151999999996</v>
      </c>
      <c r="F8446" s="24">
        <v>0.67591085000000006</v>
      </c>
      <c r="G8446" s="24">
        <v>1.60505169</v>
      </c>
      <c r="H8446" s="24">
        <v>5.63354366</v>
      </c>
      <c r="I8446" s="24">
        <v>9.030813E-2</v>
      </c>
    </row>
    <row r="8447" spans="1:9" ht="15.75" customHeight="1" x14ac:dyDescent="0.25">
      <c r="A8447" s="25">
        <v>8446</v>
      </c>
      <c r="B8447" s="26">
        <v>0.36577919000000003</v>
      </c>
      <c r="C8447" s="26">
        <v>0.34408409000000001</v>
      </c>
      <c r="D8447" s="26">
        <v>0.38842866999999998</v>
      </c>
      <c r="E8447" s="26">
        <v>0.48362952999999997</v>
      </c>
      <c r="F8447" s="26">
        <v>0.67603950999999995</v>
      </c>
      <c r="G8447" s="26">
        <v>1.6053952</v>
      </c>
      <c r="H8447" s="26">
        <v>5.6350762599999999</v>
      </c>
      <c r="I8447" s="26">
        <v>9.0308100000000002E-2</v>
      </c>
    </row>
    <row r="8448" spans="1:9" ht="15.75" customHeight="1" x14ac:dyDescent="0.25">
      <c r="A8448" s="23">
        <v>8447</v>
      </c>
      <c r="B8448" s="24">
        <v>0.36583919000000004</v>
      </c>
      <c r="C8448" s="24">
        <v>0.34413684000000005</v>
      </c>
      <c r="D8448" s="24">
        <v>0.38848785999999996</v>
      </c>
      <c r="E8448" s="24">
        <v>0.48370756999999998</v>
      </c>
      <c r="F8448" s="24">
        <v>0.67616822999999993</v>
      </c>
      <c r="G8448" s="24">
        <v>1.6057388399999999</v>
      </c>
      <c r="H8448" s="24">
        <v>5.6366094499999999</v>
      </c>
      <c r="I8448" s="24">
        <v>9.030806999999999E-2</v>
      </c>
    </row>
    <row r="8449" spans="1:9" ht="15.75" customHeight="1" x14ac:dyDescent="0.25">
      <c r="A8449" s="25">
        <v>8448</v>
      </c>
      <c r="B8449" s="26">
        <v>0.36589919000000004</v>
      </c>
      <c r="C8449" s="26">
        <v>0.34418959999999998</v>
      </c>
      <c r="D8449" s="26">
        <v>0.38854705</v>
      </c>
      <c r="E8449" s="26">
        <v>0.48378565000000001</v>
      </c>
      <c r="F8449" s="26">
        <v>0.67629700000000004</v>
      </c>
      <c r="G8449" s="26">
        <v>1.6060825999999999</v>
      </c>
      <c r="H8449" s="26">
        <v>5.6381432299999998</v>
      </c>
      <c r="I8449" s="26">
        <v>9.0308050000000015E-2</v>
      </c>
    </row>
    <row r="8450" spans="1:9" ht="15.75" customHeight="1" x14ac:dyDescent="0.25">
      <c r="A8450" s="23">
        <v>8449</v>
      </c>
      <c r="B8450" s="24">
        <v>0.36595919000000005</v>
      </c>
      <c r="C8450" s="24">
        <v>0.34424236000000002</v>
      </c>
      <c r="D8450" s="24">
        <v>0.38860626000000004</v>
      </c>
      <c r="E8450" s="24">
        <v>0.48386375000000004</v>
      </c>
      <c r="F8450" s="24">
        <v>0.67642581000000002</v>
      </c>
      <c r="G8450" s="24">
        <v>1.60642649</v>
      </c>
      <c r="H8450" s="24">
        <v>5.6396776099999997</v>
      </c>
      <c r="I8450" s="24">
        <v>9.0308019999999989E-2</v>
      </c>
    </row>
    <row r="8451" spans="1:9" ht="15.75" customHeight="1" x14ac:dyDescent="0.25">
      <c r="A8451" s="25">
        <v>8450</v>
      </c>
      <c r="B8451" s="26">
        <v>0.36601919999999999</v>
      </c>
      <c r="C8451" s="26">
        <v>0.34429513</v>
      </c>
      <c r="D8451" s="26">
        <v>0.38866549</v>
      </c>
      <c r="E8451" s="26">
        <v>0.48394187999999999</v>
      </c>
      <c r="F8451" s="26">
        <v>0.67655467999999996</v>
      </c>
      <c r="G8451" s="26">
        <v>1.6067705000000001</v>
      </c>
      <c r="H8451" s="26">
        <v>5.6412125900000003</v>
      </c>
      <c r="I8451" s="26">
        <v>9.0307990000000005E-2</v>
      </c>
    </row>
    <row r="8452" spans="1:9" ht="15.75" customHeight="1" x14ac:dyDescent="0.25">
      <c r="A8452" s="23">
        <v>8451</v>
      </c>
      <c r="B8452" s="24">
        <v>0.36607919999999999</v>
      </c>
      <c r="C8452" s="24">
        <v>0.34434789999999998</v>
      </c>
      <c r="D8452" s="24">
        <v>0.38872473000000002</v>
      </c>
      <c r="E8452" s="24">
        <v>0.48402003999999998</v>
      </c>
      <c r="F8452" s="24">
        <v>0.67668360000000005</v>
      </c>
      <c r="G8452" s="24">
        <v>1.6071146300000001</v>
      </c>
      <c r="H8452" s="24">
        <v>5.64274817</v>
      </c>
      <c r="I8452" s="24">
        <v>9.0307960000000007E-2</v>
      </c>
    </row>
    <row r="8453" spans="1:9" ht="15.75" customHeight="1" x14ac:dyDescent="0.25">
      <c r="A8453" s="25">
        <v>8452</v>
      </c>
      <c r="B8453" s="26">
        <v>0.3661392</v>
      </c>
      <c r="C8453" s="26">
        <v>0.34440067999999996</v>
      </c>
      <c r="D8453" s="26">
        <v>0.38878397999999997</v>
      </c>
      <c r="E8453" s="26">
        <v>0.48409823000000002</v>
      </c>
      <c r="F8453" s="26">
        <v>0.67681256000000001</v>
      </c>
      <c r="G8453" s="26">
        <v>1.60745889</v>
      </c>
      <c r="H8453" s="26">
        <v>5.6442843500000004</v>
      </c>
      <c r="I8453" s="26">
        <v>9.0307929999999995E-2</v>
      </c>
    </row>
    <row r="8454" spans="1:9" ht="15.75" customHeight="1" x14ac:dyDescent="0.25">
      <c r="A8454" s="23">
        <v>8453</v>
      </c>
      <c r="B8454" s="24">
        <v>0.3661992</v>
      </c>
      <c r="C8454" s="24">
        <v>0.34445346999999998</v>
      </c>
      <c r="D8454" s="24">
        <v>0.38884324999999997</v>
      </c>
      <c r="E8454" s="24">
        <v>0.48417644999999998</v>
      </c>
      <c r="F8454" s="24">
        <v>0.67694158000000004</v>
      </c>
      <c r="G8454" s="24">
        <v>1.6078032799999999</v>
      </c>
      <c r="H8454" s="24">
        <v>5.6458211400000007</v>
      </c>
      <c r="I8454" s="24">
        <v>9.0307910000000005E-2</v>
      </c>
    </row>
    <row r="8455" spans="1:9" ht="15.75" customHeight="1" x14ac:dyDescent="0.25">
      <c r="A8455" s="25">
        <v>8454</v>
      </c>
      <c r="B8455" s="26">
        <v>0.36625920000000001</v>
      </c>
      <c r="C8455" s="26">
        <v>0.34450626000000001</v>
      </c>
      <c r="D8455" s="26">
        <v>0.38890253999999996</v>
      </c>
      <c r="E8455" s="26">
        <v>0.48425468999999999</v>
      </c>
      <c r="F8455" s="26">
        <v>0.67707065999999994</v>
      </c>
      <c r="G8455" s="26">
        <v>1.6081477899999999</v>
      </c>
      <c r="H8455" s="26">
        <v>5.64735853</v>
      </c>
      <c r="I8455" s="26">
        <v>9.0307879999999993E-2</v>
      </c>
    </row>
    <row r="8456" spans="1:9" ht="15.75" customHeight="1" x14ac:dyDescent="0.25">
      <c r="A8456" s="23">
        <v>8455</v>
      </c>
      <c r="B8456" s="24">
        <v>0.36631921000000001</v>
      </c>
      <c r="C8456" s="24">
        <v>0.34455905999999997</v>
      </c>
      <c r="D8456" s="24">
        <v>0.38896184</v>
      </c>
      <c r="E8456" s="24">
        <v>0.48433297000000003</v>
      </c>
      <c r="F8456" s="24">
        <v>0.67719978000000003</v>
      </c>
      <c r="G8456" s="24">
        <v>1.6084924300000001</v>
      </c>
      <c r="H8456" s="24">
        <v>5.6488965399999991</v>
      </c>
      <c r="I8456" s="24">
        <v>9.0307849999999995E-2</v>
      </c>
    </row>
    <row r="8457" spans="1:9" ht="15.75" customHeight="1" x14ac:dyDescent="0.25">
      <c r="A8457" s="25">
        <v>8456</v>
      </c>
      <c r="B8457" s="26">
        <v>0.36637921000000001</v>
      </c>
      <c r="C8457" s="26">
        <v>0.34461185999999999</v>
      </c>
      <c r="D8457" s="26">
        <v>0.38902115000000004</v>
      </c>
      <c r="E8457" s="26">
        <v>0.48441128999999994</v>
      </c>
      <c r="F8457" s="26">
        <v>0.67732895999999998</v>
      </c>
      <c r="G8457" s="26">
        <v>1.6088372000000002</v>
      </c>
      <c r="H8457" s="26">
        <v>5.6504351599999998</v>
      </c>
      <c r="I8457" s="26">
        <v>9.0307819999999997E-2</v>
      </c>
    </row>
    <row r="8458" spans="1:9" ht="15.75" customHeight="1" x14ac:dyDescent="0.25">
      <c r="A8458" s="23">
        <v>8457</v>
      </c>
      <c r="B8458" s="24">
        <v>0.36643921000000002</v>
      </c>
      <c r="C8458" s="24">
        <v>0.34466467000000001</v>
      </c>
      <c r="D8458" s="24">
        <v>0.38908049</v>
      </c>
      <c r="E8458" s="24">
        <v>0.48448963</v>
      </c>
      <c r="F8458" s="24">
        <v>0.67745818000000002</v>
      </c>
      <c r="G8458" s="24">
        <v>1.6091820999999999</v>
      </c>
      <c r="H8458" s="24">
        <v>5.6519743900000003</v>
      </c>
      <c r="I8458" s="24">
        <v>9.0307799999999994E-2</v>
      </c>
    </row>
    <row r="8459" spans="1:9" ht="15.75" customHeight="1" x14ac:dyDescent="0.25">
      <c r="A8459" s="25">
        <v>8458</v>
      </c>
      <c r="B8459" s="26">
        <v>0.36649920999999996</v>
      </c>
      <c r="C8459" s="26">
        <v>0.34471749000000002</v>
      </c>
      <c r="D8459" s="26">
        <v>0.38913983000000002</v>
      </c>
      <c r="E8459" s="26">
        <v>0.484568</v>
      </c>
      <c r="F8459" s="26">
        <v>0.67758746999999997</v>
      </c>
      <c r="G8459" s="26">
        <v>1.6095271299999998</v>
      </c>
      <c r="H8459" s="26">
        <v>5.6535142499999997</v>
      </c>
      <c r="I8459" s="26">
        <v>9.0307770000000009E-2</v>
      </c>
    </row>
    <row r="8460" spans="1:9" ht="15.75" customHeight="1" x14ac:dyDescent="0.25">
      <c r="A8460" s="23">
        <v>8459</v>
      </c>
      <c r="B8460" s="24">
        <v>0.36655920999999997</v>
      </c>
      <c r="C8460" s="24">
        <v>0.34477030999999997</v>
      </c>
      <c r="D8460" s="24">
        <v>0.38919919000000003</v>
      </c>
      <c r="E8460" s="24">
        <v>0.48464640000000003</v>
      </c>
      <c r="F8460" s="24">
        <v>0.67771680000000001</v>
      </c>
      <c r="G8460" s="24">
        <v>1.6098722799999998</v>
      </c>
      <c r="H8460" s="24">
        <v>5.6550547200000008</v>
      </c>
      <c r="I8460" s="24">
        <v>9.0307739999999997E-2</v>
      </c>
    </row>
    <row r="8461" spans="1:9" ht="15.75" customHeight="1" x14ac:dyDescent="0.25">
      <c r="A8461" s="25">
        <v>8460</v>
      </c>
      <c r="B8461" s="26">
        <v>0.36661920999999997</v>
      </c>
      <c r="C8461" s="26">
        <v>0.34482314000000003</v>
      </c>
      <c r="D8461" s="26">
        <v>0.38925857000000003</v>
      </c>
      <c r="E8461" s="26">
        <v>0.48472483999999999</v>
      </c>
      <c r="F8461" s="26">
        <v>0.67784619000000002</v>
      </c>
      <c r="G8461" s="26">
        <v>1.6102175700000001</v>
      </c>
      <c r="H8461" s="26">
        <v>5.6565958199999997</v>
      </c>
      <c r="I8461" s="26">
        <v>9.0307709999999999E-2</v>
      </c>
    </row>
    <row r="8462" spans="1:9" ht="15.75" customHeight="1" x14ac:dyDescent="0.25">
      <c r="A8462" s="23">
        <v>8461</v>
      </c>
      <c r="B8462" s="24">
        <v>0.36667921999999997</v>
      </c>
      <c r="C8462" s="24">
        <v>0.34487597999999997</v>
      </c>
      <c r="D8462" s="24">
        <v>0.38931797000000001</v>
      </c>
      <c r="E8462" s="24">
        <v>0.48480330000000005</v>
      </c>
      <c r="F8462" s="24">
        <v>0.67797562999999994</v>
      </c>
      <c r="G8462" s="24">
        <v>1.61056299</v>
      </c>
      <c r="H8462" s="24">
        <v>5.6581375400000002</v>
      </c>
      <c r="I8462" s="24">
        <v>9.0307680000000001E-2</v>
      </c>
    </row>
    <row r="8463" spans="1:9" ht="15.75" customHeight="1" x14ac:dyDescent="0.25">
      <c r="A8463" s="25">
        <v>8462</v>
      </c>
      <c r="B8463" s="26">
        <v>0.36673921999999998</v>
      </c>
      <c r="C8463" s="26">
        <v>0.34492882000000002</v>
      </c>
      <c r="D8463" s="26">
        <v>0.38937738000000005</v>
      </c>
      <c r="E8463" s="26">
        <v>0.48488179999999997</v>
      </c>
      <c r="F8463" s="26">
        <v>0.67810512000000001</v>
      </c>
      <c r="G8463" s="26">
        <v>1.6109085400000001</v>
      </c>
      <c r="H8463" s="26">
        <v>5.6596798799999997</v>
      </c>
      <c r="I8463" s="26">
        <v>9.0307659999999998E-2</v>
      </c>
    </row>
    <row r="8464" spans="1:9" ht="15.75" customHeight="1" x14ac:dyDescent="0.25">
      <c r="A8464" s="23">
        <v>8463</v>
      </c>
      <c r="B8464" s="24">
        <v>0.36679921999999998</v>
      </c>
      <c r="C8464" s="24">
        <v>0.34498167000000002</v>
      </c>
      <c r="D8464" s="24">
        <v>0.38943680000000003</v>
      </c>
      <c r="E8464" s="24">
        <v>0.48496033</v>
      </c>
      <c r="F8464" s="24">
        <v>0.67823466999999993</v>
      </c>
      <c r="G8464" s="24">
        <v>1.6112542300000001</v>
      </c>
      <c r="H8464" s="24">
        <v>5.6612228600000005</v>
      </c>
      <c r="I8464" s="24">
        <v>9.030763E-2</v>
      </c>
    </row>
    <row r="8465" spans="1:9" ht="15.75" customHeight="1" x14ac:dyDescent="0.25">
      <c r="A8465" s="25">
        <v>8464</v>
      </c>
      <c r="B8465" s="26">
        <v>0.36685921999999999</v>
      </c>
      <c r="C8465" s="26">
        <v>0.34503452000000001</v>
      </c>
      <c r="D8465" s="26">
        <v>0.38949624999999999</v>
      </c>
      <c r="E8465" s="26">
        <v>0.48503889</v>
      </c>
      <c r="F8465" s="26">
        <v>0.67836427999999993</v>
      </c>
      <c r="G8465" s="26">
        <v>1.6116000399999999</v>
      </c>
      <c r="H8465" s="26">
        <v>5.6627664700000002</v>
      </c>
      <c r="I8465" s="26">
        <v>9.0307600000000002E-2</v>
      </c>
    </row>
    <row r="8466" spans="1:9" ht="15.75" customHeight="1" x14ac:dyDescent="0.25">
      <c r="A8466" s="23">
        <v>8465</v>
      </c>
      <c r="B8466" s="24">
        <v>0.36691921999999999</v>
      </c>
      <c r="C8466" s="24">
        <v>0.34508738</v>
      </c>
      <c r="D8466" s="24">
        <v>0.38955571</v>
      </c>
      <c r="E8466" s="24">
        <v>0.48511747999999999</v>
      </c>
      <c r="F8466" s="24">
        <v>0.67849394000000007</v>
      </c>
      <c r="G8466" s="24">
        <v>1.6119459900000002</v>
      </c>
      <c r="H8466" s="24">
        <v>5.6643107199999996</v>
      </c>
      <c r="I8466" s="24">
        <v>9.030756999999999E-2</v>
      </c>
    </row>
    <row r="8467" spans="1:9" ht="15.75" customHeight="1" x14ac:dyDescent="0.25">
      <c r="A8467" s="25">
        <v>8466</v>
      </c>
      <c r="B8467" s="26">
        <v>0.36697923000000005</v>
      </c>
      <c r="C8467" s="26">
        <v>0.34514024999999998</v>
      </c>
      <c r="D8467" s="26">
        <v>0.38961518000000001</v>
      </c>
      <c r="E8467" s="26">
        <v>0.48519610999999996</v>
      </c>
      <c r="F8467" s="26">
        <v>0.67862365000000002</v>
      </c>
      <c r="G8467" s="26">
        <v>1.61229208</v>
      </c>
      <c r="H8467" s="26">
        <v>5.6658555999999995</v>
      </c>
      <c r="I8467" s="26">
        <v>9.0307540000000006E-2</v>
      </c>
    </row>
    <row r="8468" spans="1:9" ht="15.75" customHeight="1" x14ac:dyDescent="0.25">
      <c r="A8468" s="23">
        <v>8467</v>
      </c>
      <c r="B8468" s="24">
        <v>0.36703923000000005</v>
      </c>
      <c r="C8468" s="24">
        <v>0.34519312000000002</v>
      </c>
      <c r="D8468" s="24">
        <v>0.38967467</v>
      </c>
      <c r="E8468" s="24">
        <v>0.48527476999999997</v>
      </c>
      <c r="F8468" s="24">
        <v>0.67875342000000005</v>
      </c>
      <c r="G8468" s="24">
        <v>1.6126383000000002</v>
      </c>
      <c r="H8468" s="24">
        <v>5.6674011199999992</v>
      </c>
      <c r="I8468" s="24">
        <v>9.0307520000000002E-2</v>
      </c>
    </row>
    <row r="8469" spans="1:9" ht="15.75" customHeight="1" x14ac:dyDescent="0.25">
      <c r="A8469" s="25">
        <v>8468</v>
      </c>
      <c r="B8469" s="26">
        <v>0.36709923000000005</v>
      </c>
      <c r="C8469" s="26">
        <v>0.34524600999999999</v>
      </c>
      <c r="D8469" s="26">
        <v>0.38973418000000004</v>
      </c>
      <c r="E8469" s="26">
        <v>0.48535345999999996</v>
      </c>
      <c r="F8469" s="26">
        <v>0.67888324</v>
      </c>
      <c r="G8469" s="26">
        <v>1.61298465</v>
      </c>
      <c r="H8469" s="26">
        <v>5.6689472900000002</v>
      </c>
      <c r="I8469" s="26">
        <v>9.0307490000000004E-2</v>
      </c>
    </row>
    <row r="8470" spans="1:9" ht="15.75" customHeight="1" x14ac:dyDescent="0.25">
      <c r="A8470" s="23">
        <v>8469</v>
      </c>
      <c r="B8470" s="24">
        <v>0.36715922999999995</v>
      </c>
      <c r="C8470" s="24">
        <v>0.34529888999999997</v>
      </c>
      <c r="D8470" s="24">
        <v>0.38979371000000002</v>
      </c>
      <c r="E8470" s="24">
        <v>0.48543218000000005</v>
      </c>
      <c r="F8470" s="24">
        <v>0.67901312000000003</v>
      </c>
      <c r="G8470" s="24">
        <v>1.6133311399999999</v>
      </c>
      <c r="H8470" s="24">
        <v>5.6704941</v>
      </c>
      <c r="I8470" s="24">
        <v>9.0307460000000006E-2</v>
      </c>
    </row>
    <row r="8471" spans="1:9" ht="15.75" customHeight="1" x14ac:dyDescent="0.25">
      <c r="A8471" s="25">
        <v>8470</v>
      </c>
      <c r="B8471" s="26">
        <v>0.36721922999999995</v>
      </c>
      <c r="C8471" s="26">
        <v>0.34535178999999999</v>
      </c>
      <c r="D8471" s="26">
        <v>0.38985325000000004</v>
      </c>
      <c r="E8471" s="26">
        <v>0.48551094</v>
      </c>
      <c r="F8471" s="26">
        <v>0.67914305999999991</v>
      </c>
      <c r="G8471" s="26">
        <v>1.6136777699999998</v>
      </c>
      <c r="H8471" s="26">
        <v>5.6720415500000003</v>
      </c>
      <c r="I8471" s="26">
        <v>9.0307429999999994E-2</v>
      </c>
    </row>
    <row r="8472" spans="1:9" ht="15.75" customHeight="1" x14ac:dyDescent="0.25">
      <c r="A8472" s="23">
        <v>8471</v>
      </c>
      <c r="B8472" s="24">
        <v>0.36727924000000001</v>
      </c>
      <c r="C8472" s="24">
        <v>0.34540469000000001</v>
      </c>
      <c r="D8472" s="24">
        <v>0.38991281</v>
      </c>
      <c r="E8472" s="24">
        <v>0.48558973</v>
      </c>
      <c r="F8472" s="24">
        <v>0.67927305999999998</v>
      </c>
      <c r="G8472" s="24">
        <v>1.61402454</v>
      </c>
      <c r="H8472" s="24">
        <v>5.6735896600000002</v>
      </c>
      <c r="I8472" s="24">
        <v>9.0307410000000005E-2</v>
      </c>
    </row>
    <row r="8473" spans="1:9" ht="15.75" customHeight="1" x14ac:dyDescent="0.25">
      <c r="A8473" s="25">
        <v>8472</v>
      </c>
      <c r="B8473" s="26">
        <v>0.36733924000000001</v>
      </c>
      <c r="C8473" s="26">
        <v>0.34545760000000003</v>
      </c>
      <c r="D8473" s="26">
        <v>0.38997238000000001</v>
      </c>
      <c r="E8473" s="26">
        <v>0.48566856000000003</v>
      </c>
      <c r="F8473" s="26">
        <v>0.67940310999999998</v>
      </c>
      <c r="G8473" s="26">
        <v>1.61437144</v>
      </c>
      <c r="H8473" s="26">
        <v>5.6751384199999997</v>
      </c>
      <c r="I8473" s="26">
        <v>9.0307379999999993E-2</v>
      </c>
    </row>
    <row r="8474" spans="1:9" ht="15.75" customHeight="1" x14ac:dyDescent="0.25">
      <c r="A8474" s="23">
        <v>8473</v>
      </c>
      <c r="B8474" s="24">
        <v>0.36739924000000002</v>
      </c>
      <c r="C8474" s="24">
        <v>0.34551050999999999</v>
      </c>
      <c r="D8474" s="24">
        <v>0.39003197000000001</v>
      </c>
      <c r="E8474" s="24">
        <v>0.48574741999999999</v>
      </c>
      <c r="F8474" s="24">
        <v>0.67953321</v>
      </c>
      <c r="G8474" s="24">
        <v>1.6147184799999998</v>
      </c>
      <c r="H8474" s="24">
        <v>5.6766878299999997</v>
      </c>
      <c r="I8474" s="24">
        <v>9.0307349999999995E-2</v>
      </c>
    </row>
    <row r="8475" spans="1:9" ht="15.75" customHeight="1" x14ac:dyDescent="0.25">
      <c r="A8475" s="25">
        <v>8474</v>
      </c>
      <c r="B8475" s="26">
        <v>0.36745924000000002</v>
      </c>
      <c r="C8475" s="26">
        <v>0.34556343</v>
      </c>
      <c r="D8475" s="26">
        <v>0.39009157999999999</v>
      </c>
      <c r="E8475" s="26">
        <v>0.48582630999999998</v>
      </c>
      <c r="F8475" s="26">
        <v>0.67966337999999993</v>
      </c>
      <c r="G8475" s="26">
        <v>1.61506566</v>
      </c>
      <c r="H8475" s="26">
        <v>5.6782378900000001</v>
      </c>
      <c r="I8475" s="26">
        <v>9.030732000000001E-2</v>
      </c>
    </row>
    <row r="8476" spans="1:9" ht="15.75" customHeight="1" x14ac:dyDescent="0.25">
      <c r="A8476" s="23">
        <v>8475</v>
      </c>
      <c r="B8476" s="24">
        <v>0.36751924000000002</v>
      </c>
      <c r="C8476" s="24">
        <v>0.34561636000000001</v>
      </c>
      <c r="D8476" s="24">
        <v>0.39015121000000003</v>
      </c>
      <c r="E8476" s="24">
        <v>0.48590522999999997</v>
      </c>
      <c r="F8476" s="24">
        <v>0.6797936</v>
      </c>
      <c r="G8476" s="24">
        <v>1.6154129800000001</v>
      </c>
      <c r="H8476" s="24">
        <v>5.6797886200000001</v>
      </c>
      <c r="I8476" s="24">
        <v>9.0307300000000007E-2</v>
      </c>
    </row>
    <row r="8477" spans="1:9" ht="15.75" customHeight="1" x14ac:dyDescent="0.25">
      <c r="A8477" s="25">
        <v>8476</v>
      </c>
      <c r="B8477" s="26">
        <v>0.36757924000000003</v>
      </c>
      <c r="C8477" s="26">
        <v>0.34566930000000001</v>
      </c>
      <c r="D8477" s="26">
        <v>0.39021085</v>
      </c>
      <c r="E8477" s="26">
        <v>0.48598418999999998</v>
      </c>
      <c r="F8477" s="26">
        <v>0.67992388000000004</v>
      </c>
      <c r="G8477" s="26">
        <v>1.6157604399999999</v>
      </c>
      <c r="H8477" s="26">
        <v>5.6813400100000004</v>
      </c>
      <c r="I8477" s="26">
        <v>9.0307270000000009E-2</v>
      </c>
    </row>
    <row r="8478" spans="1:9" ht="15.75" customHeight="1" x14ac:dyDescent="0.25">
      <c r="A8478" s="23">
        <v>8477</v>
      </c>
      <c r="B8478" s="24">
        <v>0.36763925000000003</v>
      </c>
      <c r="C8478" s="24">
        <v>0.34572223999999996</v>
      </c>
      <c r="D8478" s="24">
        <v>0.39027051000000001</v>
      </c>
      <c r="E8478" s="24">
        <v>0.48606318999999998</v>
      </c>
      <c r="F8478" s="24">
        <v>0.68005421999999993</v>
      </c>
      <c r="G8478" s="24">
        <v>1.61610805</v>
      </c>
      <c r="H8478" s="24">
        <v>5.6828920600000004</v>
      </c>
      <c r="I8478" s="24">
        <v>9.0307239999999997E-2</v>
      </c>
    </row>
    <row r="8479" spans="1:9" ht="15.75" customHeight="1" x14ac:dyDescent="0.25">
      <c r="A8479" s="25">
        <v>8478</v>
      </c>
      <c r="B8479" s="26">
        <v>0.36769925000000003</v>
      </c>
      <c r="C8479" s="26">
        <v>0.34577519000000001</v>
      </c>
      <c r="D8479" s="26">
        <v>0.39033019000000002</v>
      </c>
      <c r="E8479" s="26">
        <v>0.48614221999999996</v>
      </c>
      <c r="F8479" s="26">
        <v>0.68018462000000002</v>
      </c>
      <c r="G8479" s="26">
        <v>1.6164557900000001</v>
      </c>
      <c r="H8479" s="26">
        <v>5.6844447799999998</v>
      </c>
      <c r="I8479" s="26">
        <v>9.0307209999999999E-2</v>
      </c>
    </row>
    <row r="8480" spans="1:9" ht="15.75" customHeight="1" x14ac:dyDescent="0.25">
      <c r="A8480" s="23">
        <v>8479</v>
      </c>
      <c r="B8480" s="24">
        <v>0.36775924999999998</v>
      </c>
      <c r="C8480" s="24">
        <v>0.34582814999999995</v>
      </c>
      <c r="D8480" s="24">
        <v>0.39038989000000002</v>
      </c>
      <c r="E8480" s="24">
        <v>0.48622127999999998</v>
      </c>
      <c r="F8480" s="24">
        <v>0.68031507000000002</v>
      </c>
      <c r="G8480" s="24">
        <v>1.6168036799999999</v>
      </c>
      <c r="H8480" s="24">
        <v>5.6859981600000005</v>
      </c>
      <c r="I8480" s="24">
        <v>9.0307180000000001E-2</v>
      </c>
    </row>
    <row r="8481" spans="1:9" ht="15.75" customHeight="1" x14ac:dyDescent="0.25">
      <c r="A8481" s="25">
        <v>8480</v>
      </c>
      <c r="B8481" s="26">
        <v>0.36781924999999999</v>
      </c>
      <c r="C8481" s="26">
        <v>0.34588110999999999</v>
      </c>
      <c r="D8481" s="26">
        <v>0.39044960000000001</v>
      </c>
      <c r="E8481" s="26">
        <v>0.48630037999999998</v>
      </c>
      <c r="F8481" s="26">
        <v>0.68044559000000004</v>
      </c>
      <c r="G8481" s="26">
        <v>1.6171517099999999</v>
      </c>
      <c r="H8481" s="26">
        <v>5.6875522199999997</v>
      </c>
      <c r="I8481" s="26">
        <v>9.0307159999999997E-2</v>
      </c>
    </row>
    <row r="8482" spans="1:9" ht="15.75" customHeight="1" x14ac:dyDescent="0.25">
      <c r="A8482" s="23">
        <v>8481</v>
      </c>
      <c r="B8482" s="24">
        <v>0.36787924999999999</v>
      </c>
      <c r="C8482" s="24">
        <v>0.34593407999999998</v>
      </c>
      <c r="D8482" s="24">
        <v>0.39050933999999998</v>
      </c>
      <c r="E8482" s="24">
        <v>0.48637952000000001</v>
      </c>
      <c r="F8482" s="24">
        <v>0.68057615999999999</v>
      </c>
      <c r="G8482" s="24">
        <v>1.61749988</v>
      </c>
      <c r="H8482" s="24">
        <v>5.6891069500000002</v>
      </c>
      <c r="I8482" s="24">
        <v>9.0307129999999999E-2</v>
      </c>
    </row>
    <row r="8483" spans="1:9" ht="15.75" customHeight="1" x14ac:dyDescent="0.25">
      <c r="A8483" s="25">
        <v>8482</v>
      </c>
      <c r="B8483" s="26">
        <v>0.36793925999999999</v>
      </c>
      <c r="C8483" s="26">
        <v>0.34598706000000001</v>
      </c>
      <c r="D8483" s="26">
        <v>0.39056908999999995</v>
      </c>
      <c r="E8483" s="26">
        <v>0.48645868999999997</v>
      </c>
      <c r="F8483" s="26">
        <v>0.68070679999999995</v>
      </c>
      <c r="G8483" s="26">
        <v>1.6178482000000001</v>
      </c>
      <c r="H8483" s="26">
        <v>5.6906623600000001</v>
      </c>
      <c r="I8483" s="26">
        <v>9.0307099999999987E-2</v>
      </c>
    </row>
    <row r="8484" spans="1:9" ht="15.75" customHeight="1" x14ac:dyDescent="0.25">
      <c r="A8484" s="23">
        <v>8483</v>
      </c>
      <c r="B8484" s="24">
        <v>0.36799925999999999</v>
      </c>
      <c r="C8484" s="24">
        <v>0.34604004999999999</v>
      </c>
      <c r="D8484" s="24">
        <v>0.39062885000000003</v>
      </c>
      <c r="E8484" s="24">
        <v>0.48653789000000003</v>
      </c>
      <c r="F8484" s="24">
        <v>0.68083748999999993</v>
      </c>
      <c r="G8484" s="24">
        <v>1.6181966600000002</v>
      </c>
      <c r="H8484" s="24">
        <v>5.6922184500000004</v>
      </c>
      <c r="I8484" s="24">
        <v>9.0307069999999989E-2</v>
      </c>
    </row>
    <row r="8485" spans="1:9" ht="15.75" customHeight="1" x14ac:dyDescent="0.25">
      <c r="A8485" s="25">
        <v>8484</v>
      </c>
      <c r="B8485" s="26">
        <v>0.36805926</v>
      </c>
      <c r="C8485" s="26">
        <v>0.34609304000000002</v>
      </c>
      <c r="D8485" s="26">
        <v>0.39068863999999998</v>
      </c>
      <c r="E8485" s="26">
        <v>0.48661713000000001</v>
      </c>
      <c r="F8485" s="26">
        <v>0.68096824</v>
      </c>
      <c r="G8485" s="26">
        <v>1.6185452699999998</v>
      </c>
      <c r="H8485" s="26">
        <v>5.6937752100000001</v>
      </c>
      <c r="I8485" s="26">
        <v>9.030705E-2</v>
      </c>
    </row>
    <row r="8486" spans="1:9" ht="15.75" customHeight="1" x14ac:dyDescent="0.25">
      <c r="A8486" s="23">
        <v>8485</v>
      </c>
      <c r="B8486" s="24">
        <v>0.36811926</v>
      </c>
      <c r="C8486" s="24">
        <v>0.34614604999999998</v>
      </c>
      <c r="D8486" s="24">
        <v>0.39074843999999997</v>
      </c>
      <c r="E8486" s="24">
        <v>0.48669640999999997</v>
      </c>
      <c r="F8486" s="24">
        <v>0.68109905999999998</v>
      </c>
      <c r="G8486" s="24">
        <v>1.6188940199999999</v>
      </c>
      <c r="H8486" s="24">
        <v>5.69533266</v>
      </c>
      <c r="I8486" s="24">
        <v>9.0307020000000002E-2</v>
      </c>
    </row>
    <row r="8487" spans="1:9" ht="15.75" customHeight="1" x14ac:dyDescent="0.25">
      <c r="A8487" s="25">
        <v>8486</v>
      </c>
      <c r="B8487" s="26">
        <v>0.36817926000000001</v>
      </c>
      <c r="C8487" s="26">
        <v>0.34619905000000001</v>
      </c>
      <c r="D8487" s="26">
        <v>0.39080826000000002</v>
      </c>
      <c r="E8487" s="26">
        <v>0.48677573000000002</v>
      </c>
      <c r="F8487" s="26">
        <v>0.68122992999999998</v>
      </c>
      <c r="G8487" s="26">
        <v>1.61924292</v>
      </c>
      <c r="H8487" s="26">
        <v>5.6968908000000003</v>
      </c>
      <c r="I8487" s="26">
        <v>9.0306990000000004E-2</v>
      </c>
    </row>
    <row r="8488" spans="1:9" ht="15.75" customHeight="1" x14ac:dyDescent="0.25">
      <c r="A8488" s="23">
        <v>8487</v>
      </c>
      <c r="B8488" s="24">
        <v>0.36823926999999995</v>
      </c>
      <c r="C8488" s="24">
        <v>0.34625207000000002</v>
      </c>
      <c r="D8488" s="24">
        <v>0.3908681</v>
      </c>
      <c r="E8488" s="24">
        <v>0.48685508</v>
      </c>
      <c r="F8488" s="24">
        <v>0.68136087000000001</v>
      </c>
      <c r="G8488" s="24">
        <v>1.6195919699999999</v>
      </c>
      <c r="H8488" s="24">
        <v>5.6984496199999999</v>
      </c>
      <c r="I8488" s="24">
        <v>9.0306960000000006E-2</v>
      </c>
    </row>
    <row r="8489" spans="1:9" ht="15.75" customHeight="1" x14ac:dyDescent="0.25">
      <c r="A8489" s="25">
        <v>8488</v>
      </c>
      <c r="B8489" s="26">
        <v>0.36829926999999996</v>
      </c>
      <c r="C8489" s="26">
        <v>0.34630509000000004</v>
      </c>
      <c r="D8489" s="26">
        <v>0.39092796000000002</v>
      </c>
      <c r="E8489" s="26">
        <v>0.48693446000000001</v>
      </c>
      <c r="F8489" s="26">
        <v>0.68149187</v>
      </c>
      <c r="G8489" s="26">
        <v>1.61994116</v>
      </c>
      <c r="H8489" s="26">
        <v>5.7000091399999997</v>
      </c>
      <c r="I8489" s="26">
        <v>9.0306940000000002E-2</v>
      </c>
    </row>
    <row r="8490" spans="1:9" ht="15.75" customHeight="1" x14ac:dyDescent="0.25">
      <c r="A8490" s="23">
        <v>8489</v>
      </c>
      <c r="B8490" s="24">
        <v>0.36835926999999996</v>
      </c>
      <c r="C8490" s="24">
        <v>0.34635812999999999</v>
      </c>
      <c r="D8490" s="24">
        <v>0.39098784000000003</v>
      </c>
      <c r="E8490" s="24">
        <v>0.48701389</v>
      </c>
      <c r="F8490" s="24">
        <v>0.68162293000000007</v>
      </c>
      <c r="G8490" s="24">
        <v>1.62029051</v>
      </c>
      <c r="H8490" s="24">
        <v>5.7015693399999998</v>
      </c>
      <c r="I8490" s="24">
        <v>9.030690999999999E-2</v>
      </c>
    </row>
    <row r="8491" spans="1:9" ht="15.75" customHeight="1" x14ac:dyDescent="0.25">
      <c r="A8491" s="25">
        <v>8490</v>
      </c>
      <c r="B8491" s="26">
        <v>0.36841926999999997</v>
      </c>
      <c r="C8491" s="26">
        <v>0.34641116999999999</v>
      </c>
      <c r="D8491" s="26">
        <v>0.39104773999999998</v>
      </c>
      <c r="E8491" s="26">
        <v>0.48709335000000004</v>
      </c>
      <c r="F8491" s="26">
        <v>0.68175405</v>
      </c>
      <c r="G8491" s="26">
        <v>1.6206399999999999</v>
      </c>
      <c r="H8491" s="26">
        <v>5.7031302400000001</v>
      </c>
      <c r="I8491" s="26">
        <v>9.0306879999999992E-2</v>
      </c>
    </row>
    <row r="8492" spans="1:9" ht="15.75" customHeight="1" x14ac:dyDescent="0.25">
      <c r="A8492" s="23">
        <v>8491</v>
      </c>
      <c r="B8492" s="24">
        <v>0.36847926999999997</v>
      </c>
      <c r="C8492" s="24">
        <v>0.34646420999999994</v>
      </c>
      <c r="D8492" s="24">
        <v>0.39110765000000003</v>
      </c>
      <c r="E8492" s="24">
        <v>0.48717284</v>
      </c>
      <c r="F8492" s="24">
        <v>0.68188523000000001</v>
      </c>
      <c r="G8492" s="24">
        <v>1.6209896399999999</v>
      </c>
      <c r="H8492" s="24">
        <v>5.7046918400000006</v>
      </c>
      <c r="I8492" s="24">
        <v>9.0306849999999994E-2</v>
      </c>
    </row>
    <row r="8493" spans="1:9" ht="15.75" customHeight="1" x14ac:dyDescent="0.25">
      <c r="A8493" s="25">
        <v>8492</v>
      </c>
      <c r="B8493" s="26">
        <v>0.36853926999999997</v>
      </c>
      <c r="C8493" s="26">
        <v>0.34651726999999999</v>
      </c>
      <c r="D8493" s="26">
        <v>0.39116757999999996</v>
      </c>
      <c r="E8493" s="26">
        <v>0.48725237999999998</v>
      </c>
      <c r="F8493" s="26">
        <v>0.68201648000000004</v>
      </c>
      <c r="G8493" s="26">
        <v>1.6213394400000001</v>
      </c>
      <c r="H8493" s="26">
        <v>5.7062541399999995</v>
      </c>
      <c r="I8493" s="26">
        <v>9.0306830000000005E-2</v>
      </c>
    </row>
    <row r="8494" spans="1:9" ht="15.75" customHeight="1" x14ac:dyDescent="0.25">
      <c r="A8494" s="23">
        <v>8493</v>
      </c>
      <c r="B8494" s="24">
        <v>0.36859927999999997</v>
      </c>
      <c r="C8494" s="24">
        <v>0.34657032999999998</v>
      </c>
      <c r="D8494" s="24">
        <v>0.39122753999999998</v>
      </c>
      <c r="E8494" s="24">
        <v>0.48733195000000001</v>
      </c>
      <c r="F8494" s="24">
        <v>0.68214778999999992</v>
      </c>
      <c r="G8494" s="24">
        <v>1.6216893800000001</v>
      </c>
      <c r="H8494" s="24">
        <v>5.7078171499999995</v>
      </c>
      <c r="I8494" s="24">
        <v>9.0306800000000007E-2</v>
      </c>
    </row>
    <row r="8495" spans="1:9" ht="15.75" customHeight="1" x14ac:dyDescent="0.25">
      <c r="A8495" s="25">
        <v>8494</v>
      </c>
      <c r="B8495" s="26">
        <v>0.36865927999999998</v>
      </c>
      <c r="C8495" s="26">
        <v>0.34662340000000003</v>
      </c>
      <c r="D8495" s="26">
        <v>0.39128751000000001</v>
      </c>
      <c r="E8495" s="26">
        <v>0.48741155999999997</v>
      </c>
      <c r="F8495" s="26">
        <v>0.68227915999999988</v>
      </c>
      <c r="G8495" s="26">
        <v>1.62203948</v>
      </c>
      <c r="H8495" s="26">
        <v>5.7093808499999996</v>
      </c>
      <c r="I8495" s="26">
        <v>9.0306770000000008E-2</v>
      </c>
    </row>
    <row r="8496" spans="1:9" ht="15.75" customHeight="1" x14ac:dyDescent="0.25">
      <c r="A8496" s="23">
        <v>8495</v>
      </c>
      <c r="B8496" s="24">
        <v>0.36871927999999998</v>
      </c>
      <c r="C8496" s="24">
        <v>0.34667648000000001</v>
      </c>
      <c r="D8496" s="24">
        <v>0.39134749999999996</v>
      </c>
      <c r="E8496" s="24">
        <v>0.48749121000000001</v>
      </c>
      <c r="F8496" s="24">
        <v>0.68241060000000009</v>
      </c>
      <c r="G8496" s="24">
        <v>1.6223897199999999</v>
      </c>
      <c r="H8496" s="24">
        <v>5.7109452699999999</v>
      </c>
      <c r="I8496" s="24">
        <v>9.0306739999999996E-2</v>
      </c>
    </row>
    <row r="8497" spans="1:9" ht="15.75" customHeight="1" x14ac:dyDescent="0.25">
      <c r="A8497" s="25">
        <v>8496</v>
      </c>
      <c r="B8497" s="26">
        <v>0.36877927999999999</v>
      </c>
      <c r="C8497" s="26">
        <v>0.34672956999999999</v>
      </c>
      <c r="D8497" s="26">
        <v>0.39140751000000001</v>
      </c>
      <c r="E8497" s="26">
        <v>0.48757088999999998</v>
      </c>
      <c r="F8497" s="26">
        <v>0.68254210000000004</v>
      </c>
      <c r="G8497" s="26">
        <v>1.62274012</v>
      </c>
      <c r="H8497" s="26">
        <v>5.7125103900000003</v>
      </c>
      <c r="I8497" s="26">
        <v>9.0306719999999993E-2</v>
      </c>
    </row>
    <row r="8498" spans="1:9" ht="15.75" customHeight="1" x14ac:dyDescent="0.25">
      <c r="A8498" s="23">
        <v>8497</v>
      </c>
      <c r="B8498" s="24">
        <v>0.36883927999999999</v>
      </c>
      <c r="C8498" s="24">
        <v>0.34678266000000002</v>
      </c>
      <c r="D8498" s="24">
        <v>0.39146754</v>
      </c>
      <c r="E8498" s="24">
        <v>0.48765061999999998</v>
      </c>
      <c r="F8498" s="24">
        <v>0.68267365999999996</v>
      </c>
      <c r="G8498" s="24">
        <v>1.62309068</v>
      </c>
      <c r="H8498" s="24">
        <v>5.7140762299999999</v>
      </c>
      <c r="I8498" s="24">
        <v>9.0306689999999995E-2</v>
      </c>
    </row>
    <row r="8499" spans="1:9" ht="15.75" customHeight="1" x14ac:dyDescent="0.25">
      <c r="A8499" s="25">
        <v>8498</v>
      </c>
      <c r="B8499" s="26">
        <v>0.36889929000000005</v>
      </c>
      <c r="C8499" s="26">
        <v>0.34683576000000005</v>
      </c>
      <c r="D8499" s="26">
        <v>0.39152759000000004</v>
      </c>
      <c r="E8499" s="26">
        <v>0.48773038000000002</v>
      </c>
      <c r="F8499" s="26">
        <v>0.68280529000000001</v>
      </c>
      <c r="G8499" s="26">
        <v>1.6234413900000002</v>
      </c>
      <c r="H8499" s="26">
        <v>5.7156427799999996</v>
      </c>
      <c r="I8499" s="26">
        <v>9.0306659999999997E-2</v>
      </c>
    </row>
    <row r="8500" spans="1:9" ht="15.75" customHeight="1" x14ac:dyDescent="0.25">
      <c r="A8500" s="23">
        <v>8499</v>
      </c>
      <c r="B8500" s="24">
        <v>0.36895929000000005</v>
      </c>
      <c r="C8500" s="24">
        <v>0.34688887000000002</v>
      </c>
      <c r="D8500" s="24">
        <v>0.39158765000000001</v>
      </c>
      <c r="E8500" s="24">
        <v>0.48781018000000004</v>
      </c>
      <c r="F8500" s="24">
        <v>0.68293698000000003</v>
      </c>
      <c r="G8500" s="24">
        <v>1.6237922499999999</v>
      </c>
      <c r="H8500" s="24">
        <v>5.7172100500000003</v>
      </c>
      <c r="I8500" s="24">
        <v>9.0306629999999999E-2</v>
      </c>
    </row>
    <row r="8501" spans="1:9" ht="15.75" customHeight="1" x14ac:dyDescent="0.25">
      <c r="A8501" s="25">
        <v>8500</v>
      </c>
      <c r="B8501" s="26">
        <v>0.36901929</v>
      </c>
      <c r="C8501" s="26">
        <v>0.34694198999999998</v>
      </c>
      <c r="D8501" s="26">
        <v>0.39164774000000002</v>
      </c>
      <c r="E8501" s="26">
        <v>0.48789002000000004</v>
      </c>
      <c r="F8501" s="26">
        <v>0.68306873000000001</v>
      </c>
      <c r="G8501" s="26">
        <v>1.6241432699999998</v>
      </c>
      <c r="H8501" s="26">
        <v>5.7187780400000001</v>
      </c>
      <c r="I8501" s="26">
        <v>9.0306610000000009E-2</v>
      </c>
    </row>
    <row r="8502" spans="1:9" ht="15.75" customHeight="1" x14ac:dyDescent="0.25">
      <c r="A8502" s="23">
        <v>8501</v>
      </c>
      <c r="B8502" s="24">
        <v>0.36907929</v>
      </c>
      <c r="C8502" s="24">
        <v>0.34699511999999999</v>
      </c>
      <c r="D8502" s="24">
        <v>0.39170785000000002</v>
      </c>
      <c r="E8502" s="24">
        <v>0.48796990000000001</v>
      </c>
      <c r="F8502" s="24">
        <v>0.68320055999999996</v>
      </c>
      <c r="G8502" s="24">
        <v>1.6244944400000001</v>
      </c>
      <c r="H8502" s="24">
        <v>5.72034675</v>
      </c>
      <c r="I8502" s="24">
        <v>9.0306580000000011E-2</v>
      </c>
    </row>
    <row r="8503" spans="1:9" ht="15.75" customHeight="1" x14ac:dyDescent="0.25">
      <c r="A8503" s="25">
        <v>8502</v>
      </c>
      <c r="B8503" s="26">
        <v>0.36913929000000001</v>
      </c>
      <c r="C8503" s="26">
        <v>0.34704825</v>
      </c>
      <c r="D8503" s="26">
        <v>0.39176797000000002</v>
      </c>
      <c r="E8503" s="26">
        <v>0.48804980999999997</v>
      </c>
      <c r="F8503" s="26">
        <v>0.68333243999999993</v>
      </c>
      <c r="G8503" s="26">
        <v>1.6248457700000001</v>
      </c>
      <c r="H8503" s="26">
        <v>5.7219161799999991</v>
      </c>
      <c r="I8503" s="26">
        <v>9.0306549999999999E-2</v>
      </c>
    </row>
    <row r="8504" spans="1:9" ht="15.75" customHeight="1" x14ac:dyDescent="0.25">
      <c r="A8504" s="23">
        <v>8503</v>
      </c>
      <c r="B8504" s="24">
        <v>0.36919929000000001</v>
      </c>
      <c r="C8504" s="24">
        <v>0.3471014</v>
      </c>
      <c r="D8504" s="24">
        <v>0.39182812</v>
      </c>
      <c r="E8504" s="24">
        <v>0.48812976999999996</v>
      </c>
      <c r="F8504" s="24">
        <v>0.68346439000000003</v>
      </c>
      <c r="G8504" s="24">
        <v>1.62519726</v>
      </c>
      <c r="H8504" s="24">
        <v>5.7234863499999991</v>
      </c>
      <c r="I8504" s="24">
        <v>9.0306529999999996E-2</v>
      </c>
    </row>
    <row r="8505" spans="1:9" ht="15.75" customHeight="1" x14ac:dyDescent="0.25">
      <c r="A8505" s="25">
        <v>8504</v>
      </c>
      <c r="B8505" s="26">
        <v>0.36925930000000001</v>
      </c>
      <c r="C8505" s="26">
        <v>0.34715455000000001</v>
      </c>
      <c r="D8505" s="26">
        <v>0.39188828999999997</v>
      </c>
      <c r="E8505" s="26">
        <v>0.48820976999999999</v>
      </c>
      <c r="F8505" s="26">
        <v>0.68359640999999993</v>
      </c>
      <c r="G8505" s="26">
        <v>1.6255489000000001</v>
      </c>
      <c r="H8505" s="26">
        <v>5.7250572399999999</v>
      </c>
      <c r="I8505" s="26">
        <v>9.0306499999999998E-2</v>
      </c>
    </row>
    <row r="8506" spans="1:9" ht="15.75" customHeight="1" x14ac:dyDescent="0.25">
      <c r="A8506" s="23">
        <v>8505</v>
      </c>
      <c r="B8506" s="24">
        <v>0.36931930000000002</v>
      </c>
      <c r="C8506" s="24">
        <v>0.34720771</v>
      </c>
      <c r="D8506" s="24">
        <v>0.39194847000000005</v>
      </c>
      <c r="E8506" s="24">
        <v>0.4882898</v>
      </c>
      <c r="F8506" s="24">
        <v>0.68372849999999996</v>
      </c>
      <c r="G8506" s="24">
        <v>1.62590071</v>
      </c>
      <c r="H8506" s="24">
        <v>5.7266288599999999</v>
      </c>
      <c r="I8506" s="24">
        <v>9.030647E-2</v>
      </c>
    </row>
    <row r="8507" spans="1:9" ht="15.75" customHeight="1" x14ac:dyDescent="0.25">
      <c r="A8507" s="25">
        <v>8506</v>
      </c>
      <c r="B8507" s="26">
        <v>0.36937930000000002</v>
      </c>
      <c r="C8507" s="26">
        <v>0.34726087999999999</v>
      </c>
      <c r="D8507" s="26">
        <v>0.39200868</v>
      </c>
      <c r="E8507" s="26">
        <v>0.48836987999999998</v>
      </c>
      <c r="F8507" s="26">
        <v>0.68386065000000007</v>
      </c>
      <c r="G8507" s="26">
        <v>1.6262526700000002</v>
      </c>
      <c r="H8507" s="26">
        <v>5.7282012199999999</v>
      </c>
      <c r="I8507" s="26">
        <v>9.0306440000000002E-2</v>
      </c>
    </row>
    <row r="8508" spans="1:9" ht="15.75" customHeight="1" x14ac:dyDescent="0.25">
      <c r="A8508" s="23">
        <v>8507</v>
      </c>
      <c r="B8508" s="24">
        <v>0.36943930000000003</v>
      </c>
      <c r="C8508" s="24">
        <v>0.34731405999999998</v>
      </c>
      <c r="D8508" s="24">
        <v>0.39206890999999999</v>
      </c>
      <c r="E8508" s="24">
        <v>0.48845</v>
      </c>
      <c r="F8508" s="24">
        <v>0.68399286999999998</v>
      </c>
      <c r="G8508" s="24">
        <v>1.62660479</v>
      </c>
      <c r="H8508" s="24">
        <v>5.7297743099999998</v>
      </c>
      <c r="I8508" s="24">
        <v>9.0306419999999998E-2</v>
      </c>
    </row>
    <row r="8509" spans="1:9" ht="15.75" customHeight="1" x14ac:dyDescent="0.25">
      <c r="A8509" s="25">
        <v>8508</v>
      </c>
      <c r="B8509" s="26">
        <v>0.36949930000000003</v>
      </c>
      <c r="C8509" s="26">
        <v>0.34736724000000002</v>
      </c>
      <c r="D8509" s="26">
        <v>0.39212915999999998</v>
      </c>
      <c r="E8509" s="26">
        <v>0.48853015</v>
      </c>
      <c r="F8509" s="26">
        <v>0.68412514999999996</v>
      </c>
      <c r="G8509" s="26">
        <v>1.62695707</v>
      </c>
      <c r="H8509" s="26">
        <v>5.7313481399999997</v>
      </c>
      <c r="I8509" s="26">
        <v>9.0306390000000014E-2</v>
      </c>
    </row>
    <row r="8510" spans="1:9" ht="15.75" customHeight="1" x14ac:dyDescent="0.25">
      <c r="A8510" s="23">
        <v>8509</v>
      </c>
      <c r="B8510" s="24">
        <v>0.36955930999999997</v>
      </c>
      <c r="C8510" s="24">
        <v>0.34742044</v>
      </c>
      <c r="D8510" s="24">
        <v>0.39218942000000001</v>
      </c>
      <c r="E8510" s="24">
        <v>0.48861035000000003</v>
      </c>
      <c r="F8510" s="24">
        <v>0.68425749999999996</v>
      </c>
      <c r="G8510" s="24">
        <v>1.6273095200000001</v>
      </c>
      <c r="H8510" s="24">
        <v>5.7329227100000004</v>
      </c>
      <c r="I8510" s="24">
        <v>9.0306359999999988E-2</v>
      </c>
    </row>
    <row r="8511" spans="1:9" ht="15.75" customHeight="1" x14ac:dyDescent="0.25">
      <c r="A8511" s="25">
        <v>8510</v>
      </c>
      <c r="B8511" s="26">
        <v>0.36961930999999998</v>
      </c>
      <c r="C8511" s="26">
        <v>0.34747363999999997</v>
      </c>
      <c r="D8511" s="26">
        <v>0.39224970999999997</v>
      </c>
      <c r="E8511" s="26">
        <v>0.48869058999999998</v>
      </c>
      <c r="F8511" s="26">
        <v>0.68438991999999998</v>
      </c>
      <c r="G8511" s="26">
        <v>1.6276621199999999</v>
      </c>
      <c r="H8511" s="26">
        <v>5.7344980300000001</v>
      </c>
      <c r="I8511" s="26">
        <v>9.0306330000000004E-2</v>
      </c>
    </row>
    <row r="8512" spans="1:9" ht="15.75" customHeight="1" x14ac:dyDescent="0.25">
      <c r="A8512" s="23">
        <v>8511</v>
      </c>
      <c r="B8512" s="24">
        <v>0.36967930999999998</v>
      </c>
      <c r="C8512" s="24">
        <v>0.34752685</v>
      </c>
      <c r="D8512" s="24">
        <v>0.39231001999999998</v>
      </c>
      <c r="E8512" s="24">
        <v>0.48877087000000002</v>
      </c>
      <c r="F8512" s="24">
        <v>0.68452241000000003</v>
      </c>
      <c r="G8512" s="24">
        <v>1.62801489</v>
      </c>
      <c r="H8512" s="24">
        <v>5.7360740899999998</v>
      </c>
      <c r="I8512" s="24">
        <v>9.0306310000000001E-2</v>
      </c>
    </row>
    <row r="8513" spans="1:9" ht="15.75" customHeight="1" x14ac:dyDescent="0.25">
      <c r="A8513" s="25">
        <v>8512</v>
      </c>
      <c r="B8513" s="26">
        <v>0.36973930999999999</v>
      </c>
      <c r="C8513" s="26">
        <v>0.34758007000000002</v>
      </c>
      <c r="D8513" s="26">
        <v>0.39237034999999998</v>
      </c>
      <c r="E8513" s="26">
        <v>0.48885119000000005</v>
      </c>
      <c r="F8513" s="26">
        <v>0.68465496999999997</v>
      </c>
      <c r="G8513" s="26">
        <v>1.62836782</v>
      </c>
      <c r="H8513" s="26">
        <v>5.7376509000000002</v>
      </c>
      <c r="I8513" s="26">
        <v>9.0306280000000003E-2</v>
      </c>
    </row>
    <row r="8514" spans="1:9" ht="15.75" customHeight="1" x14ac:dyDescent="0.25">
      <c r="A8514" s="23">
        <v>8513</v>
      </c>
      <c r="B8514" s="24">
        <v>0.36979930999999999</v>
      </c>
      <c r="C8514" s="24">
        <v>0.34763330000000003</v>
      </c>
      <c r="D8514" s="24">
        <v>0.39243070000000002</v>
      </c>
      <c r="E8514" s="24">
        <v>0.48893154999999999</v>
      </c>
      <c r="F8514" s="24">
        <v>0.68478759</v>
      </c>
      <c r="G8514" s="24">
        <v>1.6287209100000002</v>
      </c>
      <c r="H8514" s="24">
        <v>5.7392284600000005</v>
      </c>
      <c r="I8514" s="24">
        <v>9.0306250000000005E-2</v>
      </c>
    </row>
    <row r="8515" spans="1:9" ht="15.75" customHeight="1" x14ac:dyDescent="0.25">
      <c r="A8515" s="25">
        <v>8514</v>
      </c>
      <c r="B8515" s="26">
        <v>0.36985931999999999</v>
      </c>
      <c r="C8515" s="26">
        <v>0.34768653999999999</v>
      </c>
      <c r="D8515" s="26">
        <v>0.39249107</v>
      </c>
      <c r="E8515" s="26">
        <v>0.48901195000000003</v>
      </c>
      <c r="F8515" s="26">
        <v>0.68492028999999999</v>
      </c>
      <c r="G8515" s="26">
        <v>1.62907416</v>
      </c>
      <c r="H8515" s="26">
        <v>5.7408067800000007</v>
      </c>
      <c r="I8515" s="26">
        <v>9.0306219999999993E-2</v>
      </c>
    </row>
    <row r="8516" spans="1:9" ht="15.75" customHeight="1" x14ac:dyDescent="0.25">
      <c r="A8516" s="23">
        <v>8515</v>
      </c>
      <c r="B8516" s="24">
        <v>0.36991932</v>
      </c>
      <c r="C8516" s="24">
        <v>0.34773978</v>
      </c>
      <c r="D8516" s="24">
        <v>0.39255146000000002</v>
      </c>
      <c r="E8516" s="24">
        <v>0.48909238999999999</v>
      </c>
      <c r="F8516" s="24">
        <v>0.68505305000000005</v>
      </c>
      <c r="G8516" s="24">
        <v>1.6294275899999999</v>
      </c>
      <c r="H8516" s="24">
        <v>5.7423858499999998</v>
      </c>
      <c r="I8516" s="24">
        <v>9.0306200000000003E-2</v>
      </c>
    </row>
    <row r="8517" spans="1:9" ht="15.75" customHeight="1" x14ac:dyDescent="0.25">
      <c r="A8517" s="25">
        <v>8516</v>
      </c>
      <c r="B8517" s="26">
        <v>0.36997932</v>
      </c>
      <c r="C8517" s="26">
        <v>0.34779304000000005</v>
      </c>
      <c r="D8517" s="26">
        <v>0.39261187999999997</v>
      </c>
      <c r="E8517" s="26">
        <v>0.48917287999999998</v>
      </c>
      <c r="F8517" s="26">
        <v>0.68518587999999991</v>
      </c>
      <c r="G8517" s="26">
        <v>1.62978117</v>
      </c>
      <c r="H8517" s="26">
        <v>5.7439656799999996</v>
      </c>
      <c r="I8517" s="26">
        <v>9.0306169999999991E-2</v>
      </c>
    </row>
    <row r="8518" spans="1:9" ht="15.75" customHeight="1" x14ac:dyDescent="0.25">
      <c r="A8518" s="23">
        <v>8517</v>
      </c>
      <c r="B8518" s="24">
        <v>0.37003932</v>
      </c>
      <c r="C8518" s="24">
        <v>0.34784630999999999</v>
      </c>
      <c r="D8518" s="24">
        <v>0.39267231000000002</v>
      </c>
      <c r="E8518" s="24">
        <v>0.48925341000000006</v>
      </c>
      <c r="F8518" s="24">
        <v>0.68531878000000002</v>
      </c>
      <c r="G8518" s="24">
        <v>1.6301349200000002</v>
      </c>
      <c r="H8518" s="24">
        <v>5.7455462700000002</v>
      </c>
      <c r="I8518" s="24">
        <v>9.0306139999999993E-2</v>
      </c>
    </row>
    <row r="8519" spans="1:9" ht="15.75" customHeight="1" x14ac:dyDescent="0.25">
      <c r="A8519" s="25">
        <v>8518</v>
      </c>
      <c r="B8519" s="26">
        <v>0.37009932000000001</v>
      </c>
      <c r="C8519" s="26">
        <v>0.34789957999999999</v>
      </c>
      <c r="D8519" s="26">
        <v>0.39273277000000001</v>
      </c>
      <c r="E8519" s="26">
        <v>0.48933397999999995</v>
      </c>
      <c r="F8519" s="26">
        <v>0.68545175000000003</v>
      </c>
      <c r="G8519" s="26">
        <v>1.6304888399999999</v>
      </c>
      <c r="H8519" s="26">
        <v>5.7471276299999996</v>
      </c>
      <c r="I8519" s="26">
        <v>9.030611999999999E-2</v>
      </c>
    </row>
    <row r="8520" spans="1:9" ht="15.75" customHeight="1" x14ac:dyDescent="0.25">
      <c r="A8520" s="23">
        <v>8519</v>
      </c>
      <c r="B8520" s="24">
        <v>0.37015932000000001</v>
      </c>
      <c r="C8520" s="24">
        <v>0.34795285999999997</v>
      </c>
      <c r="D8520" s="24">
        <v>0.39279324999999998</v>
      </c>
      <c r="E8520" s="24">
        <v>0.48941459000000004</v>
      </c>
      <c r="F8520" s="24">
        <v>0.68558479999999999</v>
      </c>
      <c r="G8520" s="24">
        <v>1.63084293</v>
      </c>
      <c r="H8520" s="24">
        <v>5.7487097400000007</v>
      </c>
      <c r="I8520" s="24">
        <v>9.0306090000000006E-2</v>
      </c>
    </row>
    <row r="8521" spans="1:9" ht="15.75" customHeight="1" x14ac:dyDescent="0.25">
      <c r="A8521" s="25">
        <v>8520</v>
      </c>
      <c r="B8521" s="26">
        <v>0.37021932999999996</v>
      </c>
      <c r="C8521" s="26">
        <v>0.34800615000000001</v>
      </c>
      <c r="D8521" s="26">
        <v>0.39285373999999995</v>
      </c>
      <c r="E8521" s="26">
        <v>0.48949523999999994</v>
      </c>
      <c r="F8521" s="26">
        <v>0.68571791000000004</v>
      </c>
      <c r="G8521" s="26">
        <v>1.63119718</v>
      </c>
      <c r="H8521" s="26">
        <v>5.7502926300000006</v>
      </c>
      <c r="I8521" s="26">
        <v>9.0306060000000007E-2</v>
      </c>
    </row>
    <row r="8522" spans="1:9" ht="15.75" customHeight="1" x14ac:dyDescent="0.25">
      <c r="A8522" s="23">
        <v>8521</v>
      </c>
      <c r="B8522" s="24">
        <v>0.37027932999999996</v>
      </c>
      <c r="C8522" s="24">
        <v>0.34805944999999999</v>
      </c>
      <c r="D8522" s="24">
        <v>0.39291426000000002</v>
      </c>
      <c r="E8522" s="24">
        <v>0.48957593999999999</v>
      </c>
      <c r="F8522" s="24">
        <v>0.68585109</v>
      </c>
      <c r="G8522" s="24">
        <v>1.6315515999999999</v>
      </c>
      <c r="H8522" s="24">
        <v>5.7518762900000002</v>
      </c>
      <c r="I8522" s="24">
        <v>9.0306029999999995E-2</v>
      </c>
    </row>
    <row r="8523" spans="1:9" ht="15.75" customHeight="1" x14ac:dyDescent="0.25">
      <c r="A8523" s="25">
        <v>8522</v>
      </c>
      <c r="B8523" s="26">
        <v>0.37033932999999997</v>
      </c>
      <c r="C8523" s="26">
        <v>0.34811276000000002</v>
      </c>
      <c r="D8523" s="26">
        <v>0.39297480999999995</v>
      </c>
      <c r="E8523" s="26">
        <v>0.48965668000000001</v>
      </c>
      <c r="F8523" s="26">
        <v>0.68598434999999991</v>
      </c>
      <c r="G8523" s="26">
        <v>1.63190619</v>
      </c>
      <c r="H8523" s="26">
        <v>5.7534607200000005</v>
      </c>
      <c r="I8523" s="26">
        <v>9.0306010000000006E-2</v>
      </c>
    </row>
    <row r="8524" spans="1:9" ht="15.75" customHeight="1" x14ac:dyDescent="0.25">
      <c r="A8524" s="23">
        <v>8523</v>
      </c>
      <c r="B8524" s="24">
        <v>0.37039932999999997</v>
      </c>
      <c r="C8524" s="24">
        <v>0.34816608000000004</v>
      </c>
      <c r="D8524" s="24">
        <v>0.39303537</v>
      </c>
      <c r="E8524" s="24">
        <v>0.48973745999999996</v>
      </c>
      <c r="F8524" s="24">
        <v>0.68611767000000001</v>
      </c>
      <c r="G8524" s="24">
        <v>1.6322609499999998</v>
      </c>
      <c r="H8524" s="24">
        <v>5.7550459199999997</v>
      </c>
      <c r="I8524" s="24">
        <v>9.0305979999999994E-2</v>
      </c>
    </row>
    <row r="8525" spans="1:9" ht="15.75" customHeight="1" x14ac:dyDescent="0.25">
      <c r="A8525" s="25">
        <v>8524</v>
      </c>
      <c r="B8525" s="26">
        <v>0.37045932999999998</v>
      </c>
      <c r="C8525" s="26">
        <v>0.34821941000000001</v>
      </c>
      <c r="D8525" s="26">
        <v>0.39309595000000003</v>
      </c>
      <c r="E8525" s="26">
        <v>0.48981828999999999</v>
      </c>
      <c r="F8525" s="26">
        <v>0.68625106999999996</v>
      </c>
      <c r="G8525" s="26">
        <v>1.6326158799999999</v>
      </c>
      <c r="H8525" s="26">
        <v>5.7566319099999994</v>
      </c>
      <c r="I8525" s="26">
        <v>9.0305949999999996E-2</v>
      </c>
    </row>
    <row r="8526" spans="1:9" ht="15.75" customHeight="1" x14ac:dyDescent="0.25">
      <c r="A8526" s="23">
        <v>8525</v>
      </c>
      <c r="B8526" s="24">
        <v>0.37051934000000003</v>
      </c>
      <c r="C8526" s="24">
        <v>0.34827275000000002</v>
      </c>
      <c r="D8526" s="24">
        <v>0.39315655999999999</v>
      </c>
      <c r="E8526" s="24">
        <v>0.48989916</v>
      </c>
      <c r="F8526" s="24">
        <v>0.68638453999999993</v>
      </c>
      <c r="G8526" s="24">
        <v>1.6329709800000001</v>
      </c>
      <c r="H8526" s="24">
        <v>5.7582186699999998</v>
      </c>
      <c r="I8526" s="24">
        <v>9.0305929999999993E-2</v>
      </c>
    </row>
    <row r="8527" spans="1:9" ht="15.75" customHeight="1" x14ac:dyDescent="0.25">
      <c r="A8527" s="25">
        <v>8526</v>
      </c>
      <c r="B8527" s="26">
        <v>0.37057934000000003</v>
      </c>
      <c r="C8527" s="26">
        <v>0.34832610000000003</v>
      </c>
      <c r="D8527" s="26">
        <v>0.39321718999999999</v>
      </c>
      <c r="E8527" s="26">
        <v>0.48998006999999999</v>
      </c>
      <c r="F8527" s="26">
        <v>0.68651808000000003</v>
      </c>
      <c r="G8527" s="26">
        <v>1.6333262500000001</v>
      </c>
      <c r="H8527" s="26">
        <v>5.7598062100000007</v>
      </c>
      <c r="I8527" s="26">
        <v>9.0305899999999995E-2</v>
      </c>
    </row>
    <row r="8528" spans="1:9" ht="15.75" customHeight="1" x14ac:dyDescent="0.25">
      <c r="A8528" s="23">
        <v>8527</v>
      </c>
      <c r="B8528" s="24">
        <v>0.37063934000000004</v>
      </c>
      <c r="C8528" s="24">
        <v>0.34837946000000003</v>
      </c>
      <c r="D8528" s="24">
        <v>0.39327783999999999</v>
      </c>
      <c r="E8528" s="24">
        <v>0.49006103000000001</v>
      </c>
      <c r="F8528" s="24">
        <v>0.68665169000000004</v>
      </c>
      <c r="G8528" s="24">
        <v>1.63368169</v>
      </c>
      <c r="H8528" s="24">
        <v>5.7613945500000003</v>
      </c>
      <c r="I8528" s="24">
        <v>9.030587000000001E-2</v>
      </c>
    </row>
    <row r="8529" spans="1:9" ht="15.75" customHeight="1" x14ac:dyDescent="0.25">
      <c r="A8529" s="25">
        <v>8528</v>
      </c>
      <c r="B8529" s="26">
        <v>0.37069934000000004</v>
      </c>
      <c r="C8529" s="26">
        <v>0.34843282000000003</v>
      </c>
      <c r="D8529" s="26">
        <v>0.39333852000000002</v>
      </c>
      <c r="E8529" s="26">
        <v>0.49014203000000001</v>
      </c>
      <c r="F8529" s="26">
        <v>0.68678538</v>
      </c>
      <c r="G8529" s="26">
        <v>1.6340373099999999</v>
      </c>
      <c r="H8529" s="26">
        <v>5.7629836599999997</v>
      </c>
      <c r="I8529" s="26">
        <v>9.0305839999999998E-2</v>
      </c>
    </row>
    <row r="8530" spans="1:9" ht="15.75" customHeight="1" x14ac:dyDescent="0.25">
      <c r="A8530" s="23">
        <v>8529</v>
      </c>
      <c r="B8530" s="24">
        <v>0.37075933999999999</v>
      </c>
      <c r="C8530" s="24">
        <v>0.34848619999999997</v>
      </c>
      <c r="D8530" s="24">
        <v>0.39339920999999994</v>
      </c>
      <c r="E8530" s="24">
        <v>0.49022308000000003</v>
      </c>
      <c r="F8530" s="24">
        <v>0.68691913999999998</v>
      </c>
      <c r="G8530" s="24">
        <v>1.6343931</v>
      </c>
      <c r="H8530" s="24">
        <v>5.7645735699999996</v>
      </c>
      <c r="I8530" s="24">
        <v>9.0305820000000009E-2</v>
      </c>
    </row>
    <row r="8531" spans="1:9" ht="15.75" customHeight="1" x14ac:dyDescent="0.25">
      <c r="A8531" s="25">
        <v>8530</v>
      </c>
      <c r="B8531" s="26">
        <v>0.37081934999999999</v>
      </c>
      <c r="C8531" s="26">
        <v>0.34853957999999996</v>
      </c>
      <c r="D8531" s="26">
        <v>0.39345993000000001</v>
      </c>
      <c r="E8531" s="26">
        <v>0.49030416999999998</v>
      </c>
      <c r="F8531" s="26">
        <v>0.68705296999999999</v>
      </c>
      <c r="G8531" s="26">
        <v>1.6347490600000001</v>
      </c>
      <c r="H8531" s="26">
        <v>5.7661642700000009</v>
      </c>
      <c r="I8531" s="26">
        <v>9.0305789999999997E-2</v>
      </c>
    </row>
    <row r="8532" spans="1:9" ht="15.75" customHeight="1" x14ac:dyDescent="0.25">
      <c r="A8532" s="23">
        <v>8531</v>
      </c>
      <c r="B8532" s="24">
        <v>0.37087935</v>
      </c>
      <c r="C8532" s="24">
        <v>0.34859298000000005</v>
      </c>
      <c r="D8532" s="24">
        <v>0.39352066999999996</v>
      </c>
      <c r="E8532" s="24">
        <v>0.49038530000000002</v>
      </c>
      <c r="F8532" s="24">
        <v>0.68718688000000006</v>
      </c>
      <c r="G8532" s="24">
        <v>1.6351052000000001</v>
      </c>
      <c r="H8532" s="24">
        <v>5.76775576</v>
      </c>
      <c r="I8532" s="24">
        <v>9.0305759999999999E-2</v>
      </c>
    </row>
    <row r="8533" spans="1:9" ht="15.75" customHeight="1" x14ac:dyDescent="0.25">
      <c r="A8533" s="25">
        <v>8532</v>
      </c>
      <c r="B8533" s="26">
        <v>0.37093935</v>
      </c>
      <c r="C8533" s="26">
        <v>0.34864637999999998</v>
      </c>
      <c r="D8533" s="26">
        <v>0.39358144</v>
      </c>
      <c r="E8533" s="26">
        <v>0.49046647999999998</v>
      </c>
      <c r="F8533" s="26">
        <v>0.68732085999999992</v>
      </c>
      <c r="G8533" s="26">
        <v>1.6354615100000001</v>
      </c>
      <c r="H8533" s="26">
        <v>5.7693480499999996</v>
      </c>
      <c r="I8533" s="26">
        <v>9.0305739999999995E-2</v>
      </c>
    </row>
    <row r="8534" spans="1:9" ht="15.75" customHeight="1" x14ac:dyDescent="0.25">
      <c r="A8534" s="23">
        <v>8533</v>
      </c>
      <c r="B8534" s="24">
        <v>0.37099935000000001</v>
      </c>
      <c r="C8534" s="24">
        <v>0.3486998</v>
      </c>
      <c r="D8534" s="24">
        <v>0.39364221999999999</v>
      </c>
      <c r="E8534" s="24">
        <v>0.49054771000000003</v>
      </c>
      <c r="F8534" s="24">
        <v>0.68745491000000003</v>
      </c>
      <c r="G8534" s="24">
        <v>1.6358179999999998</v>
      </c>
      <c r="H8534" s="24">
        <v>5.7709411399999997</v>
      </c>
      <c r="I8534" s="24">
        <v>9.0305709999999997E-2</v>
      </c>
    </row>
    <row r="8535" spans="1:9" ht="15.75" customHeight="1" x14ac:dyDescent="0.25">
      <c r="A8535" s="25">
        <v>8534</v>
      </c>
      <c r="B8535" s="26">
        <v>0.37105935000000001</v>
      </c>
      <c r="C8535" s="26">
        <v>0.34875321999999997</v>
      </c>
      <c r="D8535" s="26">
        <v>0.39370303000000001</v>
      </c>
      <c r="E8535" s="26">
        <v>0.49062897999999999</v>
      </c>
      <c r="F8535" s="26">
        <v>0.68758903999999998</v>
      </c>
      <c r="G8535" s="26">
        <v>1.63617466</v>
      </c>
      <c r="H8535" s="26">
        <v>5.7725350400000002</v>
      </c>
      <c r="I8535" s="26">
        <v>9.0305679999999999E-2</v>
      </c>
    </row>
    <row r="8536" spans="1:9" ht="15.75" customHeight="1" x14ac:dyDescent="0.25">
      <c r="A8536" s="23">
        <v>8535</v>
      </c>
      <c r="B8536" s="24">
        <v>0.37111935000000001</v>
      </c>
      <c r="C8536" s="24">
        <v>0.34880665999999999</v>
      </c>
      <c r="D8536" s="24">
        <v>0.39376385999999997</v>
      </c>
      <c r="E8536" s="24">
        <v>0.49071029000000005</v>
      </c>
      <c r="F8536" s="24">
        <v>0.68772323999999996</v>
      </c>
      <c r="G8536" s="24">
        <v>1.6365315</v>
      </c>
      <c r="H8536" s="24">
        <v>5.7741297299999994</v>
      </c>
      <c r="I8536" s="24">
        <v>9.0305649999999987E-2</v>
      </c>
    </row>
    <row r="8537" spans="1:9" ht="15.75" customHeight="1" x14ac:dyDescent="0.25">
      <c r="A8537" s="25">
        <v>8536</v>
      </c>
      <c r="B8537" s="26">
        <v>0.37117936000000001</v>
      </c>
      <c r="C8537" s="26">
        <v>0.34886010000000001</v>
      </c>
      <c r="D8537" s="26">
        <v>0.39382472000000002</v>
      </c>
      <c r="E8537" s="26">
        <v>0.49079165000000002</v>
      </c>
      <c r="F8537" s="26">
        <v>0.68785752</v>
      </c>
      <c r="G8537" s="26">
        <v>1.6368885200000001</v>
      </c>
      <c r="H8537" s="26">
        <v>5.7757252300000008</v>
      </c>
      <c r="I8537" s="26">
        <v>9.0305630000000012E-2</v>
      </c>
    </row>
    <row r="8538" spans="1:9" ht="15.75" customHeight="1" x14ac:dyDescent="0.25">
      <c r="A8538" s="23">
        <v>8537</v>
      </c>
      <c r="B8538" s="24">
        <v>0.37123936000000002</v>
      </c>
      <c r="C8538" s="24">
        <v>0.34891354999999996</v>
      </c>
      <c r="D8538" s="24">
        <v>0.3938856</v>
      </c>
      <c r="E8538" s="24">
        <v>0.49087305999999997</v>
      </c>
      <c r="F8538" s="24">
        <v>0.68799188</v>
      </c>
      <c r="G8538" s="24">
        <v>1.6372457199999999</v>
      </c>
      <c r="H8538" s="24">
        <v>5.7773215499999999</v>
      </c>
      <c r="I8538" s="24">
        <v>9.03056E-2</v>
      </c>
    </row>
    <row r="8539" spans="1:9" ht="15.75" customHeight="1" x14ac:dyDescent="0.25">
      <c r="A8539" s="25">
        <v>8538</v>
      </c>
      <c r="B8539" s="26">
        <v>0.37129936000000002</v>
      </c>
      <c r="C8539" s="26">
        <v>0.34896701999999996</v>
      </c>
      <c r="D8539" s="26">
        <v>0.39394649999999998</v>
      </c>
      <c r="E8539" s="26">
        <v>0.49095450999999996</v>
      </c>
      <c r="F8539" s="26">
        <v>0.68812630999999991</v>
      </c>
      <c r="G8539" s="26">
        <v>1.63760309</v>
      </c>
      <c r="H8539" s="26">
        <v>5.7789186700000004</v>
      </c>
      <c r="I8539" s="26">
        <v>9.0305570000000002E-2</v>
      </c>
    </row>
    <row r="8540" spans="1:9" ht="15.75" customHeight="1" x14ac:dyDescent="0.25">
      <c r="A8540" s="23">
        <v>8539</v>
      </c>
      <c r="B8540" s="24">
        <v>0.37135936000000003</v>
      </c>
      <c r="C8540" s="24">
        <v>0.34902048999999996</v>
      </c>
      <c r="D8540" s="24">
        <v>0.39400742</v>
      </c>
      <c r="E8540" s="24">
        <v>0.49103600999999997</v>
      </c>
      <c r="F8540" s="24">
        <v>0.68826081000000006</v>
      </c>
      <c r="G8540" s="24">
        <v>1.6379606499999999</v>
      </c>
      <c r="H8540" s="24">
        <v>5.7805166099999994</v>
      </c>
      <c r="I8540" s="24">
        <v>9.0305549999999998E-2</v>
      </c>
    </row>
    <row r="8541" spans="1:9" ht="15.75" customHeight="1" x14ac:dyDescent="0.25">
      <c r="A8541" s="25">
        <v>8540</v>
      </c>
      <c r="B8541" s="26">
        <v>0.37141936000000003</v>
      </c>
      <c r="C8541" s="26">
        <v>0.34907398000000001</v>
      </c>
      <c r="D8541" s="26">
        <v>0.39406837000000006</v>
      </c>
      <c r="E8541" s="26">
        <v>0.49111755000000001</v>
      </c>
      <c r="F8541" s="26">
        <v>0.68839539000000005</v>
      </c>
      <c r="G8541" s="26">
        <v>1.6383183800000001</v>
      </c>
      <c r="H8541" s="26">
        <v>5.7821153600000006</v>
      </c>
      <c r="I8541" s="26">
        <v>9.030552E-2</v>
      </c>
    </row>
    <row r="8542" spans="1:9" ht="15.75" customHeight="1" x14ac:dyDescent="0.25">
      <c r="A8542" s="23">
        <v>8541</v>
      </c>
      <c r="B8542" s="24">
        <v>0.37147936999999998</v>
      </c>
      <c r="C8542" s="24">
        <v>0.34912747000000005</v>
      </c>
      <c r="D8542" s="24">
        <v>0.39412933999999999</v>
      </c>
      <c r="E8542" s="24">
        <v>0.49119914000000003</v>
      </c>
      <c r="F8542" s="24">
        <v>0.68853005</v>
      </c>
      <c r="G8542" s="24">
        <v>1.63867629</v>
      </c>
      <c r="H8542" s="24">
        <v>5.7837149299999995</v>
      </c>
      <c r="I8542" s="24">
        <v>9.0305490000000002E-2</v>
      </c>
    </row>
    <row r="8543" spans="1:9" ht="15.75" customHeight="1" x14ac:dyDescent="0.25">
      <c r="A8543" s="25">
        <v>8542</v>
      </c>
      <c r="B8543" s="26">
        <v>0.37153936999999998</v>
      </c>
      <c r="C8543" s="26">
        <v>0.34918097000000003</v>
      </c>
      <c r="D8543" s="26">
        <v>0.39419034000000003</v>
      </c>
      <c r="E8543" s="26">
        <v>0.49128078000000003</v>
      </c>
      <c r="F8543" s="26">
        <v>0.68866479000000003</v>
      </c>
      <c r="G8543" s="26">
        <v>1.63903439</v>
      </c>
      <c r="H8543" s="26">
        <v>5.7853153299999995</v>
      </c>
      <c r="I8543" s="26">
        <v>9.030545999999999E-2</v>
      </c>
    </row>
    <row r="8544" spans="1:9" ht="15.75" customHeight="1" x14ac:dyDescent="0.25">
      <c r="A8544" s="23">
        <v>8543</v>
      </c>
      <c r="B8544" s="24">
        <v>0.37159936999999998</v>
      </c>
      <c r="C8544" s="24">
        <v>0.34923448999999995</v>
      </c>
      <c r="D8544" s="24">
        <v>0.39425136</v>
      </c>
      <c r="E8544" s="24">
        <v>0.49136247</v>
      </c>
      <c r="F8544" s="24">
        <v>0.68879959999999996</v>
      </c>
      <c r="G8544" s="24">
        <v>1.6393926700000001</v>
      </c>
      <c r="H8544" s="24">
        <v>5.78691654</v>
      </c>
      <c r="I8544" s="24">
        <v>9.0305440000000015E-2</v>
      </c>
    </row>
    <row r="8545" spans="1:9" ht="15.75" customHeight="1" x14ac:dyDescent="0.25">
      <c r="A8545" s="25">
        <v>8544</v>
      </c>
      <c r="B8545" s="26">
        <v>0.37165936999999999</v>
      </c>
      <c r="C8545" s="26">
        <v>0.34928800999999998</v>
      </c>
      <c r="D8545" s="26">
        <v>0.39431240000000001</v>
      </c>
      <c r="E8545" s="26">
        <v>0.49144419999999994</v>
      </c>
      <c r="F8545" s="26">
        <v>0.68893449000000007</v>
      </c>
      <c r="G8545" s="26">
        <v>1.6397511299999998</v>
      </c>
      <c r="H8545" s="26">
        <v>5.7885185899999998</v>
      </c>
      <c r="I8545" s="26">
        <v>9.0305409999999989E-2</v>
      </c>
    </row>
    <row r="8546" spans="1:9" ht="15.75" customHeight="1" x14ac:dyDescent="0.25">
      <c r="A8546" s="23">
        <v>8545</v>
      </c>
      <c r="B8546" s="24">
        <v>0.37171936999999999</v>
      </c>
      <c r="C8546" s="24">
        <v>0.34934154999999995</v>
      </c>
      <c r="D8546" s="24">
        <v>0.39437345999999995</v>
      </c>
      <c r="E8546" s="24">
        <v>0.49152597999999997</v>
      </c>
      <c r="F8546" s="24">
        <v>0.68906946000000002</v>
      </c>
      <c r="G8546" s="24">
        <v>1.64010977</v>
      </c>
      <c r="H8546" s="24">
        <v>5.7901214599999999</v>
      </c>
      <c r="I8546" s="24">
        <v>9.0305380000000005E-2</v>
      </c>
    </row>
    <row r="8547" spans="1:9" ht="15.75" customHeight="1" x14ac:dyDescent="0.25">
      <c r="A8547" s="25">
        <v>8546</v>
      </c>
      <c r="B8547" s="26">
        <v>0.37177937</v>
      </c>
      <c r="C8547" s="26">
        <v>0.34939509000000002</v>
      </c>
      <c r="D8547" s="26">
        <v>0.39443455999999999</v>
      </c>
      <c r="E8547" s="26">
        <v>0.49160780000000004</v>
      </c>
      <c r="F8547" s="26">
        <v>0.6892045</v>
      </c>
      <c r="G8547" s="26">
        <v>1.6404686000000002</v>
      </c>
      <c r="H8547" s="26">
        <v>5.7917251599999995</v>
      </c>
      <c r="I8547" s="26">
        <v>9.0305360000000001E-2</v>
      </c>
    </row>
    <row r="8548" spans="1:9" ht="15.75" customHeight="1" x14ac:dyDescent="0.25">
      <c r="A8548" s="23">
        <v>8547</v>
      </c>
      <c r="B8548" s="24">
        <v>0.37183938</v>
      </c>
      <c r="C8548" s="24">
        <v>0.34944865000000003</v>
      </c>
      <c r="D8548" s="24">
        <v>0.39449567000000002</v>
      </c>
      <c r="E8548" s="24">
        <v>0.49168968000000002</v>
      </c>
      <c r="F8548" s="24">
        <v>0.68933963000000009</v>
      </c>
      <c r="G8548" s="24">
        <v>1.6408276100000001</v>
      </c>
      <c r="H8548" s="24">
        <v>5.7933297000000001</v>
      </c>
      <c r="I8548" s="24">
        <v>9.0305330000000003E-2</v>
      </c>
    </row>
    <row r="8549" spans="1:9" ht="15.75" customHeight="1" x14ac:dyDescent="0.25">
      <c r="A8549" s="25">
        <v>8548</v>
      </c>
      <c r="B8549" s="26">
        <v>0.37189938</v>
      </c>
      <c r="C8549" s="26">
        <v>0.34950220999999998</v>
      </c>
      <c r="D8549" s="26">
        <v>0.39455680999999998</v>
      </c>
      <c r="E8549" s="26">
        <v>0.49177160000000003</v>
      </c>
      <c r="F8549" s="26">
        <v>0.68947483000000009</v>
      </c>
      <c r="G8549" s="26">
        <v>1.6411868000000001</v>
      </c>
      <c r="H8549" s="26">
        <v>5.7949350700000002</v>
      </c>
      <c r="I8549" s="26">
        <v>9.0305300000000005E-2</v>
      </c>
    </row>
    <row r="8550" spans="1:9" ht="15.75" customHeight="1" x14ac:dyDescent="0.25">
      <c r="A8550" s="23">
        <v>8549</v>
      </c>
      <c r="B8550" s="24">
        <v>0.37195938000000001</v>
      </c>
      <c r="C8550" s="24">
        <v>0.34955578999999998</v>
      </c>
      <c r="D8550" s="24">
        <v>0.39461796999999998</v>
      </c>
      <c r="E8550" s="24">
        <v>0.49185357000000002</v>
      </c>
      <c r="F8550" s="24">
        <v>0.68961010999999994</v>
      </c>
      <c r="G8550" s="24">
        <v>1.6415461899999999</v>
      </c>
      <c r="H8550" s="24">
        <v>5.7965412800000005</v>
      </c>
      <c r="I8550" s="24">
        <v>9.0305280000000002E-2</v>
      </c>
    </row>
    <row r="8551" spans="1:9" ht="15.75" customHeight="1" x14ac:dyDescent="0.25">
      <c r="A8551" s="25">
        <v>8550</v>
      </c>
      <c r="B8551" s="26">
        <v>0.37201938000000001</v>
      </c>
      <c r="C8551" s="26">
        <v>0.34960937999999997</v>
      </c>
      <c r="D8551" s="26">
        <v>0.39467916000000003</v>
      </c>
      <c r="E8551" s="26">
        <v>0.49193558999999998</v>
      </c>
      <c r="F8551" s="26">
        <v>0.68974546999999997</v>
      </c>
      <c r="G8551" s="26">
        <v>1.6419057500000001</v>
      </c>
      <c r="H8551" s="26">
        <v>5.7981483300000001</v>
      </c>
      <c r="I8551" s="26">
        <v>9.0305250000000004E-2</v>
      </c>
    </row>
    <row r="8552" spans="1:9" ht="15.75" customHeight="1" x14ac:dyDescent="0.25">
      <c r="A8552" s="23">
        <v>8551</v>
      </c>
      <c r="B8552" s="24">
        <v>0.37207937999999996</v>
      </c>
      <c r="C8552" s="24">
        <v>0.34966296999999996</v>
      </c>
      <c r="D8552" s="24">
        <v>0.39474037000000001</v>
      </c>
      <c r="E8552" s="24">
        <v>0.49201765000000003</v>
      </c>
      <c r="F8552" s="24">
        <v>0.68988090999999996</v>
      </c>
      <c r="G8552" s="24">
        <v>1.6422655100000001</v>
      </c>
      <c r="H8552" s="24">
        <v>5.7997562200000008</v>
      </c>
      <c r="I8552" s="24">
        <v>9.0305219999999992E-2</v>
      </c>
    </row>
    <row r="8553" spans="1:9" ht="15.75" customHeight="1" x14ac:dyDescent="0.25">
      <c r="A8553" s="25">
        <v>8552</v>
      </c>
      <c r="B8553" s="26">
        <v>0.37213939000000001</v>
      </c>
      <c r="C8553" s="26">
        <v>0.34971658</v>
      </c>
      <c r="D8553" s="26">
        <v>0.39480159999999997</v>
      </c>
      <c r="E8553" s="26">
        <v>0.49209977000000005</v>
      </c>
      <c r="F8553" s="26">
        <v>0.69001643000000001</v>
      </c>
      <c r="G8553" s="26">
        <v>1.6426254499999999</v>
      </c>
      <c r="H8553" s="26">
        <v>5.8013649599999999</v>
      </c>
      <c r="I8553" s="26">
        <v>9.0305199999999988E-2</v>
      </c>
    </row>
    <row r="8554" spans="1:9" ht="15.75" customHeight="1" x14ac:dyDescent="0.25">
      <c r="A8554" s="23">
        <v>8553</v>
      </c>
      <c r="B8554" s="24">
        <v>0.37219938999999996</v>
      </c>
      <c r="C8554" s="24">
        <v>0.34977020000000003</v>
      </c>
      <c r="D8554" s="24">
        <v>0.39486285999999998</v>
      </c>
      <c r="E8554" s="24">
        <v>0.49218192999999999</v>
      </c>
      <c r="F8554" s="24">
        <v>0.69015201999999998</v>
      </c>
      <c r="G8554" s="24">
        <v>1.6429855800000002</v>
      </c>
      <c r="H8554" s="24">
        <v>5.8029745500000001</v>
      </c>
      <c r="I8554" s="24">
        <v>9.030516999999999E-2</v>
      </c>
    </row>
    <row r="8555" spans="1:9" ht="15.75" customHeight="1" x14ac:dyDescent="0.25">
      <c r="A8555" s="25">
        <v>8554</v>
      </c>
      <c r="B8555" s="26">
        <v>0.37225938999999997</v>
      </c>
      <c r="C8555" s="26">
        <v>0.34982383</v>
      </c>
      <c r="D8555" s="26">
        <v>0.39492415000000003</v>
      </c>
      <c r="E8555" s="26">
        <v>0.49226413999999996</v>
      </c>
      <c r="F8555" s="26">
        <v>0.69028769999999995</v>
      </c>
      <c r="G8555" s="26">
        <v>1.6433458999999999</v>
      </c>
      <c r="H8555" s="26">
        <v>5.8045849799999996</v>
      </c>
      <c r="I8555" s="26">
        <v>9.0305140000000006E-2</v>
      </c>
    </row>
    <row r="8556" spans="1:9" ht="15.75" customHeight="1" x14ac:dyDescent="0.25">
      <c r="A8556" s="23">
        <v>8555</v>
      </c>
      <c r="B8556" s="24">
        <v>0.37231938999999997</v>
      </c>
      <c r="C8556" s="24">
        <v>0.34987746999999997</v>
      </c>
      <c r="D8556" s="24">
        <v>0.39498545999999995</v>
      </c>
      <c r="E8556" s="24">
        <v>0.49234639999999996</v>
      </c>
      <c r="F8556" s="24">
        <v>0.69042345999999999</v>
      </c>
      <c r="G8556" s="24">
        <v>1.6437064000000001</v>
      </c>
      <c r="H8556" s="24">
        <v>5.80619627</v>
      </c>
      <c r="I8556" s="24">
        <v>9.0305110000000008E-2</v>
      </c>
    </row>
    <row r="8557" spans="1:9" ht="15.75" customHeight="1" x14ac:dyDescent="0.25">
      <c r="A8557" s="25">
        <v>8556</v>
      </c>
      <c r="B8557" s="26">
        <v>0.37237938999999998</v>
      </c>
      <c r="C8557" s="26">
        <v>0.34993112000000004</v>
      </c>
      <c r="D8557" s="26">
        <v>0.39504679000000004</v>
      </c>
      <c r="E8557" s="26">
        <v>0.49242870999999999</v>
      </c>
      <c r="F8557" s="26">
        <v>0.69055929999999999</v>
      </c>
      <c r="G8557" s="26">
        <v>1.6440671</v>
      </c>
      <c r="H8557" s="26">
        <v>5.8078084199999997</v>
      </c>
      <c r="I8557" s="26">
        <v>9.0305090000000005E-2</v>
      </c>
    </row>
    <row r="8558" spans="1:9" ht="15.75" customHeight="1" x14ac:dyDescent="0.25">
      <c r="A8558" s="23">
        <v>8557</v>
      </c>
      <c r="B8558" s="24">
        <v>0.37243940000000003</v>
      </c>
      <c r="C8558" s="24">
        <v>0.34998478</v>
      </c>
      <c r="D8558" s="24">
        <v>0.39510814999999999</v>
      </c>
      <c r="E8558" s="24">
        <v>0.49251107</v>
      </c>
      <c r="F8558" s="24">
        <v>0.69069522000000005</v>
      </c>
      <c r="G8558" s="24">
        <v>1.6444279900000001</v>
      </c>
      <c r="H8558" s="24">
        <v>5.8094214199999996</v>
      </c>
      <c r="I8558" s="24">
        <v>9.0305060000000006E-2</v>
      </c>
    </row>
    <row r="8559" spans="1:9" ht="15.75" customHeight="1" x14ac:dyDescent="0.25">
      <c r="A8559" s="25">
        <v>8558</v>
      </c>
      <c r="B8559" s="26">
        <v>0.37249940000000004</v>
      </c>
      <c r="C8559" s="26">
        <v>0.35003846000000005</v>
      </c>
      <c r="D8559" s="26">
        <v>0.39516953999999999</v>
      </c>
      <c r="E8559" s="26">
        <v>0.49259348000000003</v>
      </c>
      <c r="F8559" s="26">
        <v>0.69083122000000008</v>
      </c>
      <c r="G8559" s="26">
        <v>1.6447890599999999</v>
      </c>
      <c r="H8559" s="26">
        <v>5.8110352799999996</v>
      </c>
      <c r="I8559" s="26">
        <v>9.0305029999999994E-2</v>
      </c>
    </row>
    <row r="8560" spans="1:9" ht="15.75" customHeight="1" x14ac:dyDescent="0.25">
      <c r="A8560" s="23">
        <v>8559</v>
      </c>
      <c r="B8560" s="24">
        <v>0.37255940000000004</v>
      </c>
      <c r="C8560" s="24">
        <v>0.35009214</v>
      </c>
      <c r="D8560" s="24">
        <v>0.39523094999999997</v>
      </c>
      <c r="E8560" s="24">
        <v>0.49267594000000003</v>
      </c>
      <c r="F8560" s="24">
        <v>0.69096731</v>
      </c>
      <c r="G8560" s="24">
        <v>1.6451503299999999</v>
      </c>
      <c r="H8560" s="24">
        <v>5.8126499999999997</v>
      </c>
      <c r="I8560" s="24">
        <v>9.0305009999999991E-2</v>
      </c>
    </row>
    <row r="8561" spans="1:9" ht="15.75" customHeight="1" x14ac:dyDescent="0.25">
      <c r="A8561" s="25">
        <v>8560</v>
      </c>
      <c r="B8561" s="26">
        <v>0.37261940000000005</v>
      </c>
      <c r="C8561" s="26">
        <v>0.35014582999999999</v>
      </c>
      <c r="D8561" s="26">
        <v>0.39529238</v>
      </c>
      <c r="E8561" s="26">
        <v>0.49275844999999996</v>
      </c>
      <c r="F8561" s="26">
        <v>0.69110347000000005</v>
      </c>
      <c r="G8561" s="26">
        <v>1.6455118</v>
      </c>
      <c r="H8561" s="26">
        <v>5.8142655899999998</v>
      </c>
      <c r="I8561" s="26">
        <v>9.0304979999999993E-2</v>
      </c>
    </row>
    <row r="8562" spans="1:9" ht="15.75" customHeight="1" x14ac:dyDescent="0.25">
      <c r="A8562" s="23">
        <v>8561</v>
      </c>
      <c r="B8562" s="24">
        <v>0.37267940000000005</v>
      </c>
      <c r="C8562" s="24">
        <v>0.35019953999999998</v>
      </c>
      <c r="D8562" s="24">
        <v>0.39535384000000001</v>
      </c>
      <c r="E8562" s="24">
        <v>0.49284101000000002</v>
      </c>
      <c r="F8562" s="24">
        <v>0.69123972</v>
      </c>
      <c r="G8562" s="24">
        <v>1.6458734500000001</v>
      </c>
      <c r="H8562" s="24">
        <v>5.8158820499999999</v>
      </c>
      <c r="I8562" s="24">
        <v>9.0304949999999995E-2</v>
      </c>
    </row>
    <row r="8563" spans="1:9" ht="15.75" customHeight="1" x14ac:dyDescent="0.25">
      <c r="A8563" s="25">
        <v>8562</v>
      </c>
      <c r="B8563" s="26">
        <v>0.37273940000000005</v>
      </c>
      <c r="C8563" s="26">
        <v>0.35025326000000001</v>
      </c>
      <c r="D8563" s="26">
        <v>0.39541533000000001</v>
      </c>
      <c r="E8563" s="26">
        <v>0.49292361999999995</v>
      </c>
      <c r="F8563" s="26">
        <v>0.69137604999999991</v>
      </c>
      <c r="G8563" s="26">
        <v>1.6462352999999998</v>
      </c>
      <c r="H8563" s="26">
        <v>5.8174993700000002</v>
      </c>
      <c r="I8563" s="26">
        <v>9.0304930000000005E-2</v>
      </c>
    </row>
    <row r="8564" spans="1:9" ht="15.75" customHeight="1" x14ac:dyDescent="0.25">
      <c r="A8564" s="23">
        <v>8563</v>
      </c>
      <c r="B8564" s="24">
        <v>0.37279941</v>
      </c>
      <c r="C8564" s="24">
        <v>0.35030698999999998</v>
      </c>
      <c r="D8564" s="24">
        <v>0.39547683999999994</v>
      </c>
      <c r="E8564" s="24">
        <v>0.49300628000000002</v>
      </c>
      <c r="F8564" s="24">
        <v>0.69151246999999993</v>
      </c>
      <c r="G8564" s="24">
        <v>1.6465973399999998</v>
      </c>
      <c r="H8564" s="24">
        <v>5.8191175699999995</v>
      </c>
      <c r="I8564" s="24">
        <v>9.0304900000000007E-2</v>
      </c>
    </row>
    <row r="8565" spans="1:9" ht="15.75" customHeight="1" x14ac:dyDescent="0.25">
      <c r="A8565" s="25">
        <v>8564</v>
      </c>
      <c r="B8565" s="26">
        <v>0.37285941</v>
      </c>
      <c r="C8565" s="26">
        <v>0.35036071999999996</v>
      </c>
      <c r="D8565" s="26">
        <v>0.39553837999999997</v>
      </c>
      <c r="E8565" s="26">
        <v>0.493089</v>
      </c>
      <c r="F8565" s="26">
        <v>0.69164895999999998</v>
      </c>
      <c r="G8565" s="26">
        <v>1.6469595799999999</v>
      </c>
      <c r="H8565" s="26">
        <v>5.8207366399999998</v>
      </c>
      <c r="I8565" s="26">
        <v>9.0304870000000009E-2</v>
      </c>
    </row>
    <row r="8566" spans="1:9" ht="15.75" customHeight="1" x14ac:dyDescent="0.25">
      <c r="A8566" s="23">
        <v>8565</v>
      </c>
      <c r="B8566" s="24">
        <v>0.37291941000000001</v>
      </c>
      <c r="C8566" s="24">
        <v>0.35041446999999998</v>
      </c>
      <c r="D8566" s="24">
        <v>0.39559994000000004</v>
      </c>
      <c r="E8566" s="24">
        <v>0.49317176000000001</v>
      </c>
      <c r="F8566" s="24">
        <v>0.69178554000000003</v>
      </c>
      <c r="G8566" s="24">
        <v>1.6473220100000001</v>
      </c>
      <c r="H8566" s="24">
        <v>5.8223565900000009</v>
      </c>
      <c r="I8566" s="24">
        <v>9.0304850000000006E-2</v>
      </c>
    </row>
    <row r="8567" spans="1:9" ht="15.75" customHeight="1" x14ac:dyDescent="0.25">
      <c r="A8567" s="25">
        <v>8566</v>
      </c>
      <c r="B8567" s="26">
        <v>0.37297941000000001</v>
      </c>
      <c r="C8567" s="26">
        <v>0.35046823999999999</v>
      </c>
      <c r="D8567" s="26">
        <v>0.39566152999999998</v>
      </c>
      <c r="E8567" s="26">
        <v>0.49325457</v>
      </c>
      <c r="F8567" s="26">
        <v>0.69192220999999998</v>
      </c>
      <c r="G8567" s="26">
        <v>1.64768464</v>
      </c>
      <c r="H8567" s="26">
        <v>5.8239774200000003</v>
      </c>
      <c r="I8567" s="26">
        <v>9.0304819999999994E-2</v>
      </c>
    </row>
    <row r="8568" spans="1:9" ht="15.75" customHeight="1" x14ac:dyDescent="0.25">
      <c r="A8568" s="23">
        <v>8567</v>
      </c>
      <c r="B8568" s="24">
        <v>0.37303941000000002</v>
      </c>
      <c r="C8568" s="24">
        <v>0.35052200999999994</v>
      </c>
      <c r="D8568" s="24">
        <v>0.39572313999999997</v>
      </c>
      <c r="E8568" s="24">
        <v>0.49333744000000002</v>
      </c>
      <c r="F8568" s="24">
        <v>0.69205894999999995</v>
      </c>
      <c r="G8568" s="24">
        <v>1.6480474699999998</v>
      </c>
      <c r="H8568" s="24">
        <v>5.8255991300000005</v>
      </c>
      <c r="I8568" s="24">
        <v>9.0304789999999996E-2</v>
      </c>
    </row>
    <row r="8569" spans="1:9" ht="15.75" customHeight="1" x14ac:dyDescent="0.25">
      <c r="A8569" s="25">
        <v>8568</v>
      </c>
      <c r="B8569" s="26">
        <v>0.37309942000000001</v>
      </c>
      <c r="C8569" s="26">
        <v>0.35057578999999994</v>
      </c>
      <c r="D8569" s="26">
        <v>0.39578479</v>
      </c>
      <c r="E8569" s="26">
        <v>0.49342035000000001</v>
      </c>
      <c r="F8569" s="26">
        <v>0.69219578000000004</v>
      </c>
      <c r="G8569" s="26">
        <v>1.6484104900000001</v>
      </c>
      <c r="H8569" s="26">
        <v>5.8272217199999998</v>
      </c>
      <c r="I8569" s="26">
        <v>9.0304769999999993E-2</v>
      </c>
    </row>
    <row r="8570" spans="1:9" ht="15.75" customHeight="1" x14ac:dyDescent="0.25">
      <c r="A8570" s="23">
        <v>8569</v>
      </c>
      <c r="B8570" s="24">
        <v>0.37315942000000002</v>
      </c>
      <c r="C8570" s="24">
        <v>0.35062958999999999</v>
      </c>
      <c r="D8570" s="24">
        <v>0.39584645000000002</v>
      </c>
      <c r="E8570" s="24">
        <v>0.49350332000000002</v>
      </c>
      <c r="F8570" s="24">
        <v>0.69233270000000002</v>
      </c>
      <c r="G8570" s="24">
        <v>1.6487737100000002</v>
      </c>
      <c r="H8570" s="24">
        <v>5.8288452099999999</v>
      </c>
      <c r="I8570" s="24">
        <v>9.0304739999999994E-2</v>
      </c>
    </row>
    <row r="8571" spans="1:9" ht="15.75" customHeight="1" x14ac:dyDescent="0.25">
      <c r="A8571" s="25">
        <v>8570</v>
      </c>
      <c r="B8571" s="26">
        <v>0.37321942000000002</v>
      </c>
      <c r="C8571" s="26">
        <v>0.35068339999999998</v>
      </c>
      <c r="D8571" s="26">
        <v>0.39590815000000001</v>
      </c>
      <c r="E8571" s="26">
        <v>0.49358634000000001</v>
      </c>
      <c r="F8571" s="26">
        <v>0.69246970000000008</v>
      </c>
      <c r="G8571" s="26">
        <v>1.64913713</v>
      </c>
      <c r="H8571" s="26">
        <v>5.83046957</v>
      </c>
      <c r="I8571" s="26">
        <v>9.030471000000001E-2</v>
      </c>
    </row>
    <row r="8572" spans="1:9" ht="15.75" customHeight="1" x14ac:dyDescent="0.25">
      <c r="A8572" s="23">
        <v>8571</v>
      </c>
      <c r="B8572" s="24">
        <v>0.37327942000000003</v>
      </c>
      <c r="C8572" s="24">
        <v>0.35073720999999997</v>
      </c>
      <c r="D8572" s="24">
        <v>0.39596986000000001</v>
      </c>
      <c r="E8572" s="24">
        <v>0.49366942000000003</v>
      </c>
      <c r="F8572" s="24">
        <v>0.69260678999999992</v>
      </c>
      <c r="G8572" s="24">
        <v>1.6495007500000001</v>
      </c>
      <c r="H8572" s="24">
        <v>5.8320948399999999</v>
      </c>
      <c r="I8572" s="24">
        <v>9.0304690000000007E-2</v>
      </c>
    </row>
    <row r="8573" spans="1:9" ht="15.75" customHeight="1" x14ac:dyDescent="0.25">
      <c r="A8573" s="25">
        <v>8572</v>
      </c>
      <c r="B8573" s="26">
        <v>0.37333941999999998</v>
      </c>
      <c r="C8573" s="26">
        <v>0.35079104</v>
      </c>
      <c r="D8573" s="26">
        <v>0.39603160999999998</v>
      </c>
      <c r="E8573" s="26">
        <v>0.49375253999999996</v>
      </c>
      <c r="F8573" s="26">
        <v>0.69274395999999994</v>
      </c>
      <c r="G8573" s="26">
        <v>1.6498645600000001</v>
      </c>
      <c r="H8573" s="26">
        <v>5.8337209900000007</v>
      </c>
      <c r="I8573" s="26">
        <v>9.0304660000000009E-2</v>
      </c>
    </row>
    <row r="8574" spans="1:9" ht="15.75" customHeight="1" x14ac:dyDescent="0.25">
      <c r="A8574" s="23">
        <v>8573</v>
      </c>
      <c r="B8574" s="24">
        <v>0.37339942999999998</v>
      </c>
      <c r="C8574" s="24">
        <v>0.35084488999999996</v>
      </c>
      <c r="D8574" s="24">
        <v>0.39609337999999999</v>
      </c>
      <c r="E8574" s="24">
        <v>0.49383572000000003</v>
      </c>
      <c r="F8574" s="24">
        <v>0.69288121000000003</v>
      </c>
      <c r="G8574" s="24">
        <v>1.6502285800000001</v>
      </c>
      <c r="H8574" s="24">
        <v>5.8353480400000004</v>
      </c>
      <c r="I8574" s="24">
        <v>9.0304629999999997E-2</v>
      </c>
    </row>
    <row r="8575" spans="1:9" ht="15.75" customHeight="1" x14ac:dyDescent="0.25">
      <c r="A8575" s="25">
        <v>8574</v>
      </c>
      <c r="B8575" s="26">
        <v>0.37345942999999998</v>
      </c>
      <c r="C8575" s="26">
        <v>0.35089874000000004</v>
      </c>
      <c r="D8575" s="26">
        <v>0.39615518</v>
      </c>
      <c r="E8575" s="26">
        <v>0.49391894999999997</v>
      </c>
      <c r="F8575" s="26">
        <v>0.69301856000000006</v>
      </c>
      <c r="G8575" s="26">
        <v>1.6505928000000001</v>
      </c>
      <c r="H8575" s="26">
        <v>5.83697599</v>
      </c>
      <c r="I8575" s="26">
        <v>9.0304610000000007E-2</v>
      </c>
    </row>
    <row r="8576" spans="1:9" ht="15.75" customHeight="1" x14ac:dyDescent="0.25">
      <c r="A8576" s="23">
        <v>8575</v>
      </c>
      <c r="B8576" s="24">
        <v>0.37351942999999999</v>
      </c>
      <c r="C8576" s="24">
        <v>0.35095261</v>
      </c>
      <c r="D8576" s="24">
        <v>0.39621701000000004</v>
      </c>
      <c r="E8576" s="24">
        <v>0.49400222999999999</v>
      </c>
      <c r="F8576" s="24">
        <v>0.69315597999999989</v>
      </c>
      <c r="G8576" s="24">
        <v>1.65095722</v>
      </c>
      <c r="H8576" s="24">
        <v>5.8386048400000004</v>
      </c>
      <c r="I8576" s="24">
        <v>9.0304579999999995E-2</v>
      </c>
    </row>
    <row r="8577" spans="1:9" ht="15.75" customHeight="1" x14ac:dyDescent="0.25">
      <c r="A8577" s="25">
        <v>8576</v>
      </c>
      <c r="B8577" s="26">
        <v>0.37357942999999999</v>
      </c>
      <c r="C8577" s="26">
        <v>0.35100648000000001</v>
      </c>
      <c r="D8577" s="26">
        <v>0.39627885999999996</v>
      </c>
      <c r="E8577" s="26">
        <v>0.49408555999999998</v>
      </c>
      <c r="F8577" s="26">
        <v>0.69329350000000001</v>
      </c>
      <c r="G8577" s="26">
        <v>1.65132184</v>
      </c>
      <c r="H8577" s="26">
        <v>5.8402345899999997</v>
      </c>
      <c r="I8577" s="26">
        <v>9.0304549999999997E-2</v>
      </c>
    </row>
    <row r="8578" spans="1:9" ht="15.75" customHeight="1" x14ac:dyDescent="0.25">
      <c r="A8578" s="23">
        <v>8577</v>
      </c>
      <c r="B8578" s="24">
        <v>0.37363942999999999</v>
      </c>
      <c r="C8578" s="24">
        <v>0.35106037000000001</v>
      </c>
      <c r="D8578" s="24">
        <v>0.39634073999999997</v>
      </c>
      <c r="E8578" s="24">
        <v>0.49416894999999994</v>
      </c>
      <c r="F8578" s="24">
        <v>0.69343109999999997</v>
      </c>
      <c r="G8578" s="24">
        <v>1.6516866699999999</v>
      </c>
      <c r="H8578" s="24">
        <v>5.8418652499999997</v>
      </c>
      <c r="I8578" s="24">
        <v>9.0304529999999994E-2</v>
      </c>
    </row>
    <row r="8579" spans="1:9" ht="15.75" customHeight="1" x14ac:dyDescent="0.25">
      <c r="A8579" s="25">
        <v>8578</v>
      </c>
      <c r="B8579" s="26">
        <v>0.37369943</v>
      </c>
      <c r="C8579" s="26">
        <v>0.35111427000000001</v>
      </c>
      <c r="D8579" s="26">
        <v>0.39640264000000003</v>
      </c>
      <c r="E8579" s="26">
        <v>0.49425240000000004</v>
      </c>
      <c r="F8579" s="26">
        <v>0.69356879000000005</v>
      </c>
      <c r="G8579" s="26">
        <v>1.6520516900000002</v>
      </c>
      <c r="H8579" s="26">
        <v>5.8434968200000004</v>
      </c>
      <c r="I8579" s="26">
        <v>9.0304499999999996E-2</v>
      </c>
    </row>
    <row r="8580" spans="1:9" ht="15.75" customHeight="1" x14ac:dyDescent="0.25">
      <c r="A8580" s="23">
        <v>8579</v>
      </c>
      <c r="B8580" s="24">
        <v>0.37375943999999994</v>
      </c>
      <c r="C8580" s="24">
        <v>0.35116818</v>
      </c>
      <c r="D8580" s="24">
        <v>0.39646458000000001</v>
      </c>
      <c r="E8580" s="24">
        <v>0.49433589</v>
      </c>
      <c r="F8580" s="24">
        <v>0.69370656999999991</v>
      </c>
      <c r="G8580" s="24">
        <v>1.65241693</v>
      </c>
      <c r="H8580" s="24">
        <v>5.8451293</v>
      </c>
      <c r="I8580" s="24">
        <v>9.0304470000000012E-2</v>
      </c>
    </row>
    <row r="8581" spans="1:9" ht="15.75" customHeight="1" x14ac:dyDescent="0.25">
      <c r="A8581" s="25">
        <v>8580</v>
      </c>
      <c r="B8581" s="26">
        <v>0.37381943999999995</v>
      </c>
      <c r="C8581" s="26">
        <v>0.35122210999999998</v>
      </c>
      <c r="D8581" s="26">
        <v>0.39652653999999998</v>
      </c>
      <c r="E8581" s="26">
        <v>0.49441943999999999</v>
      </c>
      <c r="F8581" s="26">
        <v>0.69384443000000007</v>
      </c>
      <c r="G8581" s="26">
        <v>1.65278236</v>
      </c>
      <c r="H8581" s="26">
        <v>5.8467626900000003</v>
      </c>
      <c r="I8581" s="26">
        <v>9.0304450000000008E-2</v>
      </c>
    </row>
    <row r="8582" spans="1:9" ht="15.75" customHeight="1" x14ac:dyDescent="0.25">
      <c r="A8582" s="23">
        <v>8581</v>
      </c>
      <c r="B8582" s="24">
        <v>0.37387943999999995</v>
      </c>
      <c r="C8582" s="24">
        <v>0.35127603999999996</v>
      </c>
      <c r="D8582" s="24">
        <v>0.39658852999999999</v>
      </c>
      <c r="E8582" s="24">
        <v>0.49450305</v>
      </c>
      <c r="F8582" s="24">
        <v>0.69398238000000001</v>
      </c>
      <c r="G8582" s="24">
        <v>1.6531479999999998</v>
      </c>
      <c r="H8582" s="24">
        <v>5.8483970000000003</v>
      </c>
      <c r="I8582" s="24">
        <v>9.030442000000001E-2</v>
      </c>
    </row>
    <row r="8583" spans="1:9" ht="15.75" customHeight="1" x14ac:dyDescent="0.25">
      <c r="A8583" s="25">
        <v>8582</v>
      </c>
      <c r="B8583" s="26">
        <v>0.37393943999999996</v>
      </c>
      <c r="C8583" s="26">
        <v>0.35132998999999998</v>
      </c>
      <c r="D8583" s="26">
        <v>0.39665054</v>
      </c>
      <c r="E8583" s="26">
        <v>0.49458669999999999</v>
      </c>
      <c r="F8583" s="26">
        <v>0.69412041999999996</v>
      </c>
      <c r="G8583" s="26">
        <v>1.65351385</v>
      </c>
      <c r="H8583" s="26">
        <v>5.8500322300000001</v>
      </c>
      <c r="I8583" s="26">
        <v>9.0304389999999998E-2</v>
      </c>
    </row>
    <row r="8584" spans="1:9" ht="15.75" customHeight="1" x14ac:dyDescent="0.25">
      <c r="A8584" s="23">
        <v>8583</v>
      </c>
      <c r="B8584" s="24">
        <v>0.37399943999999996</v>
      </c>
      <c r="C8584" s="24">
        <v>0.35138395</v>
      </c>
      <c r="D8584" s="24">
        <v>0.39671258000000004</v>
      </c>
      <c r="E8584" s="24">
        <v>0.49467041</v>
      </c>
      <c r="F8584" s="24">
        <v>0.69425855000000003</v>
      </c>
      <c r="G8584" s="24">
        <v>1.6538799099999999</v>
      </c>
      <c r="H8584" s="24">
        <v>5.8516683699999996</v>
      </c>
      <c r="I8584" s="24">
        <v>9.0304369999999995E-2</v>
      </c>
    </row>
    <row r="8585" spans="1:9" ht="15.75" customHeight="1" x14ac:dyDescent="0.25">
      <c r="A8585" s="25">
        <v>8584</v>
      </c>
      <c r="B8585" s="26">
        <v>0.37405945000000002</v>
      </c>
      <c r="C8585" s="26">
        <v>0.35143793000000001</v>
      </c>
      <c r="D8585" s="26">
        <v>0.39677465000000001</v>
      </c>
      <c r="E8585" s="26">
        <v>0.49475417999999999</v>
      </c>
      <c r="F8585" s="26">
        <v>0.69439677</v>
      </c>
      <c r="G8585" s="26">
        <v>1.6542461700000002</v>
      </c>
      <c r="H8585" s="26">
        <v>5.8533054400000006</v>
      </c>
      <c r="I8585" s="26">
        <v>9.0304339999999997E-2</v>
      </c>
    </row>
    <row r="8586" spans="1:9" ht="15.75" customHeight="1" x14ac:dyDescent="0.25">
      <c r="A8586" s="23">
        <v>8585</v>
      </c>
      <c r="B8586" s="24">
        <v>0.37411945000000002</v>
      </c>
      <c r="C8586" s="24">
        <v>0.35149191000000002</v>
      </c>
      <c r="D8586" s="24">
        <v>0.39683675000000002</v>
      </c>
      <c r="E8586" s="24">
        <v>0.494838</v>
      </c>
      <c r="F8586" s="24">
        <v>0.69453507000000003</v>
      </c>
      <c r="G8586" s="24">
        <v>1.6546126400000001</v>
      </c>
      <c r="H8586" s="24">
        <v>5.8549434299999996</v>
      </c>
      <c r="I8586" s="24">
        <v>9.0304309999999999E-2</v>
      </c>
    </row>
    <row r="8587" spans="1:9" ht="15.75" customHeight="1" x14ac:dyDescent="0.25">
      <c r="A8587" s="25">
        <v>8586</v>
      </c>
      <c r="B8587" s="26">
        <v>0.37417945000000002</v>
      </c>
      <c r="C8587" s="26">
        <v>0.35154591000000002</v>
      </c>
      <c r="D8587" s="26">
        <v>0.39689888000000001</v>
      </c>
      <c r="E8587" s="26">
        <v>0.49492187999999998</v>
      </c>
      <c r="F8587" s="26">
        <v>0.69467347000000002</v>
      </c>
      <c r="G8587" s="26">
        <v>1.6549793099999999</v>
      </c>
      <c r="H8587" s="26">
        <v>5.85658236</v>
      </c>
      <c r="I8587" s="26">
        <v>9.0304289999999995E-2</v>
      </c>
    </row>
    <row r="8588" spans="1:9" ht="15.75" customHeight="1" x14ac:dyDescent="0.25">
      <c r="A8588" s="23">
        <v>8587</v>
      </c>
      <c r="B8588" s="24">
        <v>0.37423945000000003</v>
      </c>
      <c r="C8588" s="24">
        <v>0.35159992000000001</v>
      </c>
      <c r="D8588" s="24">
        <v>0.39696102999999999</v>
      </c>
      <c r="E8588" s="24">
        <v>0.49500580999999999</v>
      </c>
      <c r="F8588" s="24">
        <v>0.69481196000000001</v>
      </c>
      <c r="G8588" s="24">
        <v>1.6553461999999999</v>
      </c>
      <c r="H8588" s="24">
        <v>5.8582222100000001</v>
      </c>
      <c r="I8588" s="24">
        <v>9.0304259999999997E-2</v>
      </c>
    </row>
    <row r="8589" spans="1:9" ht="15.75" customHeight="1" x14ac:dyDescent="0.25">
      <c r="A8589" s="25">
        <v>8588</v>
      </c>
      <c r="B8589" s="26">
        <v>0.37429944999999998</v>
      </c>
      <c r="C8589" s="26">
        <v>0.35165394</v>
      </c>
      <c r="D8589" s="26">
        <v>0.39702320999999996</v>
      </c>
      <c r="E8589" s="26">
        <v>0.49508980000000002</v>
      </c>
      <c r="F8589" s="26">
        <v>0.69495052999999996</v>
      </c>
      <c r="G8589" s="26">
        <v>1.6557132999999999</v>
      </c>
      <c r="H8589" s="26">
        <v>5.8598629899999999</v>
      </c>
      <c r="I8589" s="26">
        <v>9.0304230000000013E-2</v>
      </c>
    </row>
    <row r="8590" spans="1:9" ht="15.75" customHeight="1" x14ac:dyDescent="0.25">
      <c r="A8590" s="23">
        <v>8589</v>
      </c>
      <c r="B8590" s="24">
        <v>0.37435944999999998</v>
      </c>
      <c r="C8590" s="24">
        <v>0.35170796999999998</v>
      </c>
      <c r="D8590" s="24">
        <v>0.39708542000000002</v>
      </c>
      <c r="E8590" s="24">
        <v>0.49517383999999998</v>
      </c>
      <c r="F8590" s="24">
        <v>0.69508920000000007</v>
      </c>
      <c r="G8590" s="24">
        <v>1.6560805999999999</v>
      </c>
      <c r="H8590" s="24">
        <v>5.8615047100000002</v>
      </c>
      <c r="I8590" s="24">
        <v>9.030421000000001E-2</v>
      </c>
    </row>
    <row r="8591" spans="1:9" ht="15.75" customHeight="1" x14ac:dyDescent="0.25">
      <c r="A8591" s="25">
        <v>8590</v>
      </c>
      <c r="B8591" s="26">
        <v>0.37441946000000004</v>
      </c>
      <c r="C8591" s="26">
        <v>0.35176202000000001</v>
      </c>
      <c r="D8591" s="26">
        <v>0.39714765999999996</v>
      </c>
      <c r="E8591" s="26">
        <v>0.49525793999999995</v>
      </c>
      <c r="F8591" s="26">
        <v>0.69522795000000004</v>
      </c>
      <c r="G8591" s="26">
        <v>1.6564481200000001</v>
      </c>
      <c r="H8591" s="26">
        <v>5.8631473700000001</v>
      </c>
      <c r="I8591" s="26">
        <v>9.0304179999999998E-2</v>
      </c>
    </row>
    <row r="8592" spans="1:9" ht="15.75" customHeight="1" x14ac:dyDescent="0.25">
      <c r="A8592" s="23">
        <v>8591</v>
      </c>
      <c r="B8592" s="24">
        <v>0.37447946000000004</v>
      </c>
      <c r="C8592" s="24">
        <v>0.35181607999999998</v>
      </c>
      <c r="D8592" s="24">
        <v>0.39720992000000005</v>
      </c>
      <c r="E8592" s="24">
        <v>0.49534208999999996</v>
      </c>
      <c r="F8592" s="24">
        <v>0.69536680000000006</v>
      </c>
      <c r="G8592" s="24">
        <v>1.6568158500000001</v>
      </c>
      <c r="H8592" s="24">
        <v>5.8647909600000006</v>
      </c>
      <c r="I8592" s="24">
        <v>9.030415E-2</v>
      </c>
    </row>
    <row r="8593" spans="1:9" ht="15.75" customHeight="1" x14ac:dyDescent="0.25">
      <c r="A8593" s="25">
        <v>8592</v>
      </c>
      <c r="B8593" s="26">
        <v>0.37453946000000005</v>
      </c>
      <c r="C8593" s="26">
        <v>0.35187015000000005</v>
      </c>
      <c r="D8593" s="26">
        <v>0.39727221999999995</v>
      </c>
      <c r="E8593" s="26">
        <v>0.49542630000000004</v>
      </c>
      <c r="F8593" s="26">
        <v>0.69550573999999998</v>
      </c>
      <c r="G8593" s="26">
        <v>1.6571837899999999</v>
      </c>
      <c r="H8593" s="26">
        <v>5.8664354999999997</v>
      </c>
      <c r="I8593" s="26">
        <v>9.0304129999999996E-2</v>
      </c>
    </row>
    <row r="8594" spans="1:9" ht="15.75" customHeight="1" x14ac:dyDescent="0.25">
      <c r="A8594" s="23">
        <v>8593</v>
      </c>
      <c r="B8594" s="24">
        <v>0.37459946</v>
      </c>
      <c r="C8594" s="24">
        <v>0.35192423</v>
      </c>
      <c r="D8594" s="24">
        <v>0.39733454000000001</v>
      </c>
      <c r="E8594" s="24">
        <v>0.49551056999999998</v>
      </c>
      <c r="F8594" s="24">
        <v>0.69564475999999997</v>
      </c>
      <c r="G8594" s="24">
        <v>1.6575519399999998</v>
      </c>
      <c r="H8594" s="24">
        <v>5.8680809899999993</v>
      </c>
      <c r="I8594" s="24">
        <v>9.0304099999999998E-2</v>
      </c>
    </row>
    <row r="8595" spans="1:9" ht="15.75" customHeight="1" x14ac:dyDescent="0.25">
      <c r="A8595" s="25">
        <v>8594</v>
      </c>
      <c r="B8595" s="26">
        <v>0.37465946</v>
      </c>
      <c r="C8595" s="26">
        <v>0.35197833000000001</v>
      </c>
      <c r="D8595" s="26">
        <v>0.39739689</v>
      </c>
      <c r="E8595" s="26">
        <v>0.49559489000000001</v>
      </c>
      <c r="F8595" s="26">
        <v>0.69578388000000002</v>
      </c>
      <c r="G8595" s="26">
        <v>1.6579203</v>
      </c>
      <c r="H8595" s="26">
        <v>5.8697274200000003</v>
      </c>
      <c r="I8595" s="26">
        <v>9.030407E-2</v>
      </c>
    </row>
    <row r="8596" spans="1:9" ht="15.75" customHeight="1" x14ac:dyDescent="0.25">
      <c r="A8596" s="23">
        <v>8595</v>
      </c>
      <c r="B8596" s="24">
        <v>0.37471947</v>
      </c>
      <c r="C8596" s="24">
        <v>0.35203244</v>
      </c>
      <c r="D8596" s="24">
        <v>0.39745927000000003</v>
      </c>
      <c r="E8596" s="24">
        <v>0.49567926999999995</v>
      </c>
      <c r="F8596" s="24">
        <v>0.69592310000000002</v>
      </c>
      <c r="G8596" s="24">
        <v>1.65828888</v>
      </c>
      <c r="H8596" s="24">
        <v>5.8713747999999999</v>
      </c>
      <c r="I8596" s="24">
        <v>9.0304049999999997E-2</v>
      </c>
    </row>
    <row r="8597" spans="1:9" ht="15.75" customHeight="1" x14ac:dyDescent="0.25">
      <c r="A8597" s="25">
        <v>8596</v>
      </c>
      <c r="B8597" s="26">
        <v>0.37477947</v>
      </c>
      <c r="C8597" s="26">
        <v>0.35208655999999999</v>
      </c>
      <c r="D8597" s="26">
        <v>0.39752167999999999</v>
      </c>
      <c r="E8597" s="26">
        <v>0.49576369999999997</v>
      </c>
      <c r="F8597" s="26">
        <v>0.69606239999999997</v>
      </c>
      <c r="G8597" s="26">
        <v>1.6586576800000001</v>
      </c>
      <c r="H8597" s="26">
        <v>5.87302313</v>
      </c>
      <c r="I8597" s="26">
        <v>9.0304019999999999E-2</v>
      </c>
    </row>
    <row r="8598" spans="1:9" ht="15.75" customHeight="1" x14ac:dyDescent="0.25">
      <c r="A8598" s="23">
        <v>8597</v>
      </c>
      <c r="B8598" s="24">
        <v>0.37483947000000001</v>
      </c>
      <c r="C8598" s="24">
        <v>0.35214069000000003</v>
      </c>
      <c r="D8598" s="24">
        <v>0.39758411000000005</v>
      </c>
      <c r="E8598" s="24">
        <v>0.49584820000000002</v>
      </c>
      <c r="F8598" s="24">
        <v>0.69620180000000009</v>
      </c>
      <c r="G8598" s="24">
        <v>1.6590266900000001</v>
      </c>
      <c r="H8598" s="24">
        <v>5.8746724099999996</v>
      </c>
      <c r="I8598" s="24">
        <v>9.0303989999999987E-2</v>
      </c>
    </row>
    <row r="8599" spans="1:9" ht="15.75" customHeight="1" x14ac:dyDescent="0.25">
      <c r="A8599" s="25">
        <v>8598</v>
      </c>
      <c r="B8599" s="26">
        <v>0.37489947000000001</v>
      </c>
      <c r="C8599" s="26">
        <v>0.35219484000000001</v>
      </c>
      <c r="D8599" s="26">
        <v>0.39764657999999997</v>
      </c>
      <c r="E8599" s="26">
        <v>0.49593274999999998</v>
      </c>
      <c r="F8599" s="26">
        <v>0.69634129</v>
      </c>
      <c r="G8599" s="26">
        <v>1.65939591</v>
      </c>
      <c r="H8599" s="26">
        <v>5.8763226599999996</v>
      </c>
      <c r="I8599" s="26">
        <v>9.0303970000000011E-2</v>
      </c>
    </row>
    <row r="8600" spans="1:9" ht="15.75" customHeight="1" x14ac:dyDescent="0.25">
      <c r="A8600" s="23">
        <v>8599</v>
      </c>
      <c r="B8600" s="24">
        <v>0.37495947000000002</v>
      </c>
      <c r="C8600" s="24">
        <v>0.35224899999999998</v>
      </c>
      <c r="D8600" s="24">
        <v>0.39770907</v>
      </c>
      <c r="E8600" s="24">
        <v>0.49601734999999997</v>
      </c>
      <c r="F8600" s="24">
        <v>0.69648087000000003</v>
      </c>
      <c r="G8600" s="24">
        <v>1.65976535</v>
      </c>
      <c r="H8600" s="24">
        <v>5.87797386</v>
      </c>
      <c r="I8600" s="24">
        <v>9.0303939999999999E-2</v>
      </c>
    </row>
    <row r="8601" spans="1:9" ht="15.75" customHeight="1" x14ac:dyDescent="0.25">
      <c r="A8601" s="25">
        <v>8600</v>
      </c>
      <c r="B8601" s="26">
        <v>0.37501947999999996</v>
      </c>
      <c r="C8601" s="26">
        <v>0.35230317</v>
      </c>
      <c r="D8601" s="26">
        <v>0.3977716</v>
      </c>
      <c r="E8601" s="26">
        <v>0.49610202000000003</v>
      </c>
      <c r="F8601" s="26">
        <v>0.69662055000000001</v>
      </c>
      <c r="G8601" s="26">
        <v>1.6601350099999999</v>
      </c>
      <c r="H8601" s="26">
        <v>5.8796260199999999</v>
      </c>
      <c r="I8601" s="26">
        <v>9.030392000000001E-2</v>
      </c>
    </row>
    <row r="8602" spans="1:9" ht="15.75" customHeight="1" x14ac:dyDescent="0.25">
      <c r="A8602" s="23">
        <v>8601</v>
      </c>
      <c r="B8602" s="24">
        <v>0.37507947999999997</v>
      </c>
      <c r="C8602" s="24">
        <v>0.35235736000000001</v>
      </c>
      <c r="D8602" s="24">
        <v>0.39783415</v>
      </c>
      <c r="E8602" s="24">
        <v>0.49618673999999996</v>
      </c>
      <c r="F8602" s="24">
        <v>0.6967603200000001</v>
      </c>
      <c r="G8602" s="24">
        <v>1.66050488</v>
      </c>
      <c r="H8602" s="24">
        <v>5.8812791500000001</v>
      </c>
      <c r="I8602" s="24">
        <v>9.0303889999999998E-2</v>
      </c>
    </row>
    <row r="8603" spans="1:9" ht="15.75" customHeight="1" x14ac:dyDescent="0.25">
      <c r="A8603" s="25">
        <v>8602</v>
      </c>
      <c r="B8603" s="26">
        <v>0.37513947999999997</v>
      </c>
      <c r="C8603" s="26">
        <v>0.35241155999999996</v>
      </c>
      <c r="D8603" s="26">
        <v>0.39789673000000003</v>
      </c>
      <c r="E8603" s="26">
        <v>0.49627152000000002</v>
      </c>
      <c r="F8603" s="26">
        <v>0.69690017999999998</v>
      </c>
      <c r="G8603" s="26">
        <v>1.66087498</v>
      </c>
      <c r="H8603" s="26">
        <v>5.8829332399999998</v>
      </c>
      <c r="I8603" s="26">
        <v>9.030386E-2</v>
      </c>
    </row>
    <row r="8604" spans="1:9" ht="15.75" customHeight="1" x14ac:dyDescent="0.25">
      <c r="A8604" s="23">
        <v>8603</v>
      </c>
      <c r="B8604" s="24">
        <v>0.37519947999999997</v>
      </c>
      <c r="C8604" s="24">
        <v>0.35246577000000001</v>
      </c>
      <c r="D8604" s="24">
        <v>0.39795934000000005</v>
      </c>
      <c r="E8604" s="24">
        <v>0.49635636</v>
      </c>
      <c r="F8604" s="24">
        <v>0.69704014000000003</v>
      </c>
      <c r="G8604" s="24">
        <v>1.6612452899999999</v>
      </c>
      <c r="H8604" s="24">
        <v>5.8845883100000007</v>
      </c>
      <c r="I8604" s="24">
        <v>9.0303839999999996E-2</v>
      </c>
    </row>
    <row r="8605" spans="1:9" ht="15.75" customHeight="1" x14ac:dyDescent="0.25">
      <c r="A8605" s="25">
        <v>8604</v>
      </c>
      <c r="B8605" s="26">
        <v>0.37525947999999998</v>
      </c>
      <c r="C8605" s="26">
        <v>0.35251999000000001</v>
      </c>
      <c r="D8605" s="26">
        <v>0.39802198</v>
      </c>
      <c r="E8605" s="26">
        <v>0.49644125</v>
      </c>
      <c r="F8605" s="26">
        <v>0.69718018999999998</v>
      </c>
      <c r="G8605" s="26">
        <v>1.6616158200000002</v>
      </c>
      <c r="H8605" s="26">
        <v>5.8862443399999993</v>
      </c>
      <c r="I8605" s="26">
        <v>9.0303809999999998E-2</v>
      </c>
    </row>
    <row r="8606" spans="1:9" ht="15.75" customHeight="1" x14ac:dyDescent="0.25">
      <c r="A8606" s="23">
        <v>8605</v>
      </c>
      <c r="B8606" s="24">
        <v>0.37531947999999998</v>
      </c>
      <c r="C8606" s="24">
        <v>0.35257423000000004</v>
      </c>
      <c r="D8606" s="24">
        <v>0.39808464999999998</v>
      </c>
      <c r="E8606" s="24">
        <v>0.49652621000000002</v>
      </c>
      <c r="F8606" s="24">
        <v>0.69732033999999998</v>
      </c>
      <c r="G8606" s="24">
        <v>1.6619865700000001</v>
      </c>
      <c r="H8606" s="24">
        <v>5.8879013499999999</v>
      </c>
      <c r="I8606" s="24">
        <v>9.030378E-2</v>
      </c>
    </row>
    <row r="8607" spans="1:9" ht="15.75" customHeight="1" x14ac:dyDescent="0.25">
      <c r="A8607" s="25">
        <v>8606</v>
      </c>
      <c r="B8607" s="26">
        <v>0.37537948999999998</v>
      </c>
      <c r="C8607" s="26">
        <v>0.35262847999999997</v>
      </c>
      <c r="D8607" s="26">
        <v>0.39814735000000001</v>
      </c>
      <c r="E8607" s="26">
        <v>0.49661121999999996</v>
      </c>
      <c r="F8607" s="26">
        <v>0.69746058</v>
      </c>
      <c r="G8607" s="26">
        <v>1.6623575500000001</v>
      </c>
      <c r="H8607" s="26">
        <v>5.88955933</v>
      </c>
      <c r="I8607" s="26">
        <v>9.0303760000000011E-2</v>
      </c>
    </row>
    <row r="8608" spans="1:9" ht="15.75" customHeight="1" x14ac:dyDescent="0.25">
      <c r="A8608" s="23">
        <v>8607</v>
      </c>
      <c r="B8608" s="24">
        <v>0.37543948999999999</v>
      </c>
      <c r="C8608" s="24">
        <v>0.35268275000000004</v>
      </c>
      <c r="D8608" s="24">
        <v>0.39821007999999997</v>
      </c>
      <c r="E8608" s="24">
        <v>0.49669629999999998</v>
      </c>
      <c r="F8608" s="24">
        <v>0.69760091999999996</v>
      </c>
      <c r="G8608" s="24">
        <v>1.6627287399999999</v>
      </c>
      <c r="H8608" s="24">
        <v>5.8912182900000003</v>
      </c>
      <c r="I8608" s="24">
        <v>9.0303730000000013E-2</v>
      </c>
    </row>
    <row r="8609" spans="1:9" ht="15.75" customHeight="1" x14ac:dyDescent="0.25">
      <c r="A8609" s="25">
        <v>8608</v>
      </c>
      <c r="B8609" s="26">
        <v>0.37549948999999999</v>
      </c>
      <c r="C8609" s="26">
        <v>0.35273702000000001</v>
      </c>
      <c r="D8609" s="26">
        <v>0.39827283999999996</v>
      </c>
      <c r="E8609" s="26">
        <v>0.49678142999999997</v>
      </c>
      <c r="F8609" s="26">
        <v>0.69774135000000004</v>
      </c>
      <c r="G8609" s="26">
        <v>1.6631001599999999</v>
      </c>
      <c r="H8609" s="26">
        <v>5.8928782399999999</v>
      </c>
      <c r="I8609" s="26">
        <v>9.0303700000000001E-2</v>
      </c>
    </row>
    <row r="8610" spans="1:9" ht="15.75" customHeight="1" x14ac:dyDescent="0.25">
      <c r="A8610" s="23">
        <v>8609</v>
      </c>
      <c r="B8610" s="24">
        <v>0.37555949</v>
      </c>
      <c r="C8610" s="24">
        <v>0.35279130999999997</v>
      </c>
      <c r="D8610" s="24">
        <v>0.39833563</v>
      </c>
      <c r="E8610" s="24">
        <v>0.49686661999999998</v>
      </c>
      <c r="F8610" s="24">
        <v>0.69788188000000007</v>
      </c>
      <c r="G8610" s="24">
        <v>1.66347179</v>
      </c>
      <c r="H8610" s="24">
        <v>5.8945391600000008</v>
      </c>
      <c r="I8610" s="24">
        <v>9.0303679999999997E-2</v>
      </c>
    </row>
    <row r="8611" spans="1:9" ht="15.75" customHeight="1" x14ac:dyDescent="0.25">
      <c r="A8611" s="25">
        <v>8610</v>
      </c>
      <c r="B8611" s="26">
        <v>0.37561949</v>
      </c>
      <c r="C8611" s="26">
        <v>0.35284562000000003</v>
      </c>
      <c r="D8611" s="26">
        <v>0.39839844999999996</v>
      </c>
      <c r="E8611" s="26">
        <v>0.49695186999999996</v>
      </c>
      <c r="F8611" s="26">
        <v>0.69802249999999999</v>
      </c>
      <c r="G8611" s="26">
        <v>1.66384365</v>
      </c>
      <c r="H8611" s="26">
        <v>5.89620107</v>
      </c>
      <c r="I8611" s="26">
        <v>9.0303649999999999E-2</v>
      </c>
    </row>
    <row r="8612" spans="1:9" ht="15.75" customHeight="1" x14ac:dyDescent="0.25">
      <c r="A8612" s="23">
        <v>8611</v>
      </c>
      <c r="B8612" s="24">
        <v>0.37567950000000006</v>
      </c>
      <c r="C8612" s="24">
        <v>0.35289994000000002</v>
      </c>
      <c r="D8612" s="24">
        <v>0.39846130000000002</v>
      </c>
      <c r="E8612" s="24">
        <v>0.49703718000000002</v>
      </c>
      <c r="F8612" s="24">
        <v>0.69816321999999997</v>
      </c>
      <c r="G8612" s="24">
        <v>1.6642157399999999</v>
      </c>
      <c r="H8612" s="24">
        <v>5.8978639699999995</v>
      </c>
      <c r="I8612" s="24">
        <v>9.0303620000000001E-2</v>
      </c>
    </row>
    <row r="8613" spans="1:9" ht="15.75" customHeight="1" x14ac:dyDescent="0.25">
      <c r="A8613" s="25">
        <v>8612</v>
      </c>
      <c r="B8613" s="26">
        <v>0.37573950000000006</v>
      </c>
      <c r="C8613" s="26">
        <v>0.35295426999999996</v>
      </c>
      <c r="D8613" s="26">
        <v>0.39852418000000001</v>
      </c>
      <c r="E8613" s="26">
        <v>0.49712255</v>
      </c>
      <c r="F8613" s="26">
        <v>0.69830404000000001</v>
      </c>
      <c r="G8613" s="26">
        <v>1.6645880500000001</v>
      </c>
      <c r="H8613" s="26">
        <v>5.8995278699999991</v>
      </c>
      <c r="I8613" s="26">
        <v>9.0303599999999998E-2</v>
      </c>
    </row>
    <row r="8614" spans="1:9" ht="15.75" customHeight="1" x14ac:dyDescent="0.25">
      <c r="A8614" s="23">
        <v>8613</v>
      </c>
      <c r="B8614" s="24">
        <v>0.37579949999999995</v>
      </c>
      <c r="C8614" s="24">
        <v>0.35300861</v>
      </c>
      <c r="D8614" s="24">
        <v>0.39858708999999998</v>
      </c>
      <c r="E8614" s="24">
        <v>0.49720797999999999</v>
      </c>
      <c r="F8614" s="24">
        <v>0.69844496000000011</v>
      </c>
      <c r="G8614" s="24">
        <v>1.66496058</v>
      </c>
      <c r="H8614" s="24">
        <v>5.9011927499999999</v>
      </c>
      <c r="I8614" s="24">
        <v>9.030357E-2</v>
      </c>
    </row>
    <row r="8615" spans="1:9" ht="15.75" customHeight="1" x14ac:dyDescent="0.25">
      <c r="A8615" s="25">
        <v>8614</v>
      </c>
      <c r="B8615" s="26">
        <v>0.37585949999999996</v>
      </c>
      <c r="C8615" s="26">
        <v>0.35306297000000003</v>
      </c>
      <c r="D8615" s="26">
        <v>0.39865002999999999</v>
      </c>
      <c r="E8615" s="26">
        <v>0.49729346999999996</v>
      </c>
      <c r="F8615" s="26">
        <v>0.69858597</v>
      </c>
      <c r="G8615" s="26">
        <v>1.6653333399999999</v>
      </c>
      <c r="H8615" s="26">
        <v>5.9028586299999999</v>
      </c>
      <c r="I8615" s="26">
        <v>9.0303549999999996E-2</v>
      </c>
    </row>
    <row r="8616" spans="1:9" ht="15.75" customHeight="1" x14ac:dyDescent="0.25">
      <c r="A8616" s="23">
        <v>8615</v>
      </c>
      <c r="B8616" s="24">
        <v>0.37591949999999996</v>
      </c>
      <c r="C8616" s="24">
        <v>0.35311734</v>
      </c>
      <c r="D8616" s="24">
        <v>0.39871299999999998</v>
      </c>
      <c r="E8616" s="24">
        <v>0.49737902000000001</v>
      </c>
      <c r="F8616" s="24">
        <v>0.69872708000000006</v>
      </c>
      <c r="G8616" s="24">
        <v>1.6657063299999999</v>
      </c>
      <c r="H8616" s="24">
        <v>5.90452551</v>
      </c>
      <c r="I8616" s="24">
        <v>9.0303520000000012E-2</v>
      </c>
    </row>
    <row r="8617" spans="1:9" ht="15.75" customHeight="1" x14ac:dyDescent="0.25">
      <c r="A8617" s="25">
        <v>8616</v>
      </c>
      <c r="B8617" s="26">
        <v>0.37597951000000002</v>
      </c>
      <c r="C8617" s="26">
        <v>0.35317172999999996</v>
      </c>
      <c r="D8617" s="26">
        <v>0.39877600000000002</v>
      </c>
      <c r="E8617" s="26">
        <v>0.49746462999999996</v>
      </c>
      <c r="F8617" s="26">
        <v>0.69886829000000006</v>
      </c>
      <c r="G8617" s="26">
        <v>1.6660795400000001</v>
      </c>
      <c r="H8617" s="26">
        <v>5.9061933799999995</v>
      </c>
      <c r="I8617" s="26">
        <v>9.0303489999999986E-2</v>
      </c>
    </row>
    <row r="8618" spans="1:9" ht="15.75" customHeight="1" x14ac:dyDescent="0.25">
      <c r="A8618" s="23">
        <v>8617</v>
      </c>
      <c r="B8618" s="24">
        <v>0.37603951000000002</v>
      </c>
      <c r="C8618" s="24">
        <v>0.35322611999999998</v>
      </c>
      <c r="D8618" s="24">
        <v>0.39883902999999998</v>
      </c>
      <c r="E8618" s="24">
        <v>0.4975503</v>
      </c>
      <c r="F8618" s="24">
        <v>0.69900958999999996</v>
      </c>
      <c r="G8618" s="24">
        <v>1.6664529799999999</v>
      </c>
      <c r="H8618" s="24">
        <v>5.9078622600000008</v>
      </c>
      <c r="I8618" s="24">
        <v>9.0303470000000011E-2</v>
      </c>
    </row>
    <row r="8619" spans="1:9" ht="15.75" customHeight="1" x14ac:dyDescent="0.25">
      <c r="A8619" s="25">
        <v>8618</v>
      </c>
      <c r="B8619" s="26">
        <v>0.37609951000000003</v>
      </c>
      <c r="C8619" s="26">
        <v>0.35328054000000003</v>
      </c>
      <c r="D8619" s="26">
        <v>0.39890210000000004</v>
      </c>
      <c r="E8619" s="26">
        <v>0.49763603000000001</v>
      </c>
      <c r="F8619" s="26">
        <v>0.69915099999999997</v>
      </c>
      <c r="G8619" s="26">
        <v>1.66682665</v>
      </c>
      <c r="H8619" s="26">
        <v>5.9095321500000004</v>
      </c>
      <c r="I8619" s="26">
        <v>9.0303439999999999E-2</v>
      </c>
    </row>
    <row r="8620" spans="1:9" ht="15.75" customHeight="1" x14ac:dyDescent="0.25">
      <c r="A8620" s="23">
        <v>8619</v>
      </c>
      <c r="B8620" s="24">
        <v>0.37615951000000003</v>
      </c>
      <c r="C8620" s="24">
        <v>0.35333495999999998</v>
      </c>
      <c r="D8620" s="24">
        <v>0.39896518999999997</v>
      </c>
      <c r="E8620" s="24">
        <v>0.49772182999999998</v>
      </c>
      <c r="F8620" s="24">
        <v>0.69929249999999998</v>
      </c>
      <c r="G8620" s="24">
        <v>1.6672005400000001</v>
      </c>
      <c r="H8620" s="24">
        <v>5.9112030400000002</v>
      </c>
      <c r="I8620" s="24">
        <v>9.0303410000000001E-2</v>
      </c>
    </row>
    <row r="8621" spans="1:9" ht="15.75" customHeight="1" x14ac:dyDescent="0.25">
      <c r="A8621" s="25">
        <v>8620</v>
      </c>
      <c r="B8621" s="26">
        <v>0.37621951000000003</v>
      </c>
      <c r="C8621" s="26">
        <v>0.35338940000000002</v>
      </c>
      <c r="D8621" s="26">
        <v>0.39902831</v>
      </c>
      <c r="E8621" s="26">
        <v>0.49780768000000003</v>
      </c>
      <c r="F8621" s="26">
        <v>0.69943409999999995</v>
      </c>
      <c r="G8621" s="26">
        <v>1.6675746699999998</v>
      </c>
      <c r="H8621" s="26">
        <v>5.91287495</v>
      </c>
      <c r="I8621" s="26">
        <v>9.0303389999999997E-2</v>
      </c>
    </row>
    <row r="8622" spans="1:9" ht="15.75" customHeight="1" x14ac:dyDescent="0.25">
      <c r="A8622" s="23">
        <v>8621</v>
      </c>
      <c r="B8622" s="24">
        <v>0.37627951000000004</v>
      </c>
      <c r="C8622" s="24">
        <v>0.35344386</v>
      </c>
      <c r="D8622" s="24">
        <v>0.39909146999999995</v>
      </c>
      <c r="E8622" s="24">
        <v>0.49789360000000005</v>
      </c>
      <c r="F8622" s="24">
        <v>0.69957581000000002</v>
      </c>
      <c r="G8622" s="24">
        <v>1.66794902</v>
      </c>
      <c r="H8622" s="24">
        <v>5.9145478599999999</v>
      </c>
      <c r="I8622" s="24">
        <v>9.0303359999999999E-2</v>
      </c>
    </row>
    <row r="8623" spans="1:9" ht="15.75" customHeight="1" x14ac:dyDescent="0.25">
      <c r="A8623" s="25">
        <v>8622</v>
      </c>
      <c r="B8623" s="26">
        <v>0.37633951999999998</v>
      </c>
      <c r="C8623" s="26">
        <v>0.35349832999999997</v>
      </c>
      <c r="D8623" s="26">
        <v>0.39915465999999999</v>
      </c>
      <c r="E8623" s="26">
        <v>0.49797956999999998</v>
      </c>
      <c r="F8623" s="26">
        <v>0.69971760999999999</v>
      </c>
      <c r="G8623" s="26">
        <v>1.6683236099999998</v>
      </c>
      <c r="H8623" s="26">
        <v>5.9162217899999998</v>
      </c>
      <c r="I8623" s="26">
        <v>9.0303339999999996E-2</v>
      </c>
    </row>
    <row r="8624" spans="1:9" ht="15.75" customHeight="1" x14ac:dyDescent="0.25">
      <c r="A8624" s="23">
        <v>8623</v>
      </c>
      <c r="B8624" s="24">
        <v>0.37639951999999999</v>
      </c>
      <c r="C8624" s="24">
        <v>0.35355281</v>
      </c>
      <c r="D8624" s="24">
        <v>0.39921787000000003</v>
      </c>
      <c r="E8624" s="24">
        <v>0.49806561000000005</v>
      </c>
      <c r="F8624" s="24">
        <v>0.69985951000000002</v>
      </c>
      <c r="G8624" s="24">
        <v>1.6686984300000001</v>
      </c>
      <c r="H8624" s="24">
        <v>5.9178967399999998</v>
      </c>
      <c r="I8624" s="24">
        <v>9.0303309999999998E-2</v>
      </c>
    </row>
    <row r="8625" spans="1:9" ht="15.75" customHeight="1" x14ac:dyDescent="0.25">
      <c r="A8625" s="25">
        <v>8624</v>
      </c>
      <c r="B8625" s="26">
        <v>0.37645951999999999</v>
      </c>
      <c r="C8625" s="26">
        <v>0.35360729999999996</v>
      </c>
      <c r="D8625" s="26">
        <v>0.39928111999999999</v>
      </c>
      <c r="E8625" s="26">
        <v>0.49815171999999996</v>
      </c>
      <c r="F8625" s="26">
        <v>0.70000150999999999</v>
      </c>
      <c r="G8625" s="26">
        <v>1.6690734699999998</v>
      </c>
      <c r="H8625" s="26">
        <v>5.9195727099999997</v>
      </c>
      <c r="I8625" s="26">
        <v>9.0303280000000014E-2</v>
      </c>
    </row>
    <row r="8626" spans="1:9" ht="15.75" customHeight="1" x14ac:dyDescent="0.25">
      <c r="A8626" s="23">
        <v>8625</v>
      </c>
      <c r="B8626" s="24">
        <v>0.37651952</v>
      </c>
      <c r="C8626" s="24">
        <v>0.35366180999999997</v>
      </c>
      <c r="D8626" s="24">
        <v>0.39934440000000004</v>
      </c>
      <c r="E8626" s="24">
        <v>0.49823788000000002</v>
      </c>
      <c r="F8626" s="24">
        <v>0.70014360999999992</v>
      </c>
      <c r="G8626" s="24">
        <v>1.6694487599999999</v>
      </c>
      <c r="H8626" s="24">
        <v>5.9212496999999997</v>
      </c>
      <c r="I8626" s="24">
        <v>9.030326000000001E-2</v>
      </c>
    </row>
    <row r="8627" spans="1:9" ht="15.75" customHeight="1" x14ac:dyDescent="0.25">
      <c r="A8627" s="25">
        <v>8626</v>
      </c>
      <c r="B8627" s="26">
        <v>0.37657952</v>
      </c>
      <c r="C8627" s="26">
        <v>0.35371634000000002</v>
      </c>
      <c r="D8627" s="26">
        <v>0.39940772000000002</v>
      </c>
      <c r="E8627" s="26">
        <v>0.49832410999999999</v>
      </c>
      <c r="F8627" s="26">
        <v>0.70028581000000001</v>
      </c>
      <c r="G8627" s="26">
        <v>1.6698242700000001</v>
      </c>
      <c r="H8627" s="26">
        <v>5.9229277099999997</v>
      </c>
      <c r="I8627" s="26">
        <v>9.0303229999999998E-2</v>
      </c>
    </row>
    <row r="8628" spans="1:9" ht="15.75" customHeight="1" x14ac:dyDescent="0.25">
      <c r="A8628" s="23">
        <v>8627</v>
      </c>
      <c r="B8628" s="24">
        <v>0.37663953</v>
      </c>
      <c r="C8628" s="24">
        <v>0.35377088000000001</v>
      </c>
      <c r="D8628" s="24">
        <v>0.39947105999999999</v>
      </c>
      <c r="E8628" s="24">
        <v>0.49841039000000004</v>
      </c>
      <c r="F8628" s="24">
        <v>0.70042811999999999</v>
      </c>
      <c r="G8628" s="24">
        <v>1.67020002</v>
      </c>
      <c r="H8628" s="24">
        <v>5.9246067500000006</v>
      </c>
      <c r="I8628" s="24">
        <v>9.03032E-2</v>
      </c>
    </row>
    <row r="8629" spans="1:9" ht="15.75" customHeight="1" x14ac:dyDescent="0.25">
      <c r="A8629" s="25">
        <v>8628</v>
      </c>
      <c r="B8629" s="26">
        <v>0.37669953</v>
      </c>
      <c r="C8629" s="26">
        <v>0.35382543</v>
      </c>
      <c r="D8629" s="26">
        <v>0.39953443999999999</v>
      </c>
      <c r="E8629" s="26">
        <v>0.49849674999999999</v>
      </c>
      <c r="F8629" s="26">
        <v>0.70057051999999997</v>
      </c>
      <c r="G8629" s="26">
        <v>1.6705760000000001</v>
      </c>
      <c r="H8629" s="26">
        <v>5.9262868200000005</v>
      </c>
      <c r="I8629" s="26">
        <v>9.0303179999999997E-2</v>
      </c>
    </row>
    <row r="8630" spans="1:9" ht="15.75" customHeight="1" x14ac:dyDescent="0.25">
      <c r="A8630" s="23">
        <v>8629</v>
      </c>
      <c r="B8630" s="24">
        <v>0.37675953000000001</v>
      </c>
      <c r="C8630" s="24">
        <v>0.35387999000000003</v>
      </c>
      <c r="D8630" s="24">
        <v>0.39959783999999998</v>
      </c>
      <c r="E8630" s="24">
        <v>0.49858316000000003</v>
      </c>
      <c r="F8630" s="24">
        <v>0.70071302999999996</v>
      </c>
      <c r="G8630" s="24">
        <v>1.67095222</v>
      </c>
      <c r="H8630" s="24">
        <v>5.9279679199999995</v>
      </c>
      <c r="I8630" s="24">
        <v>9.0303149999999999E-2</v>
      </c>
    </row>
    <row r="8631" spans="1:9" ht="15.75" customHeight="1" x14ac:dyDescent="0.25">
      <c r="A8631" s="25">
        <v>8630</v>
      </c>
      <c r="B8631" s="26">
        <v>0.37681953000000001</v>
      </c>
      <c r="C8631" s="26">
        <v>0.35393457</v>
      </c>
      <c r="D8631" s="26">
        <v>0.39966127999999995</v>
      </c>
      <c r="E8631" s="26">
        <v>0.49866964000000003</v>
      </c>
      <c r="F8631" s="26">
        <v>0.70085564</v>
      </c>
      <c r="G8631" s="26">
        <v>1.6713286700000001</v>
      </c>
      <c r="H8631" s="26">
        <v>5.9296500600000002</v>
      </c>
      <c r="I8631" s="26">
        <v>9.0303129999999995E-2</v>
      </c>
    </row>
    <row r="8632" spans="1:9" ht="15.75" customHeight="1" x14ac:dyDescent="0.25">
      <c r="A8632" s="23">
        <v>8631</v>
      </c>
      <c r="B8632" s="24">
        <v>0.37687953000000002</v>
      </c>
      <c r="C8632" s="24">
        <v>0.35398916999999996</v>
      </c>
      <c r="D8632" s="24">
        <v>0.39972476000000001</v>
      </c>
      <c r="E8632" s="24">
        <v>0.49875618000000005</v>
      </c>
      <c r="F8632" s="24">
        <v>0.70099834999999999</v>
      </c>
      <c r="G8632" s="24">
        <v>1.67170536</v>
      </c>
      <c r="H8632" s="24">
        <v>5.9313332299999999</v>
      </c>
      <c r="I8632" s="24">
        <v>9.0303099999999997E-2</v>
      </c>
    </row>
    <row r="8633" spans="1:9" ht="15.75" customHeight="1" x14ac:dyDescent="0.25">
      <c r="A8633" s="25">
        <v>8632</v>
      </c>
      <c r="B8633" s="26">
        <v>0.37693953000000002</v>
      </c>
      <c r="C8633" s="26">
        <v>0.35404378000000003</v>
      </c>
      <c r="D8633" s="26">
        <v>0.39978826000000001</v>
      </c>
      <c r="E8633" s="26">
        <v>0.49884278000000004</v>
      </c>
      <c r="F8633" s="26">
        <v>0.70114115999999993</v>
      </c>
      <c r="G8633" s="26">
        <v>1.6720822799999999</v>
      </c>
      <c r="H8633" s="26">
        <v>5.9330174399999995</v>
      </c>
      <c r="I8633" s="26">
        <v>9.0303069999999999E-2</v>
      </c>
    </row>
    <row r="8634" spans="1:9" ht="15.75" customHeight="1" x14ac:dyDescent="0.25">
      <c r="A8634" s="23">
        <v>8633</v>
      </c>
      <c r="B8634" s="24">
        <v>0.37699953999999997</v>
      </c>
      <c r="C8634" s="24">
        <v>0.35409840000000004</v>
      </c>
      <c r="D8634" s="24">
        <v>0.39985179000000004</v>
      </c>
      <c r="E8634" s="24">
        <v>0.49892945</v>
      </c>
      <c r="F8634" s="24">
        <v>0.70128407999999998</v>
      </c>
      <c r="G8634" s="24">
        <v>1.6724594400000001</v>
      </c>
      <c r="H8634" s="24">
        <v>5.9347026899999999</v>
      </c>
      <c r="I8634" s="24">
        <v>9.0303049999999996E-2</v>
      </c>
    </row>
    <row r="8635" spans="1:9" ht="15.75" customHeight="1" x14ac:dyDescent="0.25">
      <c r="A8635" s="25">
        <v>8634</v>
      </c>
      <c r="B8635" s="26">
        <v>0.37705953999999997</v>
      </c>
      <c r="C8635" s="26">
        <v>0.35415303999999997</v>
      </c>
      <c r="D8635" s="26">
        <v>0.39991536000000005</v>
      </c>
      <c r="E8635" s="26">
        <v>0.49901617999999998</v>
      </c>
      <c r="F8635" s="26">
        <v>0.70142708999999992</v>
      </c>
      <c r="G8635" s="26">
        <v>1.67283684</v>
      </c>
      <c r="H8635" s="26">
        <v>5.9363889900000002</v>
      </c>
      <c r="I8635" s="26">
        <v>9.0303020000000012E-2</v>
      </c>
    </row>
    <row r="8636" spans="1:9" ht="15.75" customHeight="1" x14ac:dyDescent="0.25">
      <c r="A8636" s="23">
        <v>8635</v>
      </c>
      <c r="B8636" s="24">
        <v>0.37711953999999998</v>
      </c>
      <c r="C8636" s="24">
        <v>0.35420769999999996</v>
      </c>
      <c r="D8636" s="24">
        <v>0.39997895999999999</v>
      </c>
      <c r="E8636" s="24">
        <v>0.49910297999999997</v>
      </c>
      <c r="F8636" s="24">
        <v>0.70157022000000002</v>
      </c>
      <c r="G8636" s="24">
        <v>1.6732144799999999</v>
      </c>
      <c r="H8636" s="24">
        <v>5.9380763300000003</v>
      </c>
      <c r="I8636" s="24">
        <v>9.0303000000000008E-2</v>
      </c>
    </row>
    <row r="8637" spans="1:9" ht="15.75" customHeight="1" x14ac:dyDescent="0.25">
      <c r="A8637" s="25">
        <v>8636</v>
      </c>
      <c r="B8637" s="26">
        <v>0.37717953999999998</v>
      </c>
      <c r="C8637" s="26">
        <v>0.35426236000000005</v>
      </c>
      <c r="D8637" s="26">
        <v>0.40004260000000003</v>
      </c>
      <c r="E8637" s="26">
        <v>0.49918984</v>
      </c>
      <c r="F8637" s="26">
        <v>0.70171344000000002</v>
      </c>
      <c r="G8637" s="26">
        <v>1.67359236</v>
      </c>
      <c r="H8637" s="26">
        <v>5.9397647300000003</v>
      </c>
      <c r="I8637" s="26">
        <v>9.0302969999999996E-2</v>
      </c>
    </row>
    <row r="8638" spans="1:9" ht="15.75" customHeight="1" x14ac:dyDescent="0.25">
      <c r="A8638" s="23">
        <v>8637</v>
      </c>
      <c r="B8638" s="24">
        <v>0.37723953999999998</v>
      </c>
      <c r="C8638" s="24">
        <v>0.35431704000000003</v>
      </c>
      <c r="D8638" s="24">
        <v>0.40010626000000005</v>
      </c>
      <c r="E8638" s="24">
        <v>0.49927677000000004</v>
      </c>
      <c r="F8638" s="24">
        <v>0.70185677000000002</v>
      </c>
      <c r="G8638" s="24">
        <v>1.6739704699999998</v>
      </c>
      <c r="H8638" s="24">
        <v>5.9414541699999992</v>
      </c>
      <c r="I8638" s="24">
        <v>9.0302939999999998E-2</v>
      </c>
    </row>
    <row r="8639" spans="1:9" ht="15.75" customHeight="1" x14ac:dyDescent="0.25">
      <c r="A8639" s="25">
        <v>8638</v>
      </c>
      <c r="B8639" s="26">
        <v>0.37729954999999998</v>
      </c>
      <c r="C8639" s="26">
        <v>0.35437173999999999</v>
      </c>
      <c r="D8639" s="26">
        <v>0.40016995999999999</v>
      </c>
      <c r="E8639" s="26">
        <v>0.49936376000000005</v>
      </c>
      <c r="F8639" s="26">
        <v>0.70200019999999996</v>
      </c>
      <c r="G8639" s="26">
        <v>1.6743488300000002</v>
      </c>
      <c r="H8639" s="26">
        <v>5.9431446700000006</v>
      </c>
      <c r="I8639" s="26">
        <v>9.0302919999999995E-2</v>
      </c>
    </row>
    <row r="8640" spans="1:9" ht="15.75" customHeight="1" x14ac:dyDescent="0.25">
      <c r="A8640" s="23">
        <v>8639</v>
      </c>
      <c r="B8640" s="24">
        <v>0.37735954999999999</v>
      </c>
      <c r="C8640" s="24">
        <v>0.35442645</v>
      </c>
      <c r="D8640" s="24">
        <v>0.40023369000000003</v>
      </c>
      <c r="E8640" s="24">
        <v>0.49945081000000002</v>
      </c>
      <c r="F8640" s="24">
        <v>0.70214374000000002</v>
      </c>
      <c r="G8640" s="24">
        <v>1.6747274300000001</v>
      </c>
      <c r="H8640" s="24">
        <v>5.94483622</v>
      </c>
      <c r="I8640" s="24">
        <v>9.0302889999999997E-2</v>
      </c>
    </row>
    <row r="8641" spans="1:9" ht="15.75" customHeight="1" x14ac:dyDescent="0.25">
      <c r="A8641" s="25">
        <v>8640</v>
      </c>
      <c r="B8641" s="26">
        <v>0.37741954999999999</v>
      </c>
      <c r="C8641" s="26">
        <v>0.35448118000000001</v>
      </c>
      <c r="D8641" s="26">
        <v>0.40029745</v>
      </c>
      <c r="E8641" s="26">
        <v>0.49953792999999996</v>
      </c>
      <c r="F8641" s="26">
        <v>0.70228739000000007</v>
      </c>
      <c r="G8641" s="26">
        <v>1.6751062699999999</v>
      </c>
      <c r="H8641" s="26">
        <v>5.9465288300000001</v>
      </c>
      <c r="I8641" s="26">
        <v>9.0302859999999999E-2</v>
      </c>
    </row>
    <row r="8642" spans="1:9" ht="15.75" customHeight="1" x14ac:dyDescent="0.25">
      <c r="A8642" s="23">
        <v>8641</v>
      </c>
      <c r="B8642" s="24">
        <v>0.37747955</v>
      </c>
      <c r="C8642" s="24">
        <v>0.35453592</v>
      </c>
      <c r="D8642" s="24">
        <v>0.40036125</v>
      </c>
      <c r="E8642" s="24">
        <v>0.49962511999999998</v>
      </c>
      <c r="F8642" s="24">
        <v>0.7024311299999999</v>
      </c>
      <c r="G8642" s="24">
        <v>1.6754853499999998</v>
      </c>
      <c r="H8642" s="24">
        <v>5.9482225000000009</v>
      </c>
      <c r="I8642" s="24">
        <v>9.0302839999999995E-2</v>
      </c>
    </row>
    <row r="8643" spans="1:9" ht="15.75" customHeight="1" x14ac:dyDescent="0.25">
      <c r="A8643" s="25">
        <v>8642</v>
      </c>
      <c r="B8643" s="26">
        <v>0.37753955</v>
      </c>
      <c r="C8643" s="26">
        <v>0.35459068000000005</v>
      </c>
      <c r="D8643" s="26">
        <v>0.40042507999999999</v>
      </c>
      <c r="E8643" s="26">
        <v>0.49971237000000002</v>
      </c>
      <c r="F8643" s="26">
        <v>0.70257499000000001</v>
      </c>
      <c r="G8643" s="26">
        <v>1.6758646799999999</v>
      </c>
      <c r="H8643" s="26">
        <v>5.9499172399999996</v>
      </c>
      <c r="I8643" s="26">
        <v>9.0302810000000011E-2</v>
      </c>
    </row>
    <row r="8644" spans="1:9" ht="15.75" customHeight="1" x14ac:dyDescent="0.25">
      <c r="A8644" s="23">
        <v>8643</v>
      </c>
      <c r="B8644" s="24">
        <v>0.37759956</v>
      </c>
      <c r="C8644" s="24">
        <v>0.35464545000000003</v>
      </c>
      <c r="D8644" s="24">
        <v>0.40048893999999996</v>
      </c>
      <c r="E8644" s="24">
        <v>0.49979967999999997</v>
      </c>
      <c r="F8644" s="24">
        <v>0.70271894999999995</v>
      </c>
      <c r="G8644" s="24">
        <v>1.6762442399999999</v>
      </c>
      <c r="H8644" s="24">
        <v>5.9516130399999998</v>
      </c>
      <c r="I8644" s="24">
        <v>9.0302790000000008E-2</v>
      </c>
    </row>
    <row r="8645" spans="1:9" ht="15.75" customHeight="1" x14ac:dyDescent="0.25">
      <c r="A8645" s="25">
        <v>8644</v>
      </c>
      <c r="B8645" s="26">
        <v>0.37765956000000001</v>
      </c>
      <c r="C8645" s="26">
        <v>0.35470022999999995</v>
      </c>
      <c r="D8645" s="26">
        <v>0.40055284000000002</v>
      </c>
      <c r="E8645" s="26">
        <v>0.49988705999999999</v>
      </c>
      <c r="F8645" s="26">
        <v>0.70286300999999995</v>
      </c>
      <c r="G8645" s="26">
        <v>1.67662406</v>
      </c>
      <c r="H8645" s="26">
        <v>5.9533099100000006</v>
      </c>
      <c r="I8645" s="26">
        <v>9.030276000000001E-2</v>
      </c>
    </row>
    <row r="8646" spans="1:9" ht="15.75" customHeight="1" x14ac:dyDescent="0.25">
      <c r="A8646" s="23">
        <v>8645</v>
      </c>
      <c r="B8646" s="24">
        <v>0.37771956000000001</v>
      </c>
      <c r="C8646" s="24">
        <v>0.35475503000000003</v>
      </c>
      <c r="D8646" s="24">
        <v>0.40061677000000001</v>
      </c>
      <c r="E8646" s="24">
        <v>0.49997450999999998</v>
      </c>
      <c r="F8646" s="24">
        <v>0.70300718000000006</v>
      </c>
      <c r="G8646" s="24">
        <v>1.6770041099999999</v>
      </c>
      <c r="H8646" s="24">
        <v>5.9550078399999995</v>
      </c>
      <c r="I8646" s="24">
        <v>9.0302729999999998E-2</v>
      </c>
    </row>
    <row r="8647" spans="1:9" ht="15.75" customHeight="1" x14ac:dyDescent="0.25">
      <c r="A8647" s="25">
        <v>8646</v>
      </c>
      <c r="B8647" s="26">
        <v>0.37777956000000001</v>
      </c>
      <c r="C8647" s="26">
        <v>0.35480984999999998</v>
      </c>
      <c r="D8647" s="26">
        <v>0.40068072999999998</v>
      </c>
      <c r="E8647" s="26">
        <v>0.50006202</v>
      </c>
      <c r="F8647" s="26">
        <v>0.70315145999999995</v>
      </c>
      <c r="G8647" s="26">
        <v>1.6773844199999999</v>
      </c>
      <c r="H8647" s="26">
        <v>5.9567068600000006</v>
      </c>
      <c r="I8647" s="26">
        <v>9.0302710000000008E-2</v>
      </c>
    </row>
    <row r="8648" spans="1:9" ht="15.75" customHeight="1" x14ac:dyDescent="0.25">
      <c r="A8648" s="23">
        <v>8647</v>
      </c>
      <c r="B8648" s="24">
        <v>0.37783956000000002</v>
      </c>
      <c r="C8648" s="24">
        <v>0.35486468000000004</v>
      </c>
      <c r="D8648" s="24">
        <v>0.40074472999999999</v>
      </c>
      <c r="E8648" s="24">
        <v>0.50014959999999997</v>
      </c>
      <c r="F8648" s="24">
        <v>0.70329584000000001</v>
      </c>
      <c r="G8648" s="24">
        <v>1.6777649600000002</v>
      </c>
      <c r="H8648" s="24">
        <v>5.9584069399999997</v>
      </c>
      <c r="I8648" s="24">
        <v>9.0302679999999996E-2</v>
      </c>
    </row>
    <row r="8649" spans="1:9" ht="15.75" customHeight="1" x14ac:dyDescent="0.25">
      <c r="A8649" s="25">
        <v>8648</v>
      </c>
      <c r="B8649" s="26">
        <v>0.37789955999999997</v>
      </c>
      <c r="C8649" s="26">
        <v>0.35491953000000004</v>
      </c>
      <c r="D8649" s="26">
        <v>0.40080876000000004</v>
      </c>
      <c r="E8649" s="26">
        <v>0.50023724999999997</v>
      </c>
      <c r="F8649" s="26">
        <v>0.70344032999999995</v>
      </c>
      <c r="G8649" s="26">
        <v>1.6781457599999998</v>
      </c>
      <c r="H8649" s="26">
        <v>5.9601081100000002</v>
      </c>
      <c r="I8649" s="26">
        <v>9.0302659999999993E-2</v>
      </c>
    </row>
    <row r="8650" spans="1:9" ht="15.75" customHeight="1" x14ac:dyDescent="0.25">
      <c r="A8650" s="23">
        <v>8649</v>
      </c>
      <c r="B8650" s="24">
        <v>0.37795957000000002</v>
      </c>
      <c r="C8650" s="24">
        <v>0.35497438999999997</v>
      </c>
      <c r="D8650" s="24">
        <v>0.40087282000000002</v>
      </c>
      <c r="E8650" s="24">
        <v>0.50032496000000004</v>
      </c>
      <c r="F8650" s="24">
        <v>0.70358493</v>
      </c>
      <c r="G8650" s="24">
        <v>1.6785268</v>
      </c>
      <c r="H8650" s="24">
        <v>5.9618103499999995</v>
      </c>
      <c r="I8650" s="24">
        <v>9.0302629999999995E-2</v>
      </c>
    </row>
    <row r="8651" spans="1:9" ht="15.75" customHeight="1" x14ac:dyDescent="0.25">
      <c r="A8651" s="25">
        <v>8650</v>
      </c>
      <c r="B8651" s="26">
        <v>0.37801957000000003</v>
      </c>
      <c r="C8651" s="26">
        <v>0.35502926000000001</v>
      </c>
      <c r="D8651" s="26">
        <v>0.40093691999999997</v>
      </c>
      <c r="E8651" s="26">
        <v>0.50041274000000002</v>
      </c>
      <c r="F8651" s="26">
        <v>0.70372963999999993</v>
      </c>
      <c r="G8651" s="26">
        <v>1.67890809</v>
      </c>
      <c r="H8651" s="26">
        <v>5.9635136800000002</v>
      </c>
      <c r="I8651" s="26">
        <v>9.0302599999999997E-2</v>
      </c>
    </row>
    <row r="8652" spans="1:9" ht="15.75" customHeight="1" x14ac:dyDescent="0.25">
      <c r="A8652" s="23">
        <v>8651</v>
      </c>
      <c r="B8652" s="24">
        <v>0.37807957000000003</v>
      </c>
      <c r="C8652" s="24">
        <v>0.35508415999999998</v>
      </c>
      <c r="D8652" s="24">
        <v>0.40100104999999997</v>
      </c>
      <c r="E8652" s="24">
        <v>0.50050059000000002</v>
      </c>
      <c r="F8652" s="24">
        <v>0.70387445000000004</v>
      </c>
      <c r="G8652" s="24">
        <v>1.6792896300000002</v>
      </c>
      <c r="H8652" s="24">
        <v>5.9652180899999996</v>
      </c>
      <c r="I8652" s="24">
        <v>9.0302579999999993E-2</v>
      </c>
    </row>
    <row r="8653" spans="1:9" ht="15.75" customHeight="1" x14ac:dyDescent="0.25">
      <c r="A8653" s="25">
        <v>8652</v>
      </c>
      <c r="B8653" s="26">
        <v>0.37813957000000004</v>
      </c>
      <c r="C8653" s="26">
        <v>0.35513906000000001</v>
      </c>
      <c r="D8653" s="26">
        <v>0.40106521000000001</v>
      </c>
      <c r="E8653" s="26">
        <v>0.50058850999999993</v>
      </c>
      <c r="F8653" s="26">
        <v>0.70401937000000003</v>
      </c>
      <c r="G8653" s="26">
        <v>1.67967142</v>
      </c>
      <c r="H8653" s="26">
        <v>5.9669236000000003</v>
      </c>
      <c r="I8653" s="26">
        <v>9.0302550000000009E-2</v>
      </c>
    </row>
    <row r="8654" spans="1:9" ht="15.75" customHeight="1" x14ac:dyDescent="0.25">
      <c r="A8654" s="23">
        <v>8653</v>
      </c>
      <c r="B8654" s="24">
        <v>0.37819957000000004</v>
      </c>
      <c r="C8654" s="24">
        <v>0.35519399000000001</v>
      </c>
      <c r="D8654" s="24">
        <v>0.40112941000000002</v>
      </c>
      <c r="E8654" s="24">
        <v>0.50067649000000003</v>
      </c>
      <c r="F8654" s="24">
        <v>0.70416439999999991</v>
      </c>
      <c r="G8654" s="24">
        <v>1.6800534499999999</v>
      </c>
      <c r="H8654" s="24">
        <v>5.9686301899999998</v>
      </c>
      <c r="I8654" s="24">
        <v>9.0302530000000006E-2</v>
      </c>
    </row>
    <row r="8655" spans="1:9" ht="15.75" customHeight="1" x14ac:dyDescent="0.25">
      <c r="A8655" s="25">
        <v>8654</v>
      </c>
      <c r="B8655" s="26">
        <v>0.37825957999999998</v>
      </c>
      <c r="C8655" s="26">
        <v>0.35524892000000002</v>
      </c>
      <c r="D8655" s="26">
        <v>0.40119365000000001</v>
      </c>
      <c r="E8655" s="26">
        <v>0.50076454000000004</v>
      </c>
      <c r="F8655" s="26">
        <v>0.70430954000000001</v>
      </c>
      <c r="G8655" s="26">
        <v>1.6804357400000001</v>
      </c>
      <c r="H8655" s="26">
        <v>5.9703378699999998</v>
      </c>
      <c r="I8655" s="26">
        <v>9.0302500000000008E-2</v>
      </c>
    </row>
    <row r="8656" spans="1:9" ht="15.75" customHeight="1" x14ac:dyDescent="0.25">
      <c r="A8656" s="23">
        <v>8655</v>
      </c>
      <c r="B8656" s="24">
        <v>0.37831957999999999</v>
      </c>
      <c r="C8656" s="24">
        <v>0.35530388000000002</v>
      </c>
      <c r="D8656" s="24">
        <v>0.40125791999999999</v>
      </c>
      <c r="E8656" s="24">
        <v>0.50085265999999995</v>
      </c>
      <c r="F8656" s="24">
        <v>0.70445479000000011</v>
      </c>
      <c r="G8656" s="24">
        <v>1.68081828</v>
      </c>
      <c r="H8656" s="24">
        <v>5.9720466399999994</v>
      </c>
      <c r="I8656" s="24">
        <v>9.0302469999999996E-2</v>
      </c>
    </row>
    <row r="8657" spans="1:9" ht="15.75" customHeight="1" x14ac:dyDescent="0.25">
      <c r="A8657" s="25">
        <v>8656</v>
      </c>
      <c r="B8657" s="26">
        <v>0.37837957999999999</v>
      </c>
      <c r="C8657" s="26">
        <v>0.35535885</v>
      </c>
      <c r="D8657" s="26">
        <v>0.40132222000000001</v>
      </c>
      <c r="E8657" s="26">
        <v>0.50094084000000005</v>
      </c>
      <c r="F8657" s="26">
        <v>0.70460014999999998</v>
      </c>
      <c r="G8657" s="26">
        <v>1.68120106</v>
      </c>
      <c r="H8657" s="26">
        <v>5.9737565199999993</v>
      </c>
      <c r="I8657" s="26">
        <v>9.0302450000000006E-2</v>
      </c>
    </row>
    <row r="8658" spans="1:9" ht="15.75" customHeight="1" x14ac:dyDescent="0.25">
      <c r="A8658" s="23">
        <v>8657</v>
      </c>
      <c r="B8658" s="24">
        <v>0.37843958</v>
      </c>
      <c r="C8658" s="24">
        <v>0.35541383000000004</v>
      </c>
      <c r="D8658" s="24">
        <v>0.40138655000000001</v>
      </c>
      <c r="E8658" s="24">
        <v>0.50102910000000001</v>
      </c>
      <c r="F8658" s="24">
        <v>0.70474560999999991</v>
      </c>
      <c r="G8658" s="24">
        <v>1.68158411</v>
      </c>
      <c r="H8658" s="24">
        <v>5.9754674899999998</v>
      </c>
      <c r="I8658" s="24">
        <v>9.0302419999999994E-2</v>
      </c>
    </row>
    <row r="8659" spans="1:9" ht="15.75" customHeight="1" x14ac:dyDescent="0.25">
      <c r="A8659" s="25">
        <v>8658</v>
      </c>
      <c r="B8659" s="26">
        <v>0.37849958</v>
      </c>
      <c r="C8659" s="26">
        <v>0.35546883000000001</v>
      </c>
      <c r="D8659" s="26">
        <v>0.40145093000000004</v>
      </c>
      <c r="E8659" s="26">
        <v>0.50111742000000004</v>
      </c>
      <c r="F8659" s="26">
        <v>0.70489119</v>
      </c>
      <c r="G8659" s="26">
        <v>1.6819674</v>
      </c>
      <c r="H8659" s="26">
        <v>5.9771795699999997</v>
      </c>
      <c r="I8659" s="26">
        <v>9.0302399999999991E-2</v>
      </c>
    </row>
    <row r="8660" spans="1:9" ht="15.75" customHeight="1" x14ac:dyDescent="0.25">
      <c r="A8660" s="23">
        <v>8659</v>
      </c>
      <c r="B8660" s="24">
        <v>0.37855959</v>
      </c>
      <c r="C8660" s="24">
        <v>0.35552385000000003</v>
      </c>
      <c r="D8660" s="24">
        <v>0.40151533</v>
      </c>
      <c r="E8660" s="24">
        <v>0.50120580999999997</v>
      </c>
      <c r="F8660" s="24">
        <v>0.70503687999999998</v>
      </c>
      <c r="G8660" s="24">
        <v>1.68235095</v>
      </c>
      <c r="H8660" s="24">
        <v>5.97889275</v>
      </c>
      <c r="I8660" s="24">
        <v>9.0302369999999993E-2</v>
      </c>
    </row>
    <row r="8661" spans="1:9" ht="15.75" customHeight="1" x14ac:dyDescent="0.25">
      <c r="A8661" s="25">
        <v>8660</v>
      </c>
      <c r="B8661" s="26">
        <v>0.37861959000000001</v>
      </c>
      <c r="C8661" s="26">
        <v>0.35557887999999999</v>
      </c>
      <c r="D8661" s="26">
        <v>0.40157977</v>
      </c>
      <c r="E8661" s="26">
        <v>0.50129427000000004</v>
      </c>
      <c r="F8661" s="26">
        <v>0.7051826699999999</v>
      </c>
      <c r="G8661" s="26">
        <v>1.6827347499999998</v>
      </c>
      <c r="H8661" s="26">
        <v>5.9806070399999998</v>
      </c>
      <c r="I8661" s="26">
        <v>9.0302339999999995E-2</v>
      </c>
    </row>
    <row r="8662" spans="1:9" ht="15.75" customHeight="1" x14ac:dyDescent="0.25">
      <c r="A8662" s="23">
        <v>8661</v>
      </c>
      <c r="B8662" s="24">
        <v>0.37867959000000001</v>
      </c>
      <c r="C8662" s="24">
        <v>0.35563391999999999</v>
      </c>
      <c r="D8662" s="24">
        <v>0.40164425000000004</v>
      </c>
      <c r="E8662" s="24">
        <v>0.50138280000000002</v>
      </c>
      <c r="F8662" s="24">
        <v>0.70532858000000009</v>
      </c>
      <c r="G8662" s="24">
        <v>1.6831187999999999</v>
      </c>
      <c r="H8662" s="24">
        <v>5.98232243</v>
      </c>
      <c r="I8662" s="24">
        <v>9.0302319999999991E-2</v>
      </c>
    </row>
    <row r="8663" spans="1:9" ht="15.75" customHeight="1" x14ac:dyDescent="0.25">
      <c r="A8663" s="25">
        <v>8662</v>
      </c>
      <c r="B8663" s="26">
        <v>0.37873959000000001</v>
      </c>
      <c r="C8663" s="26">
        <v>0.35568899000000004</v>
      </c>
      <c r="D8663" s="26">
        <v>0.40170876</v>
      </c>
      <c r="E8663" s="26">
        <v>0.50147139000000007</v>
      </c>
      <c r="F8663" s="26">
        <v>0.70547460000000006</v>
      </c>
      <c r="G8663" s="26">
        <v>1.68350311</v>
      </c>
      <c r="H8663" s="26">
        <v>5.9840389400000005</v>
      </c>
      <c r="I8663" s="26">
        <v>9.0302290000000007E-2</v>
      </c>
    </row>
    <row r="8664" spans="1:9" ht="15.75" customHeight="1" x14ac:dyDescent="0.25">
      <c r="A8664" s="23">
        <v>8663</v>
      </c>
      <c r="B8664" s="24">
        <v>0.37879959000000002</v>
      </c>
      <c r="C8664" s="24">
        <v>0.35574407000000002</v>
      </c>
      <c r="D8664" s="24">
        <v>0.4017733</v>
      </c>
      <c r="E8664" s="24">
        <v>0.50156005999999997</v>
      </c>
      <c r="F8664" s="24">
        <v>0.70562073000000003</v>
      </c>
      <c r="G8664" s="24">
        <v>1.68388768</v>
      </c>
      <c r="H8664" s="24">
        <v>5.9857565599999996</v>
      </c>
      <c r="I8664" s="24">
        <v>9.0302270000000004E-2</v>
      </c>
    </row>
    <row r="8665" spans="1:9" ht="15.75" customHeight="1" x14ac:dyDescent="0.25">
      <c r="A8665" s="25">
        <v>8664</v>
      </c>
      <c r="B8665" s="26">
        <v>0.37885959000000002</v>
      </c>
      <c r="C8665" s="26">
        <v>0.35579915999999995</v>
      </c>
      <c r="D8665" s="26">
        <v>0.40183787999999998</v>
      </c>
      <c r="E8665" s="26">
        <v>0.50164880000000001</v>
      </c>
      <c r="F8665" s="26">
        <v>0.70576696999999999</v>
      </c>
      <c r="G8665" s="26">
        <v>1.6842724999999998</v>
      </c>
      <c r="H8665" s="26">
        <v>5.9874752999999998</v>
      </c>
      <c r="I8665" s="26">
        <v>9.0302240000000006E-2</v>
      </c>
    </row>
    <row r="8666" spans="1:9" ht="15.75" customHeight="1" x14ac:dyDescent="0.25">
      <c r="A8666" s="23">
        <v>8665</v>
      </c>
      <c r="B8666" s="24">
        <v>0.37891959999999997</v>
      </c>
      <c r="C8666" s="24">
        <v>0.35585427000000003</v>
      </c>
      <c r="D8666" s="24">
        <v>0.4019025</v>
      </c>
      <c r="E8666" s="24">
        <v>0.50173760000000001</v>
      </c>
      <c r="F8666" s="24">
        <v>0.70591333000000001</v>
      </c>
      <c r="G8666" s="24">
        <v>1.6846575799999999</v>
      </c>
      <c r="H8666" s="24">
        <v>5.9891951600000004</v>
      </c>
      <c r="I8666" s="24">
        <v>9.0302220000000002E-2</v>
      </c>
    </row>
    <row r="8667" spans="1:9" ht="15.75" customHeight="1" x14ac:dyDescent="0.25">
      <c r="A8667" s="25">
        <v>8666</v>
      </c>
      <c r="B8667" s="26">
        <v>0.37897959999999997</v>
      </c>
      <c r="C8667" s="26">
        <v>0.35590940000000004</v>
      </c>
      <c r="D8667" s="26">
        <v>0.40196715</v>
      </c>
      <c r="E8667" s="26">
        <v>0.50182647999999996</v>
      </c>
      <c r="F8667" s="26">
        <v>0.70605979000000008</v>
      </c>
      <c r="G8667" s="26">
        <v>1.6850429199999999</v>
      </c>
      <c r="H8667" s="26">
        <v>5.9909161400000004</v>
      </c>
      <c r="I8667" s="26">
        <v>9.0302190000000004E-2</v>
      </c>
    </row>
    <row r="8668" spans="1:9" ht="15.75" customHeight="1" x14ac:dyDescent="0.25">
      <c r="A8668" s="23">
        <v>8667</v>
      </c>
      <c r="B8668" s="24">
        <v>0.37903959999999998</v>
      </c>
      <c r="C8668" s="24">
        <v>0.35596454</v>
      </c>
      <c r="D8668" s="24">
        <v>0.40203184000000003</v>
      </c>
      <c r="E8668" s="24">
        <v>0.50191543000000005</v>
      </c>
      <c r="F8668" s="24">
        <v>0.70620636999999997</v>
      </c>
      <c r="G8668" s="24">
        <v>1.6854285100000002</v>
      </c>
      <c r="H8668" s="24">
        <v>5.9926382399999998</v>
      </c>
      <c r="I8668" s="24">
        <v>9.0302159999999992E-2</v>
      </c>
    </row>
    <row r="8669" spans="1:9" ht="15.75" customHeight="1" x14ac:dyDescent="0.25">
      <c r="A8669" s="25">
        <v>8668</v>
      </c>
      <c r="B8669" s="26">
        <v>0.37909959999999998</v>
      </c>
      <c r="C8669" s="26">
        <v>0.35601969999999999</v>
      </c>
      <c r="D8669" s="26">
        <v>0.40209656000000005</v>
      </c>
      <c r="E8669" s="26">
        <v>0.50200444</v>
      </c>
      <c r="F8669" s="26">
        <v>0.70635305999999998</v>
      </c>
      <c r="G8669" s="26">
        <v>1.6858143699999999</v>
      </c>
      <c r="H8669" s="26">
        <v>5.9943614700000003</v>
      </c>
      <c r="I8669" s="26">
        <v>9.0302140000000003E-2</v>
      </c>
    </row>
    <row r="8670" spans="1:9" ht="15.75" customHeight="1" x14ac:dyDescent="0.25">
      <c r="A8670" s="23">
        <v>8669</v>
      </c>
      <c r="B8670" s="24">
        <v>0.37915959999999999</v>
      </c>
      <c r="C8670" s="24">
        <v>0.35607486999999999</v>
      </c>
      <c r="D8670" s="24">
        <v>0.40216132000000004</v>
      </c>
      <c r="E8670" s="24">
        <v>0.50209353000000001</v>
      </c>
      <c r="F8670" s="24">
        <v>0.70649986999999992</v>
      </c>
      <c r="G8670" s="24">
        <v>1.6862004799999999</v>
      </c>
      <c r="H8670" s="24">
        <v>5.9960858199999993</v>
      </c>
      <c r="I8670" s="24">
        <v>9.0302109999999991E-2</v>
      </c>
    </row>
    <row r="8671" spans="1:9" ht="15.75" customHeight="1" x14ac:dyDescent="0.25">
      <c r="A8671" s="25">
        <v>8670</v>
      </c>
      <c r="B8671" s="26">
        <v>0.37921961000000004</v>
      </c>
      <c r="C8671" s="26">
        <v>0.35613005999999997</v>
      </c>
      <c r="D8671" s="26">
        <v>0.40222611000000003</v>
      </c>
      <c r="E8671" s="26">
        <v>0.50218269000000004</v>
      </c>
      <c r="F8671" s="26">
        <v>0.70664677999999992</v>
      </c>
      <c r="G8671" s="26">
        <v>1.6865868499999999</v>
      </c>
      <c r="H8671" s="26">
        <v>5.9978113099999995</v>
      </c>
      <c r="I8671" s="26">
        <v>9.0302089999999988E-2</v>
      </c>
    </row>
    <row r="8672" spans="1:9" ht="15.75" customHeight="1" x14ac:dyDescent="0.25">
      <c r="A8672" s="23">
        <v>8671</v>
      </c>
      <c r="B8672" s="24">
        <v>0.37927961000000004</v>
      </c>
      <c r="C8672" s="24">
        <v>0.35618527</v>
      </c>
      <c r="D8672" s="24">
        <v>0.40229094000000004</v>
      </c>
      <c r="E8672" s="24">
        <v>0.50227191999999998</v>
      </c>
      <c r="F8672" s="24">
        <v>0.70679382000000002</v>
      </c>
      <c r="G8672" s="24">
        <v>1.68697349</v>
      </c>
      <c r="H8672" s="24">
        <v>5.9995379299999998</v>
      </c>
      <c r="I8672" s="24">
        <v>9.0302060000000003E-2</v>
      </c>
    </row>
    <row r="8673" spans="1:9" ht="15.75" customHeight="1" x14ac:dyDescent="0.25">
      <c r="A8673" s="25">
        <v>8672</v>
      </c>
      <c r="B8673" s="26">
        <v>0.37933960999999994</v>
      </c>
      <c r="C8673" s="26">
        <v>0.35624049000000002</v>
      </c>
      <c r="D8673" s="26">
        <v>0.40235581000000004</v>
      </c>
      <c r="E8673" s="26">
        <v>0.50236122000000005</v>
      </c>
      <c r="F8673" s="26">
        <v>0.70694096000000006</v>
      </c>
      <c r="G8673" s="26">
        <v>1.6873603800000001</v>
      </c>
      <c r="H8673" s="26">
        <v>6.0012656900000003</v>
      </c>
      <c r="I8673" s="26">
        <v>9.0302030000000005E-2</v>
      </c>
    </row>
    <row r="8674" spans="1:9" ht="15.75" customHeight="1" x14ac:dyDescent="0.25">
      <c r="A8674" s="23">
        <v>8673</v>
      </c>
      <c r="B8674" s="24">
        <v>0.37939960999999994</v>
      </c>
      <c r="C8674" s="24">
        <v>0.35629573000000003</v>
      </c>
      <c r="D8674" s="24">
        <v>0.40242071000000001</v>
      </c>
      <c r="E8674" s="24">
        <v>0.50245059000000003</v>
      </c>
      <c r="F8674" s="24">
        <v>0.70708821999999993</v>
      </c>
      <c r="G8674" s="24">
        <v>1.6877475399999999</v>
      </c>
      <c r="H8674" s="24">
        <v>6.0029945899999992</v>
      </c>
      <c r="I8674" s="24">
        <v>9.0302010000000002E-2</v>
      </c>
    </row>
    <row r="8675" spans="1:9" ht="15.75" customHeight="1" x14ac:dyDescent="0.25">
      <c r="A8675" s="25">
        <v>8674</v>
      </c>
      <c r="B8675" s="26">
        <v>0.37945960999999995</v>
      </c>
      <c r="C8675" s="26">
        <v>0.35635098999999998</v>
      </c>
      <c r="D8675" s="26">
        <v>0.40248564000000003</v>
      </c>
      <c r="E8675" s="26">
        <v>0.50254003000000003</v>
      </c>
      <c r="F8675" s="26">
        <v>0.70723558999999991</v>
      </c>
      <c r="G8675" s="26">
        <v>1.68813496</v>
      </c>
      <c r="H8675" s="26">
        <v>6.0047246199999993</v>
      </c>
      <c r="I8675" s="26">
        <v>9.0301980000000004E-2</v>
      </c>
    </row>
    <row r="8676" spans="1:9" ht="15.75" customHeight="1" x14ac:dyDescent="0.25">
      <c r="A8676" s="23">
        <v>8675</v>
      </c>
      <c r="B8676" s="24">
        <v>0.37951960999999995</v>
      </c>
      <c r="C8676" s="24">
        <v>0.35640625999999997</v>
      </c>
      <c r="D8676" s="24">
        <v>0.40255062000000003</v>
      </c>
      <c r="E8676" s="24">
        <v>0.50262954000000004</v>
      </c>
      <c r="F8676" s="24">
        <v>0.70738308000000005</v>
      </c>
      <c r="G8676" s="24">
        <v>1.68852264</v>
      </c>
      <c r="H8676" s="24">
        <v>6.0064558000000003</v>
      </c>
      <c r="I8676" s="24">
        <v>9.0301960000000001E-2</v>
      </c>
    </row>
    <row r="8677" spans="1:9" ht="15.75" customHeight="1" x14ac:dyDescent="0.25">
      <c r="A8677" s="25">
        <v>8676</v>
      </c>
      <c r="B8677" s="26">
        <v>0.37957962000000001</v>
      </c>
      <c r="C8677" s="26">
        <v>0.35646155000000002</v>
      </c>
      <c r="D8677" s="26">
        <v>0.40261563</v>
      </c>
      <c r="E8677" s="26">
        <v>0.50271913000000001</v>
      </c>
      <c r="F8677" s="26">
        <v>0.70753067999999997</v>
      </c>
      <c r="G8677" s="26">
        <v>1.6889105900000001</v>
      </c>
      <c r="H8677" s="26">
        <v>6.0081881299999997</v>
      </c>
      <c r="I8677" s="26">
        <v>9.0301930000000002E-2</v>
      </c>
    </row>
    <row r="8678" spans="1:9" ht="15.75" customHeight="1" x14ac:dyDescent="0.25">
      <c r="A8678" s="23">
        <v>8677</v>
      </c>
      <c r="B8678" s="24">
        <v>0.37963962000000001</v>
      </c>
      <c r="C8678" s="24">
        <v>0.35651685999999999</v>
      </c>
      <c r="D8678" s="24">
        <v>0.40268067000000002</v>
      </c>
      <c r="E8678" s="24">
        <v>0.50280879000000001</v>
      </c>
      <c r="F8678" s="24">
        <v>0.70767840000000004</v>
      </c>
      <c r="G8678" s="24">
        <v>1.6892988</v>
      </c>
      <c r="H8678" s="24">
        <v>6.0099216000000002</v>
      </c>
      <c r="I8678" s="24">
        <v>9.0301909999999999E-2</v>
      </c>
    </row>
    <row r="8679" spans="1:9" ht="15.75" customHeight="1" x14ac:dyDescent="0.25">
      <c r="A8679" s="25">
        <v>8678</v>
      </c>
      <c r="B8679" s="26">
        <v>0.37969962000000002</v>
      </c>
      <c r="C8679" s="26">
        <v>0.35657218000000002</v>
      </c>
      <c r="D8679" s="26">
        <v>0.40274576000000001</v>
      </c>
      <c r="E8679" s="26">
        <v>0.50289852000000002</v>
      </c>
      <c r="F8679" s="26">
        <v>0.70782623999999994</v>
      </c>
      <c r="G8679" s="26">
        <v>1.68968728</v>
      </c>
      <c r="H8679" s="26">
        <v>6.0116562199999999</v>
      </c>
      <c r="I8679" s="26">
        <v>9.0301880000000001E-2</v>
      </c>
    </row>
    <row r="8680" spans="1:9" ht="15.75" customHeight="1" x14ac:dyDescent="0.25">
      <c r="A8680" s="23">
        <v>8679</v>
      </c>
      <c r="B8680" s="24">
        <v>0.37975962000000002</v>
      </c>
      <c r="C8680" s="24">
        <v>0.35662751999999998</v>
      </c>
      <c r="D8680" s="24">
        <v>0.40281087999999998</v>
      </c>
      <c r="E8680" s="24">
        <v>0.50298831999999993</v>
      </c>
      <c r="F8680" s="24">
        <v>0.70797419000000006</v>
      </c>
      <c r="G8680" s="24">
        <v>1.69007602</v>
      </c>
      <c r="H8680" s="24">
        <v>6.0133919999999996</v>
      </c>
      <c r="I8680" s="24">
        <v>9.0301849999999989E-2</v>
      </c>
    </row>
    <row r="8681" spans="1:9" ht="15.75" customHeight="1" x14ac:dyDescent="0.25">
      <c r="A8681" s="25">
        <v>8680</v>
      </c>
      <c r="B8681" s="26">
        <v>0.37981962000000002</v>
      </c>
      <c r="C8681" s="26">
        <v>0.35668286999999999</v>
      </c>
      <c r="D8681" s="26">
        <v>0.40287603</v>
      </c>
      <c r="E8681" s="26">
        <v>0.50307818999999998</v>
      </c>
      <c r="F8681" s="26">
        <v>0.70812224999999995</v>
      </c>
      <c r="G8681" s="26">
        <v>1.6904650299999999</v>
      </c>
      <c r="H8681" s="26">
        <v>6.0151289299999995</v>
      </c>
      <c r="I8681" s="26">
        <v>9.0301829999999986E-2</v>
      </c>
    </row>
    <row r="8682" spans="1:9" ht="15.75" customHeight="1" x14ac:dyDescent="0.25">
      <c r="A8682" s="23">
        <v>8681</v>
      </c>
      <c r="B8682" s="24">
        <v>0.37987963000000002</v>
      </c>
      <c r="C8682" s="24">
        <v>0.35673824000000004</v>
      </c>
      <c r="D8682" s="24">
        <v>0.40294121999999999</v>
      </c>
      <c r="E8682" s="24">
        <v>0.50316813999999999</v>
      </c>
      <c r="F8682" s="24">
        <v>0.70827043000000001</v>
      </c>
      <c r="G8682" s="24">
        <v>1.6908543</v>
      </c>
      <c r="H8682" s="24">
        <v>6.0168670199999994</v>
      </c>
      <c r="I8682" s="24">
        <v>9.0301800000000002E-2</v>
      </c>
    </row>
    <row r="8683" spans="1:9" ht="15.75" customHeight="1" x14ac:dyDescent="0.25">
      <c r="A8683" s="25">
        <v>8682</v>
      </c>
      <c r="B8683" s="26">
        <v>0.37993963000000003</v>
      </c>
      <c r="C8683" s="26">
        <v>0.35679363000000003</v>
      </c>
      <c r="D8683" s="26">
        <v>0.40300645000000002</v>
      </c>
      <c r="E8683" s="26">
        <v>0.50325816000000001</v>
      </c>
      <c r="F8683" s="26">
        <v>0.70841873000000011</v>
      </c>
      <c r="G8683" s="26">
        <v>1.69124385</v>
      </c>
      <c r="H8683" s="26">
        <v>6.0186062700000003</v>
      </c>
      <c r="I8683" s="26">
        <v>9.0301779999999998E-2</v>
      </c>
    </row>
    <row r="8684" spans="1:9" ht="15.75" customHeight="1" x14ac:dyDescent="0.25">
      <c r="A8684" s="23">
        <v>8683</v>
      </c>
      <c r="B8684" s="24">
        <v>0.37999963000000003</v>
      </c>
      <c r="C8684" s="24">
        <v>0.35684904000000001</v>
      </c>
      <c r="D8684" s="24">
        <v>0.40307172000000002</v>
      </c>
      <c r="E8684" s="24">
        <v>0.50334825000000005</v>
      </c>
      <c r="F8684" s="24">
        <v>0.70856714999999992</v>
      </c>
      <c r="G8684" s="24">
        <v>1.6916336599999999</v>
      </c>
      <c r="H8684" s="24">
        <v>6.0203466800000003</v>
      </c>
      <c r="I8684" s="24">
        <v>9.030175E-2</v>
      </c>
    </row>
    <row r="8685" spans="1:9" ht="15.75" customHeight="1" x14ac:dyDescent="0.25">
      <c r="A8685" s="25">
        <v>8684</v>
      </c>
      <c r="B8685" s="26">
        <v>0.38005963000000004</v>
      </c>
      <c r="C8685" s="26">
        <v>0.35690446000000003</v>
      </c>
      <c r="D8685" s="26">
        <v>0.40313702000000001</v>
      </c>
      <c r="E8685" s="26">
        <v>0.50343842000000005</v>
      </c>
      <c r="F8685" s="26">
        <v>0.70871567999999996</v>
      </c>
      <c r="G8685" s="26">
        <v>1.69202374</v>
      </c>
      <c r="H8685" s="26">
        <v>6.0220882500000004</v>
      </c>
      <c r="I8685" s="26">
        <v>9.0301729999999997E-2</v>
      </c>
    </row>
    <row r="8686" spans="1:9" ht="15.75" customHeight="1" x14ac:dyDescent="0.25">
      <c r="A8686" s="23">
        <v>8685</v>
      </c>
      <c r="B8686" s="24">
        <v>0.38011963000000004</v>
      </c>
      <c r="C8686" s="24">
        <v>0.3569599</v>
      </c>
      <c r="D8686" s="24">
        <v>0.40320236000000004</v>
      </c>
      <c r="E8686" s="24">
        <v>0.50352865999999996</v>
      </c>
      <c r="F8686" s="24">
        <v>0.70886432999999993</v>
      </c>
      <c r="G8686" s="24">
        <v>1.69241408</v>
      </c>
      <c r="H8686" s="24">
        <v>6.0238310000000004</v>
      </c>
      <c r="I8686" s="24">
        <v>9.0301699999999999E-2</v>
      </c>
    </row>
    <row r="8687" spans="1:9" ht="15.75" customHeight="1" x14ac:dyDescent="0.25">
      <c r="A8687" s="25">
        <v>8686</v>
      </c>
      <c r="B8687" s="26">
        <v>0.38017963999999999</v>
      </c>
      <c r="C8687" s="26">
        <v>0.35701535000000001</v>
      </c>
      <c r="D8687" s="26">
        <v>0.40326773999999999</v>
      </c>
      <c r="E8687" s="26">
        <v>0.50361897</v>
      </c>
      <c r="F8687" s="26">
        <v>0.70901309999999995</v>
      </c>
      <c r="G8687" s="26">
        <v>1.6928047000000002</v>
      </c>
      <c r="H8687" s="26">
        <v>6.0255749100000005</v>
      </c>
      <c r="I8687" s="26">
        <v>9.0301670000000001E-2</v>
      </c>
    </row>
    <row r="8688" spans="1:9" ht="15.75" customHeight="1" x14ac:dyDescent="0.25">
      <c r="A8688" s="23">
        <v>8687</v>
      </c>
      <c r="B8688" s="24">
        <v>0.38023963999999999</v>
      </c>
      <c r="C8688" s="24">
        <v>0.35707082999999995</v>
      </c>
      <c r="D8688" s="24">
        <v>0.40333314999999997</v>
      </c>
      <c r="E8688" s="24">
        <v>0.50370935999999999</v>
      </c>
      <c r="F8688" s="24">
        <v>0.70916199000000002</v>
      </c>
      <c r="G8688" s="24">
        <v>1.69319559</v>
      </c>
      <c r="H8688" s="24">
        <v>6.0273199999999996</v>
      </c>
      <c r="I8688" s="24">
        <v>9.0301649999999997E-2</v>
      </c>
    </row>
    <row r="8689" spans="1:9" ht="15.75" customHeight="1" x14ac:dyDescent="0.25">
      <c r="A8689" s="25">
        <v>8688</v>
      </c>
      <c r="B8689" s="26">
        <v>0.38029963999999999</v>
      </c>
      <c r="C8689" s="26">
        <v>0.35712632</v>
      </c>
      <c r="D8689" s="26">
        <v>0.40339860999999999</v>
      </c>
      <c r="E8689" s="26">
        <v>0.50379982000000001</v>
      </c>
      <c r="F8689" s="26">
        <v>0.70931100000000002</v>
      </c>
      <c r="G8689" s="26">
        <v>1.6935867500000001</v>
      </c>
      <c r="H8689" s="26">
        <v>6.0290662599999996</v>
      </c>
      <c r="I8689" s="26">
        <v>9.0301620000000013E-2</v>
      </c>
    </row>
    <row r="8690" spans="1:9" ht="15.75" customHeight="1" x14ac:dyDescent="0.25">
      <c r="A8690" s="23">
        <v>8689</v>
      </c>
      <c r="B8690" s="24">
        <v>0.38035964</v>
      </c>
      <c r="C8690" s="24">
        <v>0.35718181999999998</v>
      </c>
      <c r="D8690" s="24">
        <v>0.40346409999999999</v>
      </c>
      <c r="E8690" s="24">
        <v>0.50389035999999998</v>
      </c>
      <c r="F8690" s="24">
        <v>0.70946011999999992</v>
      </c>
      <c r="G8690" s="24">
        <v>1.69397818</v>
      </c>
      <c r="H8690" s="24">
        <v>6.0308136899999996</v>
      </c>
      <c r="I8690" s="24">
        <v>9.030160000000001E-2</v>
      </c>
    </row>
    <row r="8691" spans="1:9" ht="15.75" customHeight="1" x14ac:dyDescent="0.25">
      <c r="A8691" s="25">
        <v>8690</v>
      </c>
      <c r="B8691" s="26">
        <v>0.38041964</v>
      </c>
      <c r="C8691" s="26">
        <v>0.35723734999999995</v>
      </c>
      <c r="D8691" s="26">
        <v>0.40352961999999998</v>
      </c>
      <c r="E8691" s="26">
        <v>0.50398096999999997</v>
      </c>
      <c r="F8691" s="26">
        <v>0.70960936000000008</v>
      </c>
      <c r="G8691" s="26">
        <v>1.6943698900000002</v>
      </c>
      <c r="H8691" s="26">
        <v>6.0325623099999994</v>
      </c>
      <c r="I8691" s="26">
        <v>9.0301570000000012E-2</v>
      </c>
    </row>
    <row r="8692" spans="1:9" ht="15.75" customHeight="1" x14ac:dyDescent="0.25">
      <c r="A8692" s="23">
        <v>8691</v>
      </c>
      <c r="B8692" s="24">
        <v>0.38047964000000001</v>
      </c>
      <c r="C8692" s="24">
        <v>0.35729289000000003</v>
      </c>
      <c r="D8692" s="24">
        <v>0.40359518999999999</v>
      </c>
      <c r="E8692" s="24">
        <v>0.50407164999999998</v>
      </c>
      <c r="F8692" s="24">
        <v>0.70975873000000012</v>
      </c>
      <c r="G8692" s="24">
        <v>1.69476187</v>
      </c>
      <c r="H8692" s="24">
        <v>6.0343121099999992</v>
      </c>
      <c r="I8692" s="24">
        <v>9.0301550000000008E-2</v>
      </c>
    </row>
    <row r="8693" spans="1:9" ht="15.75" customHeight="1" x14ac:dyDescent="0.25">
      <c r="A8693" s="25">
        <v>8692</v>
      </c>
      <c r="B8693" s="26">
        <v>0.38053965000000001</v>
      </c>
      <c r="C8693" s="26">
        <v>0.35734844999999998</v>
      </c>
      <c r="D8693" s="26">
        <v>0.40366078999999999</v>
      </c>
      <c r="E8693" s="26">
        <v>0.50416240999999995</v>
      </c>
      <c r="F8693" s="26">
        <v>0.70990820999999993</v>
      </c>
      <c r="G8693" s="26">
        <v>1.69515412</v>
      </c>
      <c r="H8693" s="26">
        <v>6.0360630899999999</v>
      </c>
      <c r="I8693" s="26">
        <v>9.0301519999999996E-2</v>
      </c>
    </row>
    <row r="8694" spans="1:9" ht="15.75" customHeight="1" x14ac:dyDescent="0.25">
      <c r="A8694" s="23">
        <v>8693</v>
      </c>
      <c r="B8694" s="24">
        <v>0.38059964999999996</v>
      </c>
      <c r="C8694" s="24">
        <v>0.35740402000000004</v>
      </c>
      <c r="D8694" s="24">
        <v>0.40372642999999997</v>
      </c>
      <c r="E8694" s="24">
        <v>0.50425324999999999</v>
      </c>
      <c r="F8694" s="24">
        <v>0.71005781000000001</v>
      </c>
      <c r="G8694" s="24">
        <v>1.6955466400000001</v>
      </c>
      <c r="H8694" s="24">
        <v>6.0378152599999995</v>
      </c>
      <c r="I8694" s="24">
        <v>9.0301489999999998E-2</v>
      </c>
    </row>
    <row r="8695" spans="1:9" ht="15.75" customHeight="1" x14ac:dyDescent="0.25">
      <c r="A8695" s="25">
        <v>8694</v>
      </c>
      <c r="B8695" s="26">
        <v>0.38065964999999996</v>
      </c>
      <c r="C8695" s="26">
        <v>0.35745961999999998</v>
      </c>
      <c r="D8695" s="26">
        <v>0.40379210999999998</v>
      </c>
      <c r="E8695" s="26">
        <v>0.50434416000000004</v>
      </c>
      <c r="F8695" s="26">
        <v>0.71020753000000003</v>
      </c>
      <c r="G8695" s="26">
        <v>1.6959394399999999</v>
      </c>
      <c r="H8695" s="26">
        <v>6.0395686199999998</v>
      </c>
      <c r="I8695" s="26">
        <v>9.0301469999999995E-2</v>
      </c>
    </row>
    <row r="8696" spans="1:9" ht="15.75" customHeight="1" x14ac:dyDescent="0.25">
      <c r="A8696" s="23">
        <v>8695</v>
      </c>
      <c r="B8696" s="24">
        <v>0.38071964999999997</v>
      </c>
      <c r="C8696" s="24">
        <v>0.35751522999999996</v>
      </c>
      <c r="D8696" s="24">
        <v>0.40385783000000003</v>
      </c>
      <c r="E8696" s="24">
        <v>0.50443514</v>
      </c>
      <c r="F8696" s="24">
        <v>0.71035736999999999</v>
      </c>
      <c r="G8696" s="24">
        <v>1.6963325199999999</v>
      </c>
      <c r="H8696" s="24">
        <v>6.0413231699999992</v>
      </c>
      <c r="I8696" s="24">
        <v>9.0301439999999997E-2</v>
      </c>
    </row>
    <row r="8697" spans="1:9" ht="15.75" customHeight="1" x14ac:dyDescent="0.25">
      <c r="A8697" s="25">
        <v>8696</v>
      </c>
      <c r="B8697" s="26">
        <v>0.38077964999999997</v>
      </c>
      <c r="C8697" s="26">
        <v>0.35757085999999999</v>
      </c>
      <c r="D8697" s="26">
        <v>0.40392358</v>
      </c>
      <c r="E8697" s="26">
        <v>0.50452620000000004</v>
      </c>
      <c r="F8697" s="26">
        <v>0.71050734000000004</v>
      </c>
      <c r="G8697" s="26">
        <v>1.6967258699999999</v>
      </c>
      <c r="H8697" s="26">
        <v>6.0430789100000002</v>
      </c>
      <c r="I8697" s="26">
        <v>9.0301419999999993E-2</v>
      </c>
    </row>
    <row r="8698" spans="1:9" ht="15.75" customHeight="1" x14ac:dyDescent="0.25">
      <c r="A8698" s="23">
        <v>8697</v>
      </c>
      <c r="B8698" s="24">
        <v>0.38083965999999997</v>
      </c>
      <c r="C8698" s="24">
        <v>0.35762650000000001</v>
      </c>
      <c r="D8698" s="24">
        <v>0.40398938000000001</v>
      </c>
      <c r="E8698" s="24">
        <v>0.50461734000000003</v>
      </c>
      <c r="F8698" s="24">
        <v>0.71065741999999998</v>
      </c>
      <c r="G8698" s="24">
        <v>1.6971195000000001</v>
      </c>
      <c r="H8698" s="24">
        <v>6.0448358499999992</v>
      </c>
      <c r="I8698" s="24">
        <v>9.0301389999999995E-2</v>
      </c>
    </row>
    <row r="8699" spans="1:9" ht="15.75" customHeight="1" x14ac:dyDescent="0.25">
      <c r="A8699" s="25">
        <v>8698</v>
      </c>
      <c r="B8699" s="26">
        <v>0.38089965999999997</v>
      </c>
      <c r="C8699" s="26">
        <v>0.35768216000000003</v>
      </c>
      <c r="D8699" s="26">
        <v>0.40405521</v>
      </c>
      <c r="E8699" s="26">
        <v>0.50470855000000003</v>
      </c>
      <c r="F8699" s="26">
        <v>0.71080763000000002</v>
      </c>
      <c r="G8699" s="26">
        <v>1.6975134000000001</v>
      </c>
      <c r="H8699" s="26">
        <v>6.0465939899999999</v>
      </c>
      <c r="I8699" s="26">
        <v>9.0301369999999992E-2</v>
      </c>
    </row>
    <row r="8700" spans="1:9" ht="15.75" customHeight="1" x14ac:dyDescent="0.25">
      <c r="A8700" s="23">
        <v>8699</v>
      </c>
      <c r="B8700" s="24">
        <v>0.38095965999999998</v>
      </c>
      <c r="C8700" s="24">
        <v>0.35773783999999997</v>
      </c>
      <c r="D8700" s="24">
        <v>0.40412108000000002</v>
      </c>
      <c r="E8700" s="24">
        <v>0.50479984</v>
      </c>
      <c r="F8700" s="24">
        <v>0.71095794999999995</v>
      </c>
      <c r="G8700" s="24">
        <v>1.69790759</v>
      </c>
      <c r="H8700" s="24">
        <v>6.0483533300000003</v>
      </c>
      <c r="I8700" s="24">
        <v>9.0301340000000008E-2</v>
      </c>
    </row>
    <row r="8701" spans="1:9" ht="15.75" customHeight="1" x14ac:dyDescent="0.25">
      <c r="A8701" s="25">
        <v>8700</v>
      </c>
      <c r="B8701" s="26">
        <v>0.38101965999999998</v>
      </c>
      <c r="C8701" s="26">
        <v>0.35779353999999997</v>
      </c>
      <c r="D8701" s="26">
        <v>0.40418698999999997</v>
      </c>
      <c r="E8701" s="26">
        <v>0.50489119999999998</v>
      </c>
      <c r="F8701" s="26">
        <v>0.71110839999999997</v>
      </c>
      <c r="G8701" s="26">
        <v>1.6983020500000001</v>
      </c>
      <c r="H8701" s="26">
        <v>6.0501138700000006</v>
      </c>
      <c r="I8701" s="26">
        <v>9.0301320000000004E-2</v>
      </c>
    </row>
    <row r="8702" spans="1:9" ht="15.75" customHeight="1" x14ac:dyDescent="0.25">
      <c r="A8702" s="23">
        <v>8701</v>
      </c>
      <c r="B8702" s="24">
        <v>0.38107965999999999</v>
      </c>
      <c r="C8702" s="24">
        <v>0.35784926</v>
      </c>
      <c r="D8702" s="24">
        <v>0.40425293000000001</v>
      </c>
      <c r="E8702" s="24">
        <v>0.50498265000000009</v>
      </c>
      <c r="F8702" s="24">
        <v>0.71125896999999993</v>
      </c>
      <c r="G8702" s="24">
        <v>1.6986967899999998</v>
      </c>
      <c r="H8702" s="24">
        <v>6.0518756199999997</v>
      </c>
      <c r="I8702" s="24">
        <v>9.0301290000000006E-2</v>
      </c>
    </row>
    <row r="8703" spans="1:9" ht="15.75" customHeight="1" x14ac:dyDescent="0.25">
      <c r="A8703" s="25">
        <v>8702</v>
      </c>
      <c r="B8703" s="26">
        <v>0.38113967000000004</v>
      </c>
      <c r="C8703" s="26">
        <v>0.35790498999999998</v>
      </c>
      <c r="D8703" s="26">
        <v>0.40431891999999997</v>
      </c>
      <c r="E8703" s="26">
        <v>0.50507415999999994</v>
      </c>
      <c r="F8703" s="26">
        <v>0.71140966999999999</v>
      </c>
      <c r="G8703" s="26">
        <v>1.6990918099999999</v>
      </c>
      <c r="H8703" s="26">
        <v>6.0536385800000003</v>
      </c>
      <c r="I8703" s="26">
        <v>9.0301259999999994E-2</v>
      </c>
    </row>
    <row r="8704" spans="1:9" ht="15.75" customHeight="1" x14ac:dyDescent="0.25">
      <c r="A8704" s="23">
        <v>8703</v>
      </c>
      <c r="B8704" s="24">
        <v>0.38119967000000005</v>
      </c>
      <c r="C8704" s="24">
        <v>0.35796074</v>
      </c>
      <c r="D8704" s="24">
        <v>0.40438493999999997</v>
      </c>
      <c r="E8704" s="24">
        <v>0.50516576000000002</v>
      </c>
      <c r="F8704" s="24">
        <v>0.71156047999999994</v>
      </c>
      <c r="G8704" s="24">
        <v>1.69948711</v>
      </c>
      <c r="H8704" s="24">
        <v>6.0554027499999998</v>
      </c>
      <c r="I8704" s="24">
        <v>9.0301240000000005E-2</v>
      </c>
    </row>
    <row r="8705" spans="1:9" ht="15.75" customHeight="1" x14ac:dyDescent="0.25">
      <c r="A8705" s="25">
        <v>8704</v>
      </c>
      <c r="B8705" s="26">
        <v>0.38125967000000005</v>
      </c>
      <c r="C8705" s="26">
        <v>0.35801651000000001</v>
      </c>
      <c r="D8705" s="26">
        <v>0.40445101</v>
      </c>
      <c r="E8705" s="26">
        <v>0.50525743000000001</v>
      </c>
      <c r="F8705" s="26">
        <v>0.71171141999999998</v>
      </c>
      <c r="G8705" s="26">
        <v>1.6998827000000001</v>
      </c>
      <c r="H8705" s="26">
        <v>6.05716813</v>
      </c>
      <c r="I8705" s="26">
        <v>9.0301209999999993E-2</v>
      </c>
    </row>
    <row r="8706" spans="1:9" ht="15.75" customHeight="1" x14ac:dyDescent="0.25">
      <c r="A8706" s="23">
        <v>8705</v>
      </c>
      <c r="B8706" s="24">
        <v>0.38131967000000005</v>
      </c>
      <c r="C8706" s="24">
        <v>0.35807229999999995</v>
      </c>
      <c r="D8706" s="24">
        <v>0.40451711000000001</v>
      </c>
      <c r="E8706" s="24">
        <v>0.50534917999999995</v>
      </c>
      <c r="F8706" s="24">
        <v>0.71186248000000008</v>
      </c>
      <c r="G8706" s="24">
        <v>1.7002785600000001</v>
      </c>
      <c r="H8706" s="24">
        <v>6.0589347299999998</v>
      </c>
      <c r="I8706" s="24">
        <v>9.030118999999999E-2</v>
      </c>
    </row>
    <row r="8707" spans="1:9" ht="15.75" customHeight="1" x14ac:dyDescent="0.25">
      <c r="A8707" s="25">
        <v>8706</v>
      </c>
      <c r="B8707" s="26">
        <v>0.38137967000000006</v>
      </c>
      <c r="C8707" s="26">
        <v>0.3581281</v>
      </c>
      <c r="D8707" s="26">
        <v>0.40458325000000001</v>
      </c>
      <c r="E8707" s="26">
        <v>0.50544100000000003</v>
      </c>
      <c r="F8707" s="26">
        <v>0.71201367000000004</v>
      </c>
      <c r="G8707" s="26">
        <v>1.7006747100000001</v>
      </c>
      <c r="H8707" s="26">
        <v>6.0607025499999994</v>
      </c>
      <c r="I8707" s="26">
        <v>9.0301159999999991E-2</v>
      </c>
    </row>
    <row r="8708" spans="1:9" ht="15.75" customHeight="1" x14ac:dyDescent="0.25">
      <c r="A8708" s="23">
        <v>8707</v>
      </c>
      <c r="B8708" s="24">
        <v>0.38143967000000001</v>
      </c>
      <c r="C8708" s="24">
        <v>0.35818392000000004</v>
      </c>
      <c r="D8708" s="24">
        <v>0.40464942999999998</v>
      </c>
      <c r="E8708" s="24">
        <v>0.50553291</v>
      </c>
      <c r="F8708" s="24">
        <v>0.71216498000000006</v>
      </c>
      <c r="G8708" s="24">
        <v>1.70107114</v>
      </c>
      <c r="H8708" s="24">
        <v>6.0624715800000004</v>
      </c>
      <c r="I8708" s="24">
        <v>9.0301139999999988E-2</v>
      </c>
    </row>
    <row r="8709" spans="1:9" ht="15.75" customHeight="1" x14ac:dyDescent="0.25">
      <c r="A8709" s="25">
        <v>8708</v>
      </c>
      <c r="B8709" s="26">
        <v>0.38149968000000001</v>
      </c>
      <c r="C8709" s="26">
        <v>0.35823976000000002</v>
      </c>
      <c r="D8709" s="26">
        <v>0.40471564999999998</v>
      </c>
      <c r="E8709" s="26">
        <v>0.50562488999999999</v>
      </c>
      <c r="F8709" s="26">
        <v>0.71231641000000001</v>
      </c>
      <c r="G8709" s="26">
        <v>1.70146785</v>
      </c>
      <c r="H8709" s="26">
        <v>6.0642418399999993</v>
      </c>
      <c r="I8709" s="26">
        <v>9.0301110000000004E-2</v>
      </c>
    </row>
    <row r="8710" spans="1:9" ht="15.75" customHeight="1" x14ac:dyDescent="0.25">
      <c r="A8710" s="23">
        <v>8709</v>
      </c>
      <c r="B8710" s="24">
        <v>0.38155968000000001</v>
      </c>
      <c r="C8710" s="24">
        <v>0.35829562000000004</v>
      </c>
      <c r="D8710" s="24">
        <v>0.40478191000000002</v>
      </c>
      <c r="E8710" s="24">
        <v>0.50571694999999994</v>
      </c>
      <c r="F8710" s="24">
        <v>0.71246797000000006</v>
      </c>
      <c r="G8710" s="24">
        <v>1.70186485</v>
      </c>
      <c r="H8710" s="24">
        <v>6.0660133299999996</v>
      </c>
      <c r="I8710" s="24">
        <v>9.0301090000000001E-2</v>
      </c>
    </row>
    <row r="8711" spans="1:9" ht="15.75" customHeight="1" x14ac:dyDescent="0.25">
      <c r="A8711" s="25">
        <v>8710</v>
      </c>
      <c r="B8711" s="26">
        <v>0.38161968000000002</v>
      </c>
      <c r="C8711" s="26">
        <v>0.35835149999999999</v>
      </c>
      <c r="D8711" s="26">
        <v>0.40484820999999999</v>
      </c>
      <c r="E8711" s="26">
        <v>0.50580908999999996</v>
      </c>
      <c r="F8711" s="26">
        <v>0.71261965999999999</v>
      </c>
      <c r="G8711" s="26">
        <v>1.70226213</v>
      </c>
      <c r="H8711" s="26">
        <v>6.0677860399999997</v>
      </c>
      <c r="I8711" s="26">
        <v>9.0301060000000002E-2</v>
      </c>
    </row>
    <row r="8712" spans="1:9" ht="15.75" customHeight="1" x14ac:dyDescent="0.25">
      <c r="A8712" s="23">
        <v>8711</v>
      </c>
      <c r="B8712" s="24">
        <v>0.38167968000000002</v>
      </c>
      <c r="C8712" s="24">
        <v>0.35840738999999999</v>
      </c>
      <c r="D8712" s="24">
        <v>0.40491455000000004</v>
      </c>
      <c r="E8712" s="24">
        <v>0.5059013</v>
      </c>
      <c r="F8712" s="24">
        <v>0.71277146000000002</v>
      </c>
      <c r="G8712" s="24">
        <v>1.7026596900000002</v>
      </c>
      <c r="H8712" s="24">
        <v>6.0695599800000002</v>
      </c>
      <c r="I8712" s="24">
        <v>9.0301030000000004E-2</v>
      </c>
    </row>
    <row r="8713" spans="1:9" ht="15.75" customHeight="1" x14ac:dyDescent="0.25">
      <c r="A8713" s="25">
        <v>8712</v>
      </c>
      <c r="B8713" s="26">
        <v>0.38173968000000003</v>
      </c>
      <c r="C8713" s="26">
        <v>0.35846330000000004</v>
      </c>
      <c r="D8713" s="26">
        <v>0.40498092999999996</v>
      </c>
      <c r="E8713" s="26">
        <v>0.50599359999999993</v>
      </c>
      <c r="F8713" s="26">
        <v>0.71292339999999998</v>
      </c>
      <c r="G8713" s="26">
        <v>1.70305755</v>
      </c>
      <c r="H8713" s="26">
        <v>6.0713351600000003</v>
      </c>
      <c r="I8713" s="26">
        <v>9.0301010000000001E-2</v>
      </c>
    </row>
    <row r="8714" spans="1:9" ht="15.75" customHeight="1" x14ac:dyDescent="0.25">
      <c r="A8714" s="23">
        <v>8713</v>
      </c>
      <c r="B8714" s="24">
        <v>0.38179969000000002</v>
      </c>
      <c r="C8714" s="24">
        <v>0.35851923999999996</v>
      </c>
      <c r="D8714" s="24">
        <v>0.40504734999999997</v>
      </c>
      <c r="E8714" s="24">
        <v>0.50608597</v>
      </c>
      <c r="F8714" s="24">
        <v>0.71307545999999999</v>
      </c>
      <c r="G8714" s="24">
        <v>1.7034556900000002</v>
      </c>
      <c r="H8714" s="24">
        <v>6.07311157</v>
      </c>
      <c r="I8714" s="24">
        <v>9.0300980000000003E-2</v>
      </c>
    </row>
    <row r="8715" spans="1:9" ht="15.75" customHeight="1" x14ac:dyDescent="0.25">
      <c r="A8715" s="25">
        <v>8714</v>
      </c>
      <c r="B8715" s="26">
        <v>0.38185968999999997</v>
      </c>
      <c r="C8715" s="26">
        <v>0.35857517999999999</v>
      </c>
      <c r="D8715" s="26">
        <v>0.40511381000000002</v>
      </c>
      <c r="E8715" s="26">
        <v>0.50617842000000002</v>
      </c>
      <c r="F8715" s="26">
        <v>0.71322764000000005</v>
      </c>
      <c r="G8715" s="26">
        <v>1.70385411</v>
      </c>
      <c r="H8715" s="26">
        <v>6.0748892200000002</v>
      </c>
      <c r="I8715" s="26">
        <v>9.030096E-2</v>
      </c>
    </row>
    <row r="8716" spans="1:9" ht="15.75" customHeight="1" x14ac:dyDescent="0.25">
      <c r="A8716" s="23">
        <v>8715</v>
      </c>
      <c r="B8716" s="24">
        <v>0.38191968999999998</v>
      </c>
      <c r="C8716" s="24">
        <v>0.35863115000000001</v>
      </c>
      <c r="D8716" s="24">
        <v>0.40518030999999999</v>
      </c>
      <c r="E8716" s="24">
        <v>0.50627095</v>
      </c>
      <c r="F8716" s="24">
        <v>0.7133799500000001</v>
      </c>
      <c r="G8716" s="24">
        <v>1.7042528300000002</v>
      </c>
      <c r="H8716" s="24">
        <v>6.0766681100000008</v>
      </c>
      <c r="I8716" s="24">
        <v>9.0300930000000001E-2</v>
      </c>
    </row>
    <row r="8717" spans="1:9" ht="15.75" customHeight="1" x14ac:dyDescent="0.25">
      <c r="A8717" s="25">
        <v>8716</v>
      </c>
      <c r="B8717" s="26">
        <v>0.38197968999999998</v>
      </c>
      <c r="C8717" s="26">
        <v>0.35868713999999996</v>
      </c>
      <c r="D8717" s="26">
        <v>0.40524684</v>
      </c>
      <c r="E8717" s="26">
        <v>0.50636356000000005</v>
      </c>
      <c r="F8717" s="26">
        <v>0.71353239000000002</v>
      </c>
      <c r="G8717" s="26">
        <v>1.70465183</v>
      </c>
      <c r="H8717" s="26">
        <v>6.0784482400000002</v>
      </c>
      <c r="I8717" s="26">
        <v>9.0300910000000012E-2</v>
      </c>
    </row>
    <row r="8718" spans="1:9" ht="15.75" customHeight="1" x14ac:dyDescent="0.25">
      <c r="A8718" s="23">
        <v>8717</v>
      </c>
      <c r="B8718" s="24">
        <v>0.38203968999999999</v>
      </c>
      <c r="C8718" s="24">
        <v>0.35874313999999996</v>
      </c>
      <c r="D8718" s="24">
        <v>0.40531342000000004</v>
      </c>
      <c r="E8718" s="24">
        <v>0.50645625000000005</v>
      </c>
      <c r="F8718" s="24">
        <v>0.71368494999999998</v>
      </c>
      <c r="G8718" s="24">
        <v>1.70505112</v>
      </c>
      <c r="H8718" s="24">
        <v>6.08022961</v>
      </c>
      <c r="I8718" s="24">
        <v>9.0300879999999986E-2</v>
      </c>
    </row>
    <row r="8719" spans="1:9" ht="15.75" customHeight="1" x14ac:dyDescent="0.25">
      <c r="A8719" s="25">
        <v>8718</v>
      </c>
      <c r="B8719" s="26">
        <v>0.38209968999999999</v>
      </c>
      <c r="C8719" s="26">
        <v>0.35879916000000001</v>
      </c>
      <c r="D8719" s="26">
        <v>0.40538004</v>
      </c>
      <c r="E8719" s="26">
        <v>0.50654902000000002</v>
      </c>
      <c r="F8719" s="26">
        <v>0.71383763999999994</v>
      </c>
      <c r="G8719" s="26">
        <v>1.7054507000000001</v>
      </c>
      <c r="H8719" s="26">
        <v>6.0820122400000001</v>
      </c>
      <c r="I8719" s="26">
        <v>9.0300860000000011E-2</v>
      </c>
    </row>
    <row r="8720" spans="1:9" ht="15.75" customHeight="1" x14ac:dyDescent="0.25">
      <c r="A8720" s="23">
        <v>8719</v>
      </c>
      <c r="B8720" s="24">
        <v>0.38215969999999999</v>
      </c>
      <c r="C8720" s="24">
        <v>0.35885519999999999</v>
      </c>
      <c r="D8720" s="24">
        <v>0.40544670000000005</v>
      </c>
      <c r="E8720" s="24">
        <v>0.50664186999999994</v>
      </c>
      <c r="F8720" s="24">
        <v>0.71399045999999999</v>
      </c>
      <c r="G8720" s="24">
        <v>1.7058505800000001</v>
      </c>
      <c r="H8720" s="24">
        <v>6.0837961099999998</v>
      </c>
      <c r="I8720" s="24">
        <v>9.0300829999999999E-2</v>
      </c>
    </row>
    <row r="8721" spans="1:9" ht="15.75" customHeight="1" x14ac:dyDescent="0.25">
      <c r="A8721" s="25">
        <v>8720</v>
      </c>
      <c r="B8721" s="26">
        <v>0.3822197</v>
      </c>
      <c r="C8721" s="26">
        <v>0.35891126000000001</v>
      </c>
      <c r="D8721" s="26">
        <v>0.40551340000000002</v>
      </c>
      <c r="E8721" s="26">
        <v>0.50673479999999993</v>
      </c>
      <c r="F8721" s="26">
        <v>0.71414340999999992</v>
      </c>
      <c r="G8721" s="26">
        <v>1.7062507400000002</v>
      </c>
      <c r="H8721" s="26">
        <v>6.0855812299999998</v>
      </c>
      <c r="I8721" s="26">
        <v>9.0300809999999995E-2</v>
      </c>
    </row>
    <row r="8722" spans="1:9" ht="15.75" customHeight="1" x14ac:dyDescent="0.25">
      <c r="A8722" s="23">
        <v>8721</v>
      </c>
      <c r="B8722" s="24">
        <v>0.3822797</v>
      </c>
      <c r="C8722" s="24">
        <v>0.35896734000000002</v>
      </c>
      <c r="D8722" s="24">
        <v>0.40558013999999998</v>
      </c>
      <c r="E8722" s="24">
        <v>0.50682780999999999</v>
      </c>
      <c r="F8722" s="24">
        <v>0.71429648000000001</v>
      </c>
      <c r="G8722" s="24">
        <v>1.7066511900000001</v>
      </c>
      <c r="H8722" s="24">
        <v>6.0873676100000003</v>
      </c>
      <c r="I8722" s="24">
        <v>9.0300779999999997E-2</v>
      </c>
    </row>
    <row r="8723" spans="1:9" ht="15.75" customHeight="1" x14ac:dyDescent="0.25">
      <c r="A8723" s="25">
        <v>8722</v>
      </c>
      <c r="B8723" s="26">
        <v>0.3823397</v>
      </c>
      <c r="C8723" s="26">
        <v>0.35902343999999997</v>
      </c>
      <c r="D8723" s="26">
        <v>0.40564692000000002</v>
      </c>
      <c r="E8723" s="26">
        <v>0.50692090000000001</v>
      </c>
      <c r="F8723" s="26">
        <v>0.71444967999999998</v>
      </c>
      <c r="G8723" s="26">
        <v>1.7070519400000002</v>
      </c>
      <c r="H8723" s="26">
        <v>6.0891552500000001</v>
      </c>
      <c r="I8723" s="26">
        <v>9.0300749999999999E-2</v>
      </c>
    </row>
    <row r="8724" spans="1:9" ht="15.75" customHeight="1" x14ac:dyDescent="0.25">
      <c r="A8724" s="23">
        <v>8723</v>
      </c>
      <c r="B8724" s="24">
        <v>0.38239970000000001</v>
      </c>
      <c r="C8724" s="24">
        <v>0.35907955000000003</v>
      </c>
      <c r="D8724" s="24">
        <v>0.40571373999999999</v>
      </c>
      <c r="E8724" s="24">
        <v>0.50701406999999998</v>
      </c>
      <c r="F8724" s="24">
        <v>0.71460301000000004</v>
      </c>
      <c r="G8724" s="24">
        <v>1.70745298</v>
      </c>
      <c r="H8724" s="24">
        <v>6.0909441400000004</v>
      </c>
      <c r="I8724" s="24">
        <v>9.0300729999999996E-2</v>
      </c>
    </row>
    <row r="8725" spans="1:9" ht="15.75" customHeight="1" x14ac:dyDescent="0.25">
      <c r="A8725" s="25">
        <v>8724</v>
      </c>
      <c r="B8725" s="26">
        <v>0.38245970999999995</v>
      </c>
      <c r="C8725" s="26">
        <v>0.35913569000000001</v>
      </c>
      <c r="D8725" s="26">
        <v>0.40578059999999999</v>
      </c>
      <c r="E8725" s="26">
        <v>0.50710732999999997</v>
      </c>
      <c r="F8725" s="26">
        <v>0.71475646999999998</v>
      </c>
      <c r="G8725" s="26">
        <v>1.7078543099999999</v>
      </c>
      <c r="H8725" s="26">
        <v>6.0927343</v>
      </c>
      <c r="I8725" s="26">
        <v>9.0300699999999998E-2</v>
      </c>
    </row>
    <row r="8726" spans="1:9" ht="15.75" customHeight="1" x14ac:dyDescent="0.25">
      <c r="A8726" s="23">
        <v>8725</v>
      </c>
      <c r="B8726" s="24">
        <v>0.38251970999999996</v>
      </c>
      <c r="C8726" s="24">
        <v>0.35919184000000004</v>
      </c>
      <c r="D8726" s="24">
        <v>0.40584750999999997</v>
      </c>
      <c r="E8726" s="24">
        <v>0.50720066000000008</v>
      </c>
      <c r="F8726" s="24">
        <v>0.71491006000000001</v>
      </c>
      <c r="G8726" s="24">
        <v>1.7082559399999999</v>
      </c>
      <c r="H8726" s="24">
        <v>6.09452572</v>
      </c>
      <c r="I8726" s="24">
        <v>9.0300679999999994E-2</v>
      </c>
    </row>
    <row r="8727" spans="1:9" ht="15.75" customHeight="1" x14ac:dyDescent="0.25">
      <c r="A8727" s="25">
        <v>8726</v>
      </c>
      <c r="B8727" s="26">
        <v>0.38257970999999996</v>
      </c>
      <c r="C8727" s="26">
        <v>0.35924801000000001</v>
      </c>
      <c r="D8727" s="26">
        <v>0.40591444999999998</v>
      </c>
      <c r="E8727" s="26">
        <v>0.50729407000000004</v>
      </c>
      <c r="F8727" s="26">
        <v>0.71506377999999993</v>
      </c>
      <c r="G8727" s="26">
        <v>1.7086578600000002</v>
      </c>
      <c r="H8727" s="26">
        <v>6.0963184100000003</v>
      </c>
      <c r="I8727" s="26">
        <v>9.030065000000001E-2</v>
      </c>
    </row>
    <row r="8728" spans="1:9" ht="15.75" customHeight="1" x14ac:dyDescent="0.25">
      <c r="A8728" s="23">
        <v>8727</v>
      </c>
      <c r="B8728" s="24">
        <v>0.38263970999999997</v>
      </c>
      <c r="C8728" s="24">
        <v>0.35930419999999996</v>
      </c>
      <c r="D8728" s="24">
        <v>0.40598143999999997</v>
      </c>
      <c r="E8728" s="24">
        <v>0.50738757000000001</v>
      </c>
      <c r="F8728" s="24">
        <v>0.71521762</v>
      </c>
      <c r="G8728" s="24">
        <v>1.7090600800000002</v>
      </c>
      <c r="H8728" s="24">
        <v>6.09811236</v>
      </c>
      <c r="I8728" s="24">
        <v>9.0300630000000007E-2</v>
      </c>
    </row>
    <row r="8729" spans="1:9" ht="15.75" customHeight="1" x14ac:dyDescent="0.25">
      <c r="A8729" s="25">
        <v>8728</v>
      </c>
      <c r="B8729" s="26">
        <v>0.38269970999999997</v>
      </c>
      <c r="C8729" s="26">
        <v>0.35936041000000002</v>
      </c>
      <c r="D8729" s="26">
        <v>0.40604846</v>
      </c>
      <c r="E8729" s="26">
        <v>0.50748114</v>
      </c>
      <c r="F8729" s="26">
        <v>0.7153716</v>
      </c>
      <c r="G8729" s="26">
        <v>1.70946259</v>
      </c>
      <c r="H8729" s="26">
        <v>6.0999075899999999</v>
      </c>
      <c r="I8729" s="26">
        <v>9.0300600000000009E-2</v>
      </c>
    </row>
    <row r="8730" spans="1:9" ht="15.75" customHeight="1" x14ac:dyDescent="0.25">
      <c r="A8730" s="23">
        <v>8729</v>
      </c>
      <c r="B8730" s="24">
        <v>0.38275972000000003</v>
      </c>
      <c r="C8730" s="24">
        <v>0.35941664000000001</v>
      </c>
      <c r="D8730" s="24">
        <v>0.40611553</v>
      </c>
      <c r="E8730" s="24">
        <v>0.50757479999999999</v>
      </c>
      <c r="F8730" s="24">
        <v>0.71552570999999998</v>
      </c>
      <c r="G8730" s="24">
        <v>1.7098654</v>
      </c>
      <c r="H8730" s="24">
        <v>6.1017040899999992</v>
      </c>
      <c r="I8730" s="24">
        <v>9.0300580000000005E-2</v>
      </c>
    </row>
    <row r="8731" spans="1:9" ht="15.75" customHeight="1" x14ac:dyDescent="0.25">
      <c r="A8731" s="25">
        <v>8730</v>
      </c>
      <c r="B8731" s="26">
        <v>0.38281972000000003</v>
      </c>
      <c r="C8731" s="26">
        <v>0.35947288999999999</v>
      </c>
      <c r="D8731" s="26">
        <v>0.40618264000000004</v>
      </c>
      <c r="E8731" s="26">
        <v>0.50766854000000006</v>
      </c>
      <c r="F8731" s="26">
        <v>0.71567994000000001</v>
      </c>
      <c r="G8731" s="26">
        <v>1.7102685</v>
      </c>
      <c r="H8731" s="26">
        <v>6.1035018699999997</v>
      </c>
      <c r="I8731" s="26">
        <v>9.0300550000000007E-2</v>
      </c>
    </row>
    <row r="8732" spans="1:9" ht="15.75" customHeight="1" x14ac:dyDescent="0.25">
      <c r="A8732" s="23">
        <v>8731</v>
      </c>
      <c r="B8732" s="24">
        <v>0.38287972000000003</v>
      </c>
      <c r="C8732" s="24">
        <v>0.35952914999999996</v>
      </c>
      <c r="D8732" s="24">
        <v>0.40624979000000006</v>
      </c>
      <c r="E8732" s="24">
        <v>0.50776235999999997</v>
      </c>
      <c r="F8732" s="24">
        <v>0.71583431000000008</v>
      </c>
      <c r="G8732" s="24">
        <v>1.7106719000000001</v>
      </c>
      <c r="H8732" s="24">
        <v>6.1053009299999994</v>
      </c>
      <c r="I8732" s="24">
        <v>9.0300530000000004E-2</v>
      </c>
    </row>
    <row r="8733" spans="1:9" ht="15.75" customHeight="1" x14ac:dyDescent="0.25">
      <c r="A8733" s="25">
        <v>8732</v>
      </c>
      <c r="B8733" s="26">
        <v>0.38293971999999998</v>
      </c>
      <c r="C8733" s="26">
        <v>0.35958544000000003</v>
      </c>
      <c r="D8733" s="26">
        <v>0.40631697999999999</v>
      </c>
      <c r="E8733" s="26">
        <v>0.50785627</v>
      </c>
      <c r="F8733" s="26">
        <v>0.71598881000000003</v>
      </c>
      <c r="G8733" s="26">
        <v>1.71107561</v>
      </c>
      <c r="H8733" s="26">
        <v>6.1071012599999994</v>
      </c>
      <c r="I8733" s="26">
        <v>9.0300499999999992E-2</v>
      </c>
    </row>
    <row r="8734" spans="1:9" ht="15.75" customHeight="1" x14ac:dyDescent="0.25">
      <c r="A8734" s="23">
        <v>8733</v>
      </c>
      <c r="B8734" s="24">
        <v>0.38299971999999999</v>
      </c>
      <c r="C8734" s="24">
        <v>0.35964173999999999</v>
      </c>
      <c r="D8734" s="24">
        <v>0.40638421999999996</v>
      </c>
      <c r="E8734" s="24">
        <v>0.50795025000000005</v>
      </c>
      <c r="F8734" s="24">
        <v>0.71614344000000008</v>
      </c>
      <c r="G8734" s="24">
        <v>1.71147961</v>
      </c>
      <c r="H8734" s="24">
        <v>6.1089028900000004</v>
      </c>
      <c r="I8734" s="24">
        <v>9.0300480000000002E-2</v>
      </c>
    </row>
    <row r="8735" spans="1:9" ht="15.75" customHeight="1" x14ac:dyDescent="0.25">
      <c r="A8735" s="25">
        <v>8734</v>
      </c>
      <c r="B8735" s="26">
        <v>0.38305971999999999</v>
      </c>
      <c r="C8735" s="26">
        <v>0.35969807000000004</v>
      </c>
      <c r="D8735" s="26">
        <v>0.40645149000000003</v>
      </c>
      <c r="E8735" s="26">
        <v>0.50804431999999999</v>
      </c>
      <c r="F8735" s="26">
        <v>0.7162982</v>
      </c>
      <c r="G8735" s="26">
        <v>1.7118839100000001</v>
      </c>
      <c r="H8735" s="26">
        <v>6.1107057899999999</v>
      </c>
      <c r="I8735" s="26">
        <v>9.030044999999999E-2</v>
      </c>
    </row>
    <row r="8736" spans="1:9" ht="15.75" customHeight="1" x14ac:dyDescent="0.25">
      <c r="A8736" s="23">
        <v>8735</v>
      </c>
      <c r="B8736" s="24">
        <v>0.38311972999999999</v>
      </c>
      <c r="C8736" s="24">
        <v>0.35975441000000002</v>
      </c>
      <c r="D8736" s="24">
        <v>0.40651881000000001</v>
      </c>
      <c r="E8736" s="24">
        <v>0.50813847999999995</v>
      </c>
      <c r="F8736" s="24">
        <v>0.71645309999999995</v>
      </c>
      <c r="G8736" s="24">
        <v>1.7122885099999998</v>
      </c>
      <c r="H8736" s="24">
        <v>6.1125099899999995</v>
      </c>
      <c r="I8736" s="24">
        <v>9.0300429999999987E-2</v>
      </c>
    </row>
    <row r="8737" spans="1:9" ht="15.75" customHeight="1" x14ac:dyDescent="0.25">
      <c r="A8737" s="25">
        <v>8736</v>
      </c>
      <c r="B8737" s="26">
        <v>0.38317973</v>
      </c>
      <c r="C8737" s="26">
        <v>0.35981077</v>
      </c>
      <c r="D8737" s="26">
        <v>0.40658616999999997</v>
      </c>
      <c r="E8737" s="26">
        <v>0.50823271000000003</v>
      </c>
      <c r="F8737" s="26">
        <v>0.71660812000000007</v>
      </c>
      <c r="G8737" s="26">
        <v>1.71269341</v>
      </c>
      <c r="H8737" s="26">
        <v>6.1143154700000002</v>
      </c>
      <c r="I8737" s="26">
        <v>9.0300400000000003E-2</v>
      </c>
    </row>
    <row r="8738" spans="1:9" ht="15.75" customHeight="1" x14ac:dyDescent="0.25">
      <c r="A8738" s="23">
        <v>8737</v>
      </c>
      <c r="B8738" s="24">
        <v>0.38323973</v>
      </c>
      <c r="C8738" s="24">
        <v>0.35986713999999997</v>
      </c>
      <c r="D8738" s="24">
        <v>0.40665354999999997</v>
      </c>
      <c r="E8738" s="24">
        <v>0.50832699999999997</v>
      </c>
      <c r="F8738" s="24">
        <v>0.71676322999999997</v>
      </c>
      <c r="G8738" s="24">
        <v>1.71309848</v>
      </c>
      <c r="H8738" s="24">
        <v>6.1161216400000002</v>
      </c>
      <c r="I8738" s="24">
        <v>9.0300370000000005E-2</v>
      </c>
    </row>
    <row r="8739" spans="1:9" ht="15.75" customHeight="1" x14ac:dyDescent="0.25">
      <c r="A8739" s="25">
        <v>8738</v>
      </c>
      <c r="B8739" s="26">
        <v>0.38329973000000001</v>
      </c>
      <c r="C8739" s="26">
        <v>0.35992348999999996</v>
      </c>
      <c r="D8739" s="26">
        <v>0.40672094000000003</v>
      </c>
      <c r="E8739" s="26">
        <v>0.50842131999999995</v>
      </c>
      <c r="F8739" s="26">
        <v>0.71691838000000008</v>
      </c>
      <c r="G8739" s="26">
        <v>1.71350359</v>
      </c>
      <c r="H8739" s="26">
        <v>6.11792786</v>
      </c>
      <c r="I8739" s="26">
        <v>9.0300350000000001E-2</v>
      </c>
    </row>
    <row r="8740" spans="1:9" ht="15.75" customHeight="1" x14ac:dyDescent="0.25">
      <c r="A8740" s="23">
        <v>8739</v>
      </c>
      <c r="B8740" s="24">
        <v>0.38335973000000001</v>
      </c>
      <c r="C8740" s="24">
        <v>0.35997983</v>
      </c>
      <c r="D8740" s="24">
        <v>0.40678832999999998</v>
      </c>
      <c r="E8740" s="24">
        <v>0.50851566000000004</v>
      </c>
      <c r="F8740" s="24">
        <v>0.71707356</v>
      </c>
      <c r="G8740" s="24">
        <v>1.7139087499999999</v>
      </c>
      <c r="H8740" s="24">
        <v>6.1197341500000002</v>
      </c>
      <c r="I8740" s="24">
        <v>9.0300320000000003E-2</v>
      </c>
    </row>
    <row r="8741" spans="1:9" ht="15.75" customHeight="1" x14ac:dyDescent="0.25">
      <c r="A8741" s="25">
        <v>8740</v>
      </c>
      <c r="B8741" s="26">
        <v>0.38341974000000001</v>
      </c>
      <c r="C8741" s="26">
        <v>0.36003615999999999</v>
      </c>
      <c r="D8741" s="26">
        <v>0.40685572999999997</v>
      </c>
      <c r="E8741" s="26">
        <v>0.50861002999999994</v>
      </c>
      <c r="F8741" s="26">
        <v>0.71722876999999996</v>
      </c>
      <c r="G8741" s="26">
        <v>1.7143139500000002</v>
      </c>
      <c r="H8741" s="26">
        <v>6.1215405000000001</v>
      </c>
      <c r="I8741" s="26">
        <v>9.03003E-2</v>
      </c>
    </row>
    <row r="8742" spans="1:9" ht="15.75" customHeight="1" x14ac:dyDescent="0.25">
      <c r="A8742" s="23">
        <v>8741</v>
      </c>
      <c r="B8742" s="24">
        <v>0.38347974000000001</v>
      </c>
      <c r="C8742" s="24">
        <v>0.36009247</v>
      </c>
      <c r="D8742" s="24">
        <v>0.40692312999999997</v>
      </c>
      <c r="E8742" s="24">
        <v>0.50870442999999999</v>
      </c>
      <c r="F8742" s="24">
        <v>0.71738403000000006</v>
      </c>
      <c r="G8742" s="24">
        <v>1.7147191900000001</v>
      </c>
      <c r="H8742" s="24">
        <v>6.1233469200000004</v>
      </c>
      <c r="I8742" s="24">
        <v>9.0300270000000002E-2</v>
      </c>
    </row>
    <row r="8743" spans="1:9" ht="15.75" customHeight="1" x14ac:dyDescent="0.25">
      <c r="A8743" s="25">
        <v>8742</v>
      </c>
      <c r="B8743" s="26">
        <v>0.38353974000000002</v>
      </c>
      <c r="C8743" s="26">
        <v>0.36014877000000001</v>
      </c>
      <c r="D8743" s="26">
        <v>0.40699053000000002</v>
      </c>
      <c r="E8743" s="26">
        <v>0.50879885000000002</v>
      </c>
      <c r="F8743" s="26">
        <v>0.71753930999999993</v>
      </c>
      <c r="G8743" s="26">
        <v>1.7151244700000001</v>
      </c>
      <c r="H8743" s="26">
        <v>6.1251534100000002</v>
      </c>
      <c r="I8743" s="26">
        <v>9.0300249999999999E-2</v>
      </c>
    </row>
    <row r="8744" spans="1:9" ht="15.75" customHeight="1" x14ac:dyDescent="0.25">
      <c r="A8744" s="23">
        <v>8743</v>
      </c>
      <c r="B8744" s="24">
        <v>0.38359974000000002</v>
      </c>
      <c r="C8744" s="24">
        <v>0.36020505999999997</v>
      </c>
      <c r="D8744" s="24">
        <v>0.40705793999999995</v>
      </c>
      <c r="E8744" s="24">
        <v>0.50889329999999999</v>
      </c>
      <c r="F8744" s="24">
        <v>0.71769463999999994</v>
      </c>
      <c r="G8744" s="24">
        <v>1.7155297999999999</v>
      </c>
      <c r="H8744" s="24">
        <v>6.1269599600000006</v>
      </c>
      <c r="I8744" s="24">
        <v>9.030022E-2</v>
      </c>
    </row>
    <row r="8745" spans="1:9" ht="15.75" customHeight="1" x14ac:dyDescent="0.25">
      <c r="A8745" s="25">
        <v>8744</v>
      </c>
      <c r="B8745" s="26">
        <v>0.38365974000000003</v>
      </c>
      <c r="C8745" s="26">
        <v>0.36026133999999999</v>
      </c>
      <c r="D8745" s="26">
        <v>0.40712535999999999</v>
      </c>
      <c r="E8745" s="26">
        <v>0.50898778</v>
      </c>
      <c r="F8745" s="26">
        <v>0.71784999999999999</v>
      </c>
      <c r="G8745" s="26">
        <v>1.7159351699999998</v>
      </c>
      <c r="H8745" s="26">
        <v>6.1287665900000006</v>
      </c>
      <c r="I8745" s="26">
        <v>9.0300199999999997E-2</v>
      </c>
    </row>
    <row r="8746" spans="1:9" ht="15.75" customHeight="1" x14ac:dyDescent="0.25">
      <c r="A8746" s="23">
        <v>8745</v>
      </c>
      <c r="B8746" s="24">
        <v>0.38371974999999997</v>
      </c>
      <c r="C8746" s="24">
        <v>0.36031761000000001</v>
      </c>
      <c r="D8746" s="24">
        <v>0.40719278000000003</v>
      </c>
      <c r="E8746" s="24">
        <v>0.50908228</v>
      </c>
      <c r="F8746" s="24">
        <v>0.71800538999999997</v>
      </c>
      <c r="G8746" s="24">
        <v>1.71634058</v>
      </c>
      <c r="H8746" s="24">
        <v>6.1305732800000001</v>
      </c>
      <c r="I8746" s="24">
        <v>9.0300170000000013E-2</v>
      </c>
    </row>
    <row r="8747" spans="1:9" ht="15.75" customHeight="1" x14ac:dyDescent="0.25">
      <c r="A8747" s="25">
        <v>8746</v>
      </c>
      <c r="B8747" s="26">
        <v>0.38377974999999998</v>
      </c>
      <c r="C8747" s="26">
        <v>0.36037385999999999</v>
      </c>
      <c r="D8747" s="26">
        <v>0.40726019999999996</v>
      </c>
      <c r="E8747" s="26">
        <v>0.50917681000000004</v>
      </c>
      <c r="F8747" s="26">
        <v>0.71816081999999992</v>
      </c>
      <c r="G8747" s="26">
        <v>1.7167460399999999</v>
      </c>
      <c r="H8747" s="26">
        <v>6.1323800500000001</v>
      </c>
      <c r="I8747" s="26">
        <v>9.030015000000001E-2</v>
      </c>
    </row>
    <row r="8748" spans="1:9" ht="15.75" customHeight="1" x14ac:dyDescent="0.25">
      <c r="A8748" s="23">
        <v>8747</v>
      </c>
      <c r="B8748" s="24">
        <v>0.38387106999999998</v>
      </c>
      <c r="C8748" s="24">
        <v>0.36043010000000003</v>
      </c>
      <c r="D8748" s="24">
        <v>0.40732763</v>
      </c>
      <c r="E8748" s="24">
        <v>0.50927137</v>
      </c>
      <c r="F8748" s="24">
        <v>0.71831629000000008</v>
      </c>
      <c r="G8748" s="24">
        <v>1.7171515400000001</v>
      </c>
      <c r="H8748" s="24">
        <v>6.1341868899999996</v>
      </c>
      <c r="I8748" s="24">
        <v>9.0300119999999998E-2</v>
      </c>
    </row>
    <row r="8749" spans="1:9" ht="15.75" customHeight="1" x14ac:dyDescent="0.25">
      <c r="A8749" s="25">
        <v>8748</v>
      </c>
      <c r="B8749" s="26">
        <v>0.38396340000000001</v>
      </c>
      <c r="C8749" s="26">
        <v>0.36048633000000002</v>
      </c>
      <c r="D8749" s="26">
        <v>0.40739505999999998</v>
      </c>
      <c r="E8749" s="26">
        <v>0.50936594999999996</v>
      </c>
      <c r="F8749" s="26">
        <v>0.71847178999999994</v>
      </c>
      <c r="G8749" s="26">
        <v>1.71755708</v>
      </c>
      <c r="H8749" s="26">
        <v>6.1359937999999996</v>
      </c>
      <c r="I8749" s="26">
        <v>9.0300100000000008E-2</v>
      </c>
    </row>
    <row r="8750" spans="1:9" ht="15.75" customHeight="1" x14ac:dyDescent="0.25">
      <c r="A8750" s="23">
        <v>8749</v>
      </c>
      <c r="B8750" s="24">
        <v>0.38405669000000003</v>
      </c>
      <c r="C8750" s="24">
        <v>0.36054254000000002</v>
      </c>
      <c r="D8750" s="24">
        <v>0.40746250000000006</v>
      </c>
      <c r="E8750" s="24">
        <v>0.50946055000000001</v>
      </c>
      <c r="F8750" s="24">
        <v>0.71862733000000001</v>
      </c>
      <c r="G8750" s="24">
        <v>1.7179626699999999</v>
      </c>
      <c r="H8750" s="24">
        <v>6.13780079</v>
      </c>
      <c r="I8750" s="24">
        <v>9.0300069999999996E-2</v>
      </c>
    </row>
    <row r="8751" spans="1:9" ht="15.75" customHeight="1" x14ac:dyDescent="0.25">
      <c r="A8751" s="25">
        <v>8750</v>
      </c>
      <c r="B8751" s="26">
        <v>0.38415093</v>
      </c>
      <c r="C8751" s="26">
        <v>0.36059874999999997</v>
      </c>
      <c r="D8751" s="26">
        <v>0.40752994000000003</v>
      </c>
      <c r="E8751" s="26">
        <v>0.50955519000000005</v>
      </c>
      <c r="F8751" s="26">
        <v>0.71878290000000011</v>
      </c>
      <c r="G8751" s="26">
        <v>1.7183682999999998</v>
      </c>
      <c r="H8751" s="26">
        <v>6.1396078599999999</v>
      </c>
      <c r="I8751" s="26">
        <v>9.0300049999999993E-2</v>
      </c>
    </row>
    <row r="8752" spans="1:9" ht="15.75" customHeight="1" x14ac:dyDescent="0.25">
      <c r="A8752" s="23">
        <v>8751</v>
      </c>
      <c r="B8752" s="24">
        <v>0.38424610000000003</v>
      </c>
      <c r="C8752" s="24">
        <v>0.36065494000000003</v>
      </c>
      <c r="D8752" s="24">
        <v>0.40759739000000006</v>
      </c>
      <c r="E8752" s="24">
        <v>0.50964984999999996</v>
      </c>
      <c r="F8752" s="24">
        <v>0.71893850999999998</v>
      </c>
      <c r="G8752" s="24">
        <v>1.7187739799999999</v>
      </c>
      <c r="H8752" s="24">
        <v>6.1414149999999994</v>
      </c>
      <c r="I8752" s="24">
        <v>9.0300019999999995E-2</v>
      </c>
    </row>
    <row r="8753" spans="1:9" ht="15.75" customHeight="1" x14ac:dyDescent="0.25">
      <c r="A8753" s="25">
        <v>8752</v>
      </c>
      <c r="B8753" s="26">
        <v>0.38434216999999998</v>
      </c>
      <c r="C8753" s="26">
        <v>0.36071112</v>
      </c>
      <c r="D8753" s="26">
        <v>0.40766483999999997</v>
      </c>
      <c r="E8753" s="26">
        <v>0.50974452999999997</v>
      </c>
      <c r="F8753" s="26">
        <v>0.71909415999999993</v>
      </c>
      <c r="G8753" s="26">
        <v>1.71917969</v>
      </c>
      <c r="H8753" s="26">
        <v>6.1432222300000001</v>
      </c>
      <c r="I8753" s="26">
        <v>9.0299999999999991E-2</v>
      </c>
    </row>
    <row r="8754" spans="1:9" ht="15.75" customHeight="1" x14ac:dyDescent="0.25">
      <c r="A8754" s="23">
        <v>8753</v>
      </c>
      <c r="B8754" s="24">
        <v>0.38443913000000002</v>
      </c>
      <c r="C8754" s="24">
        <v>0.36076729000000002</v>
      </c>
      <c r="D8754" s="24">
        <v>0.40773229</v>
      </c>
      <c r="E8754" s="24">
        <v>0.50983924999999997</v>
      </c>
      <c r="F8754" s="24">
        <v>0.71924983999999992</v>
      </c>
      <c r="G8754" s="24">
        <v>1.7195854600000002</v>
      </c>
      <c r="H8754" s="24">
        <v>6.1450295300000004</v>
      </c>
      <c r="I8754" s="24">
        <v>9.0299969999999993E-2</v>
      </c>
    </row>
    <row r="8755" spans="1:9" ht="15.75" customHeight="1" x14ac:dyDescent="0.25">
      <c r="A8755" s="25">
        <v>8754</v>
      </c>
      <c r="B8755" s="26">
        <v>0.38453693999999999</v>
      </c>
      <c r="C8755" s="26">
        <v>0.36082344999999999</v>
      </c>
      <c r="D8755" s="26">
        <v>0.40779975999999996</v>
      </c>
      <c r="E8755" s="26">
        <v>0.50993398999999995</v>
      </c>
      <c r="F8755" s="26">
        <v>0.71940555000000006</v>
      </c>
      <c r="G8755" s="26">
        <v>1.7199912599999998</v>
      </c>
      <c r="H8755" s="26">
        <v>6.1468369199999993</v>
      </c>
      <c r="I8755" s="26">
        <v>9.029994999999999E-2</v>
      </c>
    </row>
    <row r="8756" spans="1:9" ht="15.75" customHeight="1" x14ac:dyDescent="0.25">
      <c r="A8756" s="23">
        <v>8755</v>
      </c>
      <c r="B8756" s="24">
        <v>0.38463558999999997</v>
      </c>
      <c r="C8756" s="24">
        <v>0.36087958999999997</v>
      </c>
      <c r="D8756" s="24">
        <v>0.40786721999999997</v>
      </c>
      <c r="E8756" s="24">
        <v>0.51002875000000003</v>
      </c>
      <c r="F8756" s="24">
        <v>0.71956130000000007</v>
      </c>
      <c r="G8756" s="24">
        <v>1.7203971100000002</v>
      </c>
      <c r="H8756" s="24">
        <v>6.1486443899999994</v>
      </c>
      <c r="I8756" s="24">
        <v>9.0299920000000006E-2</v>
      </c>
    </row>
    <row r="8757" spans="1:9" ht="15.75" customHeight="1" x14ac:dyDescent="0.25">
      <c r="A8757" s="25">
        <v>8756</v>
      </c>
      <c r="B8757" s="26">
        <v>0.38473506000000002</v>
      </c>
      <c r="C8757" s="26">
        <v>0.36093573000000001</v>
      </c>
      <c r="D8757" s="26">
        <v>0.40793469000000004</v>
      </c>
      <c r="E8757" s="26">
        <v>0.51012354000000004</v>
      </c>
      <c r="F8757" s="26">
        <v>0.71971709000000006</v>
      </c>
      <c r="G8757" s="26">
        <v>1.72080301</v>
      </c>
      <c r="H8757" s="26">
        <v>6.15045194</v>
      </c>
      <c r="I8757" s="26">
        <v>9.0299900000000002E-2</v>
      </c>
    </row>
    <row r="8758" spans="1:9" ht="15.75" customHeight="1" x14ac:dyDescent="0.25">
      <c r="A8758" s="23">
        <v>8757</v>
      </c>
      <c r="B8758" s="24">
        <v>0.38483531999999998</v>
      </c>
      <c r="C8758" s="24">
        <v>0.36099185</v>
      </c>
      <c r="D8758" s="24">
        <v>0.40800217000000005</v>
      </c>
      <c r="E8758" s="24">
        <v>0.51021835999999998</v>
      </c>
      <c r="F8758" s="24">
        <v>0.71987290999999998</v>
      </c>
      <c r="G8758" s="24">
        <v>1.7212089499999998</v>
      </c>
      <c r="H8758" s="24">
        <v>6.15225957</v>
      </c>
      <c r="I8758" s="24">
        <v>9.0299870000000004E-2</v>
      </c>
    </row>
    <row r="8759" spans="1:9" ht="15.75" customHeight="1" x14ac:dyDescent="0.25">
      <c r="A8759" s="25">
        <v>8758</v>
      </c>
      <c r="B8759" s="26">
        <v>0.38493634999999998</v>
      </c>
      <c r="C8759" s="26">
        <v>0.36104796</v>
      </c>
      <c r="D8759" s="26">
        <v>0.40806965000000001</v>
      </c>
      <c r="E8759" s="26">
        <v>0.51031320000000002</v>
      </c>
      <c r="F8759" s="26">
        <v>0.72002876999999998</v>
      </c>
      <c r="G8759" s="26">
        <v>1.72161494</v>
      </c>
      <c r="H8759" s="26">
        <v>6.1540673000000004</v>
      </c>
      <c r="I8759" s="26">
        <v>9.0299850000000001E-2</v>
      </c>
    </row>
    <row r="8760" spans="1:9" ht="15.75" customHeight="1" x14ac:dyDescent="0.25">
      <c r="A8760" s="23">
        <v>8759</v>
      </c>
      <c r="B8760" s="24">
        <v>0.38503813000000003</v>
      </c>
      <c r="C8760" s="24">
        <v>0.36110405999999995</v>
      </c>
      <c r="D8760" s="24">
        <v>0.40813713000000001</v>
      </c>
      <c r="E8760" s="24">
        <v>0.51040806999999999</v>
      </c>
      <c r="F8760" s="24">
        <v>0.72018466000000003</v>
      </c>
      <c r="G8760" s="24">
        <v>1.72202097</v>
      </c>
      <c r="H8760" s="24">
        <v>6.1558751099999993</v>
      </c>
      <c r="I8760" s="24">
        <v>9.0299820000000003E-2</v>
      </c>
    </row>
    <row r="8761" spans="1:9" ht="15.75" customHeight="1" x14ac:dyDescent="0.25">
      <c r="A8761" s="25">
        <v>8760</v>
      </c>
      <c r="B8761" s="26">
        <v>0.38514062999999998</v>
      </c>
      <c r="C8761" s="26">
        <v>0.36116014999999996</v>
      </c>
      <c r="D8761" s="26">
        <v>0.40820462000000002</v>
      </c>
      <c r="E8761" s="26">
        <v>0.51050296000000006</v>
      </c>
      <c r="F8761" s="26">
        <v>0.72034058999999995</v>
      </c>
      <c r="G8761" s="26">
        <v>1.7224270400000001</v>
      </c>
      <c r="H8761" s="26">
        <v>6.1576830099999995</v>
      </c>
      <c r="I8761" s="26">
        <v>9.02998E-2</v>
      </c>
    </row>
    <row r="8762" spans="1:9" ht="15.75" customHeight="1" x14ac:dyDescent="0.25">
      <c r="A8762" s="23">
        <v>8761</v>
      </c>
      <c r="B8762" s="24">
        <v>0.38524384</v>
      </c>
      <c r="C8762" s="24">
        <v>0.36121622999999997</v>
      </c>
      <c r="D8762" s="24">
        <v>0.40827212000000002</v>
      </c>
      <c r="E8762" s="24">
        <v>0.51059787999999995</v>
      </c>
      <c r="F8762" s="24">
        <v>0.72049655000000001</v>
      </c>
      <c r="G8762" s="24">
        <v>1.7228331600000002</v>
      </c>
      <c r="H8762" s="24">
        <v>6.159491</v>
      </c>
      <c r="I8762" s="24">
        <v>9.0299770000000001E-2</v>
      </c>
    </row>
    <row r="8763" spans="1:9" ht="15.75" customHeight="1" x14ac:dyDescent="0.25">
      <c r="A8763" s="25">
        <v>8762</v>
      </c>
      <c r="B8763" s="26">
        <v>0.38534773</v>
      </c>
      <c r="C8763" s="26">
        <v>0.36127229</v>
      </c>
      <c r="D8763" s="26">
        <v>0.40833962000000001</v>
      </c>
      <c r="E8763" s="26">
        <v>0.51069282999999999</v>
      </c>
      <c r="F8763" s="26">
        <v>0.72065254999999995</v>
      </c>
      <c r="G8763" s="26">
        <v>1.7232393300000002</v>
      </c>
      <c r="H8763" s="26">
        <v>6.16129908</v>
      </c>
      <c r="I8763" s="26">
        <v>9.0299749999999998E-2</v>
      </c>
    </row>
    <row r="8764" spans="1:9" ht="15.75" customHeight="1" x14ac:dyDescent="0.25">
      <c r="A8764" s="23">
        <v>8763</v>
      </c>
      <c r="B8764" s="24">
        <v>0.38545228000000004</v>
      </c>
      <c r="C8764" s="24">
        <v>0.36132835000000002</v>
      </c>
      <c r="D8764" s="24">
        <v>0.40840712000000001</v>
      </c>
      <c r="E8764" s="24">
        <v>0.51078780000000001</v>
      </c>
      <c r="F8764" s="24">
        <v>0.72080858000000003</v>
      </c>
      <c r="G8764" s="24">
        <v>1.7236455399999999</v>
      </c>
      <c r="H8764" s="24">
        <v>6.1631072500000004</v>
      </c>
      <c r="I8764" s="24">
        <v>9.0299720000000014E-2</v>
      </c>
    </row>
    <row r="8765" spans="1:9" ht="15.75" customHeight="1" x14ac:dyDescent="0.25">
      <c r="A8765" s="25">
        <v>8764</v>
      </c>
      <c r="B8765" s="26">
        <v>0.38555746000000002</v>
      </c>
      <c r="C8765" s="26">
        <v>0.36138439</v>
      </c>
      <c r="D8765" s="26">
        <v>0.40847462999999995</v>
      </c>
      <c r="E8765" s="26">
        <v>0.51088279999999997</v>
      </c>
      <c r="F8765" s="26">
        <v>0.72096464999999998</v>
      </c>
      <c r="G8765" s="26">
        <v>1.7240518</v>
      </c>
      <c r="H8765" s="26">
        <v>6.1649155199999992</v>
      </c>
      <c r="I8765" s="26">
        <v>9.0299700000000011E-2</v>
      </c>
    </row>
    <row r="8766" spans="1:9" ht="15.75" customHeight="1" x14ac:dyDescent="0.25">
      <c r="A8766" s="23">
        <v>8765</v>
      </c>
      <c r="B8766" s="24">
        <v>0.38566325999999995</v>
      </c>
      <c r="C8766" s="24">
        <v>0.36144043000000003</v>
      </c>
      <c r="D8766" s="24">
        <v>0.40854215000000005</v>
      </c>
      <c r="E8766" s="24">
        <v>0.51097782000000003</v>
      </c>
      <c r="F8766" s="24">
        <v>0.72112075000000009</v>
      </c>
      <c r="G8766" s="24">
        <v>1.7244580999999999</v>
      </c>
      <c r="H8766" s="24">
        <v>6.1667238799999993</v>
      </c>
      <c r="I8766" s="24">
        <v>9.0299669999999999E-2</v>
      </c>
    </row>
    <row r="8767" spans="1:9" ht="15.75" customHeight="1" x14ac:dyDescent="0.25">
      <c r="A8767" s="25">
        <v>8766</v>
      </c>
      <c r="B8767" s="26">
        <v>0.38576965000000002</v>
      </c>
      <c r="C8767" s="26">
        <v>0.36149644999999997</v>
      </c>
      <c r="D8767" s="26">
        <v>0.40860967000000004</v>
      </c>
      <c r="E8767" s="26">
        <v>0.51107287000000001</v>
      </c>
      <c r="F8767" s="26">
        <v>0.72127689000000006</v>
      </c>
      <c r="G8767" s="26">
        <v>1.7248644500000001</v>
      </c>
      <c r="H8767" s="26">
        <v>6.1685323400000005</v>
      </c>
      <c r="I8767" s="26">
        <v>9.0299650000000009E-2</v>
      </c>
    </row>
    <row r="8768" spans="1:9" ht="15.75" customHeight="1" x14ac:dyDescent="0.25">
      <c r="A8768" s="23">
        <v>8767</v>
      </c>
      <c r="B8768" s="24">
        <v>0.38587660999999995</v>
      </c>
      <c r="C8768" s="24">
        <v>0.36155245999999996</v>
      </c>
      <c r="D8768" s="24">
        <v>0.40867719000000002</v>
      </c>
      <c r="E8768" s="24">
        <v>0.51116795000000004</v>
      </c>
      <c r="F8768" s="24">
        <v>0.7214330699999999</v>
      </c>
      <c r="G8768" s="24">
        <v>1.72527085</v>
      </c>
      <c r="H8768" s="24">
        <v>6.1703408900000003</v>
      </c>
      <c r="I8768" s="24">
        <v>9.0299619999999997E-2</v>
      </c>
    </row>
    <row r="8769" spans="1:9" ht="15.75" customHeight="1" x14ac:dyDescent="0.25">
      <c r="A8769" s="25">
        <v>8768</v>
      </c>
      <c r="B8769" s="26">
        <v>0.38598412000000004</v>
      </c>
      <c r="C8769" s="26">
        <v>0.36160846000000002</v>
      </c>
      <c r="D8769" s="26">
        <v>0.40874471999999995</v>
      </c>
      <c r="E8769" s="26">
        <v>0.51126305000000005</v>
      </c>
      <c r="F8769" s="26">
        <v>0.72158928</v>
      </c>
      <c r="G8769" s="26">
        <v>1.7256772900000001</v>
      </c>
      <c r="H8769" s="26">
        <v>6.1721495500000003</v>
      </c>
      <c r="I8769" s="26">
        <v>9.0299600000000008E-2</v>
      </c>
    </row>
    <row r="8770" spans="1:9" ht="15.75" customHeight="1" x14ac:dyDescent="0.25">
      <c r="A8770" s="23">
        <v>8769</v>
      </c>
      <c r="B8770" s="24">
        <v>0.38609214999999997</v>
      </c>
      <c r="C8770" s="24">
        <v>0.36166445000000003</v>
      </c>
      <c r="D8770" s="24">
        <v>0.40881225999999998</v>
      </c>
      <c r="E8770" s="24">
        <v>0.51135817000000006</v>
      </c>
      <c r="F8770" s="24">
        <v>0.72174552000000003</v>
      </c>
      <c r="G8770" s="24">
        <v>1.72608378</v>
      </c>
      <c r="H8770" s="24">
        <v>6.1739583000000007</v>
      </c>
      <c r="I8770" s="24">
        <v>9.0299569999999996E-2</v>
      </c>
    </row>
    <row r="8771" spans="1:9" ht="15.75" customHeight="1" x14ac:dyDescent="0.25">
      <c r="A8771" s="25">
        <v>8770</v>
      </c>
      <c r="B8771" s="26">
        <v>0.38620068000000002</v>
      </c>
      <c r="C8771" s="26">
        <v>0.36172043000000004</v>
      </c>
      <c r="D8771" s="26">
        <v>0.40887980000000002</v>
      </c>
      <c r="E8771" s="26">
        <v>0.51145331999999999</v>
      </c>
      <c r="F8771" s="26">
        <v>0.72190179999999993</v>
      </c>
      <c r="G8771" s="26">
        <v>1.7264903200000001</v>
      </c>
      <c r="H8771" s="26">
        <v>6.1757671500000004</v>
      </c>
      <c r="I8771" s="26">
        <v>9.0299549999999992E-2</v>
      </c>
    </row>
    <row r="8772" spans="1:9" ht="15.75" customHeight="1" x14ac:dyDescent="0.25">
      <c r="A8772" s="23">
        <v>8771</v>
      </c>
      <c r="B8772" s="24">
        <v>0.38630969999999998</v>
      </c>
      <c r="C8772" s="24">
        <v>0.36177639999999994</v>
      </c>
      <c r="D8772" s="24">
        <v>0.40894733999999999</v>
      </c>
      <c r="E8772" s="24">
        <v>0.51154850000000007</v>
      </c>
      <c r="F8772" s="24">
        <v>0.72205811999999991</v>
      </c>
      <c r="G8772" s="24">
        <v>1.7268969000000001</v>
      </c>
      <c r="H8772" s="24">
        <v>6.1775761100000004</v>
      </c>
      <c r="I8772" s="24">
        <v>9.0299519999999994E-2</v>
      </c>
    </row>
    <row r="8773" spans="1:9" ht="15.75" customHeight="1" x14ac:dyDescent="0.25">
      <c r="A8773" s="25">
        <v>8772</v>
      </c>
      <c r="B8773" s="26">
        <v>0.38641916999999998</v>
      </c>
      <c r="C8773" s="26">
        <v>0.36183236000000002</v>
      </c>
      <c r="D8773" s="26">
        <v>0.40901488999999996</v>
      </c>
      <c r="E8773" s="26">
        <v>0.51164370000000003</v>
      </c>
      <c r="F8773" s="26">
        <v>0.72221446999999994</v>
      </c>
      <c r="G8773" s="26">
        <v>1.7273035300000001</v>
      </c>
      <c r="H8773" s="26">
        <v>6.1793851700000006</v>
      </c>
      <c r="I8773" s="26">
        <v>9.0299499999999991E-2</v>
      </c>
    </row>
    <row r="8774" spans="1:9" ht="15.75" customHeight="1" x14ac:dyDescent="0.25">
      <c r="A8774" s="23">
        <v>8773</v>
      </c>
      <c r="B8774" s="24">
        <v>0.38652907999999997</v>
      </c>
      <c r="C8774" s="24">
        <v>0.36188830999999999</v>
      </c>
      <c r="D8774" s="24">
        <v>0.40908244999999999</v>
      </c>
      <c r="E8774" s="24">
        <v>0.51173893000000004</v>
      </c>
      <c r="F8774" s="24">
        <v>0.72237086000000006</v>
      </c>
      <c r="G8774" s="24">
        <v>1.7277102</v>
      </c>
      <c r="H8774" s="24">
        <v>6.1811943299999994</v>
      </c>
      <c r="I8774" s="24">
        <v>9.0299469999999993E-2</v>
      </c>
    </row>
    <row r="8775" spans="1:9" ht="15.75" customHeight="1" x14ac:dyDescent="0.25">
      <c r="A8775" s="25">
        <v>8774</v>
      </c>
      <c r="B8775" s="26">
        <v>0.38663939999999997</v>
      </c>
      <c r="C8775" s="26">
        <v>0.36194425000000002</v>
      </c>
      <c r="D8775" s="26">
        <v>0.40915000999999995</v>
      </c>
      <c r="E8775" s="26">
        <v>0.51183418999999997</v>
      </c>
      <c r="F8775" s="26">
        <v>0.72252727999999999</v>
      </c>
      <c r="G8775" s="26">
        <v>1.7281169299999999</v>
      </c>
      <c r="H8775" s="26">
        <v>6.1830035999999993</v>
      </c>
      <c r="I8775" s="26">
        <v>9.0299450000000003E-2</v>
      </c>
    </row>
    <row r="8776" spans="1:9" ht="15.75" customHeight="1" x14ac:dyDescent="0.25">
      <c r="A8776" s="23">
        <v>8775</v>
      </c>
      <c r="B8776" s="24">
        <v>0.38675010999999998</v>
      </c>
      <c r="C8776" s="24">
        <v>0.36200017000000001</v>
      </c>
      <c r="D8776" s="24">
        <v>0.40921757999999997</v>
      </c>
      <c r="E8776" s="24">
        <v>0.51192947</v>
      </c>
      <c r="F8776" s="24">
        <v>0.72268372999999997</v>
      </c>
      <c r="G8776" s="24">
        <v>1.7285237</v>
      </c>
      <c r="H8776" s="24">
        <v>6.1848129700000003</v>
      </c>
      <c r="I8776" s="24">
        <v>9.0299420000000005E-2</v>
      </c>
    </row>
    <row r="8777" spans="1:9" ht="15.75" customHeight="1" x14ac:dyDescent="0.25">
      <c r="A8777" s="25">
        <v>8776</v>
      </c>
      <c r="B8777" s="26">
        <v>0.38686118999999997</v>
      </c>
      <c r="C8777" s="26">
        <v>0.36205609000000005</v>
      </c>
      <c r="D8777" s="26">
        <v>0.40928514999999999</v>
      </c>
      <c r="E8777" s="26">
        <v>0.51202477000000002</v>
      </c>
      <c r="F8777" s="26">
        <v>0.72284023000000008</v>
      </c>
      <c r="G8777" s="26">
        <v>1.7289305100000001</v>
      </c>
      <c r="H8777" s="26">
        <v>6.1866224599999997</v>
      </c>
      <c r="I8777" s="26">
        <v>9.0299400000000002E-2</v>
      </c>
    </row>
    <row r="8778" spans="1:9" ht="15.75" customHeight="1" x14ac:dyDescent="0.25">
      <c r="A8778" s="23">
        <v>8777</v>
      </c>
      <c r="B8778" s="24">
        <v>0.38697260999999999</v>
      </c>
      <c r="C8778" s="24">
        <v>0.36211199999999999</v>
      </c>
      <c r="D8778" s="24">
        <v>0.40935273</v>
      </c>
      <c r="E8778" s="24">
        <v>0.51212009999999997</v>
      </c>
      <c r="F8778" s="24">
        <v>0.72299674999999997</v>
      </c>
      <c r="G8778" s="24">
        <v>1.72933738</v>
      </c>
      <c r="H8778" s="24">
        <v>6.1884320500000003</v>
      </c>
      <c r="I8778" s="24">
        <v>9.0299370000000004E-2</v>
      </c>
    </row>
    <row r="8779" spans="1:9" ht="15.75" customHeight="1" x14ac:dyDescent="0.25">
      <c r="A8779" s="25">
        <v>8778</v>
      </c>
      <c r="B8779" s="26">
        <v>0.38708436000000002</v>
      </c>
      <c r="C8779" s="26">
        <v>0.36216790000000004</v>
      </c>
      <c r="D8779" s="26">
        <v>0.40942031000000001</v>
      </c>
      <c r="E8779" s="26">
        <v>0.51221545999999996</v>
      </c>
      <c r="F8779" s="26">
        <v>0.72315331000000005</v>
      </c>
      <c r="G8779" s="26">
        <v>1.72974429</v>
      </c>
      <c r="H8779" s="26">
        <v>6.1902417500000002</v>
      </c>
      <c r="I8779" s="26">
        <v>9.029935E-2</v>
      </c>
    </row>
    <row r="8780" spans="1:9" ht="15.75" customHeight="1" x14ac:dyDescent="0.25">
      <c r="A8780" s="23">
        <v>8779</v>
      </c>
      <c r="B8780" s="24">
        <v>0.38719641000000005</v>
      </c>
      <c r="C8780" s="24">
        <v>0.36222378</v>
      </c>
      <c r="D8780" s="24">
        <v>0.40948788999999997</v>
      </c>
      <c r="E8780" s="24">
        <v>0.51231084000000005</v>
      </c>
      <c r="F8780" s="24">
        <v>0.72330991</v>
      </c>
      <c r="G8780" s="24">
        <v>1.73015125</v>
      </c>
      <c r="H8780" s="24">
        <v>6.1920515700000003</v>
      </c>
      <c r="I8780" s="24">
        <v>9.0299320000000002E-2</v>
      </c>
    </row>
    <row r="8781" spans="1:9" ht="15.75" customHeight="1" x14ac:dyDescent="0.25">
      <c r="A8781" s="25">
        <v>8780</v>
      </c>
      <c r="B8781" s="26">
        <v>0.38730873999999998</v>
      </c>
      <c r="C8781" s="26">
        <v>0.36227966</v>
      </c>
      <c r="D8781" s="26">
        <v>0.40955548999999997</v>
      </c>
      <c r="E8781" s="26">
        <v>0.51240624000000001</v>
      </c>
      <c r="F8781" s="26">
        <v>0.72346653999999999</v>
      </c>
      <c r="G8781" s="26">
        <v>1.73055826</v>
      </c>
      <c r="H8781" s="26">
        <v>6.1938614900000006</v>
      </c>
      <c r="I8781" s="26">
        <v>9.0299299999999999E-2</v>
      </c>
    </row>
    <row r="8782" spans="1:9" ht="15.75" customHeight="1" x14ac:dyDescent="0.25">
      <c r="A8782" s="23">
        <v>8781</v>
      </c>
      <c r="B8782" s="24">
        <v>0.38742133000000001</v>
      </c>
      <c r="C8782" s="24">
        <v>0.36233553000000002</v>
      </c>
      <c r="D8782" s="24">
        <v>0.40962308999999997</v>
      </c>
      <c r="E8782" s="24">
        <v>0.51250167000000002</v>
      </c>
      <c r="F8782" s="24">
        <v>0.72362320999999996</v>
      </c>
      <c r="G8782" s="24">
        <v>1.7309653199999999</v>
      </c>
      <c r="H8782" s="24">
        <v>6.1956715399999993</v>
      </c>
      <c r="I8782" s="24">
        <v>9.0299270000000001E-2</v>
      </c>
    </row>
    <row r="8783" spans="1:9" ht="15.75" customHeight="1" x14ac:dyDescent="0.25">
      <c r="A8783" s="25">
        <v>8782</v>
      </c>
      <c r="B8783" s="26">
        <v>0.38753414999999997</v>
      </c>
      <c r="C8783" s="26">
        <v>0.36239139000000004</v>
      </c>
      <c r="D8783" s="26">
        <v>0.40969068999999997</v>
      </c>
      <c r="E8783" s="26">
        <v>0.51259712999999996</v>
      </c>
      <c r="F8783" s="26">
        <v>0.72377990999999997</v>
      </c>
      <c r="G8783" s="26">
        <v>1.7313724199999998</v>
      </c>
      <c r="H8783" s="26">
        <v>6.19748169</v>
      </c>
      <c r="I8783" s="26">
        <v>9.0299249999999998E-2</v>
      </c>
    </row>
    <row r="8784" spans="1:9" ht="15.75" customHeight="1" x14ac:dyDescent="0.25">
      <c r="A8784" s="23">
        <v>8783</v>
      </c>
      <c r="B8784" s="24">
        <v>0.38764718999999997</v>
      </c>
      <c r="C8784" s="24">
        <v>0.36244724</v>
      </c>
      <c r="D8784" s="24">
        <v>0.40975830000000002</v>
      </c>
      <c r="E8784" s="24">
        <v>0.51269260999999999</v>
      </c>
      <c r="F8784" s="24">
        <v>0.72393664999999996</v>
      </c>
      <c r="G8784" s="24">
        <v>1.73177958</v>
      </c>
      <c r="H8784" s="24">
        <v>6.1992919700000009</v>
      </c>
      <c r="I8784" s="24">
        <v>9.0299219999999986E-2</v>
      </c>
    </row>
    <row r="8785" spans="1:9" ht="15.75" customHeight="1" x14ac:dyDescent="0.25">
      <c r="A8785" s="25">
        <v>8784</v>
      </c>
      <c r="B8785" s="26">
        <v>0.38776041</v>
      </c>
      <c r="C8785" s="26">
        <v>0.36250307999999998</v>
      </c>
      <c r="D8785" s="26">
        <v>0.40982591000000002</v>
      </c>
      <c r="E8785" s="26">
        <v>0.51278812000000007</v>
      </c>
      <c r="F8785" s="26">
        <v>0.72409341999999999</v>
      </c>
      <c r="G8785" s="26">
        <v>1.7321867800000001</v>
      </c>
      <c r="H8785" s="26">
        <v>6.2011023600000001</v>
      </c>
      <c r="I8785" s="26">
        <v>9.029920000000001E-2</v>
      </c>
    </row>
    <row r="8786" spans="1:9" ht="15.75" customHeight="1" x14ac:dyDescent="0.25">
      <c r="A8786" s="23">
        <v>8785</v>
      </c>
      <c r="B8786" s="24">
        <v>0.38787379999999999</v>
      </c>
      <c r="C8786" s="24">
        <v>0.36255890000000002</v>
      </c>
      <c r="D8786" s="24">
        <v>0.40989353000000001</v>
      </c>
      <c r="E8786" s="24">
        <v>0.51288365000000002</v>
      </c>
      <c r="F8786" s="24">
        <v>0.72425021999999994</v>
      </c>
      <c r="G8786" s="24">
        <v>1.73259403</v>
      </c>
      <c r="H8786" s="24">
        <v>6.2029128700000005</v>
      </c>
      <c r="I8786" s="24">
        <v>9.0299169999999998E-2</v>
      </c>
    </row>
    <row r="8787" spans="1:9" ht="15.75" customHeight="1" x14ac:dyDescent="0.25">
      <c r="A8787" s="25">
        <v>8786</v>
      </c>
      <c r="B8787" s="26">
        <v>0.38798734000000001</v>
      </c>
      <c r="C8787" s="26">
        <v>0.36261472</v>
      </c>
      <c r="D8787" s="26">
        <v>0.40996115999999999</v>
      </c>
      <c r="E8787" s="26">
        <v>0.51297921000000002</v>
      </c>
      <c r="F8787" s="26">
        <v>0.72440707000000004</v>
      </c>
      <c r="G8787" s="26">
        <v>1.7330013299999998</v>
      </c>
      <c r="H8787" s="26">
        <v>6.2047234900000001</v>
      </c>
      <c r="I8787" s="26">
        <v>9.0299150000000009E-2</v>
      </c>
    </row>
    <row r="8788" spans="1:9" ht="15.75" customHeight="1" x14ac:dyDescent="0.25">
      <c r="A8788" s="23">
        <v>8787</v>
      </c>
      <c r="B8788" s="24">
        <v>0.38810099999999997</v>
      </c>
      <c r="C8788" s="24">
        <v>0.36267054000000004</v>
      </c>
      <c r="D8788" s="24">
        <v>0.41002878999999998</v>
      </c>
      <c r="E8788" s="24">
        <v>0.51307479</v>
      </c>
      <c r="F8788" s="24">
        <v>0.72456394000000002</v>
      </c>
      <c r="G8788" s="24">
        <v>1.7334086799999999</v>
      </c>
      <c r="H8788" s="24">
        <v>6.2065342499999998</v>
      </c>
      <c r="I8788" s="24">
        <v>9.0299119999999997E-2</v>
      </c>
    </row>
    <row r="8789" spans="1:9" ht="15.75" customHeight="1" x14ac:dyDescent="0.25">
      <c r="A8789" s="25">
        <v>8788</v>
      </c>
      <c r="B8789" s="26">
        <v>0.38821475999999999</v>
      </c>
      <c r="C8789" s="26">
        <v>0.36272633999999998</v>
      </c>
      <c r="D8789" s="26">
        <v>0.41009642000000002</v>
      </c>
      <c r="E8789" s="26">
        <v>0.51317038999999998</v>
      </c>
      <c r="F8789" s="26">
        <v>0.72472085000000008</v>
      </c>
      <c r="G8789" s="26">
        <v>1.73381607</v>
      </c>
      <c r="H8789" s="26">
        <v>6.2083451200000006</v>
      </c>
      <c r="I8789" s="26">
        <v>9.0299099999999993E-2</v>
      </c>
    </row>
    <row r="8790" spans="1:9" ht="15.75" customHeight="1" x14ac:dyDescent="0.25">
      <c r="A8790" s="23">
        <v>8789</v>
      </c>
      <c r="B8790" s="24">
        <v>0.38832858999999997</v>
      </c>
      <c r="C8790" s="24">
        <v>0.36278213000000004</v>
      </c>
      <c r="D8790" s="24">
        <v>0.41016406000000005</v>
      </c>
      <c r="E8790" s="24">
        <v>0.51326603000000004</v>
      </c>
      <c r="F8790" s="24">
        <v>0.72487780000000002</v>
      </c>
      <c r="G8790" s="24">
        <v>1.7342235199999998</v>
      </c>
      <c r="H8790" s="24">
        <v>6.2101561100000007</v>
      </c>
      <c r="I8790" s="24">
        <v>9.0299069999999995E-2</v>
      </c>
    </row>
    <row r="8791" spans="1:9" ht="15.75" customHeight="1" x14ac:dyDescent="0.25">
      <c r="A8791" s="25">
        <v>8790</v>
      </c>
      <c r="B8791" s="26">
        <v>0.38844248999999997</v>
      </c>
      <c r="C8791" s="26">
        <v>0.36283790999999999</v>
      </c>
      <c r="D8791" s="26">
        <v>0.41023170999999997</v>
      </c>
      <c r="E8791" s="26">
        <v>0.51336168000000004</v>
      </c>
      <c r="F8791" s="26">
        <v>0.72503477999999999</v>
      </c>
      <c r="G8791" s="26">
        <v>1.7346310199999999</v>
      </c>
      <c r="H8791" s="26">
        <v>6.2119672399999999</v>
      </c>
      <c r="I8791" s="26">
        <v>9.0299049999999992E-2</v>
      </c>
    </row>
    <row r="8792" spans="1:9" ht="15.75" customHeight="1" x14ac:dyDescent="0.25">
      <c r="A8792" s="23">
        <v>8791</v>
      </c>
      <c r="B8792" s="24">
        <v>0.38855640999999996</v>
      </c>
      <c r="C8792" s="24">
        <v>0.36289368000000005</v>
      </c>
      <c r="D8792" s="24">
        <v>0.41029936</v>
      </c>
      <c r="E8792" s="24">
        <v>0.51345735999999997</v>
      </c>
      <c r="F8792" s="24">
        <v>0.72519180000000005</v>
      </c>
      <c r="G8792" s="24">
        <v>1.7350385600000002</v>
      </c>
      <c r="H8792" s="24">
        <v>6.2137784799999993</v>
      </c>
      <c r="I8792" s="24">
        <v>9.0299019999999994E-2</v>
      </c>
    </row>
    <row r="8793" spans="1:9" ht="15.75" customHeight="1" x14ac:dyDescent="0.25">
      <c r="A8793" s="25">
        <v>8792</v>
      </c>
      <c r="B8793" s="26">
        <v>0.38867035</v>
      </c>
      <c r="C8793" s="26">
        <v>0.36294945000000001</v>
      </c>
      <c r="D8793" s="26">
        <v>0.41036701999999997</v>
      </c>
      <c r="E8793" s="26">
        <v>0.51355307000000006</v>
      </c>
      <c r="F8793" s="26">
        <v>0.72534885000000004</v>
      </c>
      <c r="G8793" s="26">
        <v>1.73544616</v>
      </c>
      <c r="H8793" s="26">
        <v>6.2155898599999997</v>
      </c>
      <c r="I8793" s="26">
        <v>9.029899999999999E-2</v>
      </c>
    </row>
    <row r="8794" spans="1:9" ht="15.75" customHeight="1" x14ac:dyDescent="0.25">
      <c r="A8794" s="23">
        <v>8793</v>
      </c>
      <c r="B8794" s="24">
        <v>0.38878427999999998</v>
      </c>
      <c r="C8794" s="24">
        <v>0.36300519999999997</v>
      </c>
      <c r="D8794" s="24">
        <v>0.41043468</v>
      </c>
      <c r="E8794" s="24">
        <v>0.51364880000000002</v>
      </c>
      <c r="F8794" s="24">
        <v>0.72550593000000008</v>
      </c>
      <c r="G8794" s="24">
        <v>1.7358537999999999</v>
      </c>
      <c r="H8794" s="24">
        <v>6.2174013600000002</v>
      </c>
      <c r="I8794" s="24">
        <v>9.0298970000000006E-2</v>
      </c>
    </row>
    <row r="8795" spans="1:9" ht="15.75" customHeight="1" x14ac:dyDescent="0.25">
      <c r="A8795" s="25">
        <v>8794</v>
      </c>
      <c r="B8795" s="26">
        <v>0.38889816999999999</v>
      </c>
      <c r="C8795" s="26">
        <v>0.36306094999999999</v>
      </c>
      <c r="D8795" s="26">
        <v>0.41050235000000002</v>
      </c>
      <c r="E8795" s="26">
        <v>0.51374456000000002</v>
      </c>
      <c r="F8795" s="26">
        <v>0.72566304999999998</v>
      </c>
      <c r="G8795" s="26">
        <v>1.7362614999999999</v>
      </c>
      <c r="H8795" s="26">
        <v>6.2192129899999999</v>
      </c>
      <c r="I8795" s="26">
        <v>9.0298950000000003E-2</v>
      </c>
    </row>
    <row r="8796" spans="1:9" ht="15.75" customHeight="1" x14ac:dyDescent="0.25">
      <c r="A8796" s="23">
        <v>8795</v>
      </c>
      <c r="B8796" s="24">
        <v>0.38901201000000002</v>
      </c>
      <c r="C8796" s="24">
        <v>0.36311669000000002</v>
      </c>
      <c r="D8796" s="24">
        <v>0.41057003000000003</v>
      </c>
      <c r="E8796" s="24">
        <v>0.51384034000000001</v>
      </c>
      <c r="F8796" s="24">
        <v>0.72582020999999997</v>
      </c>
      <c r="G8796" s="24">
        <v>1.7366692399999999</v>
      </c>
      <c r="H8796" s="24">
        <v>6.2210247600000006</v>
      </c>
      <c r="I8796" s="24">
        <v>9.0298920000000005E-2</v>
      </c>
    </row>
    <row r="8797" spans="1:9" ht="15.75" customHeight="1" x14ac:dyDescent="0.25">
      <c r="A8797" s="25">
        <v>8796</v>
      </c>
      <c r="B8797" s="26">
        <v>0.38912576999999998</v>
      </c>
      <c r="C8797" s="26">
        <v>0.36317242</v>
      </c>
      <c r="D8797" s="26">
        <v>0.41063771000000004</v>
      </c>
      <c r="E8797" s="26">
        <v>0.51393614999999992</v>
      </c>
      <c r="F8797" s="26">
        <v>0.72597739999999999</v>
      </c>
      <c r="G8797" s="26">
        <v>1.73707704</v>
      </c>
      <c r="H8797" s="26">
        <v>6.2228366500000005</v>
      </c>
      <c r="I8797" s="26">
        <v>9.0298900000000001E-2</v>
      </c>
    </row>
    <row r="8798" spans="1:9" ht="15.75" customHeight="1" x14ac:dyDescent="0.25">
      <c r="A8798" s="23">
        <v>8797</v>
      </c>
      <c r="B8798" s="24">
        <v>0.38923943</v>
      </c>
      <c r="C8798" s="24">
        <v>0.36322814000000003</v>
      </c>
      <c r="D8798" s="24">
        <v>0.41070538999999995</v>
      </c>
      <c r="E8798" s="24">
        <v>0.51403198000000005</v>
      </c>
      <c r="F8798" s="24">
        <v>0.72613461999999995</v>
      </c>
      <c r="G8798" s="24">
        <v>1.73748488</v>
      </c>
      <c r="H8798" s="24">
        <v>6.2246486800000005</v>
      </c>
      <c r="I8798" s="24">
        <v>9.0298870000000003E-2</v>
      </c>
    </row>
    <row r="8799" spans="1:9" ht="15.75" customHeight="1" x14ac:dyDescent="0.25">
      <c r="A8799" s="25">
        <v>8798</v>
      </c>
      <c r="B8799" s="26">
        <v>0.38935296999999996</v>
      </c>
      <c r="C8799" s="26">
        <v>0.36328384999999996</v>
      </c>
      <c r="D8799" s="26">
        <v>0.41077309000000001</v>
      </c>
      <c r="E8799" s="26">
        <v>0.51412782999999995</v>
      </c>
      <c r="F8799" s="26">
        <v>0.72629188</v>
      </c>
      <c r="G8799" s="26">
        <v>1.7378927799999999</v>
      </c>
      <c r="H8799" s="26">
        <v>6.2264608499999996</v>
      </c>
      <c r="I8799" s="26">
        <v>9.029885E-2</v>
      </c>
    </row>
    <row r="8800" spans="1:9" ht="15.75" customHeight="1" x14ac:dyDescent="0.25">
      <c r="A8800" s="23">
        <v>8799</v>
      </c>
      <c r="B8800" s="24">
        <v>0.38946635999999996</v>
      </c>
      <c r="C8800" s="24">
        <v>0.36333955000000001</v>
      </c>
      <c r="D8800" s="24">
        <v>0.41084077999999996</v>
      </c>
      <c r="E8800" s="24">
        <v>0.51422371</v>
      </c>
      <c r="F8800" s="24">
        <v>0.72644918000000003</v>
      </c>
      <c r="G8800" s="24">
        <v>1.73830072</v>
      </c>
      <c r="H8800" s="24">
        <v>6.2282731399999998</v>
      </c>
      <c r="I8800" s="24">
        <v>9.0298820000000002E-2</v>
      </c>
    </row>
    <row r="8801" spans="1:9" ht="15.75" customHeight="1" x14ac:dyDescent="0.25">
      <c r="A8801" s="25">
        <v>8800</v>
      </c>
      <c r="B8801" s="26">
        <v>0.38957957999999998</v>
      </c>
      <c r="C8801" s="26">
        <v>0.36339525</v>
      </c>
      <c r="D8801" s="26">
        <v>0.41090848999999996</v>
      </c>
      <c r="E8801" s="26">
        <v>0.51431961999999998</v>
      </c>
      <c r="F8801" s="26">
        <v>0.72660650000000004</v>
      </c>
      <c r="G8801" s="26">
        <v>1.73870872</v>
      </c>
      <c r="H8801" s="26">
        <v>6.2300855799999999</v>
      </c>
      <c r="I8801" s="26">
        <v>9.0298799999999999E-2</v>
      </c>
    </row>
    <row r="8802" spans="1:9" ht="15.75" customHeight="1" x14ac:dyDescent="0.25">
      <c r="A8802" s="23">
        <v>8801</v>
      </c>
      <c r="B8802" s="24">
        <v>0.38969261000000005</v>
      </c>
      <c r="C8802" s="24">
        <v>0.36345093000000001</v>
      </c>
      <c r="D8802" s="24">
        <v>0.41097620000000001</v>
      </c>
      <c r="E8802" s="24">
        <v>0.51441554</v>
      </c>
      <c r="F8802" s="24">
        <v>0.72676387000000009</v>
      </c>
      <c r="G8802" s="24">
        <v>1.7391167699999999</v>
      </c>
      <c r="H8802" s="24">
        <v>6.2318981499999992</v>
      </c>
      <c r="I8802" s="24">
        <v>9.0298770000000014E-2</v>
      </c>
    </row>
    <row r="8803" spans="1:9" ht="15.75" customHeight="1" x14ac:dyDescent="0.25">
      <c r="A8803" s="25">
        <v>8802</v>
      </c>
      <c r="B8803" s="26">
        <v>0.38980544</v>
      </c>
      <c r="C8803" s="26">
        <v>0.36350661000000001</v>
      </c>
      <c r="D8803" s="26">
        <v>0.41104391000000001</v>
      </c>
      <c r="E8803" s="26">
        <v>0.51451150000000001</v>
      </c>
      <c r="F8803" s="26">
        <v>0.72692126999999995</v>
      </c>
      <c r="G8803" s="26">
        <v>1.7395248699999999</v>
      </c>
      <c r="H8803" s="26">
        <v>6.2337108699999995</v>
      </c>
      <c r="I8803" s="26">
        <v>9.0298750000000011E-2</v>
      </c>
    </row>
    <row r="8804" spans="1:9" ht="15.75" customHeight="1" x14ac:dyDescent="0.25">
      <c r="A8804" s="23">
        <v>8803</v>
      </c>
      <c r="B8804" s="24">
        <v>0.38991801999999998</v>
      </c>
      <c r="C8804" s="24">
        <v>0.36356228000000002</v>
      </c>
      <c r="D8804" s="24">
        <v>0.41111162999999995</v>
      </c>
      <c r="E8804" s="24">
        <v>0.51460748000000001</v>
      </c>
      <c r="F8804" s="24">
        <v>0.72707869999999997</v>
      </c>
      <c r="G8804" s="24">
        <v>1.7399330200000001</v>
      </c>
      <c r="H8804" s="24">
        <v>6.2355237199999998</v>
      </c>
      <c r="I8804" s="24">
        <v>9.0298719999999999E-2</v>
      </c>
    </row>
    <row r="8805" spans="1:9" ht="15.75" customHeight="1" x14ac:dyDescent="0.25">
      <c r="A8805" s="25">
        <v>8804</v>
      </c>
      <c r="B8805" s="26">
        <v>0.39003034999999997</v>
      </c>
      <c r="C8805" s="26">
        <v>0.36361794000000003</v>
      </c>
      <c r="D8805" s="26">
        <v>0.41117935999999999</v>
      </c>
      <c r="E8805" s="26">
        <v>0.51470347999999999</v>
      </c>
      <c r="F8805" s="26">
        <v>0.72723617000000007</v>
      </c>
      <c r="G8805" s="26">
        <v>1.7403412199999999</v>
      </c>
      <c r="H8805" s="26">
        <v>6.2373367199999992</v>
      </c>
      <c r="I8805" s="26">
        <v>9.029870000000001E-2</v>
      </c>
    </row>
    <row r="8806" spans="1:9" ht="15.75" customHeight="1" x14ac:dyDescent="0.25">
      <c r="A8806" s="23">
        <v>8805</v>
      </c>
      <c r="B8806" s="24">
        <v>0.3901424</v>
      </c>
      <c r="C8806" s="24">
        <v>0.36367358999999999</v>
      </c>
      <c r="D8806" s="24">
        <v>0.41124709000000004</v>
      </c>
      <c r="E8806" s="24">
        <v>0.51479951000000002</v>
      </c>
      <c r="F8806" s="24">
        <v>0.72739366999999999</v>
      </c>
      <c r="G8806" s="24">
        <v>1.7407494700000001</v>
      </c>
      <c r="H8806" s="24">
        <v>6.2391498500000004</v>
      </c>
      <c r="I8806" s="24">
        <v>9.0298669999999998E-2</v>
      </c>
    </row>
    <row r="8807" spans="1:9" ht="15.75" customHeight="1" x14ac:dyDescent="0.25">
      <c r="A8807" s="25">
        <v>8806</v>
      </c>
      <c r="B8807" s="26">
        <v>0.39025415000000002</v>
      </c>
      <c r="C8807" s="26">
        <v>0.36372923999999995</v>
      </c>
      <c r="D8807" s="26">
        <v>0.41131483000000002</v>
      </c>
      <c r="E8807" s="26">
        <v>0.51489556000000003</v>
      </c>
      <c r="F8807" s="26">
        <v>0.72755120000000006</v>
      </c>
      <c r="G8807" s="26">
        <v>1.74115778</v>
      </c>
      <c r="H8807" s="26">
        <v>6.2409631399999999</v>
      </c>
      <c r="I8807" s="26">
        <v>9.0298649999999994E-2</v>
      </c>
    </row>
    <row r="8808" spans="1:9" ht="15.75" customHeight="1" x14ac:dyDescent="0.25">
      <c r="A8808" s="23">
        <v>8807</v>
      </c>
      <c r="B8808" s="24">
        <v>0.39036557999999999</v>
      </c>
      <c r="C8808" s="24">
        <v>0.36378487999999998</v>
      </c>
      <c r="D8808" s="24">
        <v>0.41138257</v>
      </c>
      <c r="E8808" s="24">
        <v>0.51499163000000003</v>
      </c>
      <c r="F8808" s="24">
        <v>0.72770877</v>
      </c>
      <c r="G8808" s="24">
        <v>1.7415661299999998</v>
      </c>
      <c r="H8808" s="24">
        <v>6.2427765599999994</v>
      </c>
      <c r="I8808" s="24">
        <v>9.0298630000000005E-2</v>
      </c>
    </row>
    <row r="8809" spans="1:9" ht="15.75" customHeight="1" x14ac:dyDescent="0.25">
      <c r="A8809" s="25">
        <v>8808</v>
      </c>
      <c r="B8809" s="26">
        <v>0.39047665999999998</v>
      </c>
      <c r="C8809" s="26">
        <v>0.36384051000000001</v>
      </c>
      <c r="D8809" s="26">
        <v>0.41145031999999998</v>
      </c>
      <c r="E8809" s="26">
        <v>0.51508772999999997</v>
      </c>
      <c r="F8809" s="26">
        <v>0.72786637999999992</v>
      </c>
      <c r="G8809" s="26">
        <v>1.74197454</v>
      </c>
      <c r="H8809" s="26">
        <v>6.2445901400000006</v>
      </c>
      <c r="I8809" s="26">
        <v>9.0298599999999993E-2</v>
      </c>
    </row>
    <row r="8810" spans="1:9" ht="15.75" customHeight="1" x14ac:dyDescent="0.25">
      <c r="A8810" s="23">
        <v>8809</v>
      </c>
      <c r="B8810" s="24">
        <v>0.39058736999999999</v>
      </c>
      <c r="C8810" s="24">
        <v>0.36389612999999998</v>
      </c>
      <c r="D8810" s="24">
        <v>0.41151808000000001</v>
      </c>
      <c r="E8810" s="24">
        <v>0.51518386000000005</v>
      </c>
      <c r="F8810" s="24">
        <v>0.72802401999999999</v>
      </c>
      <c r="G8810" s="24">
        <v>1.742383</v>
      </c>
      <c r="H8810" s="24">
        <v>6.24640386</v>
      </c>
      <c r="I8810" s="24">
        <v>9.0298580000000003E-2</v>
      </c>
    </row>
    <row r="8811" spans="1:9" ht="15.75" customHeight="1" x14ac:dyDescent="0.25">
      <c r="A8811" s="25">
        <v>8810</v>
      </c>
      <c r="B8811" s="26">
        <v>0.39069768999999999</v>
      </c>
      <c r="C8811" s="26">
        <v>0.36395173999999997</v>
      </c>
      <c r="D8811" s="26">
        <v>0.41158583999999998</v>
      </c>
      <c r="E8811" s="26">
        <v>0.51528001000000001</v>
      </c>
      <c r="F8811" s="26">
        <v>0.72818168999999999</v>
      </c>
      <c r="G8811" s="26">
        <v>1.7427915200000001</v>
      </c>
      <c r="H8811" s="26">
        <v>6.2482177300000004</v>
      </c>
      <c r="I8811" s="26">
        <v>9.0298549999999991E-2</v>
      </c>
    </row>
    <row r="8812" spans="1:9" ht="15.75" customHeight="1" x14ac:dyDescent="0.25">
      <c r="A8812" s="23">
        <v>8811</v>
      </c>
      <c r="B8812" s="24">
        <v>0.39080759999999998</v>
      </c>
      <c r="C8812" s="24">
        <v>0.36400734999999995</v>
      </c>
      <c r="D8812" s="24">
        <v>0.41165360999999995</v>
      </c>
      <c r="E8812" s="24">
        <v>0.51537618000000007</v>
      </c>
      <c r="F8812" s="24">
        <v>0.72833939999999997</v>
      </c>
      <c r="G8812" s="24">
        <v>1.74320008</v>
      </c>
      <c r="H8812" s="24">
        <v>6.2500317500000007</v>
      </c>
      <c r="I8812" s="24">
        <v>9.0298529999999988E-2</v>
      </c>
    </row>
    <row r="8813" spans="1:9" ht="15.75" customHeight="1" x14ac:dyDescent="0.25">
      <c r="A8813" s="25">
        <v>8812</v>
      </c>
      <c r="B8813" s="26">
        <v>0.39091706999999998</v>
      </c>
      <c r="C8813" s="26">
        <v>0.36406294</v>
      </c>
      <c r="D8813" s="26">
        <v>0.41172137999999997</v>
      </c>
      <c r="E8813" s="26">
        <v>0.51547237999999995</v>
      </c>
      <c r="F8813" s="26">
        <v>0.72849715000000004</v>
      </c>
      <c r="G8813" s="26">
        <v>1.7436087</v>
      </c>
      <c r="H8813" s="26">
        <v>6.2518459199999992</v>
      </c>
      <c r="I8813" s="26">
        <v>9.0298500000000004E-2</v>
      </c>
    </row>
    <row r="8814" spans="1:9" ht="15.75" customHeight="1" x14ac:dyDescent="0.25">
      <c r="A8814" s="23">
        <v>8813</v>
      </c>
      <c r="B8814" s="24">
        <v>0.39102607999999994</v>
      </c>
      <c r="C8814" s="24">
        <v>0.36411853</v>
      </c>
      <c r="D8814" s="24">
        <v>0.41178915999999999</v>
      </c>
      <c r="E8814" s="24">
        <v>0.51556860000000004</v>
      </c>
      <c r="F8814" s="24">
        <v>0.72865493000000003</v>
      </c>
      <c r="G8814" s="24">
        <v>1.7440173699999999</v>
      </c>
      <c r="H8814" s="24">
        <v>6.2536602500000003</v>
      </c>
      <c r="I8814" s="24">
        <v>9.029848E-2</v>
      </c>
    </row>
    <row r="8815" spans="1:9" ht="15.75" customHeight="1" x14ac:dyDescent="0.25">
      <c r="A8815" s="25">
        <v>8814</v>
      </c>
      <c r="B8815" s="26">
        <v>0.39113461999999999</v>
      </c>
      <c r="C8815" s="26">
        <v>0.36417411999999999</v>
      </c>
      <c r="D8815" s="26">
        <v>0.41185695</v>
      </c>
      <c r="E8815" s="26">
        <v>0.51566484999999995</v>
      </c>
      <c r="F8815" s="26">
        <v>0.72881274000000007</v>
      </c>
      <c r="G8815" s="26">
        <v>1.7444260900000002</v>
      </c>
      <c r="H8815" s="26">
        <v>6.2554747199999996</v>
      </c>
      <c r="I8815" s="26">
        <v>9.0298450000000002E-2</v>
      </c>
    </row>
    <row r="8816" spans="1:9" ht="15.75" customHeight="1" x14ac:dyDescent="0.25">
      <c r="A8816" s="23">
        <v>8815</v>
      </c>
      <c r="B8816" s="24">
        <v>0.39124265000000003</v>
      </c>
      <c r="C8816" s="24">
        <v>0.36422968999999999</v>
      </c>
      <c r="D8816" s="24">
        <v>0.41192473999999996</v>
      </c>
      <c r="E8816" s="24">
        <v>0.51576112000000007</v>
      </c>
      <c r="F8816" s="24">
        <v>0.72897058000000003</v>
      </c>
      <c r="G8816" s="24">
        <v>1.74483487</v>
      </c>
      <c r="H8816" s="24">
        <v>6.2572893599999997</v>
      </c>
      <c r="I8816" s="24">
        <v>9.0298429999999999E-2</v>
      </c>
    </row>
    <row r="8817" spans="1:9" ht="15.75" customHeight="1" x14ac:dyDescent="0.25">
      <c r="A8817" s="25">
        <v>8816</v>
      </c>
      <c r="B8817" s="26">
        <v>0.39135016</v>
      </c>
      <c r="C8817" s="26">
        <v>0.36428526</v>
      </c>
      <c r="D8817" s="26">
        <v>0.41199254000000002</v>
      </c>
      <c r="E8817" s="26">
        <v>0.51585740999999996</v>
      </c>
      <c r="F8817" s="26">
        <v>0.72912847000000003</v>
      </c>
      <c r="G8817" s="26">
        <v>1.7452436900000001</v>
      </c>
      <c r="H8817" s="26">
        <v>6.2591041499999998</v>
      </c>
      <c r="I8817" s="26">
        <v>9.0298400000000001E-2</v>
      </c>
    </row>
    <row r="8818" spans="1:9" ht="15.75" customHeight="1" x14ac:dyDescent="0.25">
      <c r="A8818" s="23">
        <v>8817</v>
      </c>
      <c r="B8818" s="24">
        <v>0.39145712000000005</v>
      </c>
      <c r="C8818" s="24">
        <v>0.36434081999999995</v>
      </c>
      <c r="D8818" s="24">
        <v>0.41206034000000002</v>
      </c>
      <c r="E8818" s="24">
        <v>0.51595373</v>
      </c>
      <c r="F8818" s="24">
        <v>0.72928638000000001</v>
      </c>
      <c r="G8818" s="24">
        <v>1.74565258</v>
      </c>
      <c r="H8818" s="24">
        <v>6.2609190899999998</v>
      </c>
      <c r="I8818" s="24">
        <v>9.0298379999999998E-2</v>
      </c>
    </row>
    <row r="8819" spans="1:9" ht="15.75" customHeight="1" x14ac:dyDescent="0.25">
      <c r="A8819" s="25">
        <v>8818</v>
      </c>
      <c r="B8819" s="26">
        <v>0.39156351</v>
      </c>
      <c r="C8819" s="26">
        <v>0.36439636999999997</v>
      </c>
      <c r="D8819" s="26">
        <v>0.41212814999999997</v>
      </c>
      <c r="E8819" s="26">
        <v>0.51605007000000003</v>
      </c>
      <c r="F8819" s="26">
        <v>0.72944433000000009</v>
      </c>
      <c r="G8819" s="26">
        <v>1.7460615100000001</v>
      </c>
      <c r="H8819" s="26">
        <v>6.2627341999999997</v>
      </c>
      <c r="I8819" s="26">
        <v>9.0298349999999999E-2</v>
      </c>
    </row>
    <row r="8820" spans="1:9" ht="15.75" customHeight="1" x14ac:dyDescent="0.25">
      <c r="A8820" s="23">
        <v>8819</v>
      </c>
      <c r="B8820" s="24">
        <v>0.3916693</v>
      </c>
      <c r="C8820" s="24">
        <v>0.36445191999999998</v>
      </c>
      <c r="D8820" s="24">
        <v>0.41219597000000002</v>
      </c>
      <c r="E8820" s="24">
        <v>0.51614643999999998</v>
      </c>
      <c r="F8820" s="24">
        <v>0.72960232000000003</v>
      </c>
      <c r="G8820" s="24">
        <v>1.7464705</v>
      </c>
      <c r="H8820" s="24">
        <v>6.2645494599999996</v>
      </c>
      <c r="I8820" s="24">
        <v>9.0298329999999996E-2</v>
      </c>
    </row>
    <row r="8821" spans="1:9" ht="15.75" customHeight="1" x14ac:dyDescent="0.25">
      <c r="A8821" s="25">
        <v>8820</v>
      </c>
      <c r="B8821" s="26">
        <v>0.39177449000000003</v>
      </c>
      <c r="C8821" s="26">
        <v>0.36450746000000001</v>
      </c>
      <c r="D8821" s="26">
        <v>0.41226379000000002</v>
      </c>
      <c r="E8821" s="26">
        <v>0.51624282999999993</v>
      </c>
      <c r="F8821" s="26">
        <v>0.72976032999999996</v>
      </c>
      <c r="G8821" s="26">
        <v>1.7468795399999999</v>
      </c>
      <c r="H8821" s="26">
        <v>6.2663648900000002</v>
      </c>
      <c r="I8821" s="26">
        <v>9.0298299999999998E-2</v>
      </c>
    </row>
    <row r="8822" spans="1:9" ht="15.75" customHeight="1" x14ac:dyDescent="0.25">
      <c r="A8822" s="23">
        <v>8821</v>
      </c>
      <c r="B8822" s="24">
        <v>0.39187904000000001</v>
      </c>
      <c r="C8822" s="24">
        <v>0.36456299000000003</v>
      </c>
      <c r="D8822" s="24">
        <v>0.41233162000000001</v>
      </c>
      <c r="E8822" s="24">
        <v>0.51633923999999998</v>
      </c>
      <c r="F8822" s="24">
        <v>0.72991839000000003</v>
      </c>
      <c r="G8822" s="24">
        <v>1.7472886399999998</v>
      </c>
      <c r="H8822" s="24">
        <v>6.2681804699999999</v>
      </c>
      <c r="I8822" s="24">
        <v>9.0298280000000009E-2</v>
      </c>
    </row>
    <row r="8823" spans="1:9" ht="15.75" customHeight="1" x14ac:dyDescent="0.25">
      <c r="A8823" s="25">
        <v>8822</v>
      </c>
      <c r="B8823" s="26">
        <v>0.39198293000000001</v>
      </c>
      <c r="C8823" s="26">
        <v>0.36461852</v>
      </c>
      <c r="D8823" s="26">
        <v>0.41239946000000005</v>
      </c>
      <c r="E8823" s="26">
        <v>0.51643568000000006</v>
      </c>
      <c r="F8823" s="26">
        <v>0.73007648000000003</v>
      </c>
      <c r="G8823" s="26">
        <v>1.7476977899999999</v>
      </c>
      <c r="H8823" s="26">
        <v>6.2699962200000003</v>
      </c>
      <c r="I8823" s="26">
        <v>9.0298260000000005E-2</v>
      </c>
    </row>
    <row r="8824" spans="1:9" ht="15.75" customHeight="1" x14ac:dyDescent="0.25">
      <c r="A8824" s="23">
        <v>8823</v>
      </c>
      <c r="B8824" s="24">
        <v>0.39208612999999998</v>
      </c>
      <c r="C8824" s="24">
        <v>0.36467402999999998</v>
      </c>
      <c r="D8824" s="24">
        <v>0.41246729999999998</v>
      </c>
      <c r="E8824" s="24">
        <v>0.51653214000000003</v>
      </c>
      <c r="F8824" s="24">
        <v>0.73023459999999996</v>
      </c>
      <c r="G8824" s="24">
        <v>1.7481069899999999</v>
      </c>
      <c r="H8824" s="24">
        <v>6.2718121399999998</v>
      </c>
      <c r="I8824" s="24">
        <v>9.0298230000000007E-2</v>
      </c>
    </row>
    <row r="8825" spans="1:9" ht="15.75" customHeight="1" x14ac:dyDescent="0.25">
      <c r="A8825" s="25">
        <v>8824</v>
      </c>
      <c r="B8825" s="26">
        <v>0.39218864000000003</v>
      </c>
      <c r="C8825" s="26">
        <v>0.36472954000000002</v>
      </c>
      <c r="D8825" s="26">
        <v>0.41253514000000002</v>
      </c>
      <c r="E8825" s="26">
        <v>0.51662863000000003</v>
      </c>
      <c r="F8825" s="26">
        <v>0.73039275000000004</v>
      </c>
      <c r="G8825" s="26">
        <v>1.7485162500000002</v>
      </c>
      <c r="H8825" s="26">
        <v>6.2736282200000009</v>
      </c>
      <c r="I8825" s="26">
        <v>9.0298210000000004E-2</v>
      </c>
    </row>
    <row r="8826" spans="1:9" ht="15.75" customHeight="1" x14ac:dyDescent="0.25">
      <c r="A8826" s="23">
        <v>8825</v>
      </c>
      <c r="B8826" s="24">
        <v>0.39229041999999997</v>
      </c>
      <c r="C8826" s="24">
        <v>0.36478505</v>
      </c>
      <c r="D8826" s="24">
        <v>0.412603</v>
      </c>
      <c r="E8826" s="24">
        <v>0.51672514000000003</v>
      </c>
      <c r="F8826" s="24">
        <v>0.73055093999999998</v>
      </c>
      <c r="G8826" s="24">
        <v>1.7489255600000002</v>
      </c>
      <c r="H8826" s="24">
        <v>6.2754444700000001</v>
      </c>
      <c r="I8826" s="24">
        <v>9.0298180000000006E-2</v>
      </c>
    </row>
    <row r="8827" spans="1:9" ht="15.75" customHeight="1" x14ac:dyDescent="0.25">
      <c r="A8827" s="25">
        <v>8826</v>
      </c>
      <c r="B8827" s="26">
        <v>0.39239145000000003</v>
      </c>
      <c r="C8827" s="26">
        <v>0.36484054999999999</v>
      </c>
      <c r="D8827" s="26">
        <v>0.41267085999999997</v>
      </c>
      <c r="E8827" s="26">
        <v>0.51682167000000001</v>
      </c>
      <c r="F8827" s="26">
        <v>0.73070916999999991</v>
      </c>
      <c r="G8827" s="26">
        <v>1.7493349300000001</v>
      </c>
      <c r="H8827" s="26">
        <v>6.27726088</v>
      </c>
      <c r="I8827" s="26">
        <v>9.0298160000000002E-2</v>
      </c>
    </row>
    <row r="8828" spans="1:9" ht="15.75" customHeight="1" x14ac:dyDescent="0.25">
      <c r="A8828" s="23">
        <v>8827</v>
      </c>
      <c r="B8828" s="24">
        <v>0.39249170999999999</v>
      </c>
      <c r="C8828" s="24">
        <v>0.36489603999999998</v>
      </c>
      <c r="D8828" s="24">
        <v>0.41273871999999995</v>
      </c>
      <c r="E8828" s="24">
        <v>0.51691823000000003</v>
      </c>
      <c r="F8828" s="24">
        <v>0.73086742999999998</v>
      </c>
      <c r="G8828" s="24">
        <v>1.7497443500000001</v>
      </c>
      <c r="H8828" s="24">
        <v>6.2790774699999998</v>
      </c>
      <c r="I8828" s="24">
        <v>9.0298130000000004E-2</v>
      </c>
    </row>
    <row r="8829" spans="1:9" ht="15.75" customHeight="1" x14ac:dyDescent="0.25">
      <c r="A8829" s="25">
        <v>8828</v>
      </c>
      <c r="B8829" s="26">
        <v>0.39259117000000004</v>
      </c>
      <c r="C8829" s="26">
        <v>0.36495151999999997</v>
      </c>
      <c r="D8829" s="26">
        <v>0.41280659999999997</v>
      </c>
      <c r="E8829" s="26">
        <v>0.51701481000000005</v>
      </c>
      <c r="F8829" s="26">
        <v>0.73102571999999999</v>
      </c>
      <c r="G8829" s="26">
        <v>1.75015382</v>
      </c>
      <c r="H8829" s="26">
        <v>6.2808942200000004</v>
      </c>
      <c r="I8829" s="26">
        <v>9.0298110000000001E-2</v>
      </c>
    </row>
    <row r="8830" spans="1:9" ht="15.75" customHeight="1" x14ac:dyDescent="0.25">
      <c r="A8830" s="23">
        <v>8829</v>
      </c>
      <c r="B8830" s="24">
        <v>0.39268982999999996</v>
      </c>
      <c r="C8830" s="24">
        <v>0.36500700000000003</v>
      </c>
      <c r="D8830" s="24">
        <v>0.41287447999999999</v>
      </c>
      <c r="E8830" s="24">
        <v>0.51711140999999994</v>
      </c>
      <c r="F8830" s="24">
        <v>0.73118404999999997</v>
      </c>
      <c r="G8830" s="24">
        <v>1.75056335</v>
      </c>
      <c r="H8830" s="24">
        <v>6.2827111499999999</v>
      </c>
      <c r="I8830" s="24">
        <v>9.0298079999999989E-2</v>
      </c>
    </row>
    <row r="8831" spans="1:9" ht="15.75" customHeight="1" x14ac:dyDescent="0.25">
      <c r="A8831" s="25">
        <v>8830</v>
      </c>
      <c r="B8831" s="26">
        <v>0.39278764000000005</v>
      </c>
      <c r="C8831" s="26">
        <v>0.36506247000000003</v>
      </c>
      <c r="D8831" s="26">
        <v>0.41294235999999995</v>
      </c>
      <c r="E8831" s="26">
        <v>0.51720803999999998</v>
      </c>
      <c r="F8831" s="26">
        <v>0.73134241</v>
      </c>
      <c r="G8831" s="26">
        <v>1.75097294</v>
      </c>
      <c r="H8831" s="26">
        <v>6.2845282499999993</v>
      </c>
      <c r="I8831" s="26">
        <v>9.0298060000000013E-2</v>
      </c>
    </row>
    <row r="8832" spans="1:9" ht="15.75" customHeight="1" x14ac:dyDescent="0.25">
      <c r="A8832" s="23">
        <v>8831</v>
      </c>
      <c r="B8832" s="24">
        <v>0.39288460000000003</v>
      </c>
      <c r="C8832" s="24">
        <v>0.36511794000000003</v>
      </c>
      <c r="D8832" s="24">
        <v>0.41301025000000002</v>
      </c>
      <c r="E8832" s="24">
        <v>0.51730469000000001</v>
      </c>
      <c r="F8832" s="24">
        <v>0.73150080000000006</v>
      </c>
      <c r="G8832" s="24">
        <v>1.75138258</v>
      </c>
      <c r="H8832" s="24">
        <v>6.2863455300000002</v>
      </c>
      <c r="I8832" s="24">
        <v>9.0298029999999987E-2</v>
      </c>
    </row>
    <row r="8833" spans="1:9" ht="15.75" customHeight="1" x14ac:dyDescent="0.25">
      <c r="A8833" s="25">
        <v>8832</v>
      </c>
      <c r="B8833" s="26">
        <v>0.39298067000000003</v>
      </c>
      <c r="C8833" s="26">
        <v>0.36517339999999998</v>
      </c>
      <c r="D8833" s="26">
        <v>0.41307814999999998</v>
      </c>
      <c r="E8833" s="26">
        <v>0.51740136999999997</v>
      </c>
      <c r="F8833" s="26">
        <v>0.7316592300000001</v>
      </c>
      <c r="G8833" s="26">
        <v>1.7517922699999999</v>
      </c>
      <c r="H8833" s="26">
        <v>6.2881629799999992</v>
      </c>
      <c r="I8833" s="26">
        <v>9.0298010000000012E-2</v>
      </c>
    </row>
    <row r="8834" spans="1:9" ht="15.75" customHeight="1" x14ac:dyDescent="0.25">
      <c r="A8834" s="23">
        <v>8833</v>
      </c>
      <c r="B8834" s="24">
        <v>0.39307584000000001</v>
      </c>
      <c r="C8834" s="24">
        <v>0.36522885000000005</v>
      </c>
      <c r="D8834" s="24">
        <v>0.41314605999999998</v>
      </c>
      <c r="E8834" s="24">
        <v>0.51749806999999992</v>
      </c>
      <c r="F8834" s="24">
        <v>0.73181770000000002</v>
      </c>
      <c r="G8834" s="24">
        <v>1.7522020199999999</v>
      </c>
      <c r="H8834" s="24">
        <v>6.2899805999999998</v>
      </c>
      <c r="I8834" s="24">
        <v>9.029798E-2</v>
      </c>
    </row>
    <row r="8835" spans="1:9" ht="15.75" customHeight="1" x14ac:dyDescent="0.25">
      <c r="A8835" s="25">
        <v>8834</v>
      </c>
      <c r="B8835" s="26">
        <v>0.39317008000000003</v>
      </c>
      <c r="C8835" s="26">
        <v>0.36528430000000001</v>
      </c>
      <c r="D8835" s="26">
        <v>0.41321396999999999</v>
      </c>
      <c r="E8835" s="26">
        <v>0.51759478999999997</v>
      </c>
      <c r="F8835" s="26">
        <v>0.73197619000000003</v>
      </c>
      <c r="G8835" s="26">
        <v>1.75261183</v>
      </c>
      <c r="H8835" s="26">
        <v>6.2917984100000002</v>
      </c>
      <c r="I8835" s="26">
        <v>9.0297959999999997E-2</v>
      </c>
    </row>
    <row r="8836" spans="1:9" ht="15.75" customHeight="1" x14ac:dyDescent="0.25">
      <c r="A8836" s="23">
        <v>8835</v>
      </c>
      <c r="B8836" s="24">
        <v>0.39326337</v>
      </c>
      <c r="C8836" s="24">
        <v>0.36533974000000002</v>
      </c>
      <c r="D8836" s="24">
        <v>0.41328187999999999</v>
      </c>
      <c r="E8836" s="24">
        <v>0.51769153999999995</v>
      </c>
      <c r="F8836" s="24">
        <v>0.73213472999999996</v>
      </c>
      <c r="G8836" s="24">
        <v>1.75302169</v>
      </c>
      <c r="H8836" s="24">
        <v>6.2936163899999995</v>
      </c>
      <c r="I8836" s="24">
        <v>9.0297940000000007E-2</v>
      </c>
    </row>
    <row r="8837" spans="1:9" ht="15.75" customHeight="1" x14ac:dyDescent="0.25">
      <c r="A8837" s="25">
        <v>8836</v>
      </c>
      <c r="B8837" s="26">
        <v>0.39335568999999998</v>
      </c>
      <c r="C8837" s="26">
        <v>0.36539516999999999</v>
      </c>
      <c r="D8837" s="26">
        <v>0.41334980999999998</v>
      </c>
      <c r="E8837" s="26">
        <v>0.51778830999999992</v>
      </c>
      <c r="F8837" s="26">
        <v>0.7322932900000001</v>
      </c>
      <c r="G8837" s="26">
        <v>1.75343161</v>
      </c>
      <c r="H8837" s="26">
        <v>6.2954345499999995</v>
      </c>
      <c r="I8837" s="26">
        <v>9.0297909999999995E-2</v>
      </c>
    </row>
    <row r="8838" spans="1:9" ht="15.75" customHeight="1" x14ac:dyDescent="0.25">
      <c r="A8838" s="23">
        <v>8837</v>
      </c>
      <c r="B8838" s="24">
        <v>0.39344701999999998</v>
      </c>
      <c r="C8838" s="24">
        <v>0.36545060000000001</v>
      </c>
      <c r="D8838" s="24">
        <v>0.41341774000000003</v>
      </c>
      <c r="E8838" s="24">
        <v>0.51788509999999999</v>
      </c>
      <c r="F8838" s="24">
        <v>0.73245188999999999</v>
      </c>
      <c r="G8838" s="24">
        <v>1.7538415800000002</v>
      </c>
      <c r="H8838" s="24">
        <v>6.2972529000000002</v>
      </c>
      <c r="I8838" s="24">
        <v>9.0297889999999992E-2</v>
      </c>
    </row>
    <row r="8839" spans="1:9" ht="15.75" customHeight="1" x14ac:dyDescent="0.25">
      <c r="A8839" s="25">
        <v>8838</v>
      </c>
      <c r="B8839" s="26">
        <v>0.39353776000000001</v>
      </c>
      <c r="C8839" s="26">
        <v>0.36550601999999999</v>
      </c>
      <c r="D8839" s="26">
        <v>0.41348568000000002</v>
      </c>
      <c r="E8839" s="26">
        <v>0.51798191000000005</v>
      </c>
      <c r="F8839" s="26">
        <v>0.73261053000000009</v>
      </c>
      <c r="G8839" s="26">
        <v>1.7542516100000001</v>
      </c>
      <c r="H8839" s="26">
        <v>6.2990714300000006</v>
      </c>
      <c r="I8839" s="26">
        <v>9.0297859999999994E-2</v>
      </c>
    </row>
    <row r="8840" spans="1:9" ht="15.75" customHeight="1" x14ac:dyDescent="0.25">
      <c r="A8840" s="23">
        <v>8839</v>
      </c>
      <c r="B8840" s="24">
        <v>0.39362833000000003</v>
      </c>
      <c r="C8840" s="24">
        <v>0.36556144000000002</v>
      </c>
      <c r="D8840" s="24">
        <v>0.41355362000000001</v>
      </c>
      <c r="E8840" s="24">
        <v>0.51807875000000003</v>
      </c>
      <c r="F8840" s="24">
        <v>0.73276919000000007</v>
      </c>
      <c r="G8840" s="24">
        <v>1.7546617</v>
      </c>
      <c r="H8840" s="24">
        <v>6.3008901399999999</v>
      </c>
      <c r="I8840" s="24">
        <v>9.029783999999999E-2</v>
      </c>
    </row>
    <row r="8841" spans="1:9" ht="15.75" customHeight="1" x14ac:dyDescent="0.25">
      <c r="A8841" s="25">
        <v>8840</v>
      </c>
      <c r="B8841" s="26">
        <v>0.39371873000000002</v>
      </c>
      <c r="C8841" s="26">
        <v>0.36561684999999999</v>
      </c>
      <c r="D8841" s="26">
        <v>0.41362157000000005</v>
      </c>
      <c r="E8841" s="26">
        <v>0.51817562000000006</v>
      </c>
      <c r="F8841" s="26">
        <v>0.73292789999999997</v>
      </c>
      <c r="G8841" s="26">
        <v>1.75507184</v>
      </c>
      <c r="H8841" s="26">
        <v>6.3027090299999999</v>
      </c>
      <c r="I8841" s="26">
        <v>9.0297809999999992E-2</v>
      </c>
    </row>
    <row r="8842" spans="1:9" ht="15.75" customHeight="1" x14ac:dyDescent="0.25">
      <c r="A8842" s="23">
        <v>8841</v>
      </c>
      <c r="B8842" s="24">
        <v>0.39380896999999998</v>
      </c>
      <c r="C8842" s="24">
        <v>0.36567225999999997</v>
      </c>
      <c r="D8842" s="24">
        <v>0.41368952999999997</v>
      </c>
      <c r="E8842" s="24">
        <v>0.51827250000000002</v>
      </c>
      <c r="F8842" s="24">
        <v>0.73308662999999996</v>
      </c>
      <c r="G8842" s="24">
        <v>1.75548204</v>
      </c>
      <c r="H8842" s="24">
        <v>6.3045281099999997</v>
      </c>
      <c r="I8842" s="24">
        <v>9.0297789999999989E-2</v>
      </c>
    </row>
    <row r="8843" spans="1:9" ht="15.75" customHeight="1" x14ac:dyDescent="0.25">
      <c r="A8843" s="25">
        <v>8842</v>
      </c>
      <c r="B8843" s="26">
        <v>0.39389904999999997</v>
      </c>
      <c r="C8843" s="26">
        <v>0.36572766000000001</v>
      </c>
      <c r="D8843" s="26">
        <v>0.41375749000000001</v>
      </c>
      <c r="E8843" s="26">
        <v>0.51836941000000003</v>
      </c>
      <c r="F8843" s="26">
        <v>0.73324539999999994</v>
      </c>
      <c r="G8843" s="26">
        <v>1.7558923</v>
      </c>
      <c r="H8843" s="26">
        <v>6.3063473800000001</v>
      </c>
      <c r="I8843" s="26">
        <v>9.0297760000000005E-2</v>
      </c>
    </row>
    <row r="8844" spans="1:9" ht="15.75" customHeight="1" x14ac:dyDescent="0.25">
      <c r="A8844" s="23">
        <v>8843</v>
      </c>
      <c r="B8844" s="24">
        <v>0.39398896</v>
      </c>
      <c r="C8844" s="24">
        <v>0.36578305</v>
      </c>
      <c r="D8844" s="24">
        <v>0.41382545999999998</v>
      </c>
      <c r="E8844" s="24">
        <v>0.51846634999999996</v>
      </c>
      <c r="F8844" s="24">
        <v>0.73340421000000011</v>
      </c>
      <c r="G8844" s="24">
        <v>1.7563026099999999</v>
      </c>
      <c r="H8844" s="24">
        <v>6.3081668400000002</v>
      </c>
      <c r="I8844" s="24">
        <v>9.0297740000000001E-2</v>
      </c>
    </row>
    <row r="8845" spans="1:9" ht="15.75" customHeight="1" x14ac:dyDescent="0.25">
      <c r="A8845" s="25">
        <v>8844</v>
      </c>
      <c r="B8845" s="26">
        <v>0.39407871</v>
      </c>
      <c r="C8845" s="26">
        <v>0.36583843999999999</v>
      </c>
      <c r="D8845" s="26">
        <v>0.41389344</v>
      </c>
      <c r="E8845" s="26">
        <v>0.51856329999999995</v>
      </c>
      <c r="F8845" s="26">
        <v>0.73356303999999994</v>
      </c>
      <c r="G8845" s="26">
        <v>1.7567129800000001</v>
      </c>
      <c r="H8845" s="26">
        <v>6.30998649</v>
      </c>
      <c r="I8845" s="26">
        <v>9.0297719999999998E-2</v>
      </c>
    </row>
    <row r="8846" spans="1:9" ht="15.75" customHeight="1" x14ac:dyDescent="0.25">
      <c r="A8846" s="23">
        <v>8845</v>
      </c>
      <c r="B8846" s="24">
        <v>0.39416831000000002</v>
      </c>
      <c r="C8846" s="24">
        <v>0.36589381999999998</v>
      </c>
      <c r="D8846" s="24">
        <v>0.41396141999999997</v>
      </c>
      <c r="E8846" s="24">
        <v>0.51866027999999997</v>
      </c>
      <c r="F8846" s="24">
        <v>0.73372192000000003</v>
      </c>
      <c r="G8846" s="24">
        <v>1.7571234000000002</v>
      </c>
      <c r="H8846" s="24">
        <v>6.3118063299999996</v>
      </c>
      <c r="I8846" s="24">
        <v>9.029769E-2</v>
      </c>
    </row>
    <row r="8847" spans="1:9" ht="15.75" customHeight="1" x14ac:dyDescent="0.25">
      <c r="A8847" s="25">
        <v>8846</v>
      </c>
      <c r="B8847" s="26">
        <v>0.39425773999999997</v>
      </c>
      <c r="C8847" s="26">
        <v>0.36594920000000003</v>
      </c>
      <c r="D8847" s="26">
        <v>0.41402940999999999</v>
      </c>
      <c r="E8847" s="26">
        <v>0.51875727999999999</v>
      </c>
      <c r="F8847" s="26">
        <v>0.73388081999999999</v>
      </c>
      <c r="G8847" s="26">
        <v>1.7575338899999999</v>
      </c>
      <c r="H8847" s="26">
        <v>6.3136263599999998</v>
      </c>
      <c r="I8847" s="26">
        <v>9.0297669999999997E-2</v>
      </c>
    </row>
    <row r="8848" spans="1:9" ht="15.75" customHeight="1" x14ac:dyDescent="0.25">
      <c r="A8848" s="23">
        <v>8847</v>
      </c>
      <c r="B8848" s="24">
        <v>0.39434701999999999</v>
      </c>
      <c r="C8848" s="24">
        <v>0.36600458000000002</v>
      </c>
      <c r="D8848" s="24">
        <v>0.41409740999999994</v>
      </c>
      <c r="E8848" s="24">
        <v>0.51885430999999993</v>
      </c>
      <c r="F8848" s="24">
        <v>0.73403976000000004</v>
      </c>
      <c r="G8848" s="24">
        <v>1.75794443</v>
      </c>
      <c r="H8848" s="24">
        <v>6.3154465800000006</v>
      </c>
      <c r="I8848" s="24">
        <v>9.0297639999999998E-2</v>
      </c>
    </row>
    <row r="8849" spans="1:9" ht="15.75" customHeight="1" x14ac:dyDescent="0.25">
      <c r="A8849" s="25">
        <v>8848</v>
      </c>
      <c r="B8849" s="26">
        <v>0.39443613999999999</v>
      </c>
      <c r="C8849" s="26">
        <v>0.36605994000000003</v>
      </c>
      <c r="D8849" s="26">
        <v>0.41416541000000001</v>
      </c>
      <c r="E8849" s="26">
        <v>0.51895135999999997</v>
      </c>
      <c r="F8849" s="26">
        <v>0.73419872999999991</v>
      </c>
      <c r="G8849" s="26">
        <v>1.7583550299999999</v>
      </c>
      <c r="H8849" s="26">
        <v>6.3172670000000002</v>
      </c>
      <c r="I8849" s="26">
        <v>9.0297619999999995E-2</v>
      </c>
    </row>
    <row r="8850" spans="1:9" ht="15.75" customHeight="1" x14ac:dyDescent="0.25">
      <c r="A8850" s="23">
        <v>8849</v>
      </c>
      <c r="B8850" s="24">
        <v>0.39452511000000001</v>
      </c>
      <c r="C8850" s="24">
        <v>0.36611530999999997</v>
      </c>
      <c r="D8850" s="24">
        <v>0.41423341999999996</v>
      </c>
      <c r="E8850" s="24">
        <v>0.51904843000000001</v>
      </c>
      <c r="F8850" s="24">
        <v>0.73435773999999998</v>
      </c>
      <c r="G8850" s="24">
        <v>1.75876568</v>
      </c>
      <c r="H8850" s="24">
        <v>6.3190876100000004</v>
      </c>
      <c r="I8850" s="24">
        <v>9.0297589999999997E-2</v>
      </c>
    </row>
    <row r="8851" spans="1:9" ht="15.75" customHeight="1" x14ac:dyDescent="0.25">
      <c r="A8851" s="25">
        <v>8850</v>
      </c>
      <c r="B8851" s="26">
        <v>0.39461391999999995</v>
      </c>
      <c r="C8851" s="26">
        <v>0.36617066000000004</v>
      </c>
      <c r="D8851" s="26">
        <v>0.41430143999999997</v>
      </c>
      <c r="E8851" s="26">
        <v>0.51914552999999997</v>
      </c>
      <c r="F8851" s="26">
        <v>0.73451677999999998</v>
      </c>
      <c r="G8851" s="26">
        <v>1.7591764000000001</v>
      </c>
      <c r="H8851" s="26">
        <v>6.3209084299999994</v>
      </c>
      <c r="I8851" s="26">
        <v>9.0297569999999994E-2</v>
      </c>
    </row>
    <row r="8852" spans="1:9" ht="15.75" customHeight="1" x14ac:dyDescent="0.25">
      <c r="A8852" s="23">
        <v>8851</v>
      </c>
      <c r="B8852" s="24">
        <v>0.39470258999999996</v>
      </c>
      <c r="C8852" s="24">
        <v>0.36622601999999999</v>
      </c>
      <c r="D8852" s="24">
        <v>0.41436945999999997</v>
      </c>
      <c r="E8852" s="24">
        <v>0.51924263999999998</v>
      </c>
      <c r="F8852" s="24">
        <v>0.73467585999999996</v>
      </c>
      <c r="G8852" s="24">
        <v>1.7595871700000001</v>
      </c>
      <c r="H8852" s="24">
        <v>6.3227294400000007</v>
      </c>
      <c r="I8852" s="24">
        <v>9.0297540000000009E-2</v>
      </c>
    </row>
    <row r="8853" spans="1:9" ht="15.75" customHeight="1" x14ac:dyDescent="0.25">
      <c r="A8853" s="25">
        <v>8852</v>
      </c>
      <c r="B8853" s="26">
        <v>0.39479110000000001</v>
      </c>
      <c r="C8853" s="26">
        <v>0.36628137000000005</v>
      </c>
      <c r="D8853" s="26">
        <v>0.41443748999999996</v>
      </c>
      <c r="E8853" s="26">
        <v>0.51933978000000003</v>
      </c>
      <c r="F8853" s="26">
        <v>0.73483496999999998</v>
      </c>
      <c r="G8853" s="26">
        <v>1.759998</v>
      </c>
      <c r="H8853" s="26">
        <v>6.32455064</v>
      </c>
      <c r="I8853" s="26">
        <v>9.0297520000000006E-2</v>
      </c>
    </row>
    <row r="8854" spans="1:9" ht="15.75" customHeight="1" x14ac:dyDescent="0.25">
      <c r="A8854" s="23">
        <v>8853</v>
      </c>
      <c r="B8854" s="24">
        <v>0.39487947000000001</v>
      </c>
      <c r="C8854" s="24">
        <v>0.36633671000000001</v>
      </c>
      <c r="D8854" s="24">
        <v>0.41450553000000001</v>
      </c>
      <c r="E8854" s="24">
        <v>0.51943695000000001</v>
      </c>
      <c r="F8854" s="24">
        <v>0.73499410999999992</v>
      </c>
      <c r="G8854" s="24">
        <v>1.7604088899999999</v>
      </c>
      <c r="H8854" s="24">
        <v>6.3263720499999998</v>
      </c>
      <c r="I8854" s="24">
        <v>9.0297500000000003E-2</v>
      </c>
    </row>
    <row r="8855" spans="1:9" ht="15.75" customHeight="1" x14ac:dyDescent="0.25">
      <c r="A8855" s="25">
        <v>8854</v>
      </c>
      <c r="B8855" s="26">
        <v>0.39496768999999998</v>
      </c>
      <c r="C8855" s="26">
        <v>0.36639204999999997</v>
      </c>
      <c r="D8855" s="26">
        <v>0.41457358</v>
      </c>
      <c r="E8855" s="26">
        <v>0.51953412999999993</v>
      </c>
      <c r="F8855" s="26">
        <v>0.73515328000000002</v>
      </c>
      <c r="G8855" s="26">
        <v>1.76081983</v>
      </c>
      <c r="H8855" s="26">
        <v>6.328193670000001</v>
      </c>
      <c r="I8855" s="26">
        <v>9.0297470000000005E-2</v>
      </c>
    </row>
    <row r="8856" spans="1:9" ht="15.75" customHeight="1" x14ac:dyDescent="0.25">
      <c r="A8856" s="23">
        <v>8855</v>
      </c>
      <c r="B8856" s="24">
        <v>0.39505575999999998</v>
      </c>
      <c r="C8856" s="24">
        <v>0.36644737999999999</v>
      </c>
      <c r="D8856" s="24">
        <v>0.41464162999999998</v>
      </c>
      <c r="E8856" s="24">
        <v>0.51963134</v>
      </c>
      <c r="F8856" s="24">
        <v>0.73531248999999999</v>
      </c>
      <c r="G8856" s="24">
        <v>1.7612308400000001</v>
      </c>
      <c r="H8856" s="24">
        <v>6.3300154799999993</v>
      </c>
      <c r="I8856" s="24">
        <v>9.0297450000000001E-2</v>
      </c>
    </row>
    <row r="8857" spans="1:9" ht="15.75" customHeight="1" x14ac:dyDescent="0.25">
      <c r="A8857" s="25">
        <v>8856</v>
      </c>
      <c r="B8857" s="26">
        <v>0.39514369000000005</v>
      </c>
      <c r="C8857" s="26">
        <v>0.36650270999999995</v>
      </c>
      <c r="D8857" s="26">
        <v>0.41470968999999996</v>
      </c>
      <c r="E8857" s="26">
        <v>0.51972858</v>
      </c>
      <c r="F8857" s="26">
        <v>0.73547173999999993</v>
      </c>
      <c r="G8857" s="26">
        <v>1.7616418999999999</v>
      </c>
      <c r="H8857" s="26">
        <v>6.3318375000000007</v>
      </c>
      <c r="I8857" s="26">
        <v>9.0297420000000003E-2</v>
      </c>
    </row>
    <row r="8858" spans="1:9" ht="15.75" customHeight="1" x14ac:dyDescent="0.25">
      <c r="A8858" s="23">
        <v>8857</v>
      </c>
      <c r="B8858" s="24">
        <v>0.39523147999999997</v>
      </c>
      <c r="C8858" s="24">
        <v>0.36655802999999998</v>
      </c>
      <c r="D8858" s="24">
        <v>0.41477775</v>
      </c>
      <c r="E8858" s="24">
        <v>0.51982582999999993</v>
      </c>
      <c r="F8858" s="24">
        <v>0.73563101000000009</v>
      </c>
      <c r="G8858" s="24">
        <v>1.76205302</v>
      </c>
      <c r="H8858" s="24">
        <v>6.3336597200000009</v>
      </c>
      <c r="I8858" s="24">
        <v>9.02974E-2</v>
      </c>
    </row>
    <row r="8859" spans="1:9" ht="15.75" customHeight="1" x14ac:dyDescent="0.25">
      <c r="A8859" s="25">
        <v>8858</v>
      </c>
      <c r="B8859" s="26">
        <v>0.39531911999999997</v>
      </c>
      <c r="C8859" s="26">
        <v>0.36661335</v>
      </c>
      <c r="D8859" s="26">
        <v>0.41484582000000003</v>
      </c>
      <c r="E8859" s="26">
        <v>0.51992311000000002</v>
      </c>
      <c r="F8859" s="26">
        <v>0.73579032999999994</v>
      </c>
      <c r="G8859" s="26">
        <v>1.7624641999999999</v>
      </c>
      <c r="H8859" s="26">
        <v>6.3354821500000007</v>
      </c>
      <c r="I8859" s="26">
        <v>9.0297370000000002E-2</v>
      </c>
    </row>
    <row r="8860" spans="1:9" ht="15.75" customHeight="1" x14ac:dyDescent="0.25">
      <c r="A8860" s="23">
        <v>8859</v>
      </c>
      <c r="B8860" s="24">
        <v>0.39540661999999999</v>
      </c>
      <c r="C8860" s="24">
        <v>0.36666867000000003</v>
      </c>
      <c r="D8860" s="24">
        <v>0.4149139</v>
      </c>
      <c r="E8860" s="24">
        <v>0.52002040999999999</v>
      </c>
      <c r="F8860" s="24">
        <v>0.73594967</v>
      </c>
      <c r="G8860" s="24">
        <v>1.76287544</v>
      </c>
      <c r="H8860" s="24">
        <v>6.3373047899999992</v>
      </c>
      <c r="I8860" s="24">
        <v>9.0297349999999998E-2</v>
      </c>
    </row>
    <row r="8861" spans="1:9" ht="15.75" customHeight="1" x14ac:dyDescent="0.25">
      <c r="A8861" s="25">
        <v>8860</v>
      </c>
      <c r="B8861" s="26">
        <v>0.39549399000000002</v>
      </c>
      <c r="C8861" s="26">
        <v>0.36672398</v>
      </c>
      <c r="D8861" s="26">
        <v>0.41498199000000002</v>
      </c>
      <c r="E8861" s="26">
        <v>0.52011772999999994</v>
      </c>
      <c r="F8861" s="26">
        <v>0.73610905000000004</v>
      </c>
      <c r="G8861" s="26">
        <v>1.7632867400000001</v>
      </c>
      <c r="H8861" s="26">
        <v>6.3391276400000001</v>
      </c>
      <c r="I8861" s="26">
        <v>9.0297330000000009E-2</v>
      </c>
    </row>
    <row r="8862" spans="1:9" ht="15.75" customHeight="1" x14ac:dyDescent="0.25">
      <c r="A8862" s="23">
        <v>8861</v>
      </c>
      <c r="B8862" s="24">
        <v>0.39558121999999996</v>
      </c>
      <c r="C8862" s="24">
        <v>0.36677928999999998</v>
      </c>
      <c r="D8862" s="24">
        <v>0.41505007999999999</v>
      </c>
      <c r="E8862" s="24">
        <v>0.52021507999999994</v>
      </c>
      <c r="F8862" s="24">
        <v>0.73626846000000001</v>
      </c>
      <c r="G8862" s="24">
        <v>1.7636981</v>
      </c>
      <c r="H8862" s="24">
        <v>6.3409506999999996</v>
      </c>
      <c r="I8862" s="24">
        <v>9.0297300000000011E-2</v>
      </c>
    </row>
    <row r="8863" spans="1:9" ht="15.75" customHeight="1" x14ac:dyDescent="0.25">
      <c r="A8863" s="25">
        <v>8862</v>
      </c>
      <c r="B8863" s="26">
        <v>0.39566831000000002</v>
      </c>
      <c r="C8863" s="26">
        <v>0.36683459000000002</v>
      </c>
      <c r="D8863" s="26">
        <v>0.41511818</v>
      </c>
      <c r="E8863" s="26">
        <v>0.52031245000000004</v>
      </c>
      <c r="F8863" s="26">
        <v>0.73642791000000007</v>
      </c>
      <c r="G8863" s="26">
        <v>1.7641095200000001</v>
      </c>
      <c r="H8863" s="26">
        <v>6.3427739599999997</v>
      </c>
      <c r="I8863" s="26">
        <v>9.0297280000000008E-2</v>
      </c>
    </row>
    <row r="8864" spans="1:9" ht="15.75" customHeight="1" x14ac:dyDescent="0.25">
      <c r="A8864" s="23">
        <v>8863</v>
      </c>
      <c r="B8864" s="24">
        <v>0.39575526999999999</v>
      </c>
      <c r="C8864" s="24">
        <v>0.36688989</v>
      </c>
      <c r="D8864" s="24">
        <v>0.41518628999999996</v>
      </c>
      <c r="E8864" s="24">
        <v>0.52040984000000001</v>
      </c>
      <c r="F8864" s="24">
        <v>0.73658738999999995</v>
      </c>
      <c r="G8864" s="24">
        <v>1.7645209900000001</v>
      </c>
      <c r="H8864" s="24">
        <v>6.3445974500000002</v>
      </c>
      <c r="I8864" s="24">
        <v>9.0297249999999996E-2</v>
      </c>
    </row>
    <row r="8865" spans="1:9" ht="15.75" customHeight="1" x14ac:dyDescent="0.25">
      <c r="A8865" s="25">
        <v>8864</v>
      </c>
      <c r="B8865" s="26">
        <v>0.39584209999999997</v>
      </c>
      <c r="C8865" s="26">
        <v>0.36694518000000004</v>
      </c>
      <c r="D8865" s="26">
        <v>0.41525440000000002</v>
      </c>
      <c r="E8865" s="26">
        <v>0.52050724999999998</v>
      </c>
      <c r="F8865" s="26">
        <v>0.73674689999999998</v>
      </c>
      <c r="G8865" s="26">
        <v>1.7649325300000001</v>
      </c>
      <c r="H8865" s="26">
        <v>6.3464211400000003</v>
      </c>
      <c r="I8865" s="26">
        <v>9.0297230000000006E-2</v>
      </c>
    </row>
    <row r="8866" spans="1:9" ht="15.75" customHeight="1" x14ac:dyDescent="0.25">
      <c r="A8866" s="23">
        <v>8865</v>
      </c>
      <c r="B8866" s="24">
        <v>0.39592879000000003</v>
      </c>
      <c r="C8866" s="24">
        <v>0.36700046999999997</v>
      </c>
      <c r="D8866" s="24">
        <v>0.41532252999999997</v>
      </c>
      <c r="E8866" s="24">
        <v>0.52060468999999998</v>
      </c>
      <c r="F8866" s="24">
        <v>0.73690644000000005</v>
      </c>
      <c r="G8866" s="24">
        <v>1.7653441299999999</v>
      </c>
      <c r="H8866" s="24">
        <v>6.3482450500000001</v>
      </c>
      <c r="I8866" s="24">
        <v>9.0297199999999994E-2</v>
      </c>
    </row>
    <row r="8867" spans="1:9" ht="15.75" customHeight="1" x14ac:dyDescent="0.25">
      <c r="A8867" s="25">
        <v>8866</v>
      </c>
      <c r="B8867" s="26">
        <v>0.39601534999999999</v>
      </c>
      <c r="C8867" s="26">
        <v>0.36705576000000001</v>
      </c>
      <c r="D8867" s="26">
        <v>0.41539065000000003</v>
      </c>
      <c r="E8867" s="26">
        <v>0.52070214999999997</v>
      </c>
      <c r="F8867" s="26">
        <v>0.73706601999999999</v>
      </c>
      <c r="G8867" s="26">
        <v>1.76575579</v>
      </c>
      <c r="H8867" s="26">
        <v>6.3500691800000002</v>
      </c>
      <c r="I8867" s="26">
        <v>9.0297180000000005E-2</v>
      </c>
    </row>
    <row r="8868" spans="1:9" ht="15.75" customHeight="1" x14ac:dyDescent="0.25">
      <c r="A8868" s="23">
        <v>8867</v>
      </c>
      <c r="B8868" s="24">
        <v>0.39610179000000001</v>
      </c>
      <c r="C8868" s="24">
        <v>0.36711104</v>
      </c>
      <c r="D8868" s="24">
        <v>0.41545878999999997</v>
      </c>
      <c r="E8868" s="24">
        <v>0.52079962999999996</v>
      </c>
      <c r="F8868" s="24">
        <v>0.73722564000000002</v>
      </c>
      <c r="G8868" s="24">
        <v>1.7661674999999999</v>
      </c>
      <c r="H8868" s="24">
        <v>6.35189352</v>
      </c>
      <c r="I8868" s="24">
        <v>9.0297149999999993E-2</v>
      </c>
    </row>
    <row r="8869" spans="1:9" ht="15.75" customHeight="1" x14ac:dyDescent="0.25">
      <c r="A8869" s="25">
        <v>8868</v>
      </c>
      <c r="B8869" s="26">
        <v>0.39618810000000004</v>
      </c>
      <c r="C8869" s="26">
        <v>0.36716631999999999</v>
      </c>
      <c r="D8869" s="26">
        <v>0.41552692999999996</v>
      </c>
      <c r="E8869" s="26">
        <v>0.52089713000000004</v>
      </c>
      <c r="F8869" s="26">
        <v>0.73738528000000003</v>
      </c>
      <c r="G8869" s="26">
        <v>1.76657928</v>
      </c>
      <c r="H8869" s="26">
        <v>6.3537180800000002</v>
      </c>
      <c r="I8869" s="26">
        <v>9.0297129999999989E-2</v>
      </c>
    </row>
    <row r="8870" spans="1:9" ht="15.75" customHeight="1" x14ac:dyDescent="0.25">
      <c r="A8870" s="23">
        <v>8869</v>
      </c>
      <c r="B8870" s="24">
        <v>0.39627428000000003</v>
      </c>
      <c r="C8870" s="24">
        <v>0.36722160000000004</v>
      </c>
      <c r="D8870" s="24">
        <v>0.41559508000000001</v>
      </c>
      <c r="E8870" s="24">
        <v>0.52099465999999994</v>
      </c>
      <c r="F8870" s="24">
        <v>0.73754496000000003</v>
      </c>
      <c r="G8870" s="24">
        <v>1.7669911200000001</v>
      </c>
      <c r="H8870" s="24">
        <v>6.3555428700000007</v>
      </c>
      <c r="I8870" s="24">
        <v>9.0297110000000014E-2</v>
      </c>
    </row>
    <row r="8871" spans="1:9" ht="15.75" customHeight="1" x14ac:dyDescent="0.25">
      <c r="A8871" s="25">
        <v>8870</v>
      </c>
      <c r="B8871" s="26">
        <v>0.39636032999999998</v>
      </c>
      <c r="C8871" s="26">
        <v>0.36727687000000003</v>
      </c>
      <c r="D8871" s="26">
        <v>0.41566323999999999</v>
      </c>
      <c r="E8871" s="26">
        <v>0.52109220999999994</v>
      </c>
      <c r="F8871" s="26">
        <v>0.73770467999999989</v>
      </c>
      <c r="G8871" s="26">
        <v>1.7674030200000002</v>
      </c>
      <c r="H8871" s="26">
        <v>6.3573678700000009</v>
      </c>
      <c r="I8871" s="26">
        <v>9.0297079999999988E-2</v>
      </c>
    </row>
    <row r="8872" spans="1:9" ht="15.75" customHeight="1" x14ac:dyDescent="0.25">
      <c r="A8872" s="23">
        <v>8871</v>
      </c>
      <c r="B8872" s="24">
        <v>0.39644626999999999</v>
      </c>
      <c r="C8872" s="24">
        <v>0.36733213999999997</v>
      </c>
      <c r="D8872" s="24">
        <v>0.41573140000000003</v>
      </c>
      <c r="E8872" s="24">
        <v>0.52118977999999994</v>
      </c>
      <c r="F8872" s="24">
        <v>0.73786443000000002</v>
      </c>
      <c r="G8872" s="24">
        <v>1.7678149700000001</v>
      </c>
      <c r="H8872" s="24">
        <v>6.3591930999999997</v>
      </c>
      <c r="I8872" s="24">
        <v>9.0297059999999985E-2</v>
      </c>
    </row>
    <row r="8873" spans="1:9" ht="15.75" customHeight="1" x14ac:dyDescent="0.25">
      <c r="A8873" s="25">
        <v>8872</v>
      </c>
      <c r="B8873" s="26">
        <v>0.39653208000000001</v>
      </c>
      <c r="C8873" s="26">
        <v>0.36738739999999998</v>
      </c>
      <c r="D8873" s="26">
        <v>0.41579958</v>
      </c>
      <c r="E8873" s="26">
        <v>0.52128737000000003</v>
      </c>
      <c r="F8873" s="26">
        <v>0.73802420999999996</v>
      </c>
      <c r="G8873" s="26">
        <v>1.7682269900000001</v>
      </c>
      <c r="H8873" s="26">
        <v>6.3610185499999998</v>
      </c>
      <c r="I8873" s="26">
        <v>9.029703E-2</v>
      </c>
    </row>
    <row r="8874" spans="1:9" ht="15.75" customHeight="1" x14ac:dyDescent="0.25">
      <c r="A8874" s="23">
        <v>8873</v>
      </c>
      <c r="B8874" s="24">
        <v>0.39661776999999998</v>
      </c>
      <c r="C8874" s="24">
        <v>0.36744266000000003</v>
      </c>
      <c r="D8874" s="24">
        <v>0.41586776000000003</v>
      </c>
      <c r="E8874" s="24">
        <v>0.52138499000000005</v>
      </c>
      <c r="F8874" s="24">
        <v>0.73818402000000005</v>
      </c>
      <c r="G8874" s="24">
        <v>1.7686390700000001</v>
      </c>
      <c r="H8874" s="24">
        <v>6.3628442199999995</v>
      </c>
      <c r="I8874" s="24">
        <v>9.0297009999999997E-2</v>
      </c>
    </row>
    <row r="8875" spans="1:9" ht="15.75" customHeight="1" x14ac:dyDescent="0.25">
      <c r="A8875" s="25">
        <v>8874</v>
      </c>
      <c r="B8875" s="26">
        <v>0.39670333999999996</v>
      </c>
      <c r="C8875" s="26">
        <v>0.36749791999999998</v>
      </c>
      <c r="D8875" s="26">
        <v>0.41593594</v>
      </c>
      <c r="E8875" s="26">
        <v>0.52148262000000001</v>
      </c>
      <c r="F8875" s="26">
        <v>0.73834387000000001</v>
      </c>
      <c r="G8875" s="26">
        <v>1.7690512200000001</v>
      </c>
      <c r="H8875" s="26">
        <v>6.3646701199999995</v>
      </c>
      <c r="I8875" s="26">
        <v>9.0296990000000008E-2</v>
      </c>
    </row>
    <row r="8876" spans="1:9" ht="15.75" customHeight="1" x14ac:dyDescent="0.25">
      <c r="A8876" s="23">
        <v>8875</v>
      </c>
      <c r="B8876" s="24">
        <v>0.3967888</v>
      </c>
      <c r="C8876" s="24">
        <v>0.36755318000000003</v>
      </c>
      <c r="D8876" s="24">
        <v>0.41600414000000002</v>
      </c>
      <c r="E8876" s="24">
        <v>0.52158028000000001</v>
      </c>
      <c r="F8876" s="24">
        <v>0.73850375000000001</v>
      </c>
      <c r="G8876" s="24">
        <v>1.7694634199999999</v>
      </c>
      <c r="H8876" s="24">
        <v>6.36649624</v>
      </c>
      <c r="I8876" s="24">
        <v>9.0296959999999996E-2</v>
      </c>
    </row>
    <row r="8877" spans="1:9" ht="15.75" customHeight="1" x14ac:dyDescent="0.25">
      <c r="A8877" s="25">
        <v>8876</v>
      </c>
      <c r="B8877" s="26">
        <v>0.39687412999999999</v>
      </c>
      <c r="C8877" s="26">
        <v>0.36760842999999999</v>
      </c>
      <c r="D8877" s="26">
        <v>0.41607233999999998</v>
      </c>
      <c r="E8877" s="26">
        <v>0.52167797000000005</v>
      </c>
      <c r="F8877" s="26">
        <v>0.73866365999999994</v>
      </c>
      <c r="G8877" s="26">
        <v>1.7698756800000002</v>
      </c>
      <c r="H8877" s="26">
        <v>6.3683225999999999</v>
      </c>
      <c r="I8877" s="26">
        <v>9.0296939999999992E-2</v>
      </c>
    </row>
    <row r="8878" spans="1:9" ht="15.75" customHeight="1" x14ac:dyDescent="0.25">
      <c r="A8878" s="23">
        <v>8877</v>
      </c>
      <c r="B8878" s="24">
        <v>0.39695936000000004</v>
      </c>
      <c r="C8878" s="24">
        <v>0.36766367</v>
      </c>
      <c r="D8878" s="24">
        <v>0.41614055</v>
      </c>
      <c r="E8878" s="24">
        <v>0.52177567000000002</v>
      </c>
      <c r="F8878" s="24">
        <v>0.73882361000000008</v>
      </c>
      <c r="G8878" s="24">
        <v>1.7702880099999998</v>
      </c>
      <c r="H8878" s="24">
        <v>6.3701491799999994</v>
      </c>
      <c r="I8878" s="24">
        <v>9.0296909999999994E-2</v>
      </c>
    </row>
    <row r="8879" spans="1:9" ht="15.75" customHeight="1" x14ac:dyDescent="0.25">
      <c r="A8879" s="25">
        <v>8878</v>
      </c>
      <c r="B8879" s="26">
        <v>0.39704447000000004</v>
      </c>
      <c r="C8879" s="26">
        <v>0.36771892</v>
      </c>
      <c r="D8879" s="26">
        <v>0.41620876000000001</v>
      </c>
      <c r="E8879" s="26">
        <v>0.52187340000000004</v>
      </c>
      <c r="F8879" s="26">
        <v>0.73898359000000002</v>
      </c>
      <c r="G8879" s="26">
        <v>1.7707004</v>
      </c>
      <c r="H8879" s="26">
        <v>6.3719760000000001</v>
      </c>
      <c r="I8879" s="26">
        <v>9.0296889999999991E-2</v>
      </c>
    </row>
    <row r="8880" spans="1:9" ht="15.75" customHeight="1" x14ac:dyDescent="0.25">
      <c r="A8880" s="23">
        <v>8879</v>
      </c>
      <c r="B8880" s="24">
        <v>0.39712946000000005</v>
      </c>
      <c r="C8880" s="24">
        <v>0.36777416000000002</v>
      </c>
      <c r="D8880" s="24">
        <v>0.41627698000000002</v>
      </c>
      <c r="E8880" s="24">
        <v>0.52197114999999994</v>
      </c>
      <c r="F8880" s="24">
        <v>0.73914360999999995</v>
      </c>
      <c r="G8880" s="24">
        <v>1.7711128500000002</v>
      </c>
      <c r="H8880" s="24">
        <v>6.3738030500000002</v>
      </c>
      <c r="I8880" s="24">
        <v>9.0296859999999993E-2</v>
      </c>
    </row>
    <row r="8881" spans="1:9" ht="15.75" customHeight="1" x14ac:dyDescent="0.25">
      <c r="A8881" s="25">
        <v>8880</v>
      </c>
      <c r="B8881" s="26">
        <v>0.39721434999999999</v>
      </c>
      <c r="C8881" s="26">
        <v>0.36782940000000003</v>
      </c>
      <c r="D8881" s="26">
        <v>0.41634521999999996</v>
      </c>
      <c r="E8881" s="26">
        <v>0.52206892000000005</v>
      </c>
      <c r="F8881" s="26">
        <v>0.73930366000000003</v>
      </c>
      <c r="G8881" s="26">
        <v>1.77152536</v>
      </c>
      <c r="H8881" s="26">
        <v>6.3756303299999999</v>
      </c>
      <c r="I8881" s="26">
        <v>9.0296839999999989E-2</v>
      </c>
    </row>
    <row r="8882" spans="1:9" ht="15.75" customHeight="1" x14ac:dyDescent="0.25">
      <c r="A8882" s="23">
        <v>8881</v>
      </c>
      <c r="B8882" s="24">
        <v>0.39729913000000006</v>
      </c>
      <c r="C8882" s="24">
        <v>0.36788463999999998</v>
      </c>
      <c r="D8882" s="24">
        <v>0.41641345000000002</v>
      </c>
      <c r="E8882" s="24">
        <v>0.52216671000000003</v>
      </c>
      <c r="F8882" s="24">
        <v>0.73946374000000004</v>
      </c>
      <c r="G8882" s="24">
        <v>1.77193793</v>
      </c>
      <c r="H8882" s="24">
        <v>6.3774578399999999</v>
      </c>
      <c r="I8882" s="24">
        <v>9.029682E-2</v>
      </c>
    </row>
    <row r="8883" spans="1:9" ht="15.75" customHeight="1" x14ac:dyDescent="0.25">
      <c r="A8883" s="25">
        <v>8882</v>
      </c>
      <c r="B8883" s="26">
        <v>0.39738380000000001</v>
      </c>
      <c r="C8883" s="26">
        <v>0.36793987</v>
      </c>
      <c r="D8883" s="26">
        <v>0.41648170000000001</v>
      </c>
      <c r="E8883" s="26">
        <v>0.52226452000000001</v>
      </c>
      <c r="F8883" s="26">
        <v>0.73962384999999997</v>
      </c>
      <c r="G8883" s="26">
        <v>1.7723505700000002</v>
      </c>
      <c r="H8883" s="26">
        <v>6.3792855899999994</v>
      </c>
      <c r="I8883" s="26">
        <v>9.0296790000000002E-2</v>
      </c>
    </row>
    <row r="8884" spans="1:9" ht="15.75" customHeight="1" x14ac:dyDescent="0.25">
      <c r="A8884" s="23">
        <v>8883</v>
      </c>
      <c r="B8884" s="24">
        <v>0.39746836000000002</v>
      </c>
      <c r="C8884" s="24">
        <v>0.36799509999999996</v>
      </c>
      <c r="D8884" s="24">
        <v>0.41654995</v>
      </c>
      <c r="E8884" s="24">
        <v>0.52236236000000003</v>
      </c>
      <c r="F8884" s="24">
        <v>0.73978399999999989</v>
      </c>
      <c r="G8884" s="24">
        <v>1.77276327</v>
      </c>
      <c r="H8884" s="24">
        <v>6.3811135700000001</v>
      </c>
      <c r="I8884" s="24">
        <v>9.0296769999999998E-2</v>
      </c>
    </row>
    <row r="8885" spans="1:9" ht="15.75" customHeight="1" x14ac:dyDescent="0.25">
      <c r="A8885" s="25">
        <v>8884</v>
      </c>
      <c r="B8885" s="26">
        <v>0.39755282000000003</v>
      </c>
      <c r="C8885" s="26">
        <v>0.36805033000000004</v>
      </c>
      <c r="D8885" s="26">
        <v>0.41661821000000004</v>
      </c>
      <c r="E8885" s="26">
        <v>0.52246022000000003</v>
      </c>
      <c r="F8885" s="26">
        <v>0.73994417999999995</v>
      </c>
      <c r="G8885" s="26">
        <v>1.7731760299999999</v>
      </c>
      <c r="H8885" s="26">
        <v>6.3829418000000002</v>
      </c>
      <c r="I8885" s="26">
        <v>9.029674E-2</v>
      </c>
    </row>
    <row r="8886" spans="1:9" ht="15.75" customHeight="1" x14ac:dyDescent="0.25">
      <c r="A8886" s="23">
        <v>8885</v>
      </c>
      <c r="B8886" s="24">
        <v>0.39763716999999998</v>
      </c>
      <c r="C8886" s="24">
        <v>0.36810555</v>
      </c>
      <c r="D8886" s="24">
        <v>0.41668647999999997</v>
      </c>
      <c r="E8886" s="24">
        <v>0.52255809999999991</v>
      </c>
      <c r="F8886" s="24">
        <v>0.74010439000000006</v>
      </c>
      <c r="G8886" s="24">
        <v>1.7735888499999999</v>
      </c>
      <c r="H8886" s="24">
        <v>6.3847702599999998</v>
      </c>
      <c r="I8886" s="24">
        <v>9.0296719999999997E-2</v>
      </c>
    </row>
    <row r="8887" spans="1:9" ht="15.75" customHeight="1" x14ac:dyDescent="0.25">
      <c r="A8887" s="25">
        <v>8886</v>
      </c>
      <c r="B8887" s="26">
        <v>0.39772142000000005</v>
      </c>
      <c r="C8887" s="26">
        <v>0.36816077000000003</v>
      </c>
      <c r="D8887" s="26">
        <v>0.41675476000000006</v>
      </c>
      <c r="E8887" s="26">
        <v>0.52265600000000001</v>
      </c>
      <c r="F8887" s="26">
        <v>0.74026464000000003</v>
      </c>
      <c r="G8887" s="26">
        <v>1.7740017399999999</v>
      </c>
      <c r="H8887" s="26">
        <v>6.3865989699999997</v>
      </c>
      <c r="I8887" s="26">
        <v>9.0296689999999999E-2</v>
      </c>
    </row>
    <row r="8888" spans="1:9" ht="15.75" customHeight="1" x14ac:dyDescent="0.25">
      <c r="A8888" s="23">
        <v>8887</v>
      </c>
      <c r="B8888" s="24">
        <v>0.39780557</v>
      </c>
      <c r="C8888" s="24">
        <v>0.36821599999999999</v>
      </c>
      <c r="D8888" s="24">
        <v>0.41682304000000003</v>
      </c>
      <c r="E8888" s="24">
        <v>0.52275391999999998</v>
      </c>
      <c r="F8888" s="24">
        <v>0.74042491999999993</v>
      </c>
      <c r="G8888" s="24">
        <v>1.7744146799999998</v>
      </c>
      <c r="H8888" s="24">
        <v>6.3884279100000008</v>
      </c>
      <c r="I8888" s="24">
        <v>9.0296669999999996E-2</v>
      </c>
    </row>
    <row r="8889" spans="1:9" ht="15.75" customHeight="1" x14ac:dyDescent="0.25">
      <c r="A8889" s="25">
        <v>8888</v>
      </c>
      <c r="B8889" s="26">
        <v>0.39788962</v>
      </c>
      <c r="C8889" s="26">
        <v>0.36827120999999996</v>
      </c>
      <c r="D8889" s="26">
        <v>0.41689133</v>
      </c>
      <c r="E8889" s="26">
        <v>0.52285187</v>
      </c>
      <c r="F8889" s="26">
        <v>0.74058522999999998</v>
      </c>
      <c r="G8889" s="26">
        <v>1.7748276999999999</v>
      </c>
      <c r="H8889" s="26">
        <v>6.3902571000000004</v>
      </c>
      <c r="I8889" s="26">
        <v>9.0296649999999992E-2</v>
      </c>
    </row>
    <row r="8890" spans="1:9" ht="15.75" customHeight="1" x14ac:dyDescent="0.25">
      <c r="A8890" s="23">
        <v>8889</v>
      </c>
      <c r="B8890" s="24">
        <v>0.39797357</v>
      </c>
      <c r="C8890" s="24">
        <v>0.36832642999999998</v>
      </c>
      <c r="D8890" s="24">
        <v>0.41695962999999997</v>
      </c>
      <c r="E8890" s="24">
        <v>0.52294984</v>
      </c>
      <c r="F8890" s="24">
        <v>0.74074558000000001</v>
      </c>
      <c r="G8890" s="24">
        <v>1.7752407700000001</v>
      </c>
      <c r="H8890" s="24">
        <v>6.3920865300000003</v>
      </c>
      <c r="I8890" s="24">
        <v>9.0296619999999994E-2</v>
      </c>
    </row>
    <row r="8891" spans="1:9" ht="15.75" customHeight="1" x14ac:dyDescent="0.25">
      <c r="A8891" s="25">
        <v>8890</v>
      </c>
      <c r="B8891" s="26">
        <v>0.39805742999999999</v>
      </c>
      <c r="C8891" s="26">
        <v>0.36838164000000001</v>
      </c>
      <c r="D8891" s="26">
        <v>0.41702792999999999</v>
      </c>
      <c r="E8891" s="26">
        <v>0.52304782999999999</v>
      </c>
      <c r="F8891" s="26">
        <v>0.74090596000000009</v>
      </c>
      <c r="G8891" s="26">
        <v>1.7756539099999999</v>
      </c>
      <c r="H8891" s="26">
        <v>6.3939162099999995</v>
      </c>
      <c r="I8891" s="26">
        <v>9.0296600000000005E-2</v>
      </c>
    </row>
    <row r="8892" spans="1:9" ht="15.75" customHeight="1" x14ac:dyDescent="0.25">
      <c r="A8892" s="23">
        <v>8891</v>
      </c>
      <c r="B8892" s="24">
        <v>0.39814118999999998</v>
      </c>
      <c r="C8892" s="24">
        <v>0.36843684999999998</v>
      </c>
      <c r="D8892" s="24">
        <v>0.41709625</v>
      </c>
      <c r="E8892" s="24">
        <v>0.52314584000000008</v>
      </c>
      <c r="F8892" s="24">
        <v>0.74106637000000009</v>
      </c>
      <c r="G8892" s="24">
        <v>1.7760671099999998</v>
      </c>
      <c r="H8892" s="24">
        <v>6.39574613</v>
      </c>
      <c r="I8892" s="24">
        <v>9.0296570000000007E-2</v>
      </c>
    </row>
    <row r="8893" spans="1:9" ht="15.75" customHeight="1" x14ac:dyDescent="0.25">
      <c r="A8893" s="25">
        <v>8892</v>
      </c>
      <c r="B8893" s="26">
        <v>0.39822485999999996</v>
      </c>
      <c r="C8893" s="26">
        <v>0.36849206000000001</v>
      </c>
      <c r="D8893" s="26">
        <v>0.41716456999999996</v>
      </c>
      <c r="E8893" s="26">
        <v>0.52324387000000006</v>
      </c>
      <c r="F8893" s="26">
        <v>0.74122681999999995</v>
      </c>
      <c r="G8893" s="26">
        <v>1.7764803800000002</v>
      </c>
      <c r="H8893" s="26">
        <v>6.3975762999999999</v>
      </c>
      <c r="I8893" s="26">
        <v>9.0296550000000003E-2</v>
      </c>
    </row>
    <row r="8894" spans="1:9" ht="15.75" customHeight="1" x14ac:dyDescent="0.25">
      <c r="A8894" s="23">
        <v>8893</v>
      </c>
      <c r="B8894" s="24">
        <v>0.39830842999999999</v>
      </c>
      <c r="C8894" s="24">
        <v>0.36854726999999998</v>
      </c>
      <c r="D8894" s="24">
        <v>0.41723289999999996</v>
      </c>
      <c r="E8894" s="24">
        <v>0.52334192999999996</v>
      </c>
      <c r="F8894" s="24">
        <v>0.74138729999999997</v>
      </c>
      <c r="G8894" s="24">
        <v>1.77689371</v>
      </c>
      <c r="H8894" s="24">
        <v>6.3994067199999991</v>
      </c>
      <c r="I8894" s="24">
        <v>9.029653E-2</v>
      </c>
    </row>
    <row r="8895" spans="1:9" ht="15.75" customHeight="1" x14ac:dyDescent="0.25">
      <c r="A8895" s="25">
        <v>8894</v>
      </c>
      <c r="B8895" s="26">
        <v>0.39839191000000002</v>
      </c>
      <c r="C8895" s="26">
        <v>0.36860247000000002</v>
      </c>
      <c r="D8895" s="26">
        <v>0.41730124000000002</v>
      </c>
      <c r="E8895" s="26">
        <v>0.52344000000000002</v>
      </c>
      <c r="F8895" s="26">
        <v>0.74154781000000003</v>
      </c>
      <c r="G8895" s="26">
        <v>1.7773070999999998</v>
      </c>
      <c r="H8895" s="26">
        <v>6.4012373900000004</v>
      </c>
      <c r="I8895" s="26">
        <v>9.0296500000000002E-2</v>
      </c>
    </row>
    <row r="8896" spans="1:9" ht="15.75" customHeight="1" x14ac:dyDescent="0.25">
      <c r="A8896" s="23">
        <v>8895</v>
      </c>
      <c r="B8896" s="24">
        <v>0.39847530999999997</v>
      </c>
      <c r="C8896" s="24">
        <v>0.36865768000000004</v>
      </c>
      <c r="D8896" s="24">
        <v>0.41736958000000002</v>
      </c>
      <c r="E8896" s="24">
        <v>0.52353810000000001</v>
      </c>
      <c r="F8896" s="24">
        <v>0.74170835999999996</v>
      </c>
      <c r="G8896" s="24">
        <v>1.7777205599999999</v>
      </c>
      <c r="H8896" s="24">
        <v>6.4030683100000001</v>
      </c>
      <c r="I8896" s="24">
        <v>9.0296479999999998E-2</v>
      </c>
    </row>
    <row r="8897" spans="1:9" ht="15.75" customHeight="1" x14ac:dyDescent="0.25">
      <c r="A8897" s="25">
        <v>8896</v>
      </c>
      <c r="B8897" s="26">
        <v>0.39855860999999998</v>
      </c>
      <c r="C8897" s="26">
        <v>0.36871288000000002</v>
      </c>
      <c r="D8897" s="26">
        <v>0.41743792999999996</v>
      </c>
      <c r="E8897" s="26">
        <v>0.52363621999999999</v>
      </c>
      <c r="F8897" s="26">
        <v>0.74186892999999998</v>
      </c>
      <c r="G8897" s="26">
        <v>1.7781340800000001</v>
      </c>
      <c r="H8897" s="26">
        <v>6.4048994800000001</v>
      </c>
      <c r="I8897" s="26">
        <v>9.029645E-2</v>
      </c>
    </row>
    <row r="8898" spans="1:9" ht="15.75" customHeight="1" x14ac:dyDescent="0.25">
      <c r="A8898" s="23">
        <v>8897</v>
      </c>
      <c r="B8898" s="24">
        <v>0.39864182999999997</v>
      </c>
      <c r="C8898" s="24">
        <v>0.36876807999999994</v>
      </c>
      <c r="D8898" s="24">
        <v>0.41750629000000006</v>
      </c>
      <c r="E8898" s="24">
        <v>0.52373435999999995</v>
      </c>
      <c r="F8898" s="24">
        <v>0.74202955000000004</v>
      </c>
      <c r="G8898" s="24">
        <v>1.77854767</v>
      </c>
      <c r="H8898" s="24">
        <v>6.4067309000000003</v>
      </c>
      <c r="I8898" s="24">
        <v>9.0296429999999997E-2</v>
      </c>
    </row>
    <row r="8899" spans="1:9" ht="15.75" customHeight="1" x14ac:dyDescent="0.25">
      <c r="A8899" s="25">
        <v>8898</v>
      </c>
      <c r="B8899" s="26">
        <v>0.39872495999999996</v>
      </c>
      <c r="C8899" s="26">
        <v>0.36882326999999998</v>
      </c>
      <c r="D8899" s="26">
        <v>0.41757465999999999</v>
      </c>
      <c r="E8899" s="26">
        <v>0.52383252000000002</v>
      </c>
      <c r="F8899" s="26">
        <v>0.74219019000000008</v>
      </c>
      <c r="G8899" s="26">
        <v>1.7789613199999998</v>
      </c>
      <c r="H8899" s="26">
        <v>6.4085625799999999</v>
      </c>
      <c r="I8899" s="26">
        <v>9.0296409999999994E-2</v>
      </c>
    </row>
    <row r="8900" spans="1:9" ht="15.75" customHeight="1" x14ac:dyDescent="0.25">
      <c r="A8900" s="23">
        <v>8899</v>
      </c>
      <c r="B8900" s="24">
        <v>0.39880800999999999</v>
      </c>
      <c r="C8900" s="24">
        <v>0.36887847000000001</v>
      </c>
      <c r="D8900" s="24">
        <v>0.41764304000000002</v>
      </c>
      <c r="E8900" s="24">
        <v>0.52393069999999997</v>
      </c>
      <c r="F8900" s="24">
        <v>0.74235086999999988</v>
      </c>
      <c r="G8900" s="24">
        <v>1.77937503</v>
      </c>
      <c r="H8900" s="24">
        <v>6.4103945199999997</v>
      </c>
      <c r="I8900" s="24">
        <v>9.0296380000000009E-2</v>
      </c>
    </row>
    <row r="8901" spans="1:9" ht="15.75" customHeight="1" x14ac:dyDescent="0.25">
      <c r="A8901" s="25">
        <v>8900</v>
      </c>
      <c r="B8901" s="26">
        <v>0.39889097000000001</v>
      </c>
      <c r="C8901" s="26">
        <v>0.36893366</v>
      </c>
      <c r="D8901" s="26">
        <v>0.41771142</v>
      </c>
      <c r="E8901" s="26">
        <v>0.52402890999999996</v>
      </c>
      <c r="F8901" s="26">
        <v>0.74251158000000006</v>
      </c>
      <c r="G8901" s="26">
        <v>1.7797888100000001</v>
      </c>
      <c r="H8901" s="26">
        <v>6.4122267099999997</v>
      </c>
      <c r="I8901" s="26">
        <v>9.0296360000000006E-2</v>
      </c>
    </row>
    <row r="8902" spans="1:9" ht="15.75" customHeight="1" x14ac:dyDescent="0.25">
      <c r="A8902" s="23">
        <v>8901</v>
      </c>
      <c r="B8902" s="24">
        <v>0.39897385999999996</v>
      </c>
      <c r="C8902" s="24">
        <v>0.36898885999999997</v>
      </c>
      <c r="D8902" s="24">
        <v>0.41777980999999997</v>
      </c>
      <c r="E8902" s="24">
        <v>0.52412714000000005</v>
      </c>
      <c r="F8902" s="24">
        <v>0.74267232000000005</v>
      </c>
      <c r="G8902" s="24">
        <v>1.7802026599999998</v>
      </c>
      <c r="H8902" s="24">
        <v>6.4140591600000008</v>
      </c>
      <c r="I8902" s="24">
        <v>9.0296330000000008E-2</v>
      </c>
    </row>
    <row r="8903" spans="1:9" ht="15.75" customHeight="1" x14ac:dyDescent="0.25">
      <c r="A8903" s="25">
        <v>8902</v>
      </c>
      <c r="B8903" s="26">
        <v>0.39905665999999995</v>
      </c>
      <c r="C8903" s="26">
        <v>0.36904404999999996</v>
      </c>
      <c r="D8903" s="26">
        <v>0.41784821</v>
      </c>
      <c r="E8903" s="26">
        <v>0.52422538000000007</v>
      </c>
      <c r="F8903" s="26">
        <v>0.74283310000000002</v>
      </c>
      <c r="G8903" s="26">
        <v>1.7806165700000001</v>
      </c>
      <c r="H8903" s="26">
        <v>6.4158918800000002</v>
      </c>
      <c r="I8903" s="26">
        <v>9.0296310000000005E-2</v>
      </c>
    </row>
    <row r="8904" spans="1:9" ht="15.75" customHeight="1" x14ac:dyDescent="0.25">
      <c r="A8904" s="23">
        <v>8903</v>
      </c>
      <c r="B8904" s="24">
        <v>0.39913938999999998</v>
      </c>
      <c r="C8904" s="24">
        <v>0.36909923999999994</v>
      </c>
      <c r="D8904" s="24">
        <v>0.41791662000000002</v>
      </c>
      <c r="E8904" s="24">
        <v>0.52432364999999992</v>
      </c>
      <c r="F8904" s="24">
        <v>0.74299391000000004</v>
      </c>
      <c r="G8904" s="24">
        <v>1.7810305399999999</v>
      </c>
      <c r="H8904" s="24">
        <v>6.4177248499999999</v>
      </c>
      <c r="I8904" s="24">
        <v>9.0296280000000007E-2</v>
      </c>
    </row>
    <row r="8905" spans="1:9" ht="15.75" customHeight="1" x14ac:dyDescent="0.25">
      <c r="A8905" s="25">
        <v>8904</v>
      </c>
      <c r="B8905" s="26">
        <v>0.39922203000000001</v>
      </c>
      <c r="C8905" s="26">
        <v>0.36915443000000003</v>
      </c>
      <c r="D8905" s="26">
        <v>0.41798502999999998</v>
      </c>
      <c r="E8905" s="26">
        <v>0.52442193999999998</v>
      </c>
      <c r="F8905" s="26">
        <v>0.74315475000000009</v>
      </c>
      <c r="G8905" s="26">
        <v>1.7814445799999998</v>
      </c>
      <c r="H8905" s="26">
        <v>6.4195580800000007</v>
      </c>
      <c r="I8905" s="26">
        <v>9.0296260000000003E-2</v>
      </c>
    </row>
    <row r="8906" spans="1:9" ht="15.75" customHeight="1" x14ac:dyDescent="0.25">
      <c r="A8906" s="23">
        <v>8905</v>
      </c>
      <c r="B8906" s="24">
        <v>0.39930461</v>
      </c>
      <c r="C8906" s="24">
        <v>0.36920960999999997</v>
      </c>
      <c r="D8906" s="24">
        <v>0.41805345999999999</v>
      </c>
      <c r="E8906" s="24">
        <v>0.52452025000000002</v>
      </c>
      <c r="F8906" s="24">
        <v>0.74331562000000007</v>
      </c>
      <c r="G8906" s="24">
        <v>1.78185869</v>
      </c>
      <c r="H8906" s="24">
        <v>6.4213915799999999</v>
      </c>
      <c r="I8906" s="24">
        <v>9.029624E-2</v>
      </c>
    </row>
    <row r="8907" spans="1:9" ht="15.75" customHeight="1" x14ac:dyDescent="0.25">
      <c r="A8907" s="25">
        <v>8906</v>
      </c>
      <c r="B8907" s="26">
        <v>0.39938709999999999</v>
      </c>
      <c r="C8907" s="26">
        <v>0.3692648</v>
      </c>
      <c r="D8907" s="26">
        <v>0.41812188999999994</v>
      </c>
      <c r="E8907" s="26">
        <v>0.52461859</v>
      </c>
      <c r="F8907" s="26">
        <v>0.74347652999999991</v>
      </c>
      <c r="G8907" s="26">
        <v>1.78227286</v>
      </c>
      <c r="H8907" s="26">
        <v>6.4232253400000001</v>
      </c>
      <c r="I8907" s="26">
        <v>9.0296210000000002E-2</v>
      </c>
    </row>
    <row r="8908" spans="1:9" ht="15.75" customHeight="1" x14ac:dyDescent="0.25">
      <c r="A8908" s="23">
        <v>8907</v>
      </c>
      <c r="B8908" s="24">
        <v>0.39946953000000002</v>
      </c>
      <c r="C8908" s="24">
        <v>0.36931998999999999</v>
      </c>
      <c r="D8908" s="24">
        <v>0.41819033</v>
      </c>
      <c r="E8908" s="24">
        <v>0.52471694000000002</v>
      </c>
      <c r="F8908" s="24">
        <v>0.74363747000000002</v>
      </c>
      <c r="G8908" s="24">
        <v>1.78268709</v>
      </c>
      <c r="H8908" s="24">
        <v>6.4250593700000005</v>
      </c>
      <c r="I8908" s="24">
        <v>9.0296189999999998E-2</v>
      </c>
    </row>
    <row r="8909" spans="1:9" ht="15.75" customHeight="1" x14ac:dyDescent="0.25">
      <c r="A8909" s="25">
        <v>8908</v>
      </c>
      <c r="B8909" s="26">
        <v>0.39955187999999997</v>
      </c>
      <c r="C8909" s="26">
        <v>0.36937516999999997</v>
      </c>
      <c r="D8909" s="26">
        <v>0.41825877</v>
      </c>
      <c r="E8909" s="26">
        <v>0.52481531999999997</v>
      </c>
      <c r="F8909" s="26">
        <v>0.74379844000000006</v>
      </c>
      <c r="G8909" s="26">
        <v>1.7831013999999998</v>
      </c>
      <c r="H8909" s="26">
        <v>6.4268936599999993</v>
      </c>
      <c r="I8909" s="26">
        <v>9.0296160000000014E-2</v>
      </c>
    </row>
    <row r="8910" spans="1:9" ht="15.75" customHeight="1" x14ac:dyDescent="0.25">
      <c r="A8910" s="23">
        <v>8909</v>
      </c>
      <c r="B8910" s="24">
        <v>0.39963416000000002</v>
      </c>
      <c r="C8910" s="24">
        <v>0.36943035000000002</v>
      </c>
      <c r="D8910" s="24">
        <v>0.41832722999999999</v>
      </c>
      <c r="E8910" s="24">
        <v>0.52491370999999998</v>
      </c>
      <c r="F8910" s="24">
        <v>0.74395944999999997</v>
      </c>
      <c r="G8910" s="24">
        <v>1.7835157699999999</v>
      </c>
      <c r="H8910" s="24">
        <v>6.42872822</v>
      </c>
      <c r="I8910" s="24">
        <v>9.0296140000000011E-2</v>
      </c>
    </row>
    <row r="8911" spans="1:9" ht="15.75" customHeight="1" x14ac:dyDescent="0.25">
      <c r="A8911" s="25">
        <v>8910</v>
      </c>
      <c r="B8911" s="26">
        <v>0.39971637999999998</v>
      </c>
      <c r="C8911" s="26">
        <v>0.36948552999999995</v>
      </c>
      <c r="D8911" s="26">
        <v>0.41839568999999999</v>
      </c>
      <c r="E8911" s="26">
        <v>0.52501213000000002</v>
      </c>
      <c r="F8911" s="26">
        <v>0.74412048999999991</v>
      </c>
      <c r="G8911" s="26">
        <v>1.7839302000000001</v>
      </c>
      <c r="H8911" s="26">
        <v>6.4305630499999999</v>
      </c>
      <c r="I8911" s="26">
        <v>9.0296120000000007E-2</v>
      </c>
    </row>
    <row r="8912" spans="1:9" ht="15.75" customHeight="1" x14ac:dyDescent="0.25">
      <c r="A8912" s="23">
        <v>8911</v>
      </c>
      <c r="B8912" s="24">
        <v>0.39979851999999999</v>
      </c>
      <c r="C8912" s="24">
        <v>0.36954071999999999</v>
      </c>
      <c r="D8912" s="24">
        <v>0.41846415999999997</v>
      </c>
      <c r="E8912" s="24">
        <v>0.52511057000000005</v>
      </c>
      <c r="F8912" s="24">
        <v>0.74428156000000001</v>
      </c>
      <c r="G8912" s="24">
        <v>1.7843447000000001</v>
      </c>
      <c r="H8912" s="24">
        <v>6.43239815</v>
      </c>
      <c r="I8912" s="24">
        <v>9.0296090000000009E-2</v>
      </c>
    </row>
    <row r="8913" spans="1:9" ht="15.75" customHeight="1" x14ac:dyDescent="0.25">
      <c r="A8913" s="25">
        <v>8912</v>
      </c>
      <c r="B8913" s="26">
        <v>0.39988059999999997</v>
      </c>
      <c r="C8913" s="26">
        <v>0.36959589999999998</v>
      </c>
      <c r="D8913" s="26">
        <v>0.41853264000000001</v>
      </c>
      <c r="E8913" s="26">
        <v>0.52520902999999997</v>
      </c>
      <c r="F8913" s="26">
        <v>0.74444266000000003</v>
      </c>
      <c r="G8913" s="26">
        <v>1.7847592700000001</v>
      </c>
      <c r="H8913" s="26">
        <v>6.4342335200000003</v>
      </c>
      <c r="I8913" s="26">
        <v>9.0296070000000006E-2</v>
      </c>
    </row>
    <row r="8914" spans="1:9" ht="15.75" customHeight="1" x14ac:dyDescent="0.25">
      <c r="A8914" s="23">
        <v>8913</v>
      </c>
      <c r="B8914" s="24">
        <v>0.39996261999999999</v>
      </c>
      <c r="C8914" s="24">
        <v>0.36965108000000002</v>
      </c>
      <c r="D8914" s="24">
        <v>0.41860112999999999</v>
      </c>
      <c r="E8914" s="24">
        <v>0.52530750999999998</v>
      </c>
      <c r="F8914" s="24">
        <v>0.74460380000000004</v>
      </c>
      <c r="G8914" s="24">
        <v>1.7851739</v>
      </c>
      <c r="H8914" s="24">
        <v>6.4360691699999997</v>
      </c>
      <c r="I8914" s="24">
        <v>9.0296040000000008E-2</v>
      </c>
    </row>
    <row r="8915" spans="1:9" ht="15.75" customHeight="1" x14ac:dyDescent="0.25">
      <c r="A8915" s="25">
        <v>8914</v>
      </c>
      <c r="B8915" s="26">
        <v>0.40004457000000004</v>
      </c>
      <c r="C8915" s="26">
        <v>0.36970626000000001</v>
      </c>
      <c r="D8915" s="26">
        <v>0.41866962000000002</v>
      </c>
      <c r="E8915" s="26">
        <v>0.52540600999999998</v>
      </c>
      <c r="F8915" s="26">
        <v>0.74476496999999997</v>
      </c>
      <c r="G8915" s="26">
        <v>1.7855886000000001</v>
      </c>
      <c r="H8915" s="26">
        <v>6.4379050900000001</v>
      </c>
      <c r="I8915" s="26">
        <v>9.0296020000000005E-2</v>
      </c>
    </row>
    <row r="8916" spans="1:9" ht="15.75" customHeight="1" x14ac:dyDescent="0.25">
      <c r="A8916" s="23">
        <v>8915</v>
      </c>
      <c r="B8916" s="24">
        <v>0.40012645999999996</v>
      </c>
      <c r="C8916" s="24">
        <v>0.36976144</v>
      </c>
      <c r="D8916" s="24">
        <v>0.41873812999999999</v>
      </c>
      <c r="E8916" s="24">
        <v>0.52550452999999997</v>
      </c>
      <c r="F8916" s="24">
        <v>0.74492616999999994</v>
      </c>
      <c r="G8916" s="24">
        <v>1.78600337</v>
      </c>
      <c r="H8916" s="24">
        <v>6.4397412799999998</v>
      </c>
      <c r="I8916" s="24">
        <v>9.0296000000000001E-2</v>
      </c>
    </row>
    <row r="8917" spans="1:9" ht="15.75" customHeight="1" x14ac:dyDescent="0.25">
      <c r="A8917" s="25">
        <v>8916</v>
      </c>
      <c r="B8917" s="26">
        <v>0.40020828999999997</v>
      </c>
      <c r="C8917" s="26">
        <v>0.36981661000000005</v>
      </c>
      <c r="D8917" s="26">
        <v>0.41880664000000001</v>
      </c>
      <c r="E8917" s="26">
        <v>0.52560307000000006</v>
      </c>
      <c r="F8917" s="26">
        <v>0.74508741000000001</v>
      </c>
      <c r="G8917" s="26">
        <v>1.7864182099999999</v>
      </c>
      <c r="H8917" s="26">
        <v>6.4415777500000004</v>
      </c>
      <c r="I8917" s="26">
        <v>9.0295970000000003E-2</v>
      </c>
    </row>
    <row r="8918" spans="1:9" ht="15.75" customHeight="1" x14ac:dyDescent="0.25">
      <c r="A8918" s="23">
        <v>8917</v>
      </c>
      <c r="B8918" s="24">
        <v>0.40029006</v>
      </c>
      <c r="C8918" s="24">
        <v>0.36987178999999998</v>
      </c>
      <c r="D8918" s="24">
        <v>0.41887515999999997</v>
      </c>
      <c r="E8918" s="24">
        <v>0.52570163999999997</v>
      </c>
      <c r="F8918" s="24">
        <v>0.74524868</v>
      </c>
      <c r="G8918" s="24">
        <v>1.7868331100000001</v>
      </c>
      <c r="H8918" s="24">
        <v>6.4434145000000003</v>
      </c>
      <c r="I8918" s="24">
        <v>9.029595E-2</v>
      </c>
    </row>
    <row r="8919" spans="1:9" ht="15.75" customHeight="1" x14ac:dyDescent="0.25">
      <c r="A8919" s="25">
        <v>8918</v>
      </c>
      <c r="B8919" s="26">
        <v>0.40037177000000002</v>
      </c>
      <c r="C8919" s="26">
        <v>0.36992697000000002</v>
      </c>
      <c r="D8919" s="26">
        <v>0.41894368999999998</v>
      </c>
      <c r="E8919" s="26">
        <v>0.52580022000000004</v>
      </c>
      <c r="F8919" s="26">
        <v>0.74540998000000003</v>
      </c>
      <c r="G8919" s="26">
        <v>1.7872480799999999</v>
      </c>
      <c r="H8919" s="26">
        <v>6.4452515300000002</v>
      </c>
      <c r="I8919" s="26">
        <v>9.0295919999999988E-2</v>
      </c>
    </row>
    <row r="8920" spans="1:9" ht="15.75" customHeight="1" x14ac:dyDescent="0.25">
      <c r="A8920" s="23">
        <v>8919</v>
      </c>
      <c r="B8920" s="24">
        <v>0.40045343</v>
      </c>
      <c r="C8920" s="24">
        <v>0.36998215000000001</v>
      </c>
      <c r="D8920" s="24">
        <v>0.41901221999999999</v>
      </c>
      <c r="E8920" s="24">
        <v>0.52589883000000004</v>
      </c>
      <c r="F8920" s="24">
        <v>0.74557130999999999</v>
      </c>
      <c r="G8920" s="24">
        <v>1.7876631199999999</v>
      </c>
      <c r="H8920" s="24">
        <v>6.4470888300000002</v>
      </c>
      <c r="I8920" s="24">
        <v>9.0295900000000012E-2</v>
      </c>
    </row>
    <row r="8921" spans="1:9" ht="15.75" customHeight="1" x14ac:dyDescent="0.25">
      <c r="A8921" s="25">
        <v>8920</v>
      </c>
      <c r="B8921" s="26">
        <v>0.40053503000000001</v>
      </c>
      <c r="C8921" s="26">
        <v>0.37003732999999994</v>
      </c>
      <c r="D8921" s="26">
        <v>0.41908076999999999</v>
      </c>
      <c r="E8921" s="26">
        <v>0.52599746000000003</v>
      </c>
      <c r="F8921" s="26">
        <v>0.74573268000000004</v>
      </c>
      <c r="G8921" s="26">
        <v>1.7880782199999998</v>
      </c>
      <c r="H8921" s="26">
        <v>6.4489264200000003</v>
      </c>
      <c r="I8921" s="26">
        <v>9.0295880000000009E-2</v>
      </c>
    </row>
    <row r="8922" spans="1:9" ht="15.75" customHeight="1" x14ac:dyDescent="0.25">
      <c r="A8922" s="23">
        <v>8921</v>
      </c>
      <c r="B8922" s="24">
        <v>0.40061658</v>
      </c>
      <c r="C8922" s="24">
        <v>0.37009249999999999</v>
      </c>
      <c r="D8922" s="24">
        <v>0.41914931999999999</v>
      </c>
      <c r="E8922" s="24">
        <v>0.52609610000000007</v>
      </c>
      <c r="F8922" s="24">
        <v>0.74589408000000001</v>
      </c>
      <c r="G8922" s="24">
        <v>1.78849339</v>
      </c>
      <c r="H8922" s="24">
        <v>6.4507642899999995</v>
      </c>
      <c r="I8922" s="24">
        <v>9.0295850000000011E-2</v>
      </c>
    </row>
    <row r="8923" spans="1:9" ht="15.75" customHeight="1" x14ac:dyDescent="0.25">
      <c r="A8923" s="25">
        <v>8922</v>
      </c>
      <c r="B8923" s="26">
        <v>0.40069808000000001</v>
      </c>
      <c r="C8923" s="26">
        <v>0.37014767999999998</v>
      </c>
      <c r="D8923" s="26">
        <v>0.41921787999999999</v>
      </c>
      <c r="E8923" s="26">
        <v>0.52619477000000003</v>
      </c>
      <c r="F8923" s="26">
        <v>0.74605551000000003</v>
      </c>
      <c r="G8923" s="26">
        <v>1.7889086299999999</v>
      </c>
      <c r="H8923" s="26">
        <v>6.4526024399999997</v>
      </c>
      <c r="I8923" s="26">
        <v>9.0295830000000007E-2</v>
      </c>
    </row>
    <row r="8924" spans="1:9" ht="15.75" customHeight="1" x14ac:dyDescent="0.25">
      <c r="A8924" s="23">
        <v>8923</v>
      </c>
      <c r="B8924" s="24">
        <v>0.40077952000000006</v>
      </c>
      <c r="C8924" s="24">
        <v>0.37020285999999997</v>
      </c>
      <c r="D8924" s="24">
        <v>0.41928645000000003</v>
      </c>
      <c r="E8924" s="24">
        <v>0.52629345999999999</v>
      </c>
      <c r="F8924" s="24">
        <v>0.74621696999999998</v>
      </c>
      <c r="G8924" s="24">
        <v>1.7893239399999998</v>
      </c>
      <c r="H8924" s="24">
        <v>6.4544408799999999</v>
      </c>
      <c r="I8924" s="24">
        <v>9.0295810000000004E-2</v>
      </c>
    </row>
    <row r="8925" spans="1:9" ht="15.75" customHeight="1" x14ac:dyDescent="0.25">
      <c r="A8925" s="25">
        <v>8924</v>
      </c>
      <c r="B8925" s="26">
        <v>0.40086092000000001</v>
      </c>
      <c r="C8925" s="26">
        <v>0.37025803000000002</v>
      </c>
      <c r="D8925" s="26">
        <v>0.41935502999999996</v>
      </c>
      <c r="E8925" s="26">
        <v>0.52639217000000005</v>
      </c>
      <c r="F8925" s="26">
        <v>0.74637846999999991</v>
      </c>
      <c r="G8925" s="26">
        <v>1.7897393099999999</v>
      </c>
      <c r="H8925" s="26">
        <v>6.4562796100000002</v>
      </c>
      <c r="I8925" s="26">
        <v>9.0295780000000006E-2</v>
      </c>
    </row>
    <row r="8926" spans="1:9" ht="15.75" customHeight="1" x14ac:dyDescent="0.25">
      <c r="A8926" s="23">
        <v>8925</v>
      </c>
      <c r="B8926" s="24">
        <v>0.40094226999999999</v>
      </c>
      <c r="C8926" s="24">
        <v>0.37031321</v>
      </c>
      <c r="D8926" s="24">
        <v>0.41942362000000005</v>
      </c>
      <c r="E8926" s="24">
        <v>0.52649089999999998</v>
      </c>
      <c r="F8926" s="24">
        <v>0.74653999000000004</v>
      </c>
      <c r="G8926" s="24">
        <v>1.7901547600000001</v>
      </c>
      <c r="H8926" s="24">
        <v>6.4581186200000005</v>
      </c>
      <c r="I8926" s="24">
        <v>9.0295760000000003E-2</v>
      </c>
    </row>
    <row r="8927" spans="1:9" ht="15.75" customHeight="1" x14ac:dyDescent="0.25">
      <c r="A8927" s="25">
        <v>8926</v>
      </c>
      <c r="B8927" s="26">
        <v>0.40102357</v>
      </c>
      <c r="C8927" s="26">
        <v>0.37036838999999999</v>
      </c>
      <c r="D8927" s="26">
        <v>0.41949221000000003</v>
      </c>
      <c r="E8927" s="26">
        <v>0.52658965000000002</v>
      </c>
      <c r="F8927" s="26">
        <v>0.7467015600000001</v>
      </c>
      <c r="G8927" s="26">
        <v>1.7905702700000001</v>
      </c>
      <c r="H8927" s="26">
        <v>6.4599579200000008</v>
      </c>
      <c r="I8927" s="26">
        <v>9.0295729999999991E-2</v>
      </c>
    </row>
    <row r="8928" spans="1:9" ht="15.75" customHeight="1" x14ac:dyDescent="0.25">
      <c r="A8928" s="23">
        <v>8927</v>
      </c>
      <c r="B8928" s="24">
        <v>0.40110483000000002</v>
      </c>
      <c r="C8928" s="24">
        <v>0.37042357000000004</v>
      </c>
      <c r="D8928" s="24">
        <v>0.41956080999999995</v>
      </c>
      <c r="E8928" s="24">
        <v>0.52668841999999993</v>
      </c>
      <c r="F8928" s="24">
        <v>0.74686314999999992</v>
      </c>
      <c r="G8928" s="24">
        <v>1.7909858500000002</v>
      </c>
      <c r="H8928" s="24">
        <v>6.4617975100000002</v>
      </c>
      <c r="I8928" s="24">
        <v>9.0295710000000001E-2</v>
      </c>
    </row>
    <row r="8929" spans="1:9" ht="15.75" customHeight="1" x14ac:dyDescent="0.25">
      <c r="A8929" s="25">
        <v>8928</v>
      </c>
      <c r="B8929" s="26">
        <v>0.40118603999999997</v>
      </c>
      <c r="C8929" s="26">
        <v>0.37047874999999997</v>
      </c>
      <c r="D8929" s="26">
        <v>0.41962943000000003</v>
      </c>
      <c r="E8929" s="26">
        <v>0.52678721000000006</v>
      </c>
      <c r="F8929" s="26">
        <v>0.74702477999999994</v>
      </c>
      <c r="G8929" s="26">
        <v>1.7914015000000001</v>
      </c>
      <c r="H8929" s="26">
        <v>6.4636373899999997</v>
      </c>
      <c r="I8929" s="26">
        <v>9.0295689999999998E-2</v>
      </c>
    </row>
    <row r="8930" spans="1:9" ht="15.75" customHeight="1" x14ac:dyDescent="0.25">
      <c r="A8930" s="23">
        <v>8929</v>
      </c>
      <c r="B8930" s="24">
        <v>0.40126721000000004</v>
      </c>
      <c r="C8930" s="24">
        <v>0.37053392000000002</v>
      </c>
      <c r="D8930" s="24">
        <v>0.41969804999999999</v>
      </c>
      <c r="E8930" s="24">
        <v>0.52688602000000007</v>
      </c>
      <c r="F8930" s="24">
        <v>0.74718642999999996</v>
      </c>
      <c r="G8930" s="24">
        <v>1.79181722</v>
      </c>
      <c r="H8930" s="24">
        <v>6.4654775600000001</v>
      </c>
      <c r="I8930" s="24">
        <v>9.0295660000000014E-2</v>
      </c>
    </row>
    <row r="8931" spans="1:9" ht="15.75" customHeight="1" x14ac:dyDescent="0.25">
      <c r="A8931" s="25">
        <v>8930</v>
      </c>
      <c r="B8931" s="26">
        <v>0.40134833999999997</v>
      </c>
      <c r="C8931" s="26">
        <v>0.37058909999999995</v>
      </c>
      <c r="D8931" s="26">
        <v>0.41976667999999995</v>
      </c>
      <c r="E8931" s="26">
        <v>0.52698486</v>
      </c>
      <c r="F8931" s="26">
        <v>0.74734812000000006</v>
      </c>
      <c r="G8931" s="26">
        <v>1.7922330099999999</v>
      </c>
      <c r="H8931" s="26">
        <v>6.4673180300000004</v>
      </c>
      <c r="I8931" s="26">
        <v>9.029564000000001E-2</v>
      </c>
    </row>
    <row r="8932" spans="1:9" ht="15.75" customHeight="1" x14ac:dyDescent="0.25">
      <c r="A8932" s="23">
        <v>8931</v>
      </c>
      <c r="B8932" s="24">
        <v>0.40142943000000003</v>
      </c>
      <c r="C8932" s="24">
        <v>0.37064427999999999</v>
      </c>
      <c r="D8932" s="24">
        <v>0.41983531000000002</v>
      </c>
      <c r="E8932" s="24">
        <v>0.52708370999999998</v>
      </c>
      <c r="F8932" s="24">
        <v>0.74750985000000003</v>
      </c>
      <c r="G8932" s="24">
        <v>1.7926488599999999</v>
      </c>
      <c r="H8932" s="24">
        <v>6.4691587899999998</v>
      </c>
      <c r="I8932" s="24">
        <v>9.0295609999999998E-2</v>
      </c>
    </row>
    <row r="8933" spans="1:9" ht="15.75" customHeight="1" x14ac:dyDescent="0.25">
      <c r="A8933" s="25">
        <v>8932</v>
      </c>
      <c r="B8933" s="26">
        <v>0.40151048</v>
      </c>
      <c r="C8933" s="26">
        <v>0.37069946000000004</v>
      </c>
      <c r="D8933" s="26">
        <v>0.41990395999999997</v>
      </c>
      <c r="E8933" s="26">
        <v>0.52718257999999996</v>
      </c>
      <c r="F8933" s="26">
        <v>0.74767159999999999</v>
      </c>
      <c r="G8933" s="26">
        <v>1.7930647899999999</v>
      </c>
      <c r="H8933" s="26">
        <v>6.4709998399999993</v>
      </c>
      <c r="I8933" s="26">
        <v>9.0295590000000009E-2</v>
      </c>
    </row>
    <row r="8934" spans="1:9" ht="15.75" customHeight="1" x14ac:dyDescent="0.25">
      <c r="A8934" s="23">
        <v>8933</v>
      </c>
      <c r="B8934" s="24">
        <v>0.40159149999999999</v>
      </c>
      <c r="C8934" s="24">
        <v>0.37075465000000002</v>
      </c>
      <c r="D8934" s="24">
        <v>0.41997261000000002</v>
      </c>
      <c r="E8934" s="24">
        <v>0.52728147999999997</v>
      </c>
      <c r="F8934" s="24">
        <v>0.74783338999999993</v>
      </c>
      <c r="G8934" s="24">
        <v>1.7934807799999999</v>
      </c>
      <c r="H8934" s="24">
        <v>6.4728411900000005</v>
      </c>
      <c r="I8934" s="24">
        <v>9.0295570000000006E-2</v>
      </c>
    </row>
    <row r="8935" spans="1:9" ht="15.75" customHeight="1" x14ac:dyDescent="0.25">
      <c r="A8935" s="25">
        <v>8934</v>
      </c>
      <c r="B8935" s="26">
        <v>0.40167248</v>
      </c>
      <c r="C8935" s="26">
        <v>0.37080983000000001</v>
      </c>
      <c r="D8935" s="26">
        <v>0.42004126999999997</v>
      </c>
      <c r="E8935" s="26">
        <v>0.52738039000000003</v>
      </c>
      <c r="F8935" s="26">
        <v>0.74799521000000002</v>
      </c>
      <c r="G8935" s="26">
        <v>1.7938968499999999</v>
      </c>
      <c r="H8935" s="26">
        <v>6.4746828400000007</v>
      </c>
      <c r="I8935" s="26">
        <v>9.0295539999999994E-2</v>
      </c>
    </row>
    <row r="8936" spans="1:9" ht="15.75" customHeight="1" x14ac:dyDescent="0.25">
      <c r="A8936" s="23">
        <v>8935</v>
      </c>
      <c r="B8936" s="24">
        <v>0.40175342000000003</v>
      </c>
      <c r="C8936" s="24">
        <v>0.37086500999999999</v>
      </c>
      <c r="D8936" s="24">
        <v>0.42010995000000001</v>
      </c>
      <c r="E8936" s="24">
        <v>0.52747933000000002</v>
      </c>
      <c r="F8936" s="24">
        <v>0.74815706999999998</v>
      </c>
      <c r="G8936" s="24">
        <v>1.7943129799999999</v>
      </c>
      <c r="H8936" s="24">
        <v>6.47652479</v>
      </c>
      <c r="I8936" s="24">
        <v>9.0295520000000004E-2</v>
      </c>
    </row>
    <row r="8937" spans="1:9" ht="15.75" customHeight="1" x14ac:dyDescent="0.25">
      <c r="A8937" s="25">
        <v>8936</v>
      </c>
      <c r="B8937" s="26">
        <v>0.40183433000000002</v>
      </c>
      <c r="C8937" s="26">
        <v>0.37092018999999998</v>
      </c>
      <c r="D8937" s="26">
        <v>0.42017863</v>
      </c>
      <c r="E8937" s="26">
        <v>0.52757828000000007</v>
      </c>
      <c r="F8937" s="26">
        <v>0.74831895000000004</v>
      </c>
      <c r="G8937" s="26">
        <v>1.79472918</v>
      </c>
      <c r="H8937" s="26">
        <v>6.4783670400000002</v>
      </c>
      <c r="I8937" s="26">
        <v>9.0295500000000001E-2</v>
      </c>
    </row>
    <row r="8938" spans="1:9" ht="15.75" customHeight="1" x14ac:dyDescent="0.25">
      <c r="A8938" s="23">
        <v>8937</v>
      </c>
      <c r="B8938" s="24">
        <v>0.40191522000000002</v>
      </c>
      <c r="C8938" s="24">
        <v>0.37097538000000002</v>
      </c>
      <c r="D8938" s="24">
        <v>0.42024731000000004</v>
      </c>
      <c r="E8938" s="24">
        <v>0.52767724999999999</v>
      </c>
      <c r="F8938" s="24">
        <v>0.74848087000000008</v>
      </c>
      <c r="G8938" s="24">
        <v>1.7951454599999999</v>
      </c>
      <c r="H8938" s="24">
        <v>6.4802095899999994</v>
      </c>
      <c r="I8938" s="24">
        <v>9.0295470000000003E-2</v>
      </c>
    </row>
    <row r="8939" spans="1:9" ht="15.75" customHeight="1" x14ac:dyDescent="0.25">
      <c r="A8939" s="25">
        <v>8938</v>
      </c>
      <c r="B8939" s="26">
        <v>0.40199606999999998</v>
      </c>
      <c r="C8939" s="26">
        <v>0.37103057</v>
      </c>
      <c r="D8939" s="26">
        <v>0.42031601000000002</v>
      </c>
      <c r="E8939" s="26">
        <v>0.52777625000000006</v>
      </c>
      <c r="F8939" s="26">
        <v>0.74864282000000004</v>
      </c>
      <c r="G8939" s="26">
        <v>1.7955618000000002</v>
      </c>
      <c r="H8939" s="26">
        <v>6.4820524500000003</v>
      </c>
      <c r="I8939" s="26">
        <v>9.0295449999999999E-2</v>
      </c>
    </row>
    <row r="8940" spans="1:9" ht="15.75" customHeight="1" x14ac:dyDescent="0.25">
      <c r="A8940" s="23">
        <v>8939</v>
      </c>
      <c r="B8940" s="24">
        <v>0.40207689000000002</v>
      </c>
      <c r="C8940" s="24">
        <v>0.37108574999999999</v>
      </c>
      <c r="D8940" s="24">
        <v>0.42038471999999999</v>
      </c>
      <c r="E8940" s="24">
        <v>0.52787525999999996</v>
      </c>
      <c r="F8940" s="24">
        <v>0.74880480000000005</v>
      </c>
      <c r="G8940" s="24">
        <v>1.7959782200000001</v>
      </c>
      <c r="H8940" s="24">
        <v>6.4838956099999994</v>
      </c>
      <c r="I8940" s="24">
        <v>9.0295419999999987E-2</v>
      </c>
    </row>
    <row r="8941" spans="1:9" ht="15.75" customHeight="1" x14ac:dyDescent="0.25">
      <c r="A8941" s="25">
        <v>8940</v>
      </c>
      <c r="B8941" s="26">
        <v>0.40215769000000001</v>
      </c>
      <c r="C8941" s="26">
        <v>0.37114094000000003</v>
      </c>
      <c r="D8941" s="26">
        <v>0.42045343000000002</v>
      </c>
      <c r="E8941" s="26">
        <v>0.52797430000000001</v>
      </c>
      <c r="F8941" s="26">
        <v>0.74896682000000003</v>
      </c>
      <c r="G8941" s="26">
        <v>1.7963946999999998</v>
      </c>
      <c r="H8941" s="26">
        <v>6.4857390699999993</v>
      </c>
      <c r="I8941" s="26">
        <v>9.0295400000000012E-2</v>
      </c>
    </row>
    <row r="8942" spans="1:9" ht="15.75" customHeight="1" x14ac:dyDescent="0.25">
      <c r="A8942" s="23">
        <v>8941</v>
      </c>
      <c r="B8942" s="24">
        <v>0.40223846000000002</v>
      </c>
      <c r="C8942" s="24">
        <v>0.37119613000000001</v>
      </c>
      <c r="D8942" s="24">
        <v>0.42052214999999998</v>
      </c>
      <c r="E8942" s="24">
        <v>0.52807336000000005</v>
      </c>
      <c r="F8942" s="24">
        <v>0.74912886000000001</v>
      </c>
      <c r="G8942" s="24">
        <v>1.7968112600000001</v>
      </c>
      <c r="H8942" s="24">
        <v>6.48758284</v>
      </c>
      <c r="I8942" s="24">
        <v>9.0295380000000008E-2</v>
      </c>
    </row>
    <row r="8943" spans="1:9" ht="15.75" customHeight="1" x14ac:dyDescent="0.25">
      <c r="A8943" s="25">
        <v>8942</v>
      </c>
      <c r="B8943" s="26">
        <v>0.40231920999999998</v>
      </c>
      <c r="C8943" s="26">
        <v>0.37125132</v>
      </c>
      <c r="D8943" s="26">
        <v>0.42059089</v>
      </c>
      <c r="E8943" s="26">
        <v>0.52817243000000003</v>
      </c>
      <c r="F8943" s="26">
        <v>0.74929094000000007</v>
      </c>
      <c r="G8943" s="26">
        <v>1.7972278800000001</v>
      </c>
      <c r="H8943" s="26">
        <v>6.4894269199999997</v>
      </c>
      <c r="I8943" s="26">
        <v>9.0295349999999996E-2</v>
      </c>
    </row>
    <row r="8944" spans="1:9" ht="15.75" customHeight="1" x14ac:dyDescent="0.25">
      <c r="A8944" s="23">
        <v>8943</v>
      </c>
      <c r="B8944" s="24">
        <v>0.40239992999999996</v>
      </c>
      <c r="C8944" s="24">
        <v>0.37130650999999998</v>
      </c>
      <c r="D8944" s="24">
        <v>0.42065963000000006</v>
      </c>
      <c r="E8944" s="24">
        <v>0.52827153000000004</v>
      </c>
      <c r="F8944" s="24">
        <v>0.74945305000000007</v>
      </c>
      <c r="G8944" s="24">
        <v>1.7976445799999998</v>
      </c>
      <c r="H8944" s="24">
        <v>6.4912712999999993</v>
      </c>
      <c r="I8944" s="24">
        <v>9.0295330000000007E-2</v>
      </c>
    </row>
    <row r="8945" spans="1:9" ht="15.75" customHeight="1" x14ac:dyDescent="0.25">
      <c r="A8945" s="25">
        <v>8944</v>
      </c>
      <c r="B8945" s="26">
        <v>0.40248064</v>
      </c>
      <c r="C8945" s="26">
        <v>0.37136170999999996</v>
      </c>
      <c r="D8945" s="26">
        <v>0.42072837999999996</v>
      </c>
      <c r="E8945" s="26">
        <v>0.52837064</v>
      </c>
      <c r="F8945" s="26">
        <v>0.74961519999999993</v>
      </c>
      <c r="G8945" s="26">
        <v>1.7980613399999998</v>
      </c>
      <c r="H8945" s="26">
        <v>6.4931159999999997</v>
      </c>
      <c r="I8945" s="26">
        <v>9.0295299999999995E-2</v>
      </c>
    </row>
    <row r="8946" spans="1:9" ht="15.75" customHeight="1" x14ac:dyDescent="0.25">
      <c r="A8946" s="23">
        <v>8945</v>
      </c>
      <c r="B8946" s="24">
        <v>0.40256132</v>
      </c>
      <c r="C8946" s="24">
        <v>0.37141689999999999</v>
      </c>
      <c r="D8946" s="24">
        <v>0.42079712999999996</v>
      </c>
      <c r="E8946" s="24">
        <v>0.52846978</v>
      </c>
      <c r="F8946" s="24">
        <v>0.74977737</v>
      </c>
      <c r="G8946" s="24">
        <v>1.7984781799999998</v>
      </c>
      <c r="H8946" s="24">
        <v>6.4949610099999999</v>
      </c>
      <c r="I8946" s="24">
        <v>9.0295280000000006E-2</v>
      </c>
    </row>
    <row r="8947" spans="1:9" ht="15.75" customHeight="1" x14ac:dyDescent="0.25">
      <c r="A8947" s="25">
        <v>8946</v>
      </c>
      <c r="B8947" s="26">
        <v>0.40264198000000001</v>
      </c>
      <c r="C8947" s="26">
        <v>0.37147210000000003</v>
      </c>
      <c r="D8947" s="26">
        <v>0.42086590000000001</v>
      </c>
      <c r="E8947" s="26">
        <v>0.52856893000000005</v>
      </c>
      <c r="F8947" s="26">
        <v>0.74993958000000005</v>
      </c>
      <c r="G8947" s="26">
        <v>1.79889509</v>
      </c>
      <c r="H8947" s="26">
        <v>6.4968063299999992</v>
      </c>
      <c r="I8947" s="26">
        <v>9.0295260000000002E-2</v>
      </c>
    </row>
    <row r="8948" spans="1:9" ht="15.75" customHeight="1" x14ac:dyDescent="0.25">
      <c r="A8948" s="23">
        <v>8947</v>
      </c>
      <c r="B8948" s="24">
        <v>0.40272263000000003</v>
      </c>
      <c r="C8948" s="24">
        <v>0.3715273</v>
      </c>
      <c r="D8948" s="24">
        <v>0.42093468000000001</v>
      </c>
      <c r="E8948" s="24">
        <v>0.52866811000000002</v>
      </c>
      <c r="F8948" s="24">
        <v>0.75010182000000003</v>
      </c>
      <c r="G8948" s="24">
        <v>1.79931207</v>
      </c>
      <c r="H8948" s="24">
        <v>6.4986519600000001</v>
      </c>
      <c r="I8948" s="24">
        <v>9.029522999999999E-2</v>
      </c>
    </row>
    <row r="8949" spans="1:9" ht="15.75" customHeight="1" x14ac:dyDescent="0.25">
      <c r="A8949" s="25">
        <v>8948</v>
      </c>
      <c r="B8949" s="26">
        <v>0.40280326</v>
      </c>
      <c r="C8949" s="26">
        <v>0.37158250000000004</v>
      </c>
      <c r="D8949" s="26">
        <v>0.42100346</v>
      </c>
      <c r="E8949" s="26">
        <v>0.52876730000000005</v>
      </c>
      <c r="F8949" s="26">
        <v>0.75026409000000005</v>
      </c>
      <c r="G8949" s="26">
        <v>1.7997291200000001</v>
      </c>
      <c r="H8949" s="26">
        <v>6.50049791</v>
      </c>
      <c r="I8949" s="26">
        <v>9.0295210000000015E-2</v>
      </c>
    </row>
    <row r="8950" spans="1:9" ht="15.75" customHeight="1" x14ac:dyDescent="0.25">
      <c r="A8950" s="23">
        <v>8949</v>
      </c>
      <c r="B8950" s="24">
        <v>0.40288387999999997</v>
      </c>
      <c r="C8950" s="24">
        <v>0.37163770000000002</v>
      </c>
      <c r="D8950" s="24">
        <v>0.42107224999999998</v>
      </c>
      <c r="E8950" s="24">
        <v>0.52886652000000001</v>
      </c>
      <c r="F8950" s="24">
        <v>0.75042640000000005</v>
      </c>
      <c r="G8950" s="24">
        <v>1.8001462500000001</v>
      </c>
      <c r="H8950" s="24">
        <v>6.5023441699999998</v>
      </c>
      <c r="I8950" s="24">
        <v>9.0295190000000011E-2</v>
      </c>
    </row>
    <row r="8951" spans="1:9" ht="15.75" customHeight="1" x14ac:dyDescent="0.25">
      <c r="A8951" s="25">
        <v>8950</v>
      </c>
      <c r="B8951" s="26">
        <v>0.40296447999999996</v>
      </c>
      <c r="C8951" s="26">
        <v>0.37169289999999999</v>
      </c>
      <c r="D8951" s="26">
        <v>0.42114106000000001</v>
      </c>
      <c r="E8951" s="26">
        <v>0.52896575000000001</v>
      </c>
      <c r="F8951" s="26">
        <v>0.75058873000000004</v>
      </c>
      <c r="G8951" s="26">
        <v>1.8005634399999999</v>
      </c>
      <c r="H8951" s="26">
        <v>6.5041907500000002</v>
      </c>
      <c r="I8951" s="26">
        <v>9.0295159999999985E-2</v>
      </c>
    </row>
    <row r="8952" spans="1:9" ht="15.75" customHeight="1" x14ac:dyDescent="0.25">
      <c r="A8952" s="23">
        <v>8951</v>
      </c>
      <c r="B8952" s="24">
        <v>0.40304507000000001</v>
      </c>
      <c r="C8952" s="24">
        <v>0.37174810999999996</v>
      </c>
      <c r="D8952" s="24">
        <v>0.42120986999999999</v>
      </c>
      <c r="E8952" s="24">
        <v>0.52906500999999995</v>
      </c>
      <c r="F8952" s="24">
        <v>0.7507511</v>
      </c>
      <c r="G8952" s="24">
        <v>1.8009807100000002</v>
      </c>
      <c r="H8952" s="24">
        <v>6.5060376499999997</v>
      </c>
      <c r="I8952" s="24">
        <v>9.029514000000001E-2</v>
      </c>
    </row>
    <row r="8953" spans="1:9" ht="15.75" customHeight="1" x14ac:dyDescent="0.25">
      <c r="A8953" s="25">
        <v>8952</v>
      </c>
      <c r="B8953" s="26">
        <v>0.40312565999999994</v>
      </c>
      <c r="C8953" s="26">
        <v>0.37180331999999999</v>
      </c>
      <c r="D8953" s="26">
        <v>0.42127868999999996</v>
      </c>
      <c r="E8953" s="26">
        <v>0.52916428000000004</v>
      </c>
      <c r="F8953" s="26">
        <v>0.75091350000000001</v>
      </c>
      <c r="G8953" s="26">
        <v>1.80139805</v>
      </c>
      <c r="H8953" s="26">
        <v>6.5078848700000007</v>
      </c>
      <c r="I8953" s="26">
        <v>9.0295109999999998E-2</v>
      </c>
    </row>
    <row r="8954" spans="1:9" ht="15.75" customHeight="1" x14ac:dyDescent="0.25">
      <c r="A8954" s="23">
        <v>8953</v>
      </c>
      <c r="B8954" s="24">
        <v>0.40320623</v>
      </c>
      <c r="C8954" s="24">
        <v>0.37185853000000002</v>
      </c>
      <c r="D8954" s="24">
        <v>0.42134751999999998</v>
      </c>
      <c r="E8954" s="24">
        <v>0.52926357999999996</v>
      </c>
      <c r="F8954" s="24">
        <v>0.75107592999999995</v>
      </c>
      <c r="G8954" s="24">
        <v>1.80181546</v>
      </c>
      <c r="H8954" s="24">
        <v>6.5097324100000007</v>
      </c>
      <c r="I8954" s="24">
        <v>9.0295089999999995E-2</v>
      </c>
    </row>
    <row r="8955" spans="1:9" ht="15.75" customHeight="1" x14ac:dyDescent="0.25">
      <c r="A8955" s="25">
        <v>8954</v>
      </c>
      <c r="B8955" s="26">
        <v>0.4032868</v>
      </c>
      <c r="C8955" s="26">
        <v>0.37191374000000005</v>
      </c>
      <c r="D8955" s="26">
        <v>0.42141635999999999</v>
      </c>
      <c r="E8955" s="26">
        <v>0.52936289000000003</v>
      </c>
      <c r="F8955" s="26">
        <v>0.75123839999999997</v>
      </c>
      <c r="G8955" s="26">
        <v>1.8022329500000001</v>
      </c>
      <c r="H8955" s="26">
        <v>6.5115802799999996</v>
      </c>
      <c r="I8955" s="26">
        <v>9.0295070000000005E-2</v>
      </c>
    </row>
    <row r="8956" spans="1:9" ht="15.75" customHeight="1" x14ac:dyDescent="0.25">
      <c r="A8956" s="23">
        <v>8955</v>
      </c>
      <c r="B8956" s="24">
        <v>0.40336736000000001</v>
      </c>
      <c r="C8956" s="24">
        <v>0.37196894999999996</v>
      </c>
      <c r="D8956" s="24">
        <v>0.4214852</v>
      </c>
      <c r="E8956" s="24">
        <v>0.52946221999999998</v>
      </c>
      <c r="F8956" s="24">
        <v>0.75140088999999999</v>
      </c>
      <c r="G8956" s="24">
        <v>1.8026504999999999</v>
      </c>
      <c r="H8956" s="24">
        <v>6.5134284600000001</v>
      </c>
      <c r="I8956" s="24">
        <v>9.0295039999999993E-2</v>
      </c>
    </row>
    <row r="8957" spans="1:9" ht="15.75" customHeight="1" x14ac:dyDescent="0.25">
      <c r="A8957" s="25">
        <v>8956</v>
      </c>
      <c r="B8957" s="26">
        <v>0.40344791000000002</v>
      </c>
      <c r="C8957" s="26">
        <v>0.37202416999999999</v>
      </c>
      <c r="D8957" s="26">
        <v>0.42155406000000001</v>
      </c>
      <c r="E8957" s="26">
        <v>0.52956157999999998</v>
      </c>
      <c r="F8957" s="26">
        <v>0.75156341999999998</v>
      </c>
      <c r="G8957" s="26">
        <v>1.80306813</v>
      </c>
      <c r="H8957" s="26">
        <v>6.5152769699999995</v>
      </c>
      <c r="I8957" s="26">
        <v>9.0295020000000004E-2</v>
      </c>
    </row>
    <row r="8958" spans="1:9" ht="15.75" customHeight="1" x14ac:dyDescent="0.25">
      <c r="A8958" s="23">
        <v>8957</v>
      </c>
      <c r="B8958" s="24">
        <v>0.40352845999999998</v>
      </c>
      <c r="C8958" s="24">
        <v>0.37207939000000001</v>
      </c>
      <c r="D8958" s="24">
        <v>0.42162292000000001</v>
      </c>
      <c r="E8958" s="24">
        <v>0.52966095000000002</v>
      </c>
      <c r="F8958" s="24">
        <v>0.7517259799999999</v>
      </c>
      <c r="G8958" s="24">
        <v>1.8034858299999998</v>
      </c>
      <c r="H8958" s="24">
        <v>6.5171258099999996</v>
      </c>
      <c r="I8958" s="24">
        <v>9.0295E-2</v>
      </c>
    </row>
    <row r="8959" spans="1:9" ht="15.75" customHeight="1" x14ac:dyDescent="0.25">
      <c r="A8959" s="25">
        <v>8958</v>
      </c>
      <c r="B8959" s="26">
        <v>0.40360900999999999</v>
      </c>
      <c r="C8959" s="26">
        <v>0.37213461000000003</v>
      </c>
      <c r="D8959" s="26">
        <v>0.42169179999999995</v>
      </c>
      <c r="E8959" s="26">
        <v>0.52976033999999994</v>
      </c>
      <c r="F8959" s="26">
        <v>0.75188856999999998</v>
      </c>
      <c r="G8959" s="26">
        <v>1.8039036100000001</v>
      </c>
      <c r="H8959" s="26">
        <v>6.5189749700000004</v>
      </c>
      <c r="I8959" s="26">
        <v>9.0294969999999988E-2</v>
      </c>
    </row>
    <row r="8960" spans="1:9" ht="15.75" customHeight="1" x14ac:dyDescent="0.25">
      <c r="A8960" s="23">
        <v>8959</v>
      </c>
      <c r="B8960" s="24">
        <v>0.40368955999999995</v>
      </c>
      <c r="C8960" s="24">
        <v>0.37218983999999999</v>
      </c>
      <c r="D8960" s="24">
        <v>0.42176068</v>
      </c>
      <c r="E8960" s="24">
        <v>0.52985975000000007</v>
      </c>
      <c r="F8960" s="24">
        <v>0.75205119999999992</v>
      </c>
      <c r="G8960" s="24">
        <v>1.80432145</v>
      </c>
      <c r="H8960" s="24">
        <v>6.52082446</v>
      </c>
      <c r="I8960" s="24">
        <v>9.0294950000000013E-2</v>
      </c>
    </row>
    <row r="8961" spans="1:9" ht="15.75" customHeight="1" x14ac:dyDescent="0.25">
      <c r="A8961" s="25">
        <v>8960</v>
      </c>
      <c r="B8961" s="26">
        <v>0.40377011000000002</v>
      </c>
      <c r="C8961" s="26">
        <v>0.37224505999999996</v>
      </c>
      <c r="D8961" s="26">
        <v>0.42182957000000004</v>
      </c>
      <c r="E8961" s="26">
        <v>0.52995918000000009</v>
      </c>
      <c r="F8961" s="26">
        <v>0.7522138599999999</v>
      </c>
      <c r="G8961" s="26">
        <v>1.8047393700000001</v>
      </c>
      <c r="H8961" s="26">
        <v>6.5226742800000004</v>
      </c>
      <c r="I8961" s="26">
        <v>9.0294920000000001E-2</v>
      </c>
    </row>
    <row r="8962" spans="1:9" ht="15.75" customHeight="1" x14ac:dyDescent="0.25">
      <c r="A8962" s="23">
        <v>8961</v>
      </c>
      <c r="B8962" s="24">
        <v>0.40385066000000003</v>
      </c>
      <c r="C8962" s="24">
        <v>0.37230029000000003</v>
      </c>
      <c r="D8962" s="24">
        <v>0.42189847999999996</v>
      </c>
      <c r="E8962" s="24">
        <v>0.53005864000000003</v>
      </c>
      <c r="F8962" s="24">
        <v>0.75237654000000009</v>
      </c>
      <c r="G8962" s="24">
        <v>1.8051573700000001</v>
      </c>
      <c r="H8962" s="24">
        <v>6.5245244300000005</v>
      </c>
      <c r="I8962" s="24">
        <v>9.0294899999999997E-2</v>
      </c>
    </row>
    <row r="8963" spans="1:9" ht="15.75" customHeight="1" x14ac:dyDescent="0.25">
      <c r="A8963" s="25">
        <v>8962</v>
      </c>
      <c r="B8963" s="26">
        <v>0.40393121999999998</v>
      </c>
      <c r="C8963" s="26">
        <v>0.37235552</v>
      </c>
      <c r="D8963" s="26">
        <v>0.42196739</v>
      </c>
      <c r="E8963" s="26">
        <v>0.53015811000000002</v>
      </c>
      <c r="F8963" s="26">
        <v>0.75253926000000004</v>
      </c>
      <c r="G8963" s="26">
        <v>1.8055754400000001</v>
      </c>
      <c r="H8963" s="26">
        <v>6.5263749099999995</v>
      </c>
      <c r="I8963" s="26">
        <v>9.0294880000000008E-2</v>
      </c>
    </row>
    <row r="8964" spans="1:9" ht="15.75" customHeight="1" x14ac:dyDescent="0.25">
      <c r="A8964" s="23">
        <v>8963</v>
      </c>
      <c r="B8964" s="24">
        <v>0.40401178000000004</v>
      </c>
      <c r="C8964" s="24">
        <v>0.37241076000000001</v>
      </c>
      <c r="D8964" s="24">
        <v>0.42203631000000003</v>
      </c>
      <c r="E8964" s="24">
        <v>0.5302576</v>
      </c>
      <c r="F8964" s="24">
        <v>0.75270201999999997</v>
      </c>
      <c r="G8964" s="24">
        <v>1.80599358</v>
      </c>
      <c r="H8964" s="24">
        <v>6.5282257299999999</v>
      </c>
      <c r="I8964" s="24">
        <v>9.0294849999999996E-2</v>
      </c>
    </row>
    <row r="8965" spans="1:9" ht="15.75" customHeight="1" x14ac:dyDescent="0.25">
      <c r="A8965" s="25">
        <v>8964</v>
      </c>
      <c r="B8965" s="26">
        <v>0.40409235000000004</v>
      </c>
      <c r="C8965" s="26">
        <v>0.37246600000000002</v>
      </c>
      <c r="D8965" s="26">
        <v>0.42210523999999999</v>
      </c>
      <c r="E8965" s="26">
        <v>0.53035710000000003</v>
      </c>
      <c r="F8965" s="26">
        <v>0.7528648</v>
      </c>
      <c r="G8965" s="26">
        <v>1.8064117899999999</v>
      </c>
      <c r="H8965" s="26">
        <v>6.5300768800000002</v>
      </c>
      <c r="I8965" s="26">
        <v>9.0294830000000006E-2</v>
      </c>
    </row>
    <row r="8966" spans="1:9" ht="15.75" customHeight="1" x14ac:dyDescent="0.25">
      <c r="A8966" s="23">
        <v>8965</v>
      </c>
      <c r="B8966" s="24">
        <v>0.40417292999999999</v>
      </c>
      <c r="C8966" s="24">
        <v>0.37252124000000003</v>
      </c>
      <c r="D8966" s="24">
        <v>0.42217416999999996</v>
      </c>
      <c r="E8966" s="24">
        <v>0.53045662999999998</v>
      </c>
      <c r="F8966" s="24">
        <v>0.75302761000000007</v>
      </c>
      <c r="G8966" s="24">
        <v>1.8068300800000001</v>
      </c>
      <c r="H8966" s="24">
        <v>6.5319283600000002</v>
      </c>
      <c r="I8966" s="24">
        <v>9.0294810000000003E-2</v>
      </c>
    </row>
    <row r="8967" spans="1:9" ht="15.75" customHeight="1" x14ac:dyDescent="0.25">
      <c r="A8967" s="25">
        <v>8966</v>
      </c>
      <c r="B8967" s="26">
        <v>0.40425350999999998</v>
      </c>
      <c r="C8967" s="26">
        <v>0.37257648000000004</v>
      </c>
      <c r="D8967" s="26">
        <v>0.42224311999999997</v>
      </c>
      <c r="E8967" s="26">
        <v>0.53055618000000004</v>
      </c>
      <c r="F8967" s="26">
        <v>0.75319046000000001</v>
      </c>
      <c r="G8967" s="26">
        <v>1.80724844</v>
      </c>
      <c r="H8967" s="26">
        <v>6.5337801799999999</v>
      </c>
      <c r="I8967" s="26">
        <v>9.0294779999999991E-2</v>
      </c>
    </row>
    <row r="8968" spans="1:9" ht="15.75" customHeight="1" x14ac:dyDescent="0.25">
      <c r="A8968" s="23">
        <v>8967</v>
      </c>
      <c r="B8968" s="24">
        <v>0.40433410999999997</v>
      </c>
      <c r="C8968" s="24">
        <v>0.37263172999999999</v>
      </c>
      <c r="D8968" s="24">
        <v>0.42231208000000003</v>
      </c>
      <c r="E8968" s="24">
        <v>0.53065574999999998</v>
      </c>
      <c r="F8968" s="24">
        <v>0.75335333999999998</v>
      </c>
      <c r="G8968" s="24">
        <v>1.80766688</v>
      </c>
      <c r="H8968" s="24">
        <v>6.5356323399999994</v>
      </c>
      <c r="I8968" s="24">
        <v>9.0294760000000002E-2</v>
      </c>
    </row>
    <row r="8969" spans="1:9" ht="15.75" customHeight="1" x14ac:dyDescent="0.25">
      <c r="A8969" s="25">
        <v>8968</v>
      </c>
      <c r="B8969" s="26">
        <v>0.40441471999999995</v>
      </c>
      <c r="C8969" s="26">
        <v>0.37268698</v>
      </c>
      <c r="D8969" s="26">
        <v>0.42238103999999999</v>
      </c>
      <c r="E8969" s="26">
        <v>0.53075532999999997</v>
      </c>
      <c r="F8969" s="26">
        <v>0.75351625</v>
      </c>
      <c r="G8969" s="26">
        <v>1.80808539</v>
      </c>
      <c r="H8969" s="26">
        <v>6.5374848399999994</v>
      </c>
      <c r="I8969" s="26">
        <v>9.0294739999999998E-2</v>
      </c>
    </row>
    <row r="8970" spans="1:9" ht="15.75" customHeight="1" x14ac:dyDescent="0.25">
      <c r="A8970" s="23">
        <v>8969</v>
      </c>
      <c r="B8970" s="24">
        <v>0.40449533999999998</v>
      </c>
      <c r="C8970" s="24">
        <v>0.37274223000000001</v>
      </c>
      <c r="D8970" s="24">
        <v>0.42245001999999998</v>
      </c>
      <c r="E8970" s="24">
        <v>0.53085494</v>
      </c>
      <c r="F8970" s="24">
        <v>0.75367919999999999</v>
      </c>
      <c r="G8970" s="24">
        <v>1.8085039699999998</v>
      </c>
      <c r="H8970" s="24">
        <v>6.5393376700000001</v>
      </c>
      <c r="I8970" s="24">
        <v>9.0294709999999986E-2</v>
      </c>
    </row>
    <row r="8971" spans="1:9" ht="15.75" customHeight="1" x14ac:dyDescent="0.25">
      <c r="A8971" s="25">
        <v>8970</v>
      </c>
      <c r="B8971" s="26">
        <v>0.40457597000000001</v>
      </c>
      <c r="C8971" s="26">
        <v>0.37279749000000001</v>
      </c>
      <c r="D8971" s="26">
        <v>0.42251899999999998</v>
      </c>
      <c r="E8971" s="26">
        <v>0.53095455999999996</v>
      </c>
      <c r="F8971" s="26">
        <v>0.75384217000000009</v>
      </c>
      <c r="G8971" s="26">
        <v>1.8089226300000001</v>
      </c>
      <c r="H8971" s="26">
        <v>6.5411908500000004</v>
      </c>
      <c r="I8971" s="26">
        <v>9.0294690000000011E-2</v>
      </c>
    </row>
    <row r="8972" spans="1:9" ht="15.75" customHeight="1" x14ac:dyDescent="0.25">
      <c r="A8972" s="23">
        <v>8971</v>
      </c>
      <c r="B8972" s="24">
        <v>0.40465663000000002</v>
      </c>
      <c r="C8972" s="24">
        <v>0.37285275000000001</v>
      </c>
      <c r="D8972" s="24">
        <v>0.42258800000000002</v>
      </c>
      <c r="E8972" s="24">
        <v>0.53105420999999997</v>
      </c>
      <c r="F8972" s="24">
        <v>0.75400518000000005</v>
      </c>
      <c r="G8972" s="24">
        <v>1.8093413699999998</v>
      </c>
      <c r="H8972" s="24">
        <v>6.5430443700000005</v>
      </c>
      <c r="I8972" s="24">
        <v>9.0294659999999999E-2</v>
      </c>
    </row>
    <row r="8973" spans="1:9" ht="15.75" customHeight="1" x14ac:dyDescent="0.25">
      <c r="A8973" s="25">
        <v>8972</v>
      </c>
      <c r="B8973" s="26">
        <v>0.40473730000000002</v>
      </c>
      <c r="C8973" s="26">
        <v>0.37290801000000001</v>
      </c>
      <c r="D8973" s="26">
        <v>0.422657</v>
      </c>
      <c r="E8973" s="26">
        <v>0.53115387000000003</v>
      </c>
      <c r="F8973" s="26">
        <v>0.75416821000000001</v>
      </c>
      <c r="G8973" s="26">
        <v>1.8097601800000001</v>
      </c>
      <c r="H8973" s="26">
        <v>6.5448982400000002</v>
      </c>
      <c r="I8973" s="26">
        <v>9.0294640000000009E-2</v>
      </c>
    </row>
    <row r="8974" spans="1:9" ht="15.75" customHeight="1" x14ac:dyDescent="0.25">
      <c r="A8974" s="23">
        <v>8973</v>
      </c>
      <c r="B8974" s="24">
        <v>0.40481799000000002</v>
      </c>
      <c r="C8974" s="24">
        <v>0.37296328000000001</v>
      </c>
      <c r="D8974" s="24">
        <v>0.42272601000000004</v>
      </c>
      <c r="E8974" s="24">
        <v>0.53125354999999996</v>
      </c>
      <c r="F8974" s="24">
        <v>0.75433127999999994</v>
      </c>
      <c r="G8974" s="24">
        <v>1.8101790600000001</v>
      </c>
      <c r="H8974" s="24">
        <v>6.5467524500000005</v>
      </c>
      <c r="I8974" s="24">
        <v>9.0294620000000006E-2</v>
      </c>
    </row>
    <row r="8975" spans="1:9" ht="15.75" customHeight="1" x14ac:dyDescent="0.25">
      <c r="A8975" s="25">
        <v>8974</v>
      </c>
      <c r="B8975" s="26">
        <v>0.40489870000000006</v>
      </c>
      <c r="C8975" s="26">
        <v>0.37301855000000006</v>
      </c>
      <c r="D8975" s="26">
        <v>0.42279504000000001</v>
      </c>
      <c r="E8975" s="26">
        <v>0.53135325</v>
      </c>
      <c r="F8975" s="26">
        <v>0.75449438999999996</v>
      </c>
      <c r="G8975" s="26">
        <v>1.8105980199999998</v>
      </c>
      <c r="H8975" s="26">
        <v>6.5486069999999996</v>
      </c>
      <c r="I8975" s="26">
        <v>9.0294589999999994E-2</v>
      </c>
    </row>
    <row r="8976" spans="1:9" ht="15.75" customHeight="1" x14ac:dyDescent="0.25">
      <c r="A8976" s="23">
        <v>8975</v>
      </c>
      <c r="B8976" s="24">
        <v>0.40497942999999997</v>
      </c>
      <c r="C8976" s="24">
        <v>0.37307381999999994</v>
      </c>
      <c r="D8976" s="24">
        <v>0.42286406999999998</v>
      </c>
      <c r="E8976" s="24">
        <v>0.53145297000000002</v>
      </c>
      <c r="F8976" s="24">
        <v>0.75465751999999997</v>
      </c>
      <c r="G8976" s="24">
        <v>1.81101705</v>
      </c>
      <c r="H8976" s="24">
        <v>6.5504619000000002</v>
      </c>
      <c r="I8976" s="24">
        <v>9.0294570000000005E-2</v>
      </c>
    </row>
    <row r="8977" spans="1:9" ht="15.75" customHeight="1" x14ac:dyDescent="0.25">
      <c r="A8977" s="25">
        <v>8976</v>
      </c>
      <c r="B8977" s="26">
        <v>0.40506017999999999</v>
      </c>
      <c r="C8977" s="26">
        <v>0.37312910000000005</v>
      </c>
      <c r="D8977" s="26">
        <v>0.42293311</v>
      </c>
      <c r="E8977" s="26">
        <v>0.53155271000000004</v>
      </c>
      <c r="F8977" s="26">
        <v>0.75482068000000002</v>
      </c>
      <c r="G8977" s="26">
        <v>1.8114361600000002</v>
      </c>
      <c r="H8977" s="26">
        <v>6.5523171600000003</v>
      </c>
      <c r="I8977" s="26">
        <v>9.0294550000000001E-2</v>
      </c>
    </row>
    <row r="8978" spans="1:9" ht="15.75" customHeight="1" x14ac:dyDescent="0.25">
      <c r="A8978" s="23">
        <v>8977</v>
      </c>
      <c r="B8978" s="24">
        <v>0.40514095999999999</v>
      </c>
      <c r="C8978" s="24">
        <v>0.37318437999999998</v>
      </c>
      <c r="D8978" s="24">
        <v>0.42300216000000002</v>
      </c>
      <c r="E8978" s="24">
        <v>0.53165247000000004</v>
      </c>
      <c r="F8978" s="24">
        <v>0.75498388000000005</v>
      </c>
      <c r="G8978" s="24">
        <v>1.8118553499999999</v>
      </c>
      <c r="H8978" s="24">
        <v>6.5541727600000002</v>
      </c>
      <c r="I8978" s="24">
        <v>9.0294519999999989E-2</v>
      </c>
    </row>
    <row r="8979" spans="1:9" ht="15.75" customHeight="1" x14ac:dyDescent="0.25">
      <c r="A8979" s="25">
        <v>8978</v>
      </c>
      <c r="B8979" s="26">
        <v>0.40522176999999998</v>
      </c>
      <c r="C8979" s="26">
        <v>0.37323965999999997</v>
      </c>
      <c r="D8979" s="26">
        <v>0.42307121999999997</v>
      </c>
      <c r="E8979" s="26">
        <v>0.53175223999999999</v>
      </c>
      <c r="F8979" s="26">
        <v>0.75514711000000001</v>
      </c>
      <c r="G8979" s="26">
        <v>1.81227461</v>
      </c>
      <c r="H8979" s="26">
        <v>6.5560287100000005</v>
      </c>
      <c r="I8979" s="26">
        <v>9.02945E-2</v>
      </c>
    </row>
    <row r="8980" spans="1:9" ht="15.75" customHeight="1" x14ac:dyDescent="0.25">
      <c r="A8980" s="23">
        <v>8979</v>
      </c>
      <c r="B8980" s="24">
        <v>0.40530259999999996</v>
      </c>
      <c r="C8980" s="24">
        <v>0.37329495000000001</v>
      </c>
      <c r="D8980" s="24">
        <v>0.42314028999999997</v>
      </c>
      <c r="E8980" s="24">
        <v>0.53185203999999997</v>
      </c>
      <c r="F8980" s="24">
        <v>0.75531037000000001</v>
      </c>
      <c r="G8980" s="24">
        <v>1.8126939500000001</v>
      </c>
      <c r="H8980" s="24">
        <v>6.5578850099999997</v>
      </c>
      <c r="I8980" s="24">
        <v>9.029448000000001E-2</v>
      </c>
    </row>
    <row r="8981" spans="1:9" ht="15.75" customHeight="1" x14ac:dyDescent="0.25">
      <c r="A8981" s="25">
        <v>8980</v>
      </c>
      <c r="B8981" s="26">
        <v>0.40538345999999997</v>
      </c>
      <c r="C8981" s="26">
        <v>0.37335024999999999</v>
      </c>
      <c r="D8981" s="26">
        <v>0.42320937000000003</v>
      </c>
      <c r="E8981" s="26">
        <v>0.53195185</v>
      </c>
      <c r="F8981" s="26">
        <v>0.75547365999999994</v>
      </c>
      <c r="G8981" s="26">
        <v>1.81311336</v>
      </c>
      <c r="H8981" s="26">
        <v>6.5597416699999993</v>
      </c>
      <c r="I8981" s="26">
        <v>9.0294450000000012E-2</v>
      </c>
    </row>
    <row r="8982" spans="1:9" ht="15.75" customHeight="1" x14ac:dyDescent="0.25">
      <c r="A8982" s="23">
        <v>8981</v>
      </c>
      <c r="B8982" s="24">
        <v>0.40546436000000002</v>
      </c>
      <c r="C8982" s="24">
        <v>0.37340553999999998</v>
      </c>
      <c r="D8982" s="24">
        <v>0.42327846000000002</v>
      </c>
      <c r="E8982" s="24">
        <v>0.53205168999999997</v>
      </c>
      <c r="F8982" s="24">
        <v>0.75563698000000001</v>
      </c>
      <c r="G8982" s="24">
        <v>1.8135328500000001</v>
      </c>
      <c r="H8982" s="24">
        <v>6.5615986799999995</v>
      </c>
      <c r="I8982" s="24">
        <v>9.0294430000000009E-2</v>
      </c>
    </row>
    <row r="8983" spans="1:9" ht="15.75" customHeight="1" x14ac:dyDescent="0.25">
      <c r="A8983" s="25">
        <v>8982</v>
      </c>
      <c r="B8983" s="26">
        <v>0.40554527999999995</v>
      </c>
      <c r="C8983" s="26">
        <v>0.37346083999999996</v>
      </c>
      <c r="D8983" s="26">
        <v>0.42334755000000002</v>
      </c>
      <c r="E8983" s="26">
        <v>0.53215153999999998</v>
      </c>
      <c r="F8983" s="26">
        <v>0.75580033000000002</v>
      </c>
      <c r="G8983" s="26">
        <v>1.81395241</v>
      </c>
      <c r="H8983" s="26">
        <v>6.5634560500000001</v>
      </c>
      <c r="I8983" s="26">
        <v>9.0294410000000006E-2</v>
      </c>
    </row>
    <row r="8984" spans="1:9" ht="15.75" customHeight="1" x14ac:dyDescent="0.25">
      <c r="A8984" s="23">
        <v>8983</v>
      </c>
      <c r="B8984" s="24">
        <v>0.40562623999999997</v>
      </c>
      <c r="C8984" s="24">
        <v>0.37351615000000005</v>
      </c>
      <c r="D8984" s="24">
        <v>0.42341665999999994</v>
      </c>
      <c r="E8984" s="24">
        <v>0.53225140999999998</v>
      </c>
      <c r="F8984" s="24">
        <v>0.75596372000000001</v>
      </c>
      <c r="G8984" s="24">
        <v>1.81437206</v>
      </c>
      <c r="H8984" s="24">
        <v>6.5653137700000004</v>
      </c>
      <c r="I8984" s="24">
        <v>9.0294380000000007E-2</v>
      </c>
    </row>
    <row r="8985" spans="1:9" ht="15.75" customHeight="1" x14ac:dyDescent="0.25">
      <c r="A8985" s="25">
        <v>8984</v>
      </c>
      <c r="B8985" s="26">
        <v>0.40570723000000003</v>
      </c>
      <c r="C8985" s="26">
        <v>0.37357146000000002</v>
      </c>
      <c r="D8985" s="26">
        <v>0.42348578000000003</v>
      </c>
      <c r="E8985" s="26">
        <v>0.53235129999999997</v>
      </c>
      <c r="F8985" s="26">
        <v>0.75612713999999992</v>
      </c>
      <c r="G8985" s="26">
        <v>1.81479177</v>
      </c>
      <c r="H8985" s="26">
        <v>6.5671718599999993</v>
      </c>
      <c r="I8985" s="26">
        <v>9.0294360000000004E-2</v>
      </c>
    </row>
    <row r="8986" spans="1:9" ht="15.75" customHeight="1" x14ac:dyDescent="0.25">
      <c r="A8986" s="23">
        <v>8985</v>
      </c>
      <c r="B8986" s="24">
        <v>0.40578826000000001</v>
      </c>
      <c r="C8986" s="24">
        <v>0.37362677</v>
      </c>
      <c r="D8986" s="24">
        <v>0.42355491000000001</v>
      </c>
      <c r="E8986" s="24">
        <v>0.53245120999999995</v>
      </c>
      <c r="F8986" s="24">
        <v>0.75629058999999998</v>
      </c>
      <c r="G8986" s="24">
        <v>1.8152115699999998</v>
      </c>
      <c r="H8986" s="24">
        <v>6.5690302999999997</v>
      </c>
      <c r="I8986" s="24">
        <v>9.0294329999999992E-2</v>
      </c>
    </row>
    <row r="8987" spans="1:9" ht="15.75" customHeight="1" x14ac:dyDescent="0.25">
      <c r="A8987" s="25">
        <v>8986</v>
      </c>
      <c r="B8987" s="26">
        <v>0.40586931999999998</v>
      </c>
      <c r="C8987" s="26">
        <v>0.37368209000000002</v>
      </c>
      <c r="D8987" s="26">
        <v>0.42362403999999998</v>
      </c>
      <c r="E8987" s="26">
        <v>0.53255112999999998</v>
      </c>
      <c r="F8987" s="26">
        <v>0.75645407000000009</v>
      </c>
      <c r="G8987" s="26">
        <v>1.81563144</v>
      </c>
      <c r="H8987" s="26">
        <v>6.5708891000000005</v>
      </c>
      <c r="I8987" s="26">
        <v>9.0294310000000003E-2</v>
      </c>
    </row>
    <row r="8988" spans="1:9" ht="15.75" customHeight="1" x14ac:dyDescent="0.25">
      <c r="A8988" s="23">
        <v>8987</v>
      </c>
      <c r="B8988" s="24">
        <v>0.40595041999999998</v>
      </c>
      <c r="C8988" s="24">
        <v>0.37373741000000005</v>
      </c>
      <c r="D8988" s="24">
        <v>0.42369319</v>
      </c>
      <c r="E8988" s="24">
        <v>0.53265107999999994</v>
      </c>
      <c r="F8988" s="24">
        <v>0.75661758000000001</v>
      </c>
      <c r="G8988" s="24">
        <v>1.8160513900000002</v>
      </c>
      <c r="H8988" s="24">
        <v>6.5727482699999999</v>
      </c>
      <c r="I8988" s="24">
        <v>9.0294289999999999E-2</v>
      </c>
    </row>
    <row r="8989" spans="1:9" ht="15.75" customHeight="1" x14ac:dyDescent="0.25">
      <c r="A8989" s="25">
        <v>8988</v>
      </c>
      <c r="B8989" s="26">
        <v>0.40603157000000001</v>
      </c>
      <c r="C8989" s="26">
        <v>0.37379274000000001</v>
      </c>
      <c r="D8989" s="26">
        <v>0.42376233999999996</v>
      </c>
      <c r="E8989" s="26">
        <v>0.53275103999999995</v>
      </c>
      <c r="F8989" s="26">
        <v>0.75678111999999997</v>
      </c>
      <c r="G8989" s="26">
        <v>1.8164714100000001</v>
      </c>
      <c r="H8989" s="26">
        <v>6.57460779</v>
      </c>
      <c r="I8989" s="26">
        <v>9.0294260000000015E-2</v>
      </c>
    </row>
    <row r="8990" spans="1:9" ht="15.75" customHeight="1" x14ac:dyDescent="0.25">
      <c r="A8990" s="23">
        <v>8989</v>
      </c>
      <c r="B8990" s="24">
        <v>0.40611274999999997</v>
      </c>
      <c r="C8990" s="24">
        <v>0.37384807000000003</v>
      </c>
      <c r="D8990" s="24">
        <v>0.42383150999999997</v>
      </c>
      <c r="E8990" s="24">
        <v>0.53285102000000006</v>
      </c>
      <c r="F8990" s="24">
        <v>0.75694469999999991</v>
      </c>
      <c r="G8990" s="24">
        <v>1.81689151</v>
      </c>
      <c r="H8990" s="24">
        <v>6.5764676799999995</v>
      </c>
      <c r="I8990" s="24">
        <v>9.0294240000000012E-2</v>
      </c>
    </row>
    <row r="8991" spans="1:9" ht="15.75" customHeight="1" x14ac:dyDescent="0.25">
      <c r="A8991" s="25">
        <v>8990</v>
      </c>
      <c r="B8991" s="26">
        <v>0.40619397999999995</v>
      </c>
      <c r="C8991" s="26">
        <v>0.37390340999999999</v>
      </c>
      <c r="D8991" s="26">
        <v>0.42390068999999997</v>
      </c>
      <c r="E8991" s="26">
        <v>0.53295102999999999</v>
      </c>
      <c r="F8991" s="26">
        <v>0.75710830000000007</v>
      </c>
      <c r="G8991" s="26">
        <v>1.8173116899999999</v>
      </c>
      <c r="H8991" s="26">
        <v>6.5783279400000003</v>
      </c>
      <c r="I8991" s="26">
        <v>9.0294220000000008E-2</v>
      </c>
    </row>
    <row r="8992" spans="1:9" ht="15.75" customHeight="1" x14ac:dyDescent="0.25">
      <c r="A8992" s="23">
        <v>8991</v>
      </c>
      <c r="B8992" s="24">
        <v>0.40627524999999998</v>
      </c>
      <c r="C8992" s="24">
        <v>0.37395874999999995</v>
      </c>
      <c r="D8992" s="24">
        <v>0.42396987000000003</v>
      </c>
      <c r="E8992" s="24">
        <v>0.53305104999999997</v>
      </c>
      <c r="F8992" s="24">
        <v>0.75727193999999998</v>
      </c>
      <c r="G8992" s="24">
        <v>1.8177319499999998</v>
      </c>
      <c r="H8992" s="24">
        <v>6.5801885599999999</v>
      </c>
      <c r="I8992" s="24">
        <v>9.029419000000001E-2</v>
      </c>
    </row>
    <row r="8993" spans="1:9" ht="15.75" customHeight="1" x14ac:dyDescent="0.25">
      <c r="A8993" s="25">
        <v>8992</v>
      </c>
      <c r="B8993" s="26">
        <v>0.40635657000000003</v>
      </c>
      <c r="C8993" s="26">
        <v>0.37401409999999996</v>
      </c>
      <c r="D8993" s="26">
        <v>0.42403906999999996</v>
      </c>
      <c r="E8993" s="26">
        <v>0.53315108</v>
      </c>
      <c r="F8993" s="26">
        <v>0.75743561000000004</v>
      </c>
      <c r="G8993" s="26">
        <v>1.8181522899999998</v>
      </c>
      <c r="H8993" s="26">
        <v>6.5820495500000007</v>
      </c>
      <c r="I8993" s="26">
        <v>9.0294170000000007E-2</v>
      </c>
    </row>
    <row r="8994" spans="1:9" ht="15.75" customHeight="1" x14ac:dyDescent="0.25">
      <c r="A8994" s="23">
        <v>8993</v>
      </c>
      <c r="B8994" s="24">
        <v>0.40643793</v>
      </c>
      <c r="C8994" s="24">
        <v>0.37406945000000003</v>
      </c>
      <c r="D8994" s="24">
        <v>0.42410826999999995</v>
      </c>
      <c r="E8994" s="24">
        <v>0.53325113999999996</v>
      </c>
      <c r="F8994" s="24">
        <v>0.75759930999999991</v>
      </c>
      <c r="G8994" s="24">
        <v>1.8185727</v>
      </c>
      <c r="H8994" s="24">
        <v>6.5839109099999993</v>
      </c>
      <c r="I8994" s="24">
        <v>9.0294150000000004E-2</v>
      </c>
    </row>
    <row r="8995" spans="1:9" ht="15.75" customHeight="1" x14ac:dyDescent="0.25">
      <c r="A8995" s="25">
        <v>8994</v>
      </c>
      <c r="B8995" s="26">
        <v>0.40651933999999995</v>
      </c>
      <c r="C8995" s="26">
        <v>0.37412480000000004</v>
      </c>
      <c r="D8995" s="26">
        <v>0.42417748000000005</v>
      </c>
      <c r="E8995" s="26">
        <v>0.53335120999999996</v>
      </c>
      <c r="F8995" s="26">
        <v>0.75776303999999994</v>
      </c>
      <c r="G8995" s="26">
        <v>1.8189931899999998</v>
      </c>
      <c r="H8995" s="26">
        <v>6.5857726400000001</v>
      </c>
      <c r="I8995" s="26">
        <v>9.0294120000000005E-2</v>
      </c>
    </row>
    <row r="8996" spans="1:9" ht="15.75" customHeight="1" x14ac:dyDescent="0.25">
      <c r="A8996" s="23">
        <v>8995</v>
      </c>
      <c r="B8996" s="24">
        <v>0.40660080999999998</v>
      </c>
      <c r="C8996" s="24">
        <v>0.37418016000000004</v>
      </c>
      <c r="D8996" s="24">
        <v>0.42424670999999997</v>
      </c>
      <c r="E8996" s="24">
        <v>0.53345131000000001</v>
      </c>
      <c r="F8996" s="24">
        <v>0.75792680000000001</v>
      </c>
      <c r="G8996" s="24">
        <v>1.81941376</v>
      </c>
      <c r="H8996" s="24">
        <v>6.5876347399999995</v>
      </c>
      <c r="I8996" s="24">
        <v>9.0294100000000002E-2</v>
      </c>
    </row>
    <row r="8997" spans="1:9" ht="15.75" customHeight="1" x14ac:dyDescent="0.25">
      <c r="A8997" s="25">
        <v>8996</v>
      </c>
      <c r="B8997" s="26">
        <v>0.40668232000000004</v>
      </c>
      <c r="C8997" s="26">
        <v>0.37423552999999998</v>
      </c>
      <c r="D8997" s="26">
        <v>0.42431593999999995</v>
      </c>
      <c r="E8997" s="26">
        <v>0.53355142</v>
      </c>
      <c r="F8997" s="26">
        <v>0.75809060000000006</v>
      </c>
      <c r="G8997" s="26">
        <v>1.8198344</v>
      </c>
      <c r="H8997" s="26">
        <v>6.5894972199999993</v>
      </c>
      <c r="I8997" s="26">
        <v>9.0294079999999999E-2</v>
      </c>
    </row>
    <row r="8998" spans="1:9" ht="15.75" customHeight="1" x14ac:dyDescent="0.25">
      <c r="A8998" s="23">
        <v>8997</v>
      </c>
      <c r="B8998" s="24">
        <v>0.40676389000000002</v>
      </c>
      <c r="C8998" s="24">
        <v>0.37429090000000004</v>
      </c>
      <c r="D8998" s="24">
        <v>0.42438518999999997</v>
      </c>
      <c r="E8998" s="24">
        <v>0.53365154999999997</v>
      </c>
      <c r="F8998" s="24">
        <v>0.75825441999999998</v>
      </c>
      <c r="G8998" s="24">
        <v>1.8202551299999998</v>
      </c>
      <c r="H8998" s="24">
        <v>6.5913600699999995</v>
      </c>
      <c r="I8998" s="24">
        <v>9.0294050000000001E-2</v>
      </c>
    </row>
    <row r="8999" spans="1:9" ht="15.75" customHeight="1" x14ac:dyDescent="0.25">
      <c r="A8999" s="25">
        <v>8998</v>
      </c>
      <c r="B8999" s="26">
        <v>0.40684550999999997</v>
      </c>
      <c r="C8999" s="26">
        <v>0.37434627999999998</v>
      </c>
      <c r="D8999" s="26">
        <v>0.42445444000000004</v>
      </c>
      <c r="E8999" s="26">
        <v>0.53375169999999994</v>
      </c>
      <c r="F8999" s="26">
        <v>0.75841828000000011</v>
      </c>
      <c r="G8999" s="26">
        <v>1.8206759299999999</v>
      </c>
      <c r="H8999" s="26">
        <v>6.5932232900000001</v>
      </c>
      <c r="I8999" s="26">
        <v>9.0294029999999997E-2</v>
      </c>
    </row>
    <row r="9000" spans="1:9" ht="15.75" customHeight="1" x14ac:dyDescent="0.25">
      <c r="A9000" s="23">
        <v>8999</v>
      </c>
      <c r="B9000" s="24">
        <v>0.40692718</v>
      </c>
      <c r="C9000" s="24">
        <v>0.37440165999999997</v>
      </c>
      <c r="D9000" s="24">
        <v>0.4245237</v>
      </c>
      <c r="E9000" s="24">
        <v>0.53385185999999996</v>
      </c>
      <c r="F9000" s="24">
        <v>0.75858216999999994</v>
      </c>
      <c r="G9000" s="24">
        <v>1.82109681</v>
      </c>
      <c r="H9000" s="24">
        <v>6.5950868900000001</v>
      </c>
      <c r="I9000" s="24">
        <v>9.0294009999999994E-2</v>
      </c>
    </row>
    <row r="9001" spans="1:9" ht="15.75" customHeight="1" x14ac:dyDescent="0.25">
      <c r="A9001" s="25">
        <v>9000</v>
      </c>
      <c r="B9001" s="26">
        <v>0.40700891</v>
      </c>
      <c r="C9001" s="26">
        <v>0.37445704999999996</v>
      </c>
      <c r="D9001" s="26">
        <v>0.42459297999999995</v>
      </c>
      <c r="E9001" s="26">
        <v>0.53395205000000001</v>
      </c>
      <c r="F9001" s="26">
        <v>0.75874607999999999</v>
      </c>
      <c r="G9001" s="26">
        <v>1.82151778</v>
      </c>
      <c r="H9001" s="26">
        <v>6.5969508599999998</v>
      </c>
      <c r="I9001" s="26">
        <v>9.029398000000001E-2</v>
      </c>
    </row>
    <row r="9002" spans="1:9" ht="15.75" customHeight="1" x14ac:dyDescent="0.25">
      <c r="A9002" s="23">
        <v>9001</v>
      </c>
      <c r="B9002" s="24">
        <v>0.40709069999999997</v>
      </c>
      <c r="C9002" s="24">
        <v>0.37451244</v>
      </c>
      <c r="D9002" s="24">
        <v>0.42466226000000001</v>
      </c>
      <c r="E9002" s="24">
        <v>0.53405225000000001</v>
      </c>
      <c r="F9002" s="24">
        <v>0.75891003999999995</v>
      </c>
      <c r="G9002" s="24">
        <v>1.82193881</v>
      </c>
      <c r="H9002" s="24">
        <v>6.5988152200000005</v>
      </c>
      <c r="I9002" s="24">
        <v>9.0293960000000006E-2</v>
      </c>
    </row>
    <row r="9003" spans="1:9" ht="15.75" customHeight="1" x14ac:dyDescent="0.25">
      <c r="A9003" s="25">
        <v>9002</v>
      </c>
      <c r="B9003" s="26">
        <v>0.40717255000000002</v>
      </c>
      <c r="C9003" s="26">
        <v>0.37456783999999999</v>
      </c>
      <c r="D9003" s="26">
        <v>0.42473156000000001</v>
      </c>
      <c r="E9003" s="26">
        <v>0.53415246999999999</v>
      </c>
      <c r="F9003" s="26">
        <v>0.75907402000000002</v>
      </c>
      <c r="G9003" s="26">
        <v>1.8223599300000002</v>
      </c>
      <c r="H9003" s="26">
        <v>6.60067995</v>
      </c>
      <c r="I9003" s="26">
        <v>9.0293940000000003E-2</v>
      </c>
    </row>
    <row r="9004" spans="1:9" ht="15.75" customHeight="1" x14ac:dyDescent="0.25">
      <c r="A9004" s="23">
        <v>9003</v>
      </c>
      <c r="B9004" s="24">
        <v>0.40725445999999998</v>
      </c>
      <c r="C9004" s="24">
        <v>0.37462324000000002</v>
      </c>
      <c r="D9004" s="24">
        <v>0.42480086</v>
      </c>
      <c r="E9004" s="24">
        <v>0.53425271000000008</v>
      </c>
      <c r="F9004" s="24">
        <v>0.75923803000000012</v>
      </c>
      <c r="G9004" s="24">
        <v>1.8227811299999999</v>
      </c>
      <c r="H9004" s="24">
        <v>6.6025450699999997</v>
      </c>
      <c r="I9004" s="24">
        <v>9.0293910000000005E-2</v>
      </c>
    </row>
    <row r="9005" spans="1:9" ht="15.75" customHeight="1" x14ac:dyDescent="0.25">
      <c r="A9005" s="25">
        <v>9004</v>
      </c>
      <c r="B9005" s="26">
        <v>0.40733643999999997</v>
      </c>
      <c r="C9005" s="26">
        <v>0.37467865000000006</v>
      </c>
      <c r="D9005" s="26">
        <v>0.42487016999999999</v>
      </c>
      <c r="E9005" s="26">
        <v>0.53435297000000004</v>
      </c>
      <c r="F9005" s="26">
        <v>0.75940207000000004</v>
      </c>
      <c r="G9005" s="26">
        <v>1.8232024100000002</v>
      </c>
      <c r="H9005" s="26">
        <v>6.6044105599999998</v>
      </c>
      <c r="I9005" s="26">
        <v>9.0293890000000002E-2</v>
      </c>
    </row>
    <row r="9006" spans="1:9" ht="15.75" customHeight="1" x14ac:dyDescent="0.25">
      <c r="A9006" s="23">
        <v>9005</v>
      </c>
      <c r="B9006" s="24">
        <v>0.40741846999999998</v>
      </c>
      <c r="C9006" s="24">
        <v>0.37473405999999998</v>
      </c>
      <c r="D9006" s="24">
        <v>0.42493949999999997</v>
      </c>
      <c r="E9006" s="24">
        <v>0.53445323999999994</v>
      </c>
      <c r="F9006" s="24">
        <v>0.75956614999999994</v>
      </c>
      <c r="G9006" s="24">
        <v>1.82362376</v>
      </c>
      <c r="H9006" s="24">
        <v>6.6062764400000002</v>
      </c>
      <c r="I9006" s="24">
        <v>9.0293869999999998E-2</v>
      </c>
    </row>
    <row r="9007" spans="1:9" ht="15.75" customHeight="1" x14ac:dyDescent="0.25">
      <c r="A9007" s="25">
        <v>9006</v>
      </c>
      <c r="B9007" s="26">
        <v>0.40750058</v>
      </c>
      <c r="C9007" s="26">
        <v>0.37478948000000001</v>
      </c>
      <c r="D9007" s="26">
        <v>0.42500883</v>
      </c>
      <c r="E9007" s="26">
        <v>0.53455353999999999</v>
      </c>
      <c r="F9007" s="26">
        <v>0.75973025000000005</v>
      </c>
      <c r="G9007" s="26">
        <v>1.8240451999999998</v>
      </c>
      <c r="H9007" s="26">
        <v>6.6081427099999992</v>
      </c>
      <c r="I9007" s="26">
        <v>9.029384E-2</v>
      </c>
    </row>
    <row r="9008" spans="1:9" ht="15.75" customHeight="1" x14ac:dyDescent="0.25">
      <c r="A9008" s="23">
        <v>9007</v>
      </c>
      <c r="B9008" s="24">
        <v>0.40758274</v>
      </c>
      <c r="C9008" s="24">
        <v>0.37484490999999998</v>
      </c>
      <c r="D9008" s="24">
        <v>0.42507818000000003</v>
      </c>
      <c r="E9008" s="24">
        <v>0.53465384999999999</v>
      </c>
      <c r="F9008" s="24">
        <v>0.75989439000000003</v>
      </c>
      <c r="G9008" s="24">
        <v>1.82446672</v>
      </c>
      <c r="H9008" s="24">
        <v>6.6100093600000003</v>
      </c>
      <c r="I9008" s="24">
        <v>9.0293819999999997E-2</v>
      </c>
    </row>
    <row r="9009" spans="1:9" ht="15.75" customHeight="1" x14ac:dyDescent="0.25">
      <c r="A9009" s="25">
        <v>9008</v>
      </c>
      <c r="B9009" s="26">
        <v>0.40766498000000001</v>
      </c>
      <c r="C9009" s="26">
        <v>0.37490034</v>
      </c>
      <c r="D9009" s="26">
        <v>0.42514753</v>
      </c>
      <c r="E9009" s="26">
        <v>0.53475417999999997</v>
      </c>
      <c r="F9009" s="26">
        <v>0.76005855999999994</v>
      </c>
      <c r="G9009" s="26">
        <v>1.82488831</v>
      </c>
      <c r="H9009" s="26">
        <v>6.6118763999999999</v>
      </c>
      <c r="I9009" s="26">
        <v>9.0293799999999994E-2</v>
      </c>
    </row>
    <row r="9010" spans="1:9" ht="15.75" customHeight="1" x14ac:dyDescent="0.25">
      <c r="A9010" s="23">
        <v>9009</v>
      </c>
      <c r="B9010" s="24">
        <v>0.40774728999999998</v>
      </c>
      <c r="C9010" s="24">
        <v>0.37495578000000002</v>
      </c>
      <c r="D9010" s="24">
        <v>0.42521689000000001</v>
      </c>
      <c r="E9010" s="24">
        <v>0.53485452</v>
      </c>
      <c r="F9010" s="24">
        <v>0.76022276</v>
      </c>
      <c r="G9010" s="24">
        <v>1.82530999</v>
      </c>
      <c r="H9010" s="24">
        <v>6.6137438199999998</v>
      </c>
      <c r="I9010" s="24">
        <v>9.0293769999999995E-2</v>
      </c>
    </row>
    <row r="9011" spans="1:9" ht="15.75" customHeight="1" x14ac:dyDescent="0.25">
      <c r="A9011" s="25">
        <v>9010</v>
      </c>
      <c r="B9011" s="26">
        <v>0.40782966000000004</v>
      </c>
      <c r="C9011" s="26">
        <v>0.37501122999999997</v>
      </c>
      <c r="D9011" s="26">
        <v>0.42528627000000002</v>
      </c>
      <c r="E9011" s="26">
        <v>0.53495488999999996</v>
      </c>
      <c r="F9011" s="26">
        <v>0.76038698999999998</v>
      </c>
      <c r="G9011" s="26">
        <v>1.8257317399999999</v>
      </c>
      <c r="H9011" s="26">
        <v>6.61561164</v>
      </c>
      <c r="I9011" s="26">
        <v>9.0293750000000006E-2</v>
      </c>
    </row>
    <row r="9012" spans="1:9" ht="15.75" customHeight="1" x14ac:dyDescent="0.25">
      <c r="A9012" s="23">
        <v>9011</v>
      </c>
      <c r="B9012" s="24">
        <v>0.40791210999999999</v>
      </c>
      <c r="C9012" s="24">
        <v>0.37506667999999999</v>
      </c>
      <c r="D9012" s="24">
        <v>0.42535564999999997</v>
      </c>
      <c r="E9012" s="24">
        <v>0.53505526999999997</v>
      </c>
      <c r="F9012" s="24">
        <v>0.76055125000000001</v>
      </c>
      <c r="G9012" s="24">
        <v>1.8261535799999999</v>
      </c>
      <c r="H9012" s="24">
        <v>6.6174798499999996</v>
      </c>
      <c r="I9012" s="24">
        <v>9.0293730000000003E-2</v>
      </c>
    </row>
    <row r="9013" spans="1:9" ht="15.75" customHeight="1" x14ac:dyDescent="0.25">
      <c r="A9013" s="25">
        <v>9012</v>
      </c>
      <c r="B9013" s="26">
        <v>0.40799463000000002</v>
      </c>
      <c r="C9013" s="26">
        <v>0.37512213000000005</v>
      </c>
      <c r="D9013" s="26">
        <v>0.42542504999999997</v>
      </c>
      <c r="E9013" s="26">
        <v>0.53515566999999997</v>
      </c>
      <c r="F9013" s="26">
        <v>0.76071554000000008</v>
      </c>
      <c r="G9013" s="26">
        <v>1.8265754999999999</v>
      </c>
      <c r="H9013" s="26">
        <v>6.6193484399999996</v>
      </c>
      <c r="I9013" s="26">
        <v>9.0293700000000005E-2</v>
      </c>
    </row>
    <row r="9014" spans="1:9" ht="15.75" customHeight="1" x14ac:dyDescent="0.25">
      <c r="A9014" s="23">
        <v>9013</v>
      </c>
      <c r="B9014" s="24">
        <v>0.40807723000000001</v>
      </c>
      <c r="C9014" s="24">
        <v>0.3751776</v>
      </c>
      <c r="D9014" s="24">
        <v>0.42549444999999997</v>
      </c>
      <c r="E9014" s="24">
        <v>0.53525609000000007</v>
      </c>
      <c r="F9014" s="24">
        <v>0.76087987000000001</v>
      </c>
      <c r="G9014" s="24">
        <v>1.8269974899999999</v>
      </c>
      <c r="H9014" s="24">
        <v>6.6212174300000006</v>
      </c>
      <c r="I9014" s="24">
        <v>9.0293680000000001E-2</v>
      </c>
    </row>
    <row r="9015" spans="1:9" ht="15.75" customHeight="1" x14ac:dyDescent="0.25">
      <c r="A9015" s="25">
        <v>9014</v>
      </c>
      <c r="B9015" s="26">
        <v>0.40815990000000002</v>
      </c>
      <c r="C9015" s="26">
        <v>0.37523306000000001</v>
      </c>
      <c r="D9015" s="26">
        <v>0.42556387000000001</v>
      </c>
      <c r="E9015" s="26">
        <v>0.53535653000000005</v>
      </c>
      <c r="F9015" s="26">
        <v>0.76104422000000005</v>
      </c>
      <c r="G9015" s="26">
        <v>1.8274195700000002</v>
      </c>
      <c r="H9015" s="26">
        <v>6.6230868200000002</v>
      </c>
      <c r="I9015" s="26">
        <v>9.0293659999999998E-2</v>
      </c>
    </row>
    <row r="9016" spans="1:9" ht="15.75" customHeight="1" x14ac:dyDescent="0.25">
      <c r="A9016" s="23">
        <v>9015</v>
      </c>
      <c r="B9016" s="24">
        <v>0.40824266000000003</v>
      </c>
      <c r="C9016" s="24">
        <v>0.37528854</v>
      </c>
      <c r="D9016" s="24">
        <v>0.42563329000000005</v>
      </c>
      <c r="E9016" s="24">
        <v>0.53545697999999997</v>
      </c>
      <c r="F9016" s="24">
        <v>0.76120861000000006</v>
      </c>
      <c r="G9016" s="24">
        <v>1.8278417300000001</v>
      </c>
      <c r="H9016" s="24">
        <v>6.6249566000000009</v>
      </c>
      <c r="I9016" s="24">
        <v>9.029363E-2</v>
      </c>
    </row>
    <row r="9017" spans="1:9" ht="15.75" customHeight="1" x14ac:dyDescent="0.25">
      <c r="A9017" s="25">
        <v>9016</v>
      </c>
      <c r="B9017" s="26">
        <v>0.40832549000000001</v>
      </c>
      <c r="C9017" s="26">
        <v>0.37534402</v>
      </c>
      <c r="D9017" s="26">
        <v>0.42570273000000003</v>
      </c>
      <c r="E9017" s="26">
        <v>0.53555744999999999</v>
      </c>
      <c r="F9017" s="26">
        <v>0.76137302000000007</v>
      </c>
      <c r="G9017" s="26">
        <v>1.8282639699999998</v>
      </c>
      <c r="H9017" s="26">
        <v>6.62682678</v>
      </c>
      <c r="I9017" s="26">
        <v>9.0293609999999996E-2</v>
      </c>
    </row>
    <row r="9018" spans="1:9" ht="15.75" customHeight="1" x14ac:dyDescent="0.25">
      <c r="A9018" s="23">
        <v>9017</v>
      </c>
      <c r="B9018" s="24">
        <v>0.4084084</v>
      </c>
      <c r="C9018" s="24">
        <v>0.37539951000000005</v>
      </c>
      <c r="D9018" s="24">
        <v>0.42577216999999995</v>
      </c>
      <c r="E9018" s="24">
        <v>0.53565794</v>
      </c>
      <c r="F9018" s="24">
        <v>0.76153746999999994</v>
      </c>
      <c r="G9018" s="24">
        <v>1.82868629</v>
      </c>
      <c r="H9018" s="24">
        <v>6.6286973499999995</v>
      </c>
      <c r="I9018" s="24">
        <v>9.0293579999999998E-2</v>
      </c>
    </row>
    <row r="9019" spans="1:9" ht="15.75" customHeight="1" x14ac:dyDescent="0.25">
      <c r="A9019" s="25">
        <v>9018</v>
      </c>
      <c r="B9019" s="26">
        <v>0.40849139000000001</v>
      </c>
      <c r="C9019" s="26">
        <v>0.37545501000000003</v>
      </c>
      <c r="D9019" s="26">
        <v>0.42584162999999997</v>
      </c>
      <c r="E9019" s="26">
        <v>0.53575845</v>
      </c>
      <c r="F9019" s="26">
        <v>0.76170195000000007</v>
      </c>
      <c r="G9019" s="26">
        <v>1.82910869</v>
      </c>
      <c r="H9019" s="26">
        <v>6.63056833</v>
      </c>
      <c r="I9019" s="26">
        <v>9.0293559999999995E-2</v>
      </c>
    </row>
    <row r="9020" spans="1:9" ht="15.75" customHeight="1" x14ac:dyDescent="0.25">
      <c r="A9020" s="23">
        <v>9019</v>
      </c>
      <c r="B9020" s="24">
        <v>0.40857446000000003</v>
      </c>
      <c r="C9020" s="24">
        <v>0.37551051000000002</v>
      </c>
      <c r="D9020" s="24">
        <v>0.42591109999999999</v>
      </c>
      <c r="E9020" s="24">
        <v>0.53585897000000005</v>
      </c>
      <c r="F9020" s="24">
        <v>0.76186645999999991</v>
      </c>
      <c r="G9020" s="24">
        <v>1.8295311699999999</v>
      </c>
      <c r="H9020" s="24">
        <v>6.6324396999999999</v>
      </c>
      <c r="I9020" s="24">
        <v>9.0293539999999992E-2</v>
      </c>
    </row>
    <row r="9021" spans="1:9" ht="15.75" customHeight="1" x14ac:dyDescent="0.25">
      <c r="A9021" s="25">
        <v>9020</v>
      </c>
      <c r="B9021" s="26">
        <v>0.40865758000000002</v>
      </c>
      <c r="C9021" s="26">
        <v>0.37556602</v>
      </c>
      <c r="D9021" s="26">
        <v>0.42598056999999995</v>
      </c>
      <c r="E9021" s="26">
        <v>0.53595950999999997</v>
      </c>
      <c r="F9021" s="26">
        <v>0.76203100000000001</v>
      </c>
      <c r="G9021" s="26">
        <v>1.8299537399999999</v>
      </c>
      <c r="H9021" s="26">
        <v>6.63431148</v>
      </c>
      <c r="I9021" s="26">
        <v>9.0293510000000007E-2</v>
      </c>
    </row>
    <row r="9022" spans="1:9" ht="15.75" customHeight="1" x14ac:dyDescent="0.25">
      <c r="A9022" s="23">
        <v>9021</v>
      </c>
      <c r="B9022" s="24">
        <v>0.40874070000000001</v>
      </c>
      <c r="C9022" s="24">
        <v>0.37562153000000004</v>
      </c>
      <c r="D9022" s="24">
        <v>0.42605006000000001</v>
      </c>
      <c r="E9022" s="24">
        <v>0.53606007</v>
      </c>
      <c r="F9022" s="24">
        <v>0.76219556999999993</v>
      </c>
      <c r="G9022" s="24">
        <v>1.8303763900000001</v>
      </c>
      <c r="H9022" s="24">
        <v>6.6361836500000004</v>
      </c>
      <c r="I9022" s="24">
        <v>9.0293490000000004E-2</v>
      </c>
    </row>
    <row r="9023" spans="1:9" ht="15.75" customHeight="1" x14ac:dyDescent="0.25">
      <c r="A9023" s="25">
        <v>9022</v>
      </c>
      <c r="B9023" s="26">
        <v>0.40882382</v>
      </c>
      <c r="C9023" s="26">
        <v>0.37567704999999996</v>
      </c>
      <c r="D9023" s="26">
        <v>0.42611956000000001</v>
      </c>
      <c r="E9023" s="26">
        <v>0.53616065000000002</v>
      </c>
      <c r="F9023" s="26">
        <v>0.76236017</v>
      </c>
      <c r="G9023" s="26">
        <v>1.8307991100000001</v>
      </c>
      <c r="H9023" s="26">
        <v>6.6380562300000001</v>
      </c>
      <c r="I9023" s="26">
        <v>9.0293470000000001E-2</v>
      </c>
    </row>
    <row r="9024" spans="1:9" ht="15.75" customHeight="1" x14ac:dyDescent="0.25">
      <c r="A9024" s="23">
        <v>9023</v>
      </c>
      <c r="B9024" s="24">
        <v>0.40890694000000005</v>
      </c>
      <c r="C9024" s="24">
        <v>0.37573258000000004</v>
      </c>
      <c r="D9024" s="24">
        <v>0.42618907</v>
      </c>
      <c r="E9024" s="24">
        <v>0.53626125000000002</v>
      </c>
      <c r="F9024" s="24">
        <v>0.7625248</v>
      </c>
      <c r="G9024" s="24">
        <v>1.8312219200000002</v>
      </c>
      <c r="H9024" s="24">
        <v>6.63992922</v>
      </c>
      <c r="I9024" s="24">
        <v>9.0293449999999997E-2</v>
      </c>
    </row>
    <row r="9025" spans="1:9" ht="15.75" customHeight="1" x14ac:dyDescent="0.25">
      <c r="A9025" s="25">
        <v>9024</v>
      </c>
      <c r="B9025" s="26">
        <v>0.40899005000000005</v>
      </c>
      <c r="C9025" s="26">
        <v>0.37578812</v>
      </c>
      <c r="D9025" s="26">
        <v>0.42625858999999999</v>
      </c>
      <c r="E9025" s="26">
        <v>0.53636185999999997</v>
      </c>
      <c r="F9025" s="26">
        <v>0.76268946999999998</v>
      </c>
      <c r="G9025" s="26">
        <v>1.83164482</v>
      </c>
      <c r="H9025" s="26">
        <v>6.6418026100000001</v>
      </c>
      <c r="I9025" s="26">
        <v>9.0293419999999999E-2</v>
      </c>
    </row>
    <row r="9026" spans="1:9" ht="15.75" customHeight="1" x14ac:dyDescent="0.25">
      <c r="A9026" s="23">
        <v>9025</v>
      </c>
      <c r="B9026" s="24">
        <v>0.40907316999999999</v>
      </c>
      <c r="C9026" s="24">
        <v>0.37584366000000002</v>
      </c>
      <c r="D9026" s="24">
        <v>0.42632812000000003</v>
      </c>
      <c r="E9026" s="24">
        <v>0.53646249000000001</v>
      </c>
      <c r="F9026" s="24">
        <v>0.76285415999999995</v>
      </c>
      <c r="G9026" s="24">
        <v>1.8320677900000002</v>
      </c>
      <c r="H9026" s="24">
        <v>6.6436764200000002</v>
      </c>
      <c r="I9026" s="24">
        <v>9.0293399999999996E-2</v>
      </c>
    </row>
    <row r="9027" spans="1:9" ht="15.75" customHeight="1" x14ac:dyDescent="0.25">
      <c r="A9027" s="25">
        <v>9026</v>
      </c>
      <c r="B9027" s="26">
        <v>0.40915629000000003</v>
      </c>
      <c r="C9027" s="26">
        <v>0.37589920999999998</v>
      </c>
      <c r="D9027" s="26">
        <v>0.42639766000000001</v>
      </c>
      <c r="E9027" s="26">
        <v>0.53656313</v>
      </c>
      <c r="F9027" s="26">
        <v>0.76301889000000001</v>
      </c>
      <c r="G9027" s="26">
        <v>1.8324908500000001</v>
      </c>
      <c r="H9027" s="26">
        <v>6.6455506199999999</v>
      </c>
      <c r="I9027" s="26">
        <v>9.0293379999999993E-2</v>
      </c>
    </row>
    <row r="9028" spans="1:9" ht="15.75" customHeight="1" x14ac:dyDescent="0.25">
      <c r="A9028" s="23">
        <v>9027</v>
      </c>
      <c r="B9028" s="24">
        <v>0.40923940999999997</v>
      </c>
      <c r="C9028" s="24">
        <v>0.37595477000000005</v>
      </c>
      <c r="D9028" s="24">
        <v>0.42646720999999999</v>
      </c>
      <c r="E9028" s="24">
        <v>0.53666379999999991</v>
      </c>
      <c r="F9028" s="24">
        <v>0.76318364000000005</v>
      </c>
      <c r="G9028" s="24">
        <v>1.8329139900000002</v>
      </c>
      <c r="H9028" s="24">
        <v>6.6474252400000005</v>
      </c>
      <c r="I9028" s="24">
        <v>9.0293349999999994E-2</v>
      </c>
    </row>
    <row r="9029" spans="1:9" ht="15.75" customHeight="1" x14ac:dyDescent="0.25">
      <c r="A9029" s="25">
        <v>9028</v>
      </c>
      <c r="B9029" s="26">
        <v>0.40932251999999997</v>
      </c>
      <c r="C9029" s="26">
        <v>0.37601034</v>
      </c>
      <c r="D9029" s="26">
        <v>0.42653677000000001</v>
      </c>
      <c r="E9029" s="26">
        <v>0.53676447999999999</v>
      </c>
      <c r="F9029" s="26">
        <v>0.76334843000000008</v>
      </c>
      <c r="G9029" s="26">
        <v>1.8333372100000001</v>
      </c>
      <c r="H9029" s="26">
        <v>6.6493002700000003</v>
      </c>
      <c r="I9029" s="26">
        <v>9.0293329999999991E-2</v>
      </c>
    </row>
    <row r="9030" spans="1:9" ht="15.75" customHeight="1" x14ac:dyDescent="0.25">
      <c r="A9030" s="23">
        <v>9029</v>
      </c>
      <c r="B9030" s="24">
        <v>0.40940564000000002</v>
      </c>
      <c r="C9030" s="24">
        <v>0.37606591</v>
      </c>
      <c r="D9030" s="24">
        <v>0.42660634000000003</v>
      </c>
      <c r="E9030" s="24">
        <v>0.53686517999999994</v>
      </c>
      <c r="F9030" s="24">
        <v>0.76351325000000003</v>
      </c>
      <c r="G9030" s="24">
        <v>1.8337605099999998</v>
      </c>
      <c r="H9030" s="24">
        <v>6.6511757200000003</v>
      </c>
      <c r="I9030" s="24">
        <v>9.0293310000000016E-2</v>
      </c>
    </row>
    <row r="9031" spans="1:9" ht="15.75" customHeight="1" x14ac:dyDescent="0.25">
      <c r="A9031" s="25">
        <v>9030</v>
      </c>
      <c r="B9031" s="26">
        <v>0.40948876000000001</v>
      </c>
      <c r="C9031" s="26">
        <v>0.37612149</v>
      </c>
      <c r="D9031" s="26">
        <v>0.42667591999999999</v>
      </c>
      <c r="E9031" s="26">
        <v>0.53696589000000006</v>
      </c>
      <c r="F9031" s="26">
        <v>0.76367808999999998</v>
      </c>
      <c r="G9031" s="26">
        <v>1.8341839</v>
      </c>
      <c r="H9031" s="26">
        <v>6.6530515699999997</v>
      </c>
      <c r="I9031" s="26">
        <v>9.029327999999999E-2</v>
      </c>
    </row>
    <row r="9032" spans="1:9" ht="15.75" customHeight="1" x14ac:dyDescent="0.25">
      <c r="A9032" s="23">
        <v>9031</v>
      </c>
      <c r="B9032" s="24">
        <v>0.40957188</v>
      </c>
      <c r="C9032" s="24">
        <v>0.37617708</v>
      </c>
      <c r="D9032" s="24">
        <v>0.42674550999999999</v>
      </c>
      <c r="E9032" s="24">
        <v>0.53706662999999999</v>
      </c>
      <c r="F9032" s="24">
        <v>0.76384297000000001</v>
      </c>
      <c r="G9032" s="24">
        <v>1.8346073699999998</v>
      </c>
      <c r="H9032" s="24">
        <v>6.65492784</v>
      </c>
      <c r="I9032" s="24">
        <v>9.0293259999999986E-2</v>
      </c>
    </row>
    <row r="9033" spans="1:9" ht="15.75" customHeight="1" x14ac:dyDescent="0.25">
      <c r="A9033" s="25">
        <v>9032</v>
      </c>
      <c r="B9033" s="26">
        <v>0.40965499999999999</v>
      </c>
      <c r="C9033" s="26">
        <v>0.37623266999999999</v>
      </c>
      <c r="D9033" s="26">
        <v>0.42681511999999999</v>
      </c>
      <c r="E9033" s="26">
        <v>0.53716737999999997</v>
      </c>
      <c r="F9033" s="26">
        <v>0.76400788000000008</v>
      </c>
      <c r="G9033" s="26">
        <v>1.8350309300000001</v>
      </c>
      <c r="H9033" s="26">
        <v>6.6568045300000005</v>
      </c>
      <c r="I9033" s="26">
        <v>9.0293240000000011E-2</v>
      </c>
    </row>
    <row r="9034" spans="1:9" ht="15.75" customHeight="1" x14ac:dyDescent="0.25">
      <c r="A9034" s="23">
        <v>9033</v>
      </c>
      <c r="B9034" s="24">
        <v>0.40973810999999999</v>
      </c>
      <c r="C9034" s="24">
        <v>0.37628827000000004</v>
      </c>
      <c r="D9034" s="24">
        <v>0.42688473000000005</v>
      </c>
      <c r="E9034" s="24">
        <v>0.53726814000000001</v>
      </c>
      <c r="F9034" s="24">
        <v>0.76417281999999997</v>
      </c>
      <c r="G9034" s="24">
        <v>1.8354545600000001</v>
      </c>
      <c r="H9034" s="24">
        <v>6.6586816300000002</v>
      </c>
      <c r="I9034" s="24">
        <v>9.0293209999999999E-2</v>
      </c>
    </row>
    <row r="9035" spans="1:9" ht="15.75" customHeight="1" x14ac:dyDescent="0.25">
      <c r="A9035" s="25">
        <v>9034</v>
      </c>
      <c r="B9035" s="26">
        <v>0.40982123000000004</v>
      </c>
      <c r="C9035" s="26">
        <v>0.37634388000000002</v>
      </c>
      <c r="D9035" s="26">
        <v>0.42695435000000004</v>
      </c>
      <c r="E9035" s="26">
        <v>0.53736892999999997</v>
      </c>
      <c r="F9035" s="26">
        <v>0.76433779000000002</v>
      </c>
      <c r="G9035" s="26">
        <v>1.83587828</v>
      </c>
      <c r="H9035" s="26">
        <v>6.6605591500000001</v>
      </c>
      <c r="I9035" s="26">
        <v>9.0293189999999995E-2</v>
      </c>
    </row>
    <row r="9036" spans="1:9" ht="15.75" customHeight="1" x14ac:dyDescent="0.25">
      <c r="A9036" s="23">
        <v>9035</v>
      </c>
      <c r="B9036" s="24">
        <v>0.40990434999999997</v>
      </c>
      <c r="C9036" s="24">
        <v>0.3763995</v>
      </c>
      <c r="D9036" s="24">
        <v>0.42702399000000002</v>
      </c>
      <c r="E9036" s="24">
        <v>0.53746972999999998</v>
      </c>
      <c r="F9036" s="24">
        <v>0.76450278999999999</v>
      </c>
      <c r="G9036" s="24">
        <v>1.83630209</v>
      </c>
      <c r="H9036" s="24">
        <v>6.6624370900000001</v>
      </c>
      <c r="I9036" s="24">
        <v>9.0293170000000006E-2</v>
      </c>
    </row>
    <row r="9037" spans="1:9" ht="15.75" customHeight="1" x14ac:dyDescent="0.25">
      <c r="A9037" s="25">
        <v>9036</v>
      </c>
      <c r="B9037" s="26">
        <v>0.40998747000000002</v>
      </c>
      <c r="C9037" s="26">
        <v>0.37645513000000003</v>
      </c>
      <c r="D9037" s="26">
        <v>0.42709363000000006</v>
      </c>
      <c r="E9037" s="26">
        <v>0.53757054999999998</v>
      </c>
      <c r="F9037" s="26">
        <v>0.76466783000000005</v>
      </c>
      <c r="G9037" s="26">
        <v>1.83672598</v>
      </c>
      <c r="H9037" s="26">
        <v>6.6643154500000001</v>
      </c>
      <c r="I9037" s="26">
        <v>9.0293139999999994E-2</v>
      </c>
    </row>
    <row r="9038" spans="1:9" ht="15.75" customHeight="1" x14ac:dyDescent="0.25">
      <c r="A9038" s="23">
        <v>9037</v>
      </c>
      <c r="B9038" s="24">
        <v>0.41007058000000002</v>
      </c>
      <c r="C9038" s="24">
        <v>0.37651076000000006</v>
      </c>
      <c r="D9038" s="24">
        <v>0.42716329000000003</v>
      </c>
      <c r="E9038" s="24">
        <v>0.53767138999999997</v>
      </c>
      <c r="F9038" s="24">
        <v>0.76483288999999999</v>
      </c>
      <c r="G9038" s="24">
        <v>1.8371499499999999</v>
      </c>
      <c r="H9038" s="24">
        <v>6.6661942399999994</v>
      </c>
      <c r="I9038" s="24">
        <v>9.0293119999999991E-2</v>
      </c>
    </row>
    <row r="9039" spans="1:9" ht="15.75" customHeight="1" x14ac:dyDescent="0.25">
      <c r="A9039" s="25">
        <v>9038</v>
      </c>
      <c r="B9039" s="26">
        <v>0.41015369999999995</v>
      </c>
      <c r="C9039" s="26">
        <v>0.37656640000000002</v>
      </c>
      <c r="D9039" s="26">
        <v>0.42723295999999999</v>
      </c>
      <c r="E9039" s="26">
        <v>0.53777224000000001</v>
      </c>
      <c r="F9039" s="26">
        <v>0.76499797999999997</v>
      </c>
      <c r="G9039" s="26">
        <v>1.83757401</v>
      </c>
      <c r="H9039" s="26">
        <v>6.6680734399999997</v>
      </c>
      <c r="I9039" s="26">
        <v>9.0293100000000001E-2</v>
      </c>
    </row>
    <row r="9040" spans="1:9" ht="15.75" customHeight="1" x14ac:dyDescent="0.25">
      <c r="A9040" s="23">
        <v>9039</v>
      </c>
      <c r="B9040" s="24">
        <v>0.41023682</v>
      </c>
      <c r="C9040" s="24">
        <v>0.37662204999999999</v>
      </c>
      <c r="D9040" s="24">
        <v>0.42730263999999996</v>
      </c>
      <c r="E9040" s="24">
        <v>0.53787311000000004</v>
      </c>
      <c r="F9040" s="24">
        <v>0.76516311000000004</v>
      </c>
      <c r="G9040" s="24">
        <v>1.83799815</v>
      </c>
      <c r="H9040" s="24">
        <v>6.66995307</v>
      </c>
      <c r="I9040" s="24">
        <v>9.0293069999999989E-2</v>
      </c>
    </row>
    <row r="9041" spans="1:9" ht="15.75" customHeight="1" x14ac:dyDescent="0.25">
      <c r="A9041" s="25">
        <v>9040</v>
      </c>
      <c r="B9041" s="26">
        <v>0.41031993999999999</v>
      </c>
      <c r="C9041" s="26">
        <v>0.37667771</v>
      </c>
      <c r="D9041" s="26">
        <v>0.42737231999999997</v>
      </c>
      <c r="E9041" s="26">
        <v>0.53797399000000001</v>
      </c>
      <c r="F9041" s="26">
        <v>0.76532825999999998</v>
      </c>
      <c r="G9041" s="26">
        <v>1.8384223700000002</v>
      </c>
      <c r="H9041" s="26">
        <v>6.6718331299999996</v>
      </c>
      <c r="I9041" s="26">
        <v>9.0293050000000014E-2</v>
      </c>
    </row>
    <row r="9042" spans="1:9" ht="15.75" customHeight="1" x14ac:dyDescent="0.25">
      <c r="A9042" s="23">
        <v>9041</v>
      </c>
      <c r="B9042" s="24">
        <v>0.41040305999999999</v>
      </c>
      <c r="C9042" s="24">
        <v>0.37673338000000001</v>
      </c>
      <c r="D9042" s="24">
        <v>0.42744202000000003</v>
      </c>
      <c r="E9042" s="24">
        <v>0.53807490000000002</v>
      </c>
      <c r="F9042" s="24">
        <v>0.76549345000000002</v>
      </c>
      <c r="G9042" s="24">
        <v>1.8388466800000001</v>
      </c>
      <c r="H9042" s="24">
        <v>6.6737136100000001</v>
      </c>
      <c r="I9042" s="24">
        <v>9.029303000000001E-2</v>
      </c>
    </row>
    <row r="9043" spans="1:9" ht="15.75" customHeight="1" x14ac:dyDescent="0.25">
      <c r="A9043" s="25">
        <v>9042</v>
      </c>
      <c r="B9043" s="26">
        <v>0.41048616999999998</v>
      </c>
      <c r="C9043" s="26">
        <v>0.37678905000000001</v>
      </c>
      <c r="D9043" s="26">
        <v>0.42751173000000003</v>
      </c>
      <c r="E9043" s="26">
        <v>0.53817581999999997</v>
      </c>
      <c r="F9043" s="26">
        <v>0.76565866000000005</v>
      </c>
      <c r="G9043" s="26">
        <v>1.8392710700000001</v>
      </c>
      <c r="H9043" s="26">
        <v>6.6755945199999998</v>
      </c>
      <c r="I9043" s="26">
        <v>9.0292999999999998E-2</v>
      </c>
    </row>
    <row r="9044" spans="1:9" ht="15.75" customHeight="1" x14ac:dyDescent="0.25">
      <c r="A9044" s="23">
        <v>9043</v>
      </c>
      <c r="B9044" s="24">
        <v>0.41056928999999998</v>
      </c>
      <c r="C9044" s="24">
        <v>0.37684472999999996</v>
      </c>
      <c r="D9044" s="24">
        <v>0.42758146000000002</v>
      </c>
      <c r="E9044" s="24">
        <v>0.53827674999999997</v>
      </c>
      <c r="F9044" s="24">
        <v>0.76582391000000005</v>
      </c>
      <c r="G9044" s="24">
        <v>1.8396955500000001</v>
      </c>
      <c r="H9044" s="24">
        <v>6.6774758599999995</v>
      </c>
      <c r="I9044" s="24">
        <v>9.0292980000000009E-2</v>
      </c>
    </row>
    <row r="9045" spans="1:9" ht="15.75" customHeight="1" x14ac:dyDescent="0.25">
      <c r="A9045" s="25">
        <v>9044</v>
      </c>
      <c r="B9045" s="26">
        <v>0.41065241000000002</v>
      </c>
      <c r="C9045" s="26">
        <v>0.37690043000000001</v>
      </c>
      <c r="D9045" s="26">
        <v>0.42765118999999996</v>
      </c>
      <c r="E9045" s="26">
        <v>0.53837771000000001</v>
      </c>
      <c r="F9045" s="26">
        <v>0.76598917999999994</v>
      </c>
      <c r="G9045" s="26">
        <v>1.8401201199999999</v>
      </c>
      <c r="H9045" s="26">
        <v>6.6793576299999993</v>
      </c>
      <c r="I9045" s="26">
        <v>9.0292960000000005E-2</v>
      </c>
    </row>
    <row r="9046" spans="1:9" ht="15.75" customHeight="1" x14ac:dyDescent="0.25">
      <c r="A9046" s="23">
        <v>9045</v>
      </c>
      <c r="B9046" s="24">
        <v>0.41073552999999996</v>
      </c>
      <c r="C9046" s="24">
        <v>0.37695613</v>
      </c>
      <c r="D9046" s="24">
        <v>0.42772093</v>
      </c>
      <c r="E9046" s="24">
        <v>0.53847867999999999</v>
      </c>
      <c r="F9046" s="24">
        <v>0.76615449000000002</v>
      </c>
      <c r="G9046" s="24">
        <v>1.84054476</v>
      </c>
      <c r="H9046" s="24">
        <v>6.6812398299999991</v>
      </c>
      <c r="I9046" s="24">
        <v>9.0292929999999993E-2</v>
      </c>
    </row>
    <row r="9047" spans="1:9" ht="15.75" customHeight="1" x14ac:dyDescent="0.25">
      <c r="A9047" s="25">
        <v>9046</v>
      </c>
      <c r="B9047" s="26">
        <v>0.41081865000000001</v>
      </c>
      <c r="C9047" s="26">
        <v>0.37701182999999999</v>
      </c>
      <c r="D9047" s="26">
        <v>0.42779068999999997</v>
      </c>
      <c r="E9047" s="26">
        <v>0.53857967000000007</v>
      </c>
      <c r="F9047" s="26">
        <v>0.76631983000000004</v>
      </c>
      <c r="G9047" s="26">
        <v>1.8409694999999999</v>
      </c>
      <c r="H9047" s="26">
        <v>6.6831224699999998</v>
      </c>
      <c r="I9047" s="26">
        <v>9.0292910000000004E-2</v>
      </c>
    </row>
    <row r="9048" spans="1:9" ht="15.75" customHeight="1" x14ac:dyDescent="0.25">
      <c r="A9048" s="23">
        <v>9047</v>
      </c>
      <c r="B9048" s="24">
        <v>0.41090176</v>
      </c>
      <c r="C9048" s="24">
        <v>0.37706755000000003</v>
      </c>
      <c r="D9048" s="24">
        <v>0.42786045</v>
      </c>
      <c r="E9048" s="24">
        <v>0.53868067000000008</v>
      </c>
      <c r="F9048" s="24">
        <v>0.76648518999999993</v>
      </c>
      <c r="G9048" s="24">
        <v>1.84139432</v>
      </c>
      <c r="H9048" s="24">
        <v>6.6850055299999998</v>
      </c>
      <c r="I9048" s="24">
        <v>9.0292890000000001E-2</v>
      </c>
    </row>
    <row r="9049" spans="1:9" ht="15.75" customHeight="1" x14ac:dyDescent="0.25">
      <c r="A9049" s="25">
        <v>9048</v>
      </c>
      <c r="B9049" s="26">
        <v>0.41098488000000005</v>
      </c>
      <c r="C9049" s="26">
        <v>0.37712328000000001</v>
      </c>
      <c r="D9049" s="26">
        <v>0.42793022999999997</v>
      </c>
      <c r="E9049" s="26">
        <v>0.53878168999999998</v>
      </c>
      <c r="F9049" s="26">
        <v>0.76665059000000002</v>
      </c>
      <c r="G9049" s="26">
        <v>1.8418192199999999</v>
      </c>
      <c r="H9049" s="26">
        <v>6.6868890399999996</v>
      </c>
      <c r="I9049" s="26">
        <v>9.0292860000000003E-2</v>
      </c>
    </row>
    <row r="9050" spans="1:9" ht="15.75" customHeight="1" x14ac:dyDescent="0.25">
      <c r="A9050" s="23">
        <v>9049</v>
      </c>
      <c r="B9050" s="24">
        <v>0.41106799999999999</v>
      </c>
      <c r="C9050" s="24">
        <v>0.37717900999999998</v>
      </c>
      <c r="D9050" s="24">
        <v>0.42800001000000004</v>
      </c>
      <c r="E9050" s="24">
        <v>0.53888272999999998</v>
      </c>
      <c r="F9050" s="24">
        <v>0.76681601999999993</v>
      </c>
      <c r="G9050" s="24">
        <v>1.84224421</v>
      </c>
      <c r="H9050" s="24">
        <v>6.6887729799999995</v>
      </c>
      <c r="I9050" s="24">
        <v>9.0292839999999999E-2</v>
      </c>
    </row>
    <row r="9051" spans="1:9" ht="15.75" customHeight="1" x14ac:dyDescent="0.25">
      <c r="A9051" s="25">
        <v>9050</v>
      </c>
      <c r="B9051" s="26">
        <v>0.41115112000000004</v>
      </c>
      <c r="C9051" s="26">
        <v>0.37723475000000001</v>
      </c>
      <c r="D9051" s="26">
        <v>0.42806981</v>
      </c>
      <c r="E9051" s="26">
        <v>0.53898378000000002</v>
      </c>
      <c r="F9051" s="26">
        <v>0.76698147999999999</v>
      </c>
      <c r="G9051" s="26">
        <v>1.8426692900000001</v>
      </c>
      <c r="H9051" s="26">
        <v>6.6906573500000004</v>
      </c>
      <c r="I9051" s="26">
        <v>9.0292819999999996E-2</v>
      </c>
    </row>
    <row r="9052" spans="1:9" ht="15.75" customHeight="1" x14ac:dyDescent="0.25">
      <c r="A9052" s="23">
        <v>9051</v>
      </c>
      <c r="B9052" s="24">
        <v>0.41123423000000003</v>
      </c>
      <c r="C9052" s="24">
        <v>0.37729050999999997</v>
      </c>
      <c r="D9052" s="24">
        <v>0.42813961999999994</v>
      </c>
      <c r="E9052" s="24">
        <v>0.53908484999999995</v>
      </c>
      <c r="F9052" s="24">
        <v>0.76714696999999998</v>
      </c>
      <c r="G9052" s="24">
        <v>1.8430944500000002</v>
      </c>
      <c r="H9052" s="24">
        <v>6.6925421700000003</v>
      </c>
      <c r="I9052" s="24">
        <v>9.0292790000000012E-2</v>
      </c>
    </row>
    <row r="9053" spans="1:9" ht="15.75" customHeight="1" x14ac:dyDescent="0.25">
      <c r="A9053" s="25">
        <v>9052</v>
      </c>
      <c r="B9053" s="26">
        <v>0.41131734999999997</v>
      </c>
      <c r="C9053" s="26">
        <v>0.37734627000000004</v>
      </c>
      <c r="D9053" s="26">
        <v>0.42820944</v>
      </c>
      <c r="E9053" s="26">
        <v>0.53918593999999997</v>
      </c>
      <c r="F9053" s="26">
        <v>0.76731249000000001</v>
      </c>
      <c r="G9053" s="26">
        <v>1.8435196999999999</v>
      </c>
      <c r="H9053" s="26">
        <v>6.6944274199999994</v>
      </c>
      <c r="I9053" s="26">
        <v>9.0292770000000008E-2</v>
      </c>
    </row>
    <row r="9054" spans="1:9" ht="15.75" customHeight="1" x14ac:dyDescent="0.25">
      <c r="A9054" s="23">
        <v>9053</v>
      </c>
      <c r="B9054" s="24">
        <v>0.41140047000000002</v>
      </c>
      <c r="C9054" s="24">
        <v>0.37740203999999999</v>
      </c>
      <c r="D9054" s="24">
        <v>0.42827927000000005</v>
      </c>
      <c r="E9054" s="24">
        <v>0.53928704999999999</v>
      </c>
      <c r="F9054" s="24">
        <v>0.76747803999999997</v>
      </c>
      <c r="G9054" s="24">
        <v>1.8439450299999998</v>
      </c>
      <c r="H9054" s="24">
        <v>6.6963131200000001</v>
      </c>
      <c r="I9054" s="24">
        <v>9.0292750000000005E-2</v>
      </c>
    </row>
    <row r="9055" spans="1:9" ht="15.75" customHeight="1" x14ac:dyDescent="0.25">
      <c r="A9055" s="25">
        <v>9054</v>
      </c>
      <c r="B9055" s="26">
        <v>0.41148359000000001</v>
      </c>
      <c r="C9055" s="26">
        <v>0.37745782</v>
      </c>
      <c r="D9055" s="26">
        <v>0.42834910999999998</v>
      </c>
      <c r="E9055" s="26">
        <v>0.53938817000000006</v>
      </c>
      <c r="F9055" s="26">
        <v>0.76764362000000008</v>
      </c>
      <c r="G9055" s="26">
        <v>1.8443704500000002</v>
      </c>
      <c r="H9055" s="26">
        <v>6.69819926</v>
      </c>
      <c r="I9055" s="26">
        <v>9.0292730000000002E-2</v>
      </c>
    </row>
    <row r="9056" spans="1:9" ht="15.75" customHeight="1" x14ac:dyDescent="0.25">
      <c r="A9056" s="23">
        <v>9055</v>
      </c>
      <c r="B9056" s="24">
        <v>0.41156671</v>
      </c>
      <c r="C9056" s="24">
        <v>0.3775136</v>
      </c>
      <c r="D9056" s="24">
        <v>0.42841895999999996</v>
      </c>
      <c r="E9056" s="24">
        <v>0.53948929999999995</v>
      </c>
      <c r="F9056" s="24">
        <v>0.76780923000000001</v>
      </c>
      <c r="G9056" s="24">
        <v>1.8447959599999999</v>
      </c>
      <c r="H9056" s="24">
        <v>6.7000858400000007</v>
      </c>
      <c r="I9056" s="24">
        <v>9.0292700000000004E-2</v>
      </c>
    </row>
    <row r="9057" spans="1:9" ht="15.75" customHeight="1" x14ac:dyDescent="0.25">
      <c r="A9057" s="25">
        <v>9056</v>
      </c>
      <c r="B9057" s="26">
        <v>0.41164982</v>
      </c>
      <c r="C9057" s="26">
        <v>0.3775694</v>
      </c>
      <c r="D9057" s="26">
        <v>0.42848882999999999</v>
      </c>
      <c r="E9057" s="26">
        <v>0.53959045000000005</v>
      </c>
      <c r="F9057" s="26">
        <v>0.76797487000000009</v>
      </c>
      <c r="G9057" s="26">
        <v>1.84522155</v>
      </c>
      <c r="H9057" s="26">
        <v>6.7019728699999996</v>
      </c>
      <c r="I9057" s="26">
        <v>9.029268E-2</v>
      </c>
    </row>
    <row r="9058" spans="1:9" ht="15.75" customHeight="1" x14ac:dyDescent="0.25">
      <c r="A9058" s="23">
        <v>9057</v>
      </c>
      <c r="B9058" s="24">
        <v>0.41173293999999999</v>
      </c>
      <c r="C9058" s="24">
        <v>0.37762520999999999</v>
      </c>
      <c r="D9058" s="24">
        <v>0.42855870000000001</v>
      </c>
      <c r="E9058" s="24">
        <v>0.53969161999999993</v>
      </c>
      <c r="F9058" s="24">
        <v>0.76814053999999998</v>
      </c>
      <c r="G9058" s="24">
        <v>1.84564723</v>
      </c>
      <c r="H9058" s="24">
        <v>6.7038603400000003</v>
      </c>
      <c r="I9058" s="24">
        <v>9.0292659999999997E-2</v>
      </c>
    </row>
    <row r="9059" spans="1:9" ht="15.75" customHeight="1" x14ac:dyDescent="0.25">
      <c r="A9059" s="25">
        <v>9058</v>
      </c>
      <c r="B9059" s="26">
        <v>0.41181606000000004</v>
      </c>
      <c r="C9059" s="26">
        <v>0.37768101999999998</v>
      </c>
      <c r="D9059" s="26">
        <v>0.42862858999999998</v>
      </c>
      <c r="E9059" s="26">
        <v>0.53979281000000001</v>
      </c>
      <c r="F9059" s="26">
        <v>0.76830624000000003</v>
      </c>
      <c r="G9059" s="26">
        <v>1.8460729900000001</v>
      </c>
      <c r="H9059" s="26">
        <v>6.70574826</v>
      </c>
      <c r="I9059" s="26">
        <v>9.0292629999999999E-2</v>
      </c>
    </row>
    <row r="9060" spans="1:9" ht="15.75" customHeight="1" x14ac:dyDescent="0.25">
      <c r="A9060" s="23">
        <v>9059</v>
      </c>
      <c r="B9060" s="24">
        <v>0.41189917999999998</v>
      </c>
      <c r="C9060" s="24">
        <v>0.37773685000000001</v>
      </c>
      <c r="D9060" s="24">
        <v>0.42869849000000004</v>
      </c>
      <c r="E9060" s="24">
        <v>0.53989401000000004</v>
      </c>
      <c r="F9060" s="24">
        <v>0.76847196999999989</v>
      </c>
      <c r="G9060" s="24">
        <v>1.8464988500000001</v>
      </c>
      <c r="H9060" s="24">
        <v>6.7076366299999997</v>
      </c>
      <c r="I9060" s="24">
        <v>9.0292609999999995E-2</v>
      </c>
    </row>
    <row r="9061" spans="1:9" ht="15.75" customHeight="1" x14ac:dyDescent="0.25">
      <c r="A9061" s="25">
        <v>9060</v>
      </c>
      <c r="B9061" s="26">
        <v>0.41198228999999997</v>
      </c>
      <c r="C9061" s="26">
        <v>0.37779267999999999</v>
      </c>
      <c r="D9061" s="26">
        <v>0.42876839999999999</v>
      </c>
      <c r="E9061" s="26">
        <v>0.53999523000000005</v>
      </c>
      <c r="F9061" s="26">
        <v>0.76863772999999991</v>
      </c>
      <c r="G9061" s="26">
        <v>1.8469247899999999</v>
      </c>
      <c r="H9061" s="26">
        <v>6.7095254500000001</v>
      </c>
      <c r="I9061" s="26">
        <v>9.0292589999999992E-2</v>
      </c>
    </row>
    <row r="9062" spans="1:9" ht="15.75" customHeight="1" x14ac:dyDescent="0.25">
      <c r="A9062" s="23">
        <v>9061</v>
      </c>
      <c r="B9062" s="24">
        <v>0.41206541000000002</v>
      </c>
      <c r="C9062" s="24">
        <v>0.37784852999999996</v>
      </c>
      <c r="D9062" s="24">
        <v>0.42883832</v>
      </c>
      <c r="E9062" s="24">
        <v>0.54009647000000005</v>
      </c>
      <c r="F9062" s="24">
        <v>0.76880352000000007</v>
      </c>
      <c r="G9062" s="24">
        <v>1.8473508199999999</v>
      </c>
      <c r="H9062" s="24">
        <v>6.7114147100000006</v>
      </c>
      <c r="I9062" s="24">
        <v>9.0292560000000008E-2</v>
      </c>
    </row>
    <row r="9063" spans="1:9" ht="15.75" customHeight="1" x14ac:dyDescent="0.25">
      <c r="A9063" s="25">
        <v>9062</v>
      </c>
      <c r="B9063" s="26">
        <v>0.41214852999999996</v>
      </c>
      <c r="C9063" s="26">
        <v>0.37790438000000004</v>
      </c>
      <c r="D9063" s="26">
        <v>0.42890824999999999</v>
      </c>
      <c r="E9063" s="26">
        <v>0.54019771999999999</v>
      </c>
      <c r="F9063" s="26">
        <v>0.76896935</v>
      </c>
      <c r="G9063" s="26">
        <v>1.84777693</v>
      </c>
      <c r="H9063" s="26">
        <v>6.7133044299999991</v>
      </c>
      <c r="I9063" s="26">
        <v>9.0292540000000004E-2</v>
      </c>
    </row>
    <row r="9064" spans="1:9" ht="15.75" customHeight="1" x14ac:dyDescent="0.25">
      <c r="A9064" s="23">
        <v>9063</v>
      </c>
      <c r="B9064" s="24">
        <v>0.41223165000000001</v>
      </c>
      <c r="C9064" s="24">
        <v>0.37796025</v>
      </c>
      <c r="D9064" s="24">
        <v>0.42897818999999998</v>
      </c>
      <c r="E9064" s="24">
        <v>0.54029897999999998</v>
      </c>
      <c r="F9064" s="24">
        <v>0.76913520000000002</v>
      </c>
      <c r="G9064" s="24">
        <v>1.8482031299999999</v>
      </c>
      <c r="H9064" s="24">
        <v>6.7151946100000002</v>
      </c>
      <c r="I9064" s="24">
        <v>9.0292520000000001E-2</v>
      </c>
    </row>
    <row r="9065" spans="1:9" ht="15.75" customHeight="1" x14ac:dyDescent="0.25">
      <c r="A9065" s="25">
        <v>9064</v>
      </c>
      <c r="B9065" s="26">
        <v>0.41231477</v>
      </c>
      <c r="C9065" s="26">
        <v>0.37801612000000001</v>
      </c>
      <c r="D9065" s="26">
        <v>0.42904814000000002</v>
      </c>
      <c r="E9065" s="26">
        <v>0.54040027000000002</v>
      </c>
      <c r="F9065" s="26">
        <v>0.76930108000000008</v>
      </c>
      <c r="G9065" s="26">
        <v>1.8486294299999999</v>
      </c>
      <c r="H9065" s="26">
        <v>6.7170852300000004</v>
      </c>
      <c r="I9065" s="26">
        <v>9.0292490000000003E-2</v>
      </c>
    </row>
    <row r="9066" spans="1:9" ht="15.75" customHeight="1" x14ac:dyDescent="0.25">
      <c r="A9066" s="23">
        <v>9065</v>
      </c>
      <c r="B9066" s="24">
        <v>0.41239787999999999</v>
      </c>
      <c r="C9066" s="24">
        <v>0.37807201000000001</v>
      </c>
      <c r="D9066" s="24">
        <v>0.42911811</v>
      </c>
      <c r="E9066" s="24">
        <v>0.54050156999999999</v>
      </c>
      <c r="F9066" s="24">
        <v>0.76946698999999996</v>
      </c>
      <c r="G9066" s="24">
        <v>1.8490557999999999</v>
      </c>
      <c r="H9066" s="24">
        <v>6.7189763200000003</v>
      </c>
      <c r="I9066" s="24">
        <v>9.029247E-2</v>
      </c>
    </row>
    <row r="9067" spans="1:9" ht="15.75" customHeight="1" x14ac:dyDescent="0.25">
      <c r="A9067" s="25">
        <v>9066</v>
      </c>
      <c r="B9067" s="26">
        <v>0.41248099999999999</v>
      </c>
      <c r="C9067" s="26">
        <v>0.37812790000000002</v>
      </c>
      <c r="D9067" s="26">
        <v>0.42918809000000002</v>
      </c>
      <c r="E9067" s="26">
        <v>0.54060288000000001</v>
      </c>
      <c r="F9067" s="26">
        <v>0.76963292999999988</v>
      </c>
      <c r="G9067" s="26">
        <v>1.84948227</v>
      </c>
      <c r="H9067" s="26">
        <v>6.7208678599999994</v>
      </c>
      <c r="I9067" s="26">
        <v>9.0292449999999996E-2</v>
      </c>
    </row>
    <row r="9068" spans="1:9" ht="15.75" customHeight="1" x14ac:dyDescent="0.25">
      <c r="A9068" s="23">
        <v>9067</v>
      </c>
      <c r="B9068" s="24">
        <v>0.41256411999999998</v>
      </c>
      <c r="C9068" s="24">
        <v>0.37818379999999996</v>
      </c>
      <c r="D9068" s="24">
        <v>0.42925806999999999</v>
      </c>
      <c r="E9068" s="24">
        <v>0.54070421000000002</v>
      </c>
      <c r="F9068" s="24">
        <v>0.76979891</v>
      </c>
      <c r="G9068" s="24">
        <v>1.84990882</v>
      </c>
      <c r="H9068" s="24">
        <v>6.7227598500000001</v>
      </c>
      <c r="I9068" s="24">
        <v>9.0292419999999998E-2</v>
      </c>
    </row>
    <row r="9069" spans="1:9" ht="15.75" customHeight="1" x14ac:dyDescent="0.25">
      <c r="A9069" s="25">
        <v>9068</v>
      </c>
      <c r="B9069" s="26">
        <v>0.41264724000000003</v>
      </c>
      <c r="C9069" s="26">
        <v>0.37823972</v>
      </c>
      <c r="D9069" s="26">
        <v>0.42932806999999995</v>
      </c>
      <c r="E9069" s="26">
        <v>0.54080556000000002</v>
      </c>
      <c r="F9069" s="26">
        <v>0.76996491000000011</v>
      </c>
      <c r="G9069" s="26">
        <v>1.8503354700000001</v>
      </c>
      <c r="H9069" s="26">
        <v>6.7246523099999997</v>
      </c>
      <c r="I9069" s="26">
        <v>9.0292399999999995E-2</v>
      </c>
    </row>
    <row r="9070" spans="1:9" ht="15.75" customHeight="1" x14ac:dyDescent="0.25">
      <c r="A9070" s="23">
        <v>9069</v>
      </c>
      <c r="B9070" s="24">
        <v>0.41273035000000002</v>
      </c>
      <c r="C9070" s="24">
        <v>0.37829563999999999</v>
      </c>
      <c r="D9070" s="24">
        <v>0.42939808000000002</v>
      </c>
      <c r="E9070" s="24">
        <v>0.54090691999999996</v>
      </c>
      <c r="F9070" s="24">
        <v>0.77013093999999993</v>
      </c>
      <c r="G9070" s="24">
        <v>1.8507622000000001</v>
      </c>
      <c r="H9070" s="24">
        <v>6.7265452300000002</v>
      </c>
      <c r="I9070" s="24">
        <v>9.0292379999999992E-2</v>
      </c>
    </row>
    <row r="9071" spans="1:9" ht="15.75" customHeight="1" x14ac:dyDescent="0.25">
      <c r="A9071" s="25">
        <v>9070</v>
      </c>
      <c r="B9071" s="26">
        <v>0.41281346999999996</v>
      </c>
      <c r="C9071" s="26">
        <v>0.37835157000000003</v>
      </c>
      <c r="D9071" s="26">
        <v>0.42946810999999996</v>
      </c>
      <c r="E9071" s="26">
        <v>0.5410083</v>
      </c>
      <c r="F9071" s="26">
        <v>0.77029700000000001</v>
      </c>
      <c r="G9071" s="26">
        <v>1.8511890199999999</v>
      </c>
      <c r="H9071" s="26">
        <v>6.7284386099999995</v>
      </c>
      <c r="I9071" s="26">
        <v>9.0292359999999988E-2</v>
      </c>
    </row>
    <row r="9072" spans="1:9" ht="15.75" customHeight="1" x14ac:dyDescent="0.25">
      <c r="A9072" s="23">
        <v>9071</v>
      </c>
      <c r="B9072" s="24">
        <v>0.41289659000000001</v>
      </c>
      <c r="C9072" s="24">
        <v>0.37840752</v>
      </c>
      <c r="D9072" s="24">
        <v>0.42953814000000001</v>
      </c>
      <c r="E9072" s="24">
        <v>0.54110970000000003</v>
      </c>
      <c r="F9072" s="24">
        <v>0.77046310000000007</v>
      </c>
      <c r="G9072" s="24">
        <v>1.8516159300000001</v>
      </c>
      <c r="H9072" s="24">
        <v>6.7303324499999997</v>
      </c>
      <c r="I9072" s="24">
        <v>9.029232999999999E-2</v>
      </c>
    </row>
    <row r="9073" spans="1:9" ht="15.75" customHeight="1" x14ac:dyDescent="0.25">
      <c r="A9073" s="25">
        <v>9072</v>
      </c>
      <c r="B9073" s="26">
        <v>0.41297970999999994</v>
      </c>
      <c r="C9073" s="26">
        <v>0.37846347000000002</v>
      </c>
      <c r="D9073" s="26">
        <v>0.42960818000000001</v>
      </c>
      <c r="E9073" s="26">
        <v>0.54121111</v>
      </c>
      <c r="F9073" s="26">
        <v>0.77062922</v>
      </c>
      <c r="G9073" s="26">
        <v>1.8520429200000001</v>
      </c>
      <c r="H9073" s="26">
        <v>6.7322267499999997</v>
      </c>
      <c r="I9073" s="26">
        <v>9.0292309999999987E-2</v>
      </c>
    </row>
    <row r="9074" spans="1:9" ht="15.75" customHeight="1" x14ac:dyDescent="0.25">
      <c r="A9074" s="23">
        <v>9073</v>
      </c>
      <c r="B9074" s="24">
        <v>0.41306282999999999</v>
      </c>
      <c r="C9074" s="24">
        <v>0.37851944000000004</v>
      </c>
      <c r="D9074" s="24">
        <v>0.42967823999999999</v>
      </c>
      <c r="E9074" s="24">
        <v>0.54131253999999995</v>
      </c>
      <c r="F9074" s="24">
        <v>0.77079536999999998</v>
      </c>
      <c r="G9074" s="24">
        <v>1.8524700100000002</v>
      </c>
      <c r="H9074" s="24">
        <v>6.7341215199999995</v>
      </c>
      <c r="I9074" s="24">
        <v>9.0292290000000011E-2</v>
      </c>
    </row>
    <row r="9075" spans="1:9" ht="15.75" customHeight="1" x14ac:dyDescent="0.25">
      <c r="A9075" s="25">
        <v>9074</v>
      </c>
      <c r="B9075" s="26">
        <v>0.41314593999999999</v>
      </c>
      <c r="C9075" s="26">
        <v>0.37857541</v>
      </c>
      <c r="D9075" s="26">
        <v>0.42974831000000002</v>
      </c>
      <c r="E9075" s="26">
        <v>0.54141398000000007</v>
      </c>
      <c r="F9075" s="26">
        <v>0.77096155</v>
      </c>
      <c r="G9075" s="26">
        <v>1.85289718</v>
      </c>
      <c r="H9075" s="26">
        <v>6.73601676</v>
      </c>
      <c r="I9075" s="26">
        <v>9.0292259999999999E-2</v>
      </c>
    </row>
    <row r="9076" spans="1:9" ht="15.75" customHeight="1" x14ac:dyDescent="0.25">
      <c r="A9076" s="23">
        <v>9075</v>
      </c>
      <c r="B9076" s="24">
        <v>0.41322906000000004</v>
      </c>
      <c r="C9076" s="24">
        <v>0.37863140000000001</v>
      </c>
      <c r="D9076" s="24">
        <v>0.42981838999999999</v>
      </c>
      <c r="E9076" s="24">
        <v>0.54151543999999996</v>
      </c>
      <c r="F9076" s="24">
        <v>0.77112776999999999</v>
      </c>
      <c r="G9076" s="24">
        <v>1.8533244500000001</v>
      </c>
      <c r="H9076" s="24">
        <v>6.7379124700000004</v>
      </c>
      <c r="I9076" s="24">
        <v>9.0292239999999996E-2</v>
      </c>
    </row>
    <row r="9077" spans="1:9" ht="15.75" customHeight="1" x14ac:dyDescent="0.25">
      <c r="A9077" s="25">
        <v>9076</v>
      </c>
      <c r="B9077" s="26">
        <v>0.41331217999999997</v>
      </c>
      <c r="C9077" s="26">
        <v>0.37868740000000001</v>
      </c>
      <c r="D9077" s="26">
        <v>0.42988847999999996</v>
      </c>
      <c r="E9077" s="26">
        <v>0.54161691000000001</v>
      </c>
      <c r="F9077" s="26">
        <v>0.77129400999999997</v>
      </c>
      <c r="G9077" s="26">
        <v>1.8537517999999999</v>
      </c>
      <c r="H9077" s="26">
        <v>6.7398086399999997</v>
      </c>
      <c r="I9077" s="26">
        <v>9.0292220000000006E-2</v>
      </c>
    </row>
    <row r="9078" spans="1:9" ht="15.75" customHeight="1" x14ac:dyDescent="0.25">
      <c r="A9078" s="23">
        <v>9077</v>
      </c>
      <c r="B9078" s="24">
        <v>0.41339530000000002</v>
      </c>
      <c r="C9078" s="24">
        <v>0.37874339999999995</v>
      </c>
      <c r="D9078" s="24">
        <v>0.42995857999999998</v>
      </c>
      <c r="E9078" s="24">
        <v>0.54171840000000004</v>
      </c>
      <c r="F9078" s="24">
        <v>0.77146028</v>
      </c>
      <c r="G9078" s="24">
        <v>1.8541792399999999</v>
      </c>
      <c r="H9078" s="24">
        <v>6.7417052799999997</v>
      </c>
      <c r="I9078" s="24">
        <v>9.0292189999999994E-2</v>
      </c>
    </row>
    <row r="9079" spans="1:9" ht="15.75" customHeight="1" x14ac:dyDescent="0.25">
      <c r="A9079" s="25">
        <v>9078</v>
      </c>
      <c r="B9079" s="26">
        <v>0.41347842000000001</v>
      </c>
      <c r="C9079" s="26">
        <v>0.37879942</v>
      </c>
      <c r="D9079" s="26">
        <v>0.43002870000000004</v>
      </c>
      <c r="E9079" s="26">
        <v>0.54181990999999996</v>
      </c>
      <c r="F9079" s="26">
        <v>0.77162657999999995</v>
      </c>
      <c r="G9079" s="26">
        <v>1.8546067800000001</v>
      </c>
      <c r="H9079" s="26">
        <v>6.7436023999999994</v>
      </c>
      <c r="I9079" s="26">
        <v>9.0292169999999991E-2</v>
      </c>
    </row>
    <row r="9080" spans="1:9" ht="15.75" customHeight="1" x14ac:dyDescent="0.25">
      <c r="A9080" s="23">
        <v>9079</v>
      </c>
      <c r="B9080" s="24">
        <v>0.41356153000000001</v>
      </c>
      <c r="C9080" s="24">
        <v>0.37885544999999998</v>
      </c>
      <c r="D9080" s="24">
        <v>0.43009881999999999</v>
      </c>
      <c r="E9080" s="24">
        <v>0.54192143000000004</v>
      </c>
      <c r="F9080" s="24">
        <v>0.77179291999999999</v>
      </c>
      <c r="G9080" s="24">
        <v>1.8550344000000001</v>
      </c>
      <c r="H9080" s="24">
        <v>6.74549998</v>
      </c>
      <c r="I9080" s="24">
        <v>9.0292150000000002E-2</v>
      </c>
    </row>
    <row r="9081" spans="1:9" ht="15.75" customHeight="1" x14ac:dyDescent="0.25">
      <c r="A9081" s="25">
        <v>9080</v>
      </c>
      <c r="B9081" s="26">
        <v>0.41364465</v>
      </c>
      <c r="C9081" s="26">
        <v>0.37891148999999996</v>
      </c>
      <c r="D9081" s="26">
        <v>0.43016896000000004</v>
      </c>
      <c r="E9081" s="26">
        <v>0.54202296999999999</v>
      </c>
      <c r="F9081" s="26">
        <v>0.77195927999999991</v>
      </c>
      <c r="G9081" s="26">
        <v>1.8554621099999999</v>
      </c>
      <c r="H9081" s="26">
        <v>6.7473980400000002</v>
      </c>
      <c r="I9081" s="26">
        <v>9.0292129999999998E-2</v>
      </c>
    </row>
    <row r="9082" spans="1:9" ht="15.75" customHeight="1" x14ac:dyDescent="0.25">
      <c r="A9082" s="23">
        <v>9081</v>
      </c>
      <c r="B9082" s="24">
        <v>0.41372776999999999</v>
      </c>
      <c r="C9082" s="24">
        <v>0.37896753999999999</v>
      </c>
      <c r="D9082" s="24">
        <v>0.43023910999999998</v>
      </c>
      <c r="E9082" s="24">
        <v>0.54212452</v>
      </c>
      <c r="F9082" s="24">
        <v>0.7721256700000001</v>
      </c>
      <c r="G9082" s="24">
        <v>1.8558899099999999</v>
      </c>
      <c r="H9082" s="24">
        <v>6.7492965800000002</v>
      </c>
      <c r="I9082" s="24">
        <v>9.0292100000000014E-2</v>
      </c>
    </row>
    <row r="9083" spans="1:9" ht="15.75" customHeight="1" x14ac:dyDescent="0.25">
      <c r="A9083" s="25">
        <v>9082</v>
      </c>
      <c r="B9083" s="26">
        <v>0.41381089000000004</v>
      </c>
      <c r="C9083" s="26">
        <v>0.37902360000000002</v>
      </c>
      <c r="D9083" s="26">
        <v>0.43030926999999997</v>
      </c>
      <c r="E9083" s="26">
        <v>0.54222608999999999</v>
      </c>
      <c r="F9083" s="26">
        <v>0.77229208999999999</v>
      </c>
      <c r="G9083" s="26">
        <v>1.85631781</v>
      </c>
      <c r="H9083" s="26">
        <v>6.75119559</v>
      </c>
      <c r="I9083" s="26">
        <v>9.0292080000000011E-2</v>
      </c>
    </row>
    <row r="9084" spans="1:9" ht="15.75" customHeight="1" x14ac:dyDescent="0.25">
      <c r="A9084" s="23">
        <v>9083</v>
      </c>
      <c r="B9084" s="24">
        <v>0.41389400000000004</v>
      </c>
      <c r="C9084" s="24">
        <v>0.37907967999999997</v>
      </c>
      <c r="D9084" s="24">
        <v>0.43037944000000006</v>
      </c>
      <c r="E9084" s="24">
        <v>0.54232767000000004</v>
      </c>
      <c r="F9084" s="24">
        <v>0.77245853999999992</v>
      </c>
      <c r="G9084" s="24">
        <v>1.85674579</v>
      </c>
      <c r="H9084" s="24">
        <v>6.7530950800000005</v>
      </c>
      <c r="I9084" s="24">
        <v>9.0292060000000007E-2</v>
      </c>
    </row>
    <row r="9085" spans="1:9" ht="15.75" customHeight="1" x14ac:dyDescent="0.25">
      <c r="A9085" s="25">
        <v>9084</v>
      </c>
      <c r="B9085" s="26">
        <v>0.41397711999999998</v>
      </c>
      <c r="C9085" s="26">
        <v>0.37913575999999999</v>
      </c>
      <c r="D9085" s="26">
        <v>0.43044963000000003</v>
      </c>
      <c r="E9085" s="26">
        <v>0.54242926999999996</v>
      </c>
      <c r="F9085" s="26">
        <v>0.77262502</v>
      </c>
      <c r="G9085" s="26">
        <v>1.8571738600000001</v>
      </c>
      <c r="H9085" s="26">
        <v>6.7549950399999998</v>
      </c>
      <c r="I9085" s="26">
        <v>9.0292030000000009E-2</v>
      </c>
    </row>
    <row r="9086" spans="1:9" ht="15.75" customHeight="1" x14ac:dyDescent="0.25">
      <c r="A9086" s="23">
        <v>9085</v>
      </c>
      <c r="B9086" s="24">
        <v>0.41406024000000002</v>
      </c>
      <c r="C9086" s="24">
        <v>0.37919186000000005</v>
      </c>
      <c r="D9086" s="24">
        <v>0.43051982</v>
      </c>
      <c r="E9086" s="24">
        <v>0.54253088999999999</v>
      </c>
      <c r="F9086" s="24">
        <v>0.77279152999999989</v>
      </c>
      <c r="G9086" s="24">
        <v>1.8576020299999998</v>
      </c>
      <c r="H9086" s="24">
        <v>6.7568954900000007</v>
      </c>
      <c r="I9086" s="24">
        <v>9.0292010000000006E-2</v>
      </c>
    </row>
    <row r="9087" spans="1:9" ht="15.75" customHeight="1" x14ac:dyDescent="0.25">
      <c r="A9087" s="25">
        <v>9086</v>
      </c>
      <c r="B9087" s="26">
        <v>0.41414335999999996</v>
      </c>
      <c r="C9087" s="26">
        <v>0.37924796</v>
      </c>
      <c r="D9087" s="26">
        <v>0.43059002999999996</v>
      </c>
      <c r="E9087" s="26">
        <v>0.54263252000000006</v>
      </c>
      <c r="F9087" s="26">
        <v>0.77295806999999994</v>
      </c>
      <c r="G9087" s="26">
        <v>1.8580302800000001</v>
      </c>
      <c r="H9087" s="26">
        <v>6.7587964099999995</v>
      </c>
      <c r="I9087" s="26">
        <v>9.0291990000000003E-2</v>
      </c>
    </row>
    <row r="9088" spans="1:9" ht="15.75" customHeight="1" x14ac:dyDescent="0.25">
      <c r="A9088" s="23">
        <v>9087</v>
      </c>
      <c r="B9088" s="24">
        <v>0.41422648000000001</v>
      </c>
      <c r="C9088" s="24">
        <v>0.37930407999999999</v>
      </c>
      <c r="D9088" s="24">
        <v>0.43066025000000002</v>
      </c>
      <c r="E9088" s="24">
        <v>0.54273415999999997</v>
      </c>
      <c r="F9088" s="24">
        <v>0.77312464000000003</v>
      </c>
      <c r="G9088" s="24">
        <v>1.8584586300000001</v>
      </c>
      <c r="H9088" s="24">
        <v>6.7606978200000007</v>
      </c>
      <c r="I9088" s="24">
        <v>9.0291960000000004E-2</v>
      </c>
    </row>
    <row r="9089" spans="1:9" ht="15.75" customHeight="1" x14ac:dyDescent="0.25">
      <c r="A9089" s="25">
        <v>9088</v>
      </c>
      <c r="B9089" s="26">
        <v>0.41430959000000001</v>
      </c>
      <c r="C9089" s="26">
        <v>0.37936020999999998</v>
      </c>
      <c r="D9089" s="26">
        <v>0.43073048000000003</v>
      </c>
      <c r="E9089" s="26">
        <v>0.54283582000000008</v>
      </c>
      <c r="F9089" s="26">
        <v>0.77329123999999994</v>
      </c>
      <c r="G9089" s="26">
        <v>1.8588870700000002</v>
      </c>
      <c r="H9089" s="26">
        <v>6.7625997099999999</v>
      </c>
      <c r="I9089" s="26">
        <v>9.0291940000000001E-2</v>
      </c>
    </row>
    <row r="9090" spans="1:9" ht="15.75" customHeight="1" x14ac:dyDescent="0.25">
      <c r="A9090" s="23">
        <v>9089</v>
      </c>
      <c r="B9090" s="24">
        <v>0.41439271</v>
      </c>
      <c r="C9090" s="24">
        <v>0.37941634999999996</v>
      </c>
      <c r="D9090" s="24">
        <v>0.43080072000000003</v>
      </c>
      <c r="E9090" s="24">
        <v>0.54293750000000007</v>
      </c>
      <c r="F9090" s="24">
        <v>0.77345786999999999</v>
      </c>
      <c r="G9090" s="24">
        <v>1.85931559</v>
      </c>
      <c r="H9090" s="24">
        <v>6.7645020899999997</v>
      </c>
      <c r="I9090" s="24">
        <v>9.0291919999999998E-2</v>
      </c>
    </row>
    <row r="9091" spans="1:9" ht="15.75" customHeight="1" x14ac:dyDescent="0.25">
      <c r="A9091" s="25">
        <v>9090</v>
      </c>
      <c r="B9091" s="26">
        <v>0.41447582999999999</v>
      </c>
      <c r="C9091" s="26">
        <v>0.37947249999999999</v>
      </c>
      <c r="D9091" s="26">
        <v>0.43087097999999996</v>
      </c>
      <c r="E9091" s="26">
        <v>0.54303919</v>
      </c>
      <c r="F9091" s="26">
        <v>0.77362452999999998</v>
      </c>
      <c r="G9091" s="26">
        <v>1.8597442100000001</v>
      </c>
      <c r="H9091" s="26">
        <v>6.7664049500000001</v>
      </c>
      <c r="I9091" s="26">
        <v>9.0291899999999994E-2</v>
      </c>
    </row>
    <row r="9092" spans="1:9" ht="15.75" customHeight="1" x14ac:dyDescent="0.25">
      <c r="A9092" s="23">
        <v>9091</v>
      </c>
      <c r="B9092" s="24">
        <v>0.41455894999999998</v>
      </c>
      <c r="C9092" s="24">
        <v>0.37952866999999996</v>
      </c>
      <c r="D9092" s="24">
        <v>0.43094124</v>
      </c>
      <c r="E9092" s="24">
        <v>0.54314090000000004</v>
      </c>
      <c r="F9092" s="24">
        <v>0.77379122</v>
      </c>
      <c r="G9092" s="24">
        <v>1.8601729199999999</v>
      </c>
      <c r="H9092" s="24">
        <v>6.7683083000000002</v>
      </c>
      <c r="I9092" s="24">
        <v>9.0291869999999996E-2</v>
      </c>
    </row>
    <row r="9093" spans="1:9" ht="15.75" customHeight="1" x14ac:dyDescent="0.25">
      <c r="A9093" s="25">
        <v>9092</v>
      </c>
      <c r="B9093" s="26">
        <v>0.41464205999999998</v>
      </c>
      <c r="C9093" s="26">
        <v>0.37958485000000003</v>
      </c>
      <c r="D9093" s="26">
        <v>0.43101151999999998</v>
      </c>
      <c r="E9093" s="26">
        <v>0.54324262000000001</v>
      </c>
      <c r="F9093" s="26">
        <v>0.77395793999999996</v>
      </c>
      <c r="G9093" s="26">
        <v>1.86060173</v>
      </c>
      <c r="H9093" s="26">
        <v>6.7702121399999999</v>
      </c>
      <c r="I9093" s="26">
        <v>9.0291850000000007E-2</v>
      </c>
    </row>
    <row r="9094" spans="1:9" ht="15.75" customHeight="1" x14ac:dyDescent="0.25">
      <c r="A9094" s="23">
        <v>9093</v>
      </c>
      <c r="B9094" s="24">
        <v>0.41472518000000003</v>
      </c>
      <c r="C9094" s="24">
        <v>0.37964102999999999</v>
      </c>
      <c r="D9094" s="24">
        <v>0.43108181000000001</v>
      </c>
      <c r="E9094" s="24">
        <v>0.54334435999999997</v>
      </c>
      <c r="F9094" s="24">
        <v>0.77412469000000006</v>
      </c>
      <c r="G9094" s="24">
        <v>1.86103062</v>
      </c>
      <c r="H9094" s="24">
        <v>6.7721164599999994</v>
      </c>
      <c r="I9094" s="24">
        <v>9.0291830000000003E-2</v>
      </c>
    </row>
    <row r="9095" spans="1:9" ht="15.75" customHeight="1" x14ac:dyDescent="0.25">
      <c r="A9095" s="25">
        <v>9094</v>
      </c>
      <c r="B9095" s="26">
        <v>0.41480829999999996</v>
      </c>
      <c r="C9095" s="26">
        <v>0.37969723</v>
      </c>
      <c r="D9095" s="26">
        <v>0.43115211000000003</v>
      </c>
      <c r="E9095" s="26">
        <v>0.54344610999999998</v>
      </c>
      <c r="F9095" s="26">
        <v>0.77429146999999998</v>
      </c>
      <c r="G9095" s="26">
        <v>1.86145961</v>
      </c>
      <c r="H9095" s="26">
        <v>6.7740212799999995</v>
      </c>
      <c r="I9095" s="26">
        <v>9.0291800000000005E-2</v>
      </c>
    </row>
    <row r="9096" spans="1:9" ht="15.75" customHeight="1" x14ac:dyDescent="0.25">
      <c r="A9096" s="23">
        <v>9095</v>
      </c>
      <c r="B9096" s="24">
        <v>0.41489142000000001</v>
      </c>
      <c r="C9096" s="24">
        <v>0.37975344</v>
      </c>
      <c r="D9096" s="24">
        <v>0.43122242999999999</v>
      </c>
      <c r="E9096" s="24">
        <v>0.54354787999999998</v>
      </c>
      <c r="F9096" s="24">
        <v>0.77445826999999989</v>
      </c>
      <c r="G9096" s="24">
        <v>1.8618886800000001</v>
      </c>
      <c r="H9096" s="24">
        <v>6.7759265900000001</v>
      </c>
      <c r="I9096" s="24">
        <v>9.0291780000000002E-2</v>
      </c>
    </row>
    <row r="9097" spans="1:9" ht="15.75" customHeight="1" x14ac:dyDescent="0.25">
      <c r="A9097" s="25">
        <v>9096</v>
      </c>
      <c r="B9097" s="26">
        <v>0.41497454</v>
      </c>
      <c r="C9097" s="26">
        <v>0.37980966999999999</v>
      </c>
      <c r="D9097" s="26">
        <v>0.43129275</v>
      </c>
      <c r="E9097" s="26">
        <v>0.54364966000000003</v>
      </c>
      <c r="F9097" s="26">
        <v>0.77462511000000012</v>
      </c>
      <c r="G9097" s="26">
        <v>1.8623178499999999</v>
      </c>
      <c r="H9097" s="26">
        <v>6.7778323899999995</v>
      </c>
      <c r="I9097" s="26">
        <v>9.0291759999999999E-2</v>
      </c>
    </row>
    <row r="9098" spans="1:9" ht="15.75" customHeight="1" x14ac:dyDescent="0.25">
      <c r="A9098" s="23">
        <v>9097</v>
      </c>
      <c r="B9098" s="24">
        <v>0.41505764999999994</v>
      </c>
      <c r="C9098" s="24">
        <v>0.37986589999999998</v>
      </c>
      <c r="D9098" s="24">
        <v>0.43136308999999995</v>
      </c>
      <c r="E9098" s="24">
        <v>0.54375145999999996</v>
      </c>
      <c r="F9098" s="24">
        <v>0.77479197999999994</v>
      </c>
      <c r="G9098" s="24">
        <v>1.8627471199999999</v>
      </c>
      <c r="H9098" s="24">
        <v>6.7797386800000004</v>
      </c>
      <c r="I9098" s="24">
        <v>9.0291739999999995E-2</v>
      </c>
    </row>
    <row r="9099" spans="1:9" ht="15.75" customHeight="1" x14ac:dyDescent="0.25">
      <c r="A9099" s="25">
        <v>9098</v>
      </c>
      <c r="B9099" s="26">
        <v>0.41514076999999999</v>
      </c>
      <c r="C9099" s="26">
        <v>0.37992215000000001</v>
      </c>
      <c r="D9099" s="26">
        <v>0.43143344</v>
      </c>
      <c r="E9099" s="26">
        <v>0.54385327999999999</v>
      </c>
      <c r="F9099" s="26">
        <v>0.77495886999999997</v>
      </c>
      <c r="G9099" s="26">
        <v>1.86317647</v>
      </c>
      <c r="H9099" s="26">
        <v>6.78164547</v>
      </c>
      <c r="I9099" s="26">
        <v>9.0291709999999997E-2</v>
      </c>
    </row>
    <row r="9100" spans="1:9" ht="15.75" customHeight="1" x14ac:dyDescent="0.25">
      <c r="A9100" s="23">
        <v>9099</v>
      </c>
      <c r="B9100" s="24">
        <v>0.41522388999999998</v>
      </c>
      <c r="C9100" s="24">
        <v>0.37997840999999999</v>
      </c>
      <c r="D9100" s="24">
        <v>0.43150381000000004</v>
      </c>
      <c r="E9100" s="24">
        <v>0.54395510000000002</v>
      </c>
      <c r="F9100" s="24">
        <v>0.77512579999999998</v>
      </c>
      <c r="G9100" s="24">
        <v>1.8636059199999999</v>
      </c>
      <c r="H9100" s="24">
        <v>6.7835527600000001</v>
      </c>
      <c r="I9100" s="24">
        <v>9.0291689999999994E-2</v>
      </c>
    </row>
    <row r="9101" spans="1:9" ht="15.75" customHeight="1" x14ac:dyDescent="0.25">
      <c r="A9101" s="25">
        <v>9100</v>
      </c>
      <c r="B9101" s="26">
        <v>0.41530701000000003</v>
      </c>
      <c r="C9101" s="26">
        <v>0.38003467999999996</v>
      </c>
      <c r="D9101" s="26">
        <v>0.43157417999999997</v>
      </c>
      <c r="E9101" s="26">
        <v>0.54405694999999998</v>
      </c>
      <c r="F9101" s="26">
        <v>0.77529274999999997</v>
      </c>
      <c r="G9101" s="26">
        <v>1.86403546</v>
      </c>
      <c r="H9101" s="26">
        <v>6.7854605399999999</v>
      </c>
      <c r="I9101" s="26">
        <v>9.0291669999999991E-2</v>
      </c>
    </row>
    <row r="9102" spans="1:9" ht="15.75" customHeight="1" x14ac:dyDescent="0.25">
      <c r="A9102" s="23">
        <v>9101</v>
      </c>
      <c r="B9102" s="24">
        <v>0.41539012999999997</v>
      </c>
      <c r="C9102" s="24">
        <v>0.38009096999999997</v>
      </c>
      <c r="D9102" s="24">
        <v>0.43164457000000001</v>
      </c>
      <c r="E9102" s="24">
        <v>0.54415880999999999</v>
      </c>
      <c r="F9102" s="24">
        <v>0.77545974000000006</v>
      </c>
      <c r="G9102" s="24">
        <v>1.8644650899999999</v>
      </c>
      <c r="H9102" s="24">
        <v>6.7873688200000002</v>
      </c>
      <c r="I9102" s="24">
        <v>9.0291639999999992E-2</v>
      </c>
    </row>
    <row r="9103" spans="1:9" ht="15.75" customHeight="1" x14ac:dyDescent="0.25">
      <c r="A9103" s="25">
        <v>9102</v>
      </c>
      <c r="B9103" s="26">
        <v>0.41547324000000002</v>
      </c>
      <c r="C9103" s="26">
        <v>0.38014726999999998</v>
      </c>
      <c r="D9103" s="26">
        <v>0.43171495999999998</v>
      </c>
      <c r="E9103" s="26">
        <v>0.54426068000000005</v>
      </c>
      <c r="F9103" s="26">
        <v>0.77562675000000003</v>
      </c>
      <c r="G9103" s="26">
        <v>1.8648948200000002</v>
      </c>
      <c r="H9103" s="26">
        <v>6.7892776100000001</v>
      </c>
      <c r="I9103" s="26">
        <v>9.0291619999999989E-2</v>
      </c>
    </row>
    <row r="9104" spans="1:9" ht="15.75" customHeight="1" x14ac:dyDescent="0.25">
      <c r="A9104" s="23">
        <v>9103</v>
      </c>
      <c r="B9104" s="24">
        <v>0.41555636000000001</v>
      </c>
      <c r="C9104" s="24">
        <v>0.38020358000000004</v>
      </c>
      <c r="D9104" s="24">
        <v>0.43178537</v>
      </c>
      <c r="E9104" s="24">
        <v>0.54436256999999999</v>
      </c>
      <c r="F9104" s="24">
        <v>0.77579379999999998</v>
      </c>
      <c r="G9104" s="24">
        <v>1.8653246400000001</v>
      </c>
      <c r="H9104" s="24">
        <v>6.7911868900000005</v>
      </c>
      <c r="I9104" s="24">
        <v>9.0291599999999986E-2</v>
      </c>
    </row>
    <row r="9105" spans="1:9" ht="15.75" customHeight="1" x14ac:dyDescent="0.25">
      <c r="A9105" s="25">
        <v>9104</v>
      </c>
      <c r="B9105" s="26">
        <v>0.41563948000000006</v>
      </c>
      <c r="C9105" s="26">
        <v>0.38025989999999998</v>
      </c>
      <c r="D9105" s="26">
        <v>0.43185580000000001</v>
      </c>
      <c r="E9105" s="26">
        <v>0.54446446999999998</v>
      </c>
      <c r="F9105" s="26">
        <v>0.77596087000000002</v>
      </c>
      <c r="G9105" s="26">
        <v>1.8657545500000001</v>
      </c>
      <c r="H9105" s="26">
        <v>6.7930966799999997</v>
      </c>
      <c r="I9105" s="26">
        <v>9.029158000000001E-2</v>
      </c>
    </row>
    <row r="9106" spans="1:9" ht="15.75" customHeight="1" x14ac:dyDescent="0.25">
      <c r="A9106" s="23">
        <v>9105</v>
      </c>
      <c r="B9106" s="24">
        <v>0.4157226</v>
      </c>
      <c r="C9106" s="24">
        <v>0.38031623000000003</v>
      </c>
      <c r="D9106" s="24">
        <v>0.43192622999999997</v>
      </c>
      <c r="E9106" s="24">
        <v>0.54456639000000007</v>
      </c>
      <c r="F9106" s="24">
        <v>0.77612797</v>
      </c>
      <c r="G9106" s="24">
        <v>1.86618456</v>
      </c>
      <c r="H9106" s="24">
        <v>6.7950069699999993</v>
      </c>
      <c r="I9106" s="24">
        <v>9.0291549999999998E-2</v>
      </c>
    </row>
    <row r="9107" spans="1:9" ht="15.75" customHeight="1" x14ac:dyDescent="0.25">
      <c r="A9107" s="25">
        <v>9106</v>
      </c>
      <c r="B9107" s="26">
        <v>0.41580571</v>
      </c>
      <c r="C9107" s="26">
        <v>0.38037258000000002</v>
      </c>
      <c r="D9107" s="26">
        <v>0.43199668000000002</v>
      </c>
      <c r="E9107" s="26">
        <v>0.54466831999999998</v>
      </c>
      <c r="F9107" s="26">
        <v>0.77629510000000002</v>
      </c>
      <c r="G9107" s="26">
        <v>1.8666146499999998</v>
      </c>
      <c r="H9107" s="26">
        <v>6.7969177600000004</v>
      </c>
      <c r="I9107" s="26">
        <v>9.0291530000000009E-2</v>
      </c>
    </row>
    <row r="9108" spans="1:9" ht="15.75" customHeight="1" x14ac:dyDescent="0.25">
      <c r="A9108" s="23">
        <v>9107</v>
      </c>
      <c r="B9108" s="24">
        <v>0.41588883000000004</v>
      </c>
      <c r="C9108" s="24">
        <v>0.38042893999999999</v>
      </c>
      <c r="D9108" s="24">
        <v>0.43206713999999996</v>
      </c>
      <c r="E9108" s="24">
        <v>0.54477027</v>
      </c>
      <c r="F9108" s="24">
        <v>0.77646227000000001</v>
      </c>
      <c r="G9108" s="24">
        <v>1.8670448500000001</v>
      </c>
      <c r="H9108" s="24">
        <v>6.7988290600000001</v>
      </c>
      <c r="I9108" s="24">
        <v>9.0291510000000005E-2</v>
      </c>
    </row>
    <row r="9109" spans="1:9" ht="15.75" customHeight="1" x14ac:dyDescent="0.25">
      <c r="A9109" s="25">
        <v>9108</v>
      </c>
      <c r="B9109" s="26">
        <v>0.41597194999999998</v>
      </c>
      <c r="C9109" s="26">
        <v>0.38048530999999997</v>
      </c>
      <c r="D9109" s="26">
        <v>0.43213761000000001</v>
      </c>
      <c r="E9109" s="26">
        <v>0.54487222999999996</v>
      </c>
      <c r="F9109" s="26">
        <v>0.7766294600000001</v>
      </c>
      <c r="G9109" s="26">
        <v>1.8674751299999999</v>
      </c>
      <c r="H9109" s="26">
        <v>6.8007408699999994</v>
      </c>
      <c r="I9109" s="26">
        <v>9.0291479999999993E-2</v>
      </c>
    </row>
    <row r="9110" spans="1:9" ht="15.75" customHeight="1" x14ac:dyDescent="0.25">
      <c r="A9110" s="23">
        <v>9109</v>
      </c>
      <c r="B9110" s="24">
        <v>0.41605507000000003</v>
      </c>
      <c r="C9110" s="24">
        <v>0.38054169999999998</v>
      </c>
      <c r="D9110" s="24">
        <v>0.43220809000000004</v>
      </c>
      <c r="E9110" s="24">
        <v>0.54497421000000001</v>
      </c>
      <c r="F9110" s="24">
        <v>0.77679668000000002</v>
      </c>
      <c r="G9110" s="24">
        <v>1.8679055199999999</v>
      </c>
      <c r="H9110" s="24">
        <v>6.8026531800000001</v>
      </c>
      <c r="I9110" s="24">
        <v>9.0291460000000004E-2</v>
      </c>
    </row>
    <row r="9111" spans="1:9" ht="15.75" customHeight="1" x14ac:dyDescent="0.25">
      <c r="A9111" s="25">
        <v>9110</v>
      </c>
      <c r="B9111" s="26">
        <v>0.41613819000000002</v>
      </c>
      <c r="C9111" s="26">
        <v>0.38059809999999999</v>
      </c>
      <c r="D9111" s="26">
        <v>0.43227859000000002</v>
      </c>
      <c r="E9111" s="26">
        <v>0.54507620000000001</v>
      </c>
      <c r="F9111" s="26">
        <v>0.77696392999999997</v>
      </c>
      <c r="G9111" s="26">
        <v>1.8683359899999998</v>
      </c>
      <c r="H9111" s="26">
        <v>6.8045660099999994</v>
      </c>
      <c r="I9111" s="26">
        <v>9.0291440000000001E-2</v>
      </c>
    </row>
    <row r="9112" spans="1:9" ht="15.75" customHeight="1" x14ac:dyDescent="0.25">
      <c r="A9112" s="23">
        <v>9111</v>
      </c>
      <c r="B9112" s="24">
        <v>0.41622129999999996</v>
      </c>
      <c r="C9112" s="24">
        <v>0.38065451000000006</v>
      </c>
      <c r="D9112" s="24">
        <v>0.43234909999999999</v>
      </c>
      <c r="E9112" s="24">
        <v>0.54517821</v>
      </c>
      <c r="F9112" s="24">
        <v>0.77713120000000002</v>
      </c>
      <c r="G9112" s="24">
        <v>1.8687665600000001</v>
      </c>
      <c r="H9112" s="24">
        <v>6.80647935</v>
      </c>
      <c r="I9112" s="24">
        <v>9.0291419999999997E-2</v>
      </c>
    </row>
    <row r="9113" spans="1:9" ht="15.75" customHeight="1" x14ac:dyDescent="0.25">
      <c r="A9113" s="25">
        <v>9112</v>
      </c>
      <c r="B9113" s="26">
        <v>0.41630442000000001</v>
      </c>
      <c r="C9113" s="26">
        <v>0.38071094</v>
      </c>
      <c r="D9113" s="26">
        <v>0.43241962</v>
      </c>
      <c r="E9113" s="26">
        <v>0.54528022999999992</v>
      </c>
      <c r="F9113" s="26">
        <v>0.77729850999999994</v>
      </c>
      <c r="G9113" s="26">
        <v>1.86919722</v>
      </c>
      <c r="H9113" s="26">
        <v>6.8083932000000003</v>
      </c>
      <c r="I9113" s="26">
        <v>9.0291390000000013E-2</v>
      </c>
    </row>
    <row r="9114" spans="1:9" ht="15.75" customHeight="1" x14ac:dyDescent="0.25">
      <c r="A9114" s="23">
        <v>9113</v>
      </c>
      <c r="B9114" s="24">
        <v>0.41638754</v>
      </c>
      <c r="C9114" s="24">
        <v>0.38076737999999999</v>
      </c>
      <c r="D9114" s="24">
        <v>0.43249015000000002</v>
      </c>
      <c r="E9114" s="24">
        <v>0.54538226000000001</v>
      </c>
      <c r="F9114" s="24">
        <v>0.77746585000000001</v>
      </c>
      <c r="G9114" s="24">
        <v>1.86962798</v>
      </c>
      <c r="H9114" s="24">
        <v>6.81030756</v>
      </c>
      <c r="I9114" s="24">
        <v>9.029137000000001E-2</v>
      </c>
    </row>
    <row r="9115" spans="1:9" ht="15.75" customHeight="1" x14ac:dyDescent="0.25">
      <c r="A9115" s="25">
        <v>9114</v>
      </c>
      <c r="B9115" s="26">
        <v>0.41647066000000005</v>
      </c>
      <c r="C9115" s="26">
        <v>0.38082382999999997</v>
      </c>
      <c r="D9115" s="26">
        <v>0.43256070000000002</v>
      </c>
      <c r="E9115" s="26">
        <v>0.54548430999999997</v>
      </c>
      <c r="F9115" s="26">
        <v>0.77763322000000001</v>
      </c>
      <c r="G9115" s="26">
        <v>1.8700588300000001</v>
      </c>
      <c r="H9115" s="26">
        <v>6.8122224300000003</v>
      </c>
      <c r="I9115" s="26">
        <v>9.0291350000000006E-2</v>
      </c>
    </row>
    <row r="9116" spans="1:9" ht="15.75" customHeight="1" x14ac:dyDescent="0.25">
      <c r="A9116" s="23">
        <v>9115</v>
      </c>
      <c r="B9116" s="24">
        <v>0.41655376999999999</v>
      </c>
      <c r="C9116" s="24">
        <v>0.38088029000000001</v>
      </c>
      <c r="D9116" s="24">
        <v>0.43263125000000002</v>
      </c>
      <c r="E9116" s="24">
        <v>0.54558638000000004</v>
      </c>
      <c r="F9116" s="24">
        <v>0.77780061</v>
      </c>
      <c r="G9116" s="24">
        <v>1.87048978</v>
      </c>
      <c r="H9116" s="24">
        <v>6.81413783</v>
      </c>
      <c r="I9116" s="24">
        <v>9.0291320000000008E-2</v>
      </c>
    </row>
    <row r="9117" spans="1:9" ht="15.75" customHeight="1" x14ac:dyDescent="0.25">
      <c r="A9117" s="25">
        <v>9116</v>
      </c>
      <c r="B9117" s="26">
        <v>0.41663688999999998</v>
      </c>
      <c r="C9117" s="26">
        <v>0.38093676999999998</v>
      </c>
      <c r="D9117" s="26">
        <v>0.43270181999999996</v>
      </c>
      <c r="E9117" s="26">
        <v>0.54568844999999999</v>
      </c>
      <c r="F9117" s="26">
        <v>0.77796803999999997</v>
      </c>
      <c r="G9117" s="26">
        <v>1.87092083</v>
      </c>
      <c r="H9117" s="26">
        <v>6.8160537300000001</v>
      </c>
      <c r="I9117" s="26">
        <v>9.0291300000000005E-2</v>
      </c>
    </row>
    <row r="9118" spans="1:9" ht="15.75" customHeight="1" x14ac:dyDescent="0.25">
      <c r="A9118" s="23">
        <v>9117</v>
      </c>
      <c r="B9118" s="24">
        <v>0.41672001000000003</v>
      </c>
      <c r="C9118" s="24">
        <v>0.38099326</v>
      </c>
      <c r="D9118" s="24">
        <v>0.4327724</v>
      </c>
      <c r="E9118" s="24">
        <v>0.54579054999999999</v>
      </c>
      <c r="F9118" s="24">
        <v>0.77813548999999993</v>
      </c>
      <c r="G9118" s="24">
        <v>1.8713519600000001</v>
      </c>
      <c r="H9118" s="24">
        <v>6.8179701599999998</v>
      </c>
      <c r="I9118" s="24">
        <v>9.0291280000000002E-2</v>
      </c>
    </row>
    <row r="9119" spans="1:9" ht="15.75" customHeight="1" x14ac:dyDescent="0.25">
      <c r="A9119" s="25">
        <v>9118</v>
      </c>
      <c r="B9119" s="26">
        <v>0.41680312999999997</v>
      </c>
      <c r="C9119" s="26">
        <v>0.38104976999999995</v>
      </c>
      <c r="D9119" s="26">
        <v>0.43284300000000003</v>
      </c>
      <c r="E9119" s="26">
        <v>0.54589266000000003</v>
      </c>
      <c r="F9119" s="26">
        <v>0.77830297000000004</v>
      </c>
      <c r="G9119" s="26">
        <v>1.8717832000000001</v>
      </c>
      <c r="H9119" s="26">
        <v>6.8198871099999998</v>
      </c>
      <c r="I9119" s="26">
        <v>9.0291259999999998E-2</v>
      </c>
    </row>
    <row r="9120" spans="1:9" ht="15.75" customHeight="1" x14ac:dyDescent="0.25">
      <c r="A9120" s="23">
        <v>9119</v>
      </c>
      <c r="B9120" s="24">
        <v>0.41688625000000001</v>
      </c>
      <c r="C9120" s="24">
        <v>0.38110629000000001</v>
      </c>
      <c r="D9120" s="24">
        <v>0.43291361</v>
      </c>
      <c r="E9120" s="24">
        <v>0.54599478000000001</v>
      </c>
      <c r="F9120" s="24">
        <v>0.77847049000000001</v>
      </c>
      <c r="G9120" s="24">
        <v>1.87221452</v>
      </c>
      <c r="H9120" s="24">
        <v>6.8218045700000003</v>
      </c>
      <c r="I9120" s="24">
        <v>9.029123E-2</v>
      </c>
    </row>
    <row r="9121" spans="1:9" ht="15.75" customHeight="1" x14ac:dyDescent="0.25">
      <c r="A9121" s="25">
        <v>9120</v>
      </c>
      <c r="B9121" s="26">
        <v>0.41696936000000001</v>
      </c>
      <c r="C9121" s="26">
        <v>0.38116281999999996</v>
      </c>
      <c r="D9121" s="26">
        <v>0.43298422999999997</v>
      </c>
      <c r="E9121" s="26">
        <v>0.54609690999999994</v>
      </c>
      <c r="F9121" s="26">
        <v>0.77863803000000009</v>
      </c>
      <c r="G9121" s="26">
        <v>1.8726459500000001</v>
      </c>
      <c r="H9121" s="26">
        <v>6.8237225600000002</v>
      </c>
      <c r="I9121" s="26">
        <v>9.0291209999999997E-2</v>
      </c>
    </row>
    <row r="9122" spans="1:9" ht="15.75" customHeight="1" x14ac:dyDescent="0.25">
      <c r="A9122" s="23">
        <v>9121</v>
      </c>
      <c r="B9122" s="24">
        <v>0.41705247999999995</v>
      </c>
      <c r="C9122" s="24">
        <v>0.38121937</v>
      </c>
      <c r="D9122" s="24">
        <v>0.43305486000000004</v>
      </c>
      <c r="E9122" s="24">
        <v>0.54619907000000001</v>
      </c>
      <c r="F9122" s="24">
        <v>0.77880559999999999</v>
      </c>
      <c r="G9122" s="24">
        <v>1.8730774700000001</v>
      </c>
      <c r="H9122" s="24">
        <v>6.8256410700000005</v>
      </c>
      <c r="I9122" s="24">
        <v>9.0291189999999993E-2</v>
      </c>
    </row>
    <row r="9123" spans="1:9" ht="15.75" customHeight="1" x14ac:dyDescent="0.25">
      <c r="A9123" s="25">
        <v>9122</v>
      </c>
      <c r="B9123" s="26">
        <v>0.4171356</v>
      </c>
      <c r="C9123" s="26">
        <v>0.38127592999999999</v>
      </c>
      <c r="D9123" s="26">
        <v>0.4331255</v>
      </c>
      <c r="E9123" s="26">
        <v>0.54630122999999997</v>
      </c>
      <c r="F9123" s="26">
        <v>0.77897319999999992</v>
      </c>
      <c r="G9123" s="26">
        <v>1.87350908</v>
      </c>
      <c r="H9123" s="26">
        <v>6.8275601099999994</v>
      </c>
      <c r="I9123" s="26">
        <v>9.0291159999999995E-2</v>
      </c>
    </row>
    <row r="9124" spans="1:9" ht="15.75" customHeight="1" x14ac:dyDescent="0.25">
      <c r="A9124" s="23">
        <v>9123</v>
      </c>
      <c r="B9124" s="24">
        <v>0.41721871999999999</v>
      </c>
      <c r="C9124" s="24">
        <v>0.38133249999999996</v>
      </c>
      <c r="D9124" s="24">
        <v>0.43319616000000005</v>
      </c>
      <c r="E9124" s="24">
        <v>0.54640341000000003</v>
      </c>
      <c r="F9124" s="24">
        <v>0.77914083000000001</v>
      </c>
      <c r="G9124" s="24">
        <v>1.87394079</v>
      </c>
      <c r="H9124" s="24">
        <v>6.8294796699999996</v>
      </c>
      <c r="I9124" s="24">
        <v>9.0291139999999992E-2</v>
      </c>
    </row>
    <row r="9125" spans="1:9" ht="15.75" customHeight="1" x14ac:dyDescent="0.25">
      <c r="A9125" s="25">
        <v>9124</v>
      </c>
      <c r="B9125" s="26">
        <v>0.41730182999999998</v>
      </c>
      <c r="C9125" s="26">
        <v>0.38138908999999999</v>
      </c>
      <c r="D9125" s="26">
        <v>0.43326683000000005</v>
      </c>
      <c r="E9125" s="26">
        <v>0.54650560000000004</v>
      </c>
      <c r="F9125" s="26">
        <v>0.77930848999999991</v>
      </c>
      <c r="G9125" s="26">
        <v>1.8743726000000001</v>
      </c>
      <c r="H9125" s="26">
        <v>6.8313997500000001</v>
      </c>
      <c r="I9125" s="26">
        <v>9.0291120000000002E-2</v>
      </c>
    </row>
    <row r="9126" spans="1:9" ht="15.75" customHeight="1" x14ac:dyDescent="0.25">
      <c r="A9126" s="23">
        <v>9125</v>
      </c>
      <c r="B9126" s="24">
        <v>0.41738494999999998</v>
      </c>
      <c r="C9126" s="24">
        <v>0.38144568999999995</v>
      </c>
      <c r="D9126" s="24">
        <v>0.43333750999999998</v>
      </c>
      <c r="E9126" s="24">
        <v>0.54660781000000003</v>
      </c>
      <c r="F9126" s="24">
        <v>0.77947616999999991</v>
      </c>
      <c r="G9126" s="24">
        <v>1.8748045099999999</v>
      </c>
      <c r="H9126" s="24">
        <v>6.83332037</v>
      </c>
      <c r="I9126" s="24">
        <v>9.0291099999999999E-2</v>
      </c>
    </row>
    <row r="9127" spans="1:9" ht="15.75" customHeight="1" x14ac:dyDescent="0.25">
      <c r="A9127" s="25">
        <v>9126</v>
      </c>
      <c r="B9127" s="26">
        <v>0.41746806999999997</v>
      </c>
      <c r="C9127" s="26">
        <v>0.38150230999999996</v>
      </c>
      <c r="D9127" s="26">
        <v>0.43340820999999996</v>
      </c>
      <c r="E9127" s="26">
        <v>0.54671002999999996</v>
      </c>
      <c r="F9127" s="26">
        <v>0.77964389000000001</v>
      </c>
      <c r="G9127" s="26">
        <v>1.8752365099999999</v>
      </c>
      <c r="H9127" s="26">
        <v>6.8352415099999995</v>
      </c>
      <c r="I9127" s="26">
        <v>9.0291070000000001E-2</v>
      </c>
    </row>
    <row r="9128" spans="1:9" ht="15.75" customHeight="1" x14ac:dyDescent="0.25">
      <c r="A9128" s="23">
        <v>9127</v>
      </c>
      <c r="B9128" s="24">
        <v>0.41755119000000002</v>
      </c>
      <c r="C9128" s="24">
        <v>0.38155894000000001</v>
      </c>
      <c r="D9128" s="24">
        <v>0.43347891</v>
      </c>
      <c r="E9128" s="24">
        <v>0.54681226999999999</v>
      </c>
      <c r="F9128" s="24">
        <v>0.77981164000000003</v>
      </c>
      <c r="G9128" s="24">
        <v>1.8756686</v>
      </c>
      <c r="H9128" s="24">
        <v>6.8371631900000001</v>
      </c>
      <c r="I9128" s="24">
        <v>9.0291049999999998E-2</v>
      </c>
    </row>
    <row r="9129" spans="1:9" ht="15.75" customHeight="1" x14ac:dyDescent="0.25">
      <c r="A9129" s="25">
        <v>9128</v>
      </c>
      <c r="B9129" s="26">
        <v>0.41763430999999995</v>
      </c>
      <c r="C9129" s="26">
        <v>0.38161558000000001</v>
      </c>
      <c r="D9129" s="26">
        <v>0.43354962999999996</v>
      </c>
      <c r="E9129" s="26">
        <v>0.54691451999999996</v>
      </c>
      <c r="F9129" s="26">
        <v>0.77997940999999993</v>
      </c>
      <c r="G9129" s="26">
        <v>1.8761007900000002</v>
      </c>
      <c r="H9129" s="26">
        <v>6.8390853900000002</v>
      </c>
      <c r="I9129" s="26">
        <v>9.0291029999999994E-2</v>
      </c>
    </row>
    <row r="9130" spans="1:9" ht="15.75" customHeight="1" x14ac:dyDescent="0.25">
      <c r="A9130" s="23">
        <v>9129</v>
      </c>
      <c r="B9130" s="24">
        <v>0.41771742000000001</v>
      </c>
      <c r="C9130" s="24">
        <v>0.38167224</v>
      </c>
      <c r="D9130" s="24">
        <v>0.43362037000000003</v>
      </c>
      <c r="E9130" s="24">
        <v>0.54701677999999998</v>
      </c>
      <c r="F9130" s="24">
        <v>0.78014720999999998</v>
      </c>
      <c r="G9130" s="24">
        <v>1.8765330800000002</v>
      </c>
      <c r="H9130" s="24">
        <v>6.8410081300000005</v>
      </c>
      <c r="I9130" s="24">
        <v>9.0290999999999996E-2</v>
      </c>
    </row>
    <row r="9131" spans="1:9" ht="15.75" customHeight="1" x14ac:dyDescent="0.25">
      <c r="A9131" s="25">
        <v>9130</v>
      </c>
      <c r="B9131" s="26">
        <v>0.41780054</v>
      </c>
      <c r="C9131" s="26">
        <v>0.38172890999999998</v>
      </c>
      <c r="D9131" s="26">
        <v>0.43369110999999999</v>
      </c>
      <c r="E9131" s="26">
        <v>0.54711905999999999</v>
      </c>
      <c r="F9131" s="26">
        <v>0.78031505000000001</v>
      </c>
      <c r="G9131" s="26">
        <v>1.87696547</v>
      </c>
      <c r="H9131" s="26">
        <v>6.8429314000000003</v>
      </c>
      <c r="I9131" s="26">
        <v>9.0290979999999993E-2</v>
      </c>
    </row>
    <row r="9132" spans="1:9" ht="15.75" customHeight="1" x14ac:dyDescent="0.25">
      <c r="A9132" s="23">
        <v>9131</v>
      </c>
      <c r="B9132" s="24">
        <v>0.41788366000000005</v>
      </c>
      <c r="C9132" s="24">
        <v>0.38178559999999995</v>
      </c>
      <c r="D9132" s="24">
        <v>0.43376186999999999</v>
      </c>
      <c r="E9132" s="24">
        <v>0.54722135999999999</v>
      </c>
      <c r="F9132" s="24">
        <v>0.78048291000000003</v>
      </c>
      <c r="G9132" s="24">
        <v>1.8773979499999998</v>
      </c>
      <c r="H9132" s="24">
        <v>6.8448551999999996</v>
      </c>
      <c r="I9132" s="24">
        <v>9.029095999999999E-2</v>
      </c>
    </row>
    <row r="9133" spans="1:9" ht="15.75" customHeight="1" x14ac:dyDescent="0.25">
      <c r="A9133" s="25">
        <v>9132</v>
      </c>
      <c r="B9133" s="26">
        <v>0.41796677999999998</v>
      </c>
      <c r="C9133" s="26">
        <v>0.38184229999999997</v>
      </c>
      <c r="D9133" s="26">
        <v>0.43383263999999999</v>
      </c>
      <c r="E9133" s="26">
        <v>0.54732365999999999</v>
      </c>
      <c r="F9133" s="26">
        <v>0.78065079999999998</v>
      </c>
      <c r="G9133" s="26">
        <v>1.8778305399999999</v>
      </c>
      <c r="H9133" s="26">
        <v>6.8467795499999999</v>
      </c>
      <c r="I9133" s="26">
        <v>9.029094E-2</v>
      </c>
    </row>
    <row r="9134" spans="1:9" ht="15.75" customHeight="1" x14ac:dyDescent="0.25">
      <c r="A9134" s="23">
        <v>9133</v>
      </c>
      <c r="B9134" s="24">
        <v>0.41804989999999997</v>
      </c>
      <c r="C9134" s="24">
        <v>0.38189901999999998</v>
      </c>
      <c r="D9134" s="24">
        <v>0.43390341999999998</v>
      </c>
      <c r="E9134" s="24">
        <v>0.54742597999999998</v>
      </c>
      <c r="F9134" s="24">
        <v>0.78081872000000008</v>
      </c>
      <c r="G9134" s="24">
        <v>1.8782632100000001</v>
      </c>
      <c r="H9134" s="24">
        <v>6.8487044300000006</v>
      </c>
      <c r="I9134" s="24">
        <v>9.0290909999999988E-2</v>
      </c>
    </row>
    <row r="9135" spans="1:9" ht="15.75" customHeight="1" x14ac:dyDescent="0.25">
      <c r="A9135" s="25">
        <v>9134</v>
      </c>
      <c r="B9135" s="26">
        <v>0.41813301000000003</v>
      </c>
      <c r="C9135" s="26">
        <v>0.38195574999999998</v>
      </c>
      <c r="D9135" s="26">
        <v>0.43397421999999997</v>
      </c>
      <c r="E9135" s="26">
        <v>0.54752831999999996</v>
      </c>
      <c r="F9135" s="26">
        <v>0.78098665999999994</v>
      </c>
      <c r="G9135" s="26">
        <v>1.87869599</v>
      </c>
      <c r="H9135" s="26">
        <v>6.8506298399999999</v>
      </c>
      <c r="I9135" s="26">
        <v>9.0290890000000013E-2</v>
      </c>
    </row>
    <row r="9136" spans="1:9" ht="15.75" customHeight="1" x14ac:dyDescent="0.25">
      <c r="A9136" s="23">
        <v>9135</v>
      </c>
      <c r="B9136" s="24">
        <v>0.41821613000000002</v>
      </c>
      <c r="C9136" s="24">
        <v>0.38201250000000003</v>
      </c>
      <c r="D9136" s="24">
        <v>0.43404503</v>
      </c>
      <c r="E9136" s="24">
        <v>0.54763066000000005</v>
      </c>
      <c r="F9136" s="24">
        <v>0.78115464000000001</v>
      </c>
      <c r="G9136" s="24">
        <v>1.8791288599999998</v>
      </c>
      <c r="H9136" s="24">
        <v>6.8525558000000002</v>
      </c>
      <c r="I9136" s="24">
        <v>9.0290870000000009E-2</v>
      </c>
    </row>
    <row r="9137" spans="1:9" ht="15.75" customHeight="1" x14ac:dyDescent="0.25">
      <c r="A9137" s="25">
        <v>9136</v>
      </c>
      <c r="B9137" s="26">
        <v>0.41829925000000001</v>
      </c>
      <c r="C9137" s="26">
        <v>0.38206926000000002</v>
      </c>
      <c r="D9137" s="26">
        <v>0.43411585000000003</v>
      </c>
      <c r="E9137" s="26">
        <v>0.54773302999999995</v>
      </c>
      <c r="F9137" s="26">
        <v>0.78132265000000001</v>
      </c>
      <c r="G9137" s="26">
        <v>1.8795618300000001</v>
      </c>
      <c r="H9137" s="26">
        <v>6.8544822999999999</v>
      </c>
      <c r="I9137" s="26">
        <v>9.0290850000000006E-2</v>
      </c>
    </row>
    <row r="9138" spans="1:9" ht="15.75" customHeight="1" x14ac:dyDescent="0.25">
      <c r="A9138" s="23">
        <v>9137</v>
      </c>
      <c r="B9138" s="24">
        <v>0.41838237</v>
      </c>
      <c r="C9138" s="24">
        <v>0.38212603000000001</v>
      </c>
      <c r="D9138" s="24">
        <v>0.43418668999999999</v>
      </c>
      <c r="E9138" s="24">
        <v>0.54783539999999997</v>
      </c>
      <c r="F9138" s="24">
        <v>0.78149067999999999</v>
      </c>
      <c r="G9138" s="24">
        <v>1.8799949</v>
      </c>
      <c r="H9138" s="24">
        <v>6.8564093399999999</v>
      </c>
      <c r="I9138" s="24">
        <v>9.0290820000000008E-2</v>
      </c>
    </row>
    <row r="9139" spans="1:9" ht="15.75" customHeight="1" x14ac:dyDescent="0.25">
      <c r="A9139" s="25">
        <v>9138</v>
      </c>
      <c r="B9139" s="26">
        <v>0.41846548</v>
      </c>
      <c r="C9139" s="26">
        <v>0.38218282999999997</v>
      </c>
      <c r="D9139" s="26">
        <v>0.43425753</v>
      </c>
      <c r="E9139" s="26">
        <v>0.54793778999999998</v>
      </c>
      <c r="F9139" s="26">
        <v>0.78165874999999996</v>
      </c>
      <c r="G9139" s="26">
        <v>1.88042807</v>
      </c>
      <c r="H9139" s="26">
        <v>6.8583369200000002</v>
      </c>
      <c r="I9139" s="26">
        <v>9.0290800000000004E-2</v>
      </c>
    </row>
    <row r="9140" spans="1:9" ht="15.75" customHeight="1" x14ac:dyDescent="0.25">
      <c r="A9140" s="23">
        <v>9139</v>
      </c>
      <c r="B9140" s="24">
        <v>0.41854860000000005</v>
      </c>
      <c r="C9140" s="24">
        <v>0.38223963</v>
      </c>
      <c r="D9140" s="24">
        <v>0.43432839000000001</v>
      </c>
      <c r="E9140" s="24">
        <v>0.54804019999999998</v>
      </c>
      <c r="F9140" s="24">
        <v>0.78182683999999991</v>
      </c>
      <c r="G9140" s="24">
        <v>1.8808613399999998</v>
      </c>
      <c r="H9140" s="24">
        <v>6.8602650500000006</v>
      </c>
      <c r="I9140" s="24">
        <v>9.0290780000000001E-2</v>
      </c>
    </row>
    <row r="9141" spans="1:9" ht="15.75" customHeight="1" x14ac:dyDescent="0.25">
      <c r="A9141" s="25">
        <v>9140</v>
      </c>
      <c r="B9141" s="26">
        <v>0.41863171999999998</v>
      </c>
      <c r="C9141" s="26">
        <v>0.38229644999999995</v>
      </c>
      <c r="D9141" s="26">
        <v>0.43439926999999995</v>
      </c>
      <c r="E9141" s="26">
        <v>0.54814260999999997</v>
      </c>
      <c r="F9141" s="26">
        <v>0.78199496000000002</v>
      </c>
      <c r="G9141" s="26">
        <v>1.8812947</v>
      </c>
      <c r="H9141" s="26">
        <v>6.8621937200000005</v>
      </c>
      <c r="I9141" s="26">
        <v>9.0290750000000003E-2</v>
      </c>
    </row>
    <row r="9142" spans="1:9" ht="15.75" customHeight="1" x14ac:dyDescent="0.25">
      <c r="A9142" s="23">
        <v>9141</v>
      </c>
      <c r="B9142" s="24">
        <v>0.41871484000000003</v>
      </c>
      <c r="C9142" s="24">
        <v>0.38235329000000001</v>
      </c>
      <c r="D9142" s="24">
        <v>0.43447015</v>
      </c>
      <c r="E9142" s="24">
        <v>0.54824503999999996</v>
      </c>
      <c r="F9142" s="24">
        <v>0.78216311000000005</v>
      </c>
      <c r="G9142" s="24">
        <v>1.8817281600000002</v>
      </c>
      <c r="H9142" s="24">
        <v>6.8641229399999997</v>
      </c>
      <c r="I9142" s="24">
        <v>9.029073E-2</v>
      </c>
    </row>
    <row r="9143" spans="1:9" ht="15.75" customHeight="1" x14ac:dyDescent="0.25">
      <c r="A9143" s="25">
        <v>9142</v>
      </c>
      <c r="B9143" s="26">
        <v>0.41879795999999997</v>
      </c>
      <c r="C9143" s="26">
        <v>0.38241014000000001</v>
      </c>
      <c r="D9143" s="26">
        <v>0.43454104999999998</v>
      </c>
      <c r="E9143" s="26">
        <v>0.54834749000000005</v>
      </c>
      <c r="F9143" s="26">
        <v>0.78233129000000001</v>
      </c>
      <c r="G9143" s="26">
        <v>1.88216172</v>
      </c>
      <c r="H9143" s="26">
        <v>6.8660527099999999</v>
      </c>
      <c r="I9143" s="26">
        <v>9.0290709999999996E-2</v>
      </c>
    </row>
    <row r="9144" spans="1:9" ht="15.75" customHeight="1" x14ac:dyDescent="0.25">
      <c r="A9144" s="23">
        <v>9143</v>
      </c>
      <c r="B9144" s="24">
        <v>0.41888106999999997</v>
      </c>
      <c r="C9144" s="24">
        <v>0.38246699999999995</v>
      </c>
      <c r="D9144" s="24">
        <v>0.43461196000000002</v>
      </c>
      <c r="E9144" s="24">
        <v>0.54844994999999996</v>
      </c>
      <c r="F9144" s="24">
        <v>0.78249950000000001</v>
      </c>
      <c r="G9144" s="24">
        <v>1.8825953799999999</v>
      </c>
      <c r="H9144" s="24">
        <v>6.8679830300000004</v>
      </c>
      <c r="I9144" s="24">
        <v>9.0290689999999993E-2</v>
      </c>
    </row>
    <row r="9145" spans="1:9" ht="15.75" customHeight="1" x14ac:dyDescent="0.25">
      <c r="A9145" s="25">
        <v>9144</v>
      </c>
      <c r="B9145" s="26">
        <v>0.41896419000000001</v>
      </c>
      <c r="C9145" s="26">
        <v>0.38252389000000003</v>
      </c>
      <c r="D9145" s="26">
        <v>0.43468288999999999</v>
      </c>
      <c r="E9145" s="26">
        <v>0.54855241999999993</v>
      </c>
      <c r="F9145" s="26">
        <v>0.78266773000000001</v>
      </c>
      <c r="G9145" s="26">
        <v>1.8830291399999999</v>
      </c>
      <c r="H9145" s="26">
        <v>6.8699139000000002</v>
      </c>
      <c r="I9145" s="26">
        <v>9.0290660000000009E-2</v>
      </c>
    </row>
    <row r="9146" spans="1:9" ht="15.75" customHeight="1" x14ac:dyDescent="0.25">
      <c r="A9146" s="23">
        <v>9145</v>
      </c>
      <c r="B9146" s="24">
        <v>0.41904731000000001</v>
      </c>
      <c r="C9146" s="24">
        <v>0.38258077999999995</v>
      </c>
      <c r="D9146" s="24">
        <v>0.43475383000000001</v>
      </c>
      <c r="E9146" s="24">
        <v>0.54865490000000006</v>
      </c>
      <c r="F9146" s="24">
        <v>0.78283600000000009</v>
      </c>
      <c r="G9146" s="24">
        <v>1.8834630000000001</v>
      </c>
      <c r="H9146" s="24">
        <v>6.8718453200000003</v>
      </c>
      <c r="I9146" s="24">
        <v>9.0290640000000005E-2</v>
      </c>
    </row>
    <row r="9147" spans="1:9" ht="15.75" customHeight="1" x14ac:dyDescent="0.25">
      <c r="A9147" s="25">
        <v>9146</v>
      </c>
      <c r="B9147" s="26">
        <v>0.41913043</v>
      </c>
      <c r="C9147" s="26">
        <v>0.38263770000000003</v>
      </c>
      <c r="D9147" s="26">
        <v>0.43482478000000002</v>
      </c>
      <c r="E9147" s="26">
        <v>0.54875739999999995</v>
      </c>
      <c r="F9147" s="26">
        <v>0.78300428999999994</v>
      </c>
      <c r="G9147" s="26">
        <v>1.8838969499999998</v>
      </c>
      <c r="H9147" s="26">
        <v>6.8737772900000005</v>
      </c>
      <c r="I9147" s="26">
        <v>9.0290620000000002E-2</v>
      </c>
    </row>
    <row r="9148" spans="1:9" ht="15.75" customHeight="1" x14ac:dyDescent="0.25">
      <c r="A9148" s="23">
        <v>9147</v>
      </c>
      <c r="B9148" s="24">
        <v>0.41921354</v>
      </c>
      <c r="C9148" s="24">
        <v>0.38269461999999999</v>
      </c>
      <c r="D9148" s="24">
        <v>0.43489573999999998</v>
      </c>
      <c r="E9148" s="24">
        <v>0.54885991000000001</v>
      </c>
      <c r="F9148" s="24">
        <v>0.78317261000000005</v>
      </c>
      <c r="G9148" s="24">
        <v>1.8843310099999999</v>
      </c>
      <c r="H9148" s="24">
        <v>6.87570982</v>
      </c>
      <c r="I9148" s="24">
        <v>9.0290599999999999E-2</v>
      </c>
    </row>
    <row r="9149" spans="1:9" ht="15.75" customHeight="1" x14ac:dyDescent="0.25">
      <c r="A9149" s="25">
        <v>9148</v>
      </c>
      <c r="B9149" s="26">
        <v>0.41929665999999999</v>
      </c>
      <c r="C9149" s="26">
        <v>0.38275156999999999</v>
      </c>
      <c r="D9149" s="26">
        <v>0.43496671999999997</v>
      </c>
      <c r="E9149" s="26">
        <v>0.54896244000000005</v>
      </c>
      <c r="F9149" s="26">
        <v>0.78334095999999998</v>
      </c>
      <c r="G9149" s="26">
        <v>1.8847651599999999</v>
      </c>
      <c r="H9149" s="26">
        <v>6.8776428999999997</v>
      </c>
      <c r="I9149" s="26">
        <v>9.0290570000000001E-2</v>
      </c>
    </row>
    <row r="9150" spans="1:9" ht="15.75" customHeight="1" x14ac:dyDescent="0.25">
      <c r="A9150" s="23">
        <v>9149</v>
      </c>
      <c r="B9150" s="24">
        <v>0.41937978000000004</v>
      </c>
      <c r="C9150" s="24">
        <v>0.38280852999999998</v>
      </c>
      <c r="D9150" s="24">
        <v>0.43503771000000002</v>
      </c>
      <c r="E9150" s="24">
        <v>0.54906498000000004</v>
      </c>
      <c r="F9150" s="24">
        <v>0.78350933999999994</v>
      </c>
      <c r="G9150" s="24">
        <v>1.88519942</v>
      </c>
      <c r="H9150" s="24">
        <v>6.8795765400000004</v>
      </c>
      <c r="I9150" s="24">
        <v>9.0290549999999997E-2</v>
      </c>
    </row>
    <row r="9151" spans="1:9" ht="15.75" customHeight="1" x14ac:dyDescent="0.25">
      <c r="A9151" s="25">
        <v>9150</v>
      </c>
      <c r="B9151" s="26">
        <v>0.41946289999999997</v>
      </c>
      <c r="C9151" s="26">
        <v>0.38286549999999997</v>
      </c>
      <c r="D9151" s="26">
        <v>0.43510871000000001</v>
      </c>
      <c r="E9151" s="26">
        <v>0.54916752999999996</v>
      </c>
      <c r="F9151" s="26">
        <v>0.78367774999999995</v>
      </c>
      <c r="G9151" s="26">
        <v>1.8856337700000001</v>
      </c>
      <c r="H9151" s="26">
        <v>6.8815107399999995</v>
      </c>
      <c r="I9151" s="26">
        <v>9.0290529999999994E-2</v>
      </c>
    </row>
    <row r="9152" spans="1:9" ht="15.75" customHeight="1" x14ac:dyDescent="0.25">
      <c r="A9152" s="23">
        <v>9151</v>
      </c>
      <c r="B9152" s="24">
        <v>0.41954602000000002</v>
      </c>
      <c r="C9152" s="24">
        <v>0.38292249</v>
      </c>
      <c r="D9152" s="24">
        <v>0.43517972999999999</v>
      </c>
      <c r="E9152" s="24">
        <v>0.54927009999999998</v>
      </c>
      <c r="F9152" s="24">
        <v>0.78384619</v>
      </c>
      <c r="G9152" s="24">
        <v>1.88606823</v>
      </c>
      <c r="H9152" s="24">
        <v>6.8834455000000005</v>
      </c>
      <c r="I9152" s="24">
        <v>9.0290510000000004E-2</v>
      </c>
    </row>
    <row r="9153" spans="1:9" ht="15.75" customHeight="1" x14ac:dyDescent="0.25">
      <c r="A9153" s="25">
        <v>9152</v>
      </c>
      <c r="B9153" s="26">
        <v>0.41962913000000002</v>
      </c>
      <c r="C9153" s="26">
        <v>0.38297950000000003</v>
      </c>
      <c r="D9153" s="26">
        <v>0.43525075999999996</v>
      </c>
      <c r="E9153" s="26">
        <v>0.54937267000000001</v>
      </c>
      <c r="F9153" s="26">
        <v>0.78401465999999997</v>
      </c>
      <c r="G9153" s="26">
        <v>1.8865027799999998</v>
      </c>
      <c r="H9153" s="26">
        <v>6.88538081</v>
      </c>
      <c r="I9153" s="26">
        <v>9.0290479999999992E-2</v>
      </c>
    </row>
    <row r="9154" spans="1:9" ht="15.75" customHeight="1" x14ac:dyDescent="0.25">
      <c r="A9154" s="23">
        <v>9153</v>
      </c>
      <c r="B9154" s="24">
        <v>0.41971224999999995</v>
      </c>
      <c r="C9154" s="24">
        <v>0.38303651999999999</v>
      </c>
      <c r="D9154" s="24">
        <v>0.43532179999999998</v>
      </c>
      <c r="E9154" s="24">
        <v>0.54947526999999996</v>
      </c>
      <c r="F9154" s="24">
        <v>0.78418315000000005</v>
      </c>
      <c r="G9154" s="24">
        <v>1.8869374300000001</v>
      </c>
      <c r="H9154" s="24">
        <v>6.8873166900000005</v>
      </c>
      <c r="I9154" s="24">
        <v>9.0290459999999989E-2</v>
      </c>
    </row>
    <row r="9155" spans="1:9" ht="15.75" customHeight="1" x14ac:dyDescent="0.25">
      <c r="A9155" s="25">
        <v>9154</v>
      </c>
      <c r="B9155" s="26">
        <v>0.41979537</v>
      </c>
      <c r="C9155" s="26">
        <v>0.38309356</v>
      </c>
      <c r="D9155" s="26">
        <v>0.43539285999999999</v>
      </c>
      <c r="E9155" s="26">
        <v>0.54957787000000002</v>
      </c>
      <c r="F9155" s="26">
        <v>0.78435167000000006</v>
      </c>
      <c r="G9155" s="26">
        <v>1.88737219</v>
      </c>
      <c r="H9155" s="26">
        <v>6.8892531299999993</v>
      </c>
      <c r="I9155" s="26">
        <v>9.0290440000000013E-2</v>
      </c>
    </row>
    <row r="9156" spans="1:9" ht="15.75" customHeight="1" x14ac:dyDescent="0.25">
      <c r="A9156" s="23">
        <v>9155</v>
      </c>
      <c r="B9156" s="24">
        <v>0.41987848999999999</v>
      </c>
      <c r="C9156" s="24">
        <v>0.38315062</v>
      </c>
      <c r="D9156" s="24">
        <v>0.43546393</v>
      </c>
      <c r="E9156" s="24">
        <v>0.54968048999999997</v>
      </c>
      <c r="F9156" s="24">
        <v>0.78452021999999999</v>
      </c>
      <c r="G9156" s="24">
        <v>1.8878070399999998</v>
      </c>
      <c r="H9156" s="24">
        <v>6.89119013</v>
      </c>
      <c r="I9156" s="24">
        <v>9.0290409999999988E-2</v>
      </c>
    </row>
    <row r="9157" spans="1:9" ht="15.75" customHeight="1" x14ac:dyDescent="0.25">
      <c r="A9157" s="25">
        <v>9156</v>
      </c>
      <c r="B9157" s="26">
        <v>0.41996160999999999</v>
      </c>
      <c r="C9157" s="26">
        <v>0.38320768999999999</v>
      </c>
      <c r="D9157" s="26">
        <v>0.43553500999999994</v>
      </c>
      <c r="E9157" s="26">
        <v>0.54978312000000007</v>
      </c>
      <c r="F9157" s="26">
        <v>0.78468879999999996</v>
      </c>
      <c r="G9157" s="26">
        <v>1.888242</v>
      </c>
      <c r="H9157" s="26">
        <v>6.8931277</v>
      </c>
      <c r="I9157" s="26">
        <v>9.0290389999999998E-2</v>
      </c>
    </row>
    <row r="9158" spans="1:9" ht="15.75" customHeight="1" x14ac:dyDescent="0.25">
      <c r="A9158" s="23">
        <v>9157</v>
      </c>
      <c r="B9158" s="24">
        <v>0.42004471999999998</v>
      </c>
      <c r="C9158" s="24">
        <v>0.38326476999999998</v>
      </c>
      <c r="D9158" s="24">
        <v>0.4356061</v>
      </c>
      <c r="E9158" s="24">
        <v>0.54988576999999994</v>
      </c>
      <c r="F9158" s="24">
        <v>0.78485741000000009</v>
      </c>
      <c r="G9158" s="24">
        <v>1.88867706</v>
      </c>
      <c r="H9158" s="24">
        <v>6.89506584</v>
      </c>
      <c r="I9158" s="24">
        <v>9.0290370000000009E-2</v>
      </c>
    </row>
    <row r="9159" spans="1:9" ht="15.75" customHeight="1" x14ac:dyDescent="0.25">
      <c r="A9159" s="25">
        <v>9158</v>
      </c>
      <c r="B9159" s="26">
        <v>0.42012784000000003</v>
      </c>
      <c r="C9159" s="26">
        <v>0.38332188</v>
      </c>
      <c r="D9159" s="26">
        <v>0.43567720999999998</v>
      </c>
      <c r="E9159" s="26">
        <v>0.54998842999999997</v>
      </c>
      <c r="F9159" s="26">
        <v>0.78502605000000003</v>
      </c>
      <c r="G9159" s="26">
        <v>1.8891122100000002</v>
      </c>
      <c r="H9159" s="26">
        <v>6.8970045400000002</v>
      </c>
      <c r="I9159" s="26">
        <v>9.0290350000000005E-2</v>
      </c>
    </row>
    <row r="9160" spans="1:9" ht="15.75" customHeight="1" x14ac:dyDescent="0.25">
      <c r="A9160" s="23">
        <v>9159</v>
      </c>
      <c r="B9160" s="24">
        <v>0.42021096000000002</v>
      </c>
      <c r="C9160" s="24">
        <v>0.38337899999999997</v>
      </c>
      <c r="D9160" s="24">
        <v>0.43574834000000001</v>
      </c>
      <c r="E9160" s="24">
        <v>0.55009109999999994</v>
      </c>
      <c r="F9160" s="24">
        <v>0.7851947199999999</v>
      </c>
      <c r="G9160" s="24">
        <v>1.8895474699999999</v>
      </c>
      <c r="H9160" s="24">
        <v>6.8989438099999996</v>
      </c>
      <c r="I9160" s="24">
        <v>9.0290320000000007E-2</v>
      </c>
    </row>
    <row r="9161" spans="1:9" ht="15.75" customHeight="1" x14ac:dyDescent="0.25">
      <c r="A9161" s="25">
        <v>9160</v>
      </c>
      <c r="B9161" s="26">
        <v>0.42029407999999996</v>
      </c>
      <c r="C9161" s="26">
        <v>0.38343612999999999</v>
      </c>
      <c r="D9161" s="26">
        <v>0.43581946999999999</v>
      </c>
      <c r="E9161" s="26">
        <v>0.55019378000000008</v>
      </c>
      <c r="F9161" s="26">
        <v>0.78536340999999998</v>
      </c>
      <c r="G9161" s="26">
        <v>1.8899828299999999</v>
      </c>
      <c r="H9161" s="26">
        <v>6.9008836499999999</v>
      </c>
      <c r="I9161" s="26">
        <v>9.0290300000000004E-2</v>
      </c>
    </row>
    <row r="9162" spans="1:9" ht="15.75" customHeight="1" x14ac:dyDescent="0.25">
      <c r="A9162" s="23">
        <v>9161</v>
      </c>
      <c r="B9162" s="24">
        <v>0.42037719000000001</v>
      </c>
      <c r="C9162" s="24">
        <v>0.38349328999999999</v>
      </c>
      <c r="D9162" s="24">
        <v>0.43589062000000001</v>
      </c>
      <c r="E9162" s="24">
        <v>0.55029647999999998</v>
      </c>
      <c r="F9162" s="24">
        <v>0.78553213</v>
      </c>
      <c r="G9162" s="24">
        <v>1.8904182900000002</v>
      </c>
      <c r="H9162" s="24">
        <v>6.9028240600000004</v>
      </c>
      <c r="I9162" s="24">
        <v>9.0290280000000001E-2</v>
      </c>
    </row>
    <row r="9163" spans="1:9" ht="15.75" customHeight="1" x14ac:dyDescent="0.25">
      <c r="A9163" s="25">
        <v>9162</v>
      </c>
      <c r="B9163" s="26">
        <v>0.42046031</v>
      </c>
      <c r="C9163" s="26">
        <v>0.38355046000000004</v>
      </c>
      <c r="D9163" s="26">
        <v>0.43596178000000002</v>
      </c>
      <c r="E9163" s="26">
        <v>0.55039918999999993</v>
      </c>
      <c r="F9163" s="26">
        <v>0.78570087999999993</v>
      </c>
      <c r="G9163" s="26">
        <v>1.8908538500000001</v>
      </c>
      <c r="H9163" s="26">
        <v>6.90476504</v>
      </c>
      <c r="I9163" s="26">
        <v>9.0290259999999997E-2</v>
      </c>
    </row>
    <row r="9164" spans="1:9" ht="15.75" customHeight="1" x14ac:dyDescent="0.25">
      <c r="A9164" s="23">
        <v>9163</v>
      </c>
      <c r="B9164" s="24">
        <v>0.42054343000000005</v>
      </c>
      <c r="C9164" s="24">
        <v>0.38360764000000003</v>
      </c>
      <c r="D9164" s="24">
        <v>0.43603296000000002</v>
      </c>
      <c r="E9164" s="24">
        <v>0.55050191999999998</v>
      </c>
      <c r="F9164" s="24">
        <v>0.78586966000000003</v>
      </c>
      <c r="G9164" s="24">
        <v>1.8912895199999999</v>
      </c>
      <c r="H9164" s="24">
        <v>6.9067065999999997</v>
      </c>
      <c r="I9164" s="24">
        <v>9.0290229999999999E-2</v>
      </c>
    </row>
    <row r="9165" spans="1:9" ht="15.75" customHeight="1" x14ac:dyDescent="0.25">
      <c r="A9165" s="25">
        <v>9164</v>
      </c>
      <c r="B9165" s="26">
        <v>0.42062654999999999</v>
      </c>
      <c r="C9165" s="26">
        <v>0.38366484000000001</v>
      </c>
      <c r="D9165" s="26">
        <v>0.43610415000000002</v>
      </c>
      <c r="E9165" s="26">
        <v>0.55060465000000003</v>
      </c>
      <c r="F9165" s="26">
        <v>0.78603847000000004</v>
      </c>
      <c r="G9165" s="26">
        <v>1.89172528</v>
      </c>
      <c r="H9165" s="26">
        <v>6.9086487299999995</v>
      </c>
      <c r="I9165" s="26">
        <v>9.0290209999999996E-2</v>
      </c>
    </row>
    <row r="9166" spans="1:9" ht="15.75" customHeight="1" x14ac:dyDescent="0.25">
      <c r="A9166" s="23">
        <v>9165</v>
      </c>
      <c r="B9166" s="24">
        <v>0.42070967000000004</v>
      </c>
      <c r="C9166" s="24">
        <v>0.38372205999999998</v>
      </c>
      <c r="D9166" s="24">
        <v>0.43617534999999996</v>
      </c>
      <c r="E9166" s="24">
        <v>0.55070739999999996</v>
      </c>
      <c r="F9166" s="24">
        <v>0.7862073100000001</v>
      </c>
      <c r="G9166" s="24">
        <v>1.89216115</v>
      </c>
      <c r="H9166" s="24">
        <v>6.9105914399999993</v>
      </c>
      <c r="I9166" s="24">
        <v>9.0290189999999992E-2</v>
      </c>
    </row>
    <row r="9167" spans="1:9" ht="15.75" customHeight="1" x14ac:dyDescent="0.25">
      <c r="A9167" s="25">
        <v>9166</v>
      </c>
      <c r="B9167" s="26">
        <v>0.42079278000000003</v>
      </c>
      <c r="C9167" s="26">
        <v>0.38377929999999999</v>
      </c>
      <c r="D9167" s="26">
        <v>0.43624656000000001</v>
      </c>
      <c r="E9167" s="26">
        <v>0.55081015999999994</v>
      </c>
      <c r="F9167" s="26">
        <v>0.78637617000000004</v>
      </c>
      <c r="G9167" s="26">
        <v>1.89259712</v>
      </c>
      <c r="H9167" s="26">
        <v>6.91253472</v>
      </c>
      <c r="I9167" s="26">
        <v>9.0290170000000003E-2</v>
      </c>
    </row>
    <row r="9168" spans="1:9" ht="15.75" customHeight="1" x14ac:dyDescent="0.25">
      <c r="A9168" s="23">
        <v>9167</v>
      </c>
      <c r="B9168" s="24">
        <v>0.42087589999999997</v>
      </c>
      <c r="C9168" s="24">
        <v>0.38383655</v>
      </c>
      <c r="D9168" s="24">
        <v>0.43631779000000004</v>
      </c>
      <c r="E9168" s="24">
        <v>0.55091294000000002</v>
      </c>
      <c r="F9168" s="24">
        <v>0.78654506000000002</v>
      </c>
      <c r="G9168" s="24">
        <v>1.8930331899999999</v>
      </c>
      <c r="H9168" s="24">
        <v>6.9144785799999999</v>
      </c>
      <c r="I9168" s="24">
        <v>9.0290140000000005E-2</v>
      </c>
    </row>
    <row r="9169" spans="1:9" ht="15.75" customHeight="1" x14ac:dyDescent="0.25">
      <c r="A9169" s="25">
        <v>9168</v>
      </c>
      <c r="B9169" s="26">
        <v>0.42095902000000002</v>
      </c>
      <c r="C9169" s="26">
        <v>0.38389382</v>
      </c>
      <c r="D9169" s="26">
        <v>0.43638903999999995</v>
      </c>
      <c r="E9169" s="26">
        <v>0.55101573000000004</v>
      </c>
      <c r="F9169" s="26">
        <v>0.78671397999999992</v>
      </c>
      <c r="G9169" s="26">
        <v>1.8934693600000001</v>
      </c>
      <c r="H9169" s="26">
        <v>6.9164230299999998</v>
      </c>
      <c r="I9169" s="26">
        <v>9.0290120000000001E-2</v>
      </c>
    </row>
    <row r="9170" spans="1:9" ht="15.75" customHeight="1" x14ac:dyDescent="0.25">
      <c r="A9170" s="23">
        <v>9169</v>
      </c>
      <c r="B9170" s="24">
        <v>0.42104214000000001</v>
      </c>
      <c r="C9170" s="24">
        <v>0.38395110999999998</v>
      </c>
      <c r="D9170" s="24">
        <v>0.43646028999999997</v>
      </c>
      <c r="E9170" s="24">
        <v>0.55111853</v>
      </c>
      <c r="F9170" s="24">
        <v>0.78688292999999998</v>
      </c>
      <c r="G9170" s="24">
        <v>1.8939056299999999</v>
      </c>
      <c r="H9170" s="24">
        <v>6.9183680500000007</v>
      </c>
      <c r="I9170" s="24">
        <v>9.0290099999999998E-2</v>
      </c>
    </row>
    <row r="9171" spans="1:9" ht="15.75" customHeight="1" x14ac:dyDescent="0.25">
      <c r="A9171" s="25">
        <v>9170</v>
      </c>
      <c r="B9171" s="26">
        <v>0.42112525000000001</v>
      </c>
      <c r="C9171" s="26">
        <v>0.38400841999999996</v>
      </c>
      <c r="D9171" s="26">
        <v>0.43653156000000004</v>
      </c>
      <c r="E9171" s="26">
        <v>0.55122134</v>
      </c>
      <c r="F9171" s="26">
        <v>0.78705190999999997</v>
      </c>
      <c r="G9171" s="26">
        <v>1.8943420099999999</v>
      </c>
      <c r="H9171" s="26">
        <v>6.9203136500000006</v>
      </c>
      <c r="I9171" s="26">
        <v>9.0290079999999995E-2</v>
      </c>
    </row>
    <row r="9172" spans="1:9" ht="15.75" customHeight="1" x14ac:dyDescent="0.25">
      <c r="A9172" s="23">
        <v>9171</v>
      </c>
      <c r="B9172" s="24">
        <v>0.42120837</v>
      </c>
      <c r="C9172" s="24">
        <v>0.38406573999999999</v>
      </c>
      <c r="D9172" s="24">
        <v>0.43660283999999999</v>
      </c>
      <c r="E9172" s="24">
        <v>0.55132417</v>
      </c>
      <c r="F9172" s="24">
        <v>0.78722091999999999</v>
      </c>
      <c r="G9172" s="24">
        <v>1.89477849</v>
      </c>
      <c r="H9172" s="24">
        <v>6.9222598400000006</v>
      </c>
      <c r="I9172" s="24">
        <v>9.0290049999999997E-2</v>
      </c>
    </row>
    <row r="9173" spans="1:9" ht="15.75" customHeight="1" x14ac:dyDescent="0.25">
      <c r="A9173" s="25">
        <v>9172</v>
      </c>
      <c r="B9173" s="26">
        <v>0.42129148999999999</v>
      </c>
      <c r="C9173" s="26">
        <v>0.38412308000000001</v>
      </c>
      <c r="D9173" s="26">
        <v>0.43667413999999999</v>
      </c>
      <c r="E9173" s="26">
        <v>0.55142701000000005</v>
      </c>
      <c r="F9173" s="26">
        <v>0.78738995000000001</v>
      </c>
      <c r="G9173" s="26">
        <v>1.8952150800000001</v>
      </c>
      <c r="H9173" s="26">
        <v>6.9242066099999997</v>
      </c>
      <c r="I9173" s="26">
        <v>9.0290029999999993E-2</v>
      </c>
    </row>
    <row r="9174" spans="1:9" ht="15.75" customHeight="1" x14ac:dyDescent="0.25">
      <c r="A9174" s="23">
        <v>9173</v>
      </c>
      <c r="B9174" s="24">
        <v>0.42137461000000004</v>
      </c>
      <c r="C9174" s="24">
        <v>0.38418042999999996</v>
      </c>
      <c r="D9174" s="24">
        <v>0.43674545000000004</v>
      </c>
      <c r="E9174" s="24">
        <v>0.55152986000000004</v>
      </c>
      <c r="F9174" s="24">
        <v>0.78755900999999995</v>
      </c>
      <c r="G9174" s="24">
        <v>1.89565176</v>
      </c>
      <c r="H9174" s="24">
        <v>6.9261539700000005</v>
      </c>
      <c r="I9174" s="24">
        <v>9.029000999999999E-2</v>
      </c>
    </row>
    <row r="9175" spans="1:9" ht="15.75" customHeight="1" x14ac:dyDescent="0.25">
      <c r="A9175" s="25">
        <v>9174</v>
      </c>
      <c r="B9175" s="26">
        <v>0.42145772999999997</v>
      </c>
      <c r="C9175" s="26">
        <v>0.38423780999999996</v>
      </c>
      <c r="D9175" s="26">
        <v>0.43681677000000002</v>
      </c>
      <c r="E9175" s="26">
        <v>0.55163271999999997</v>
      </c>
      <c r="F9175" s="26">
        <v>0.78772810000000004</v>
      </c>
      <c r="G9175" s="26">
        <v>1.89608855</v>
      </c>
      <c r="H9175" s="26">
        <v>6.9281019100000005</v>
      </c>
      <c r="I9175" s="26">
        <v>9.0289990000000001E-2</v>
      </c>
    </row>
    <row r="9176" spans="1:9" ht="15.75" customHeight="1" x14ac:dyDescent="0.25">
      <c r="A9176" s="23">
        <v>9175</v>
      </c>
      <c r="B9176" s="24">
        <v>0.42154083999999997</v>
      </c>
      <c r="C9176" s="24">
        <v>0.38429519999999995</v>
      </c>
      <c r="D9176" s="24">
        <v>0.43688811</v>
      </c>
      <c r="E9176" s="24">
        <v>0.55173559999999999</v>
      </c>
      <c r="F9176" s="24">
        <v>0.78789721999999995</v>
      </c>
      <c r="G9176" s="24">
        <v>1.89652544</v>
      </c>
      <c r="H9176" s="24">
        <v>6.9300504399999996</v>
      </c>
      <c r="I9176" s="24">
        <v>9.0289959999999989E-2</v>
      </c>
    </row>
    <row r="9177" spans="1:9" ht="15.75" customHeight="1" x14ac:dyDescent="0.25">
      <c r="A9177" s="25">
        <v>9176</v>
      </c>
      <c r="B9177" s="26">
        <v>0.42162396000000002</v>
      </c>
      <c r="C9177" s="26">
        <v>0.38435260999999998</v>
      </c>
      <c r="D9177" s="26">
        <v>0.43695945999999997</v>
      </c>
      <c r="E9177" s="26">
        <v>0.55183849000000007</v>
      </c>
      <c r="F9177" s="26">
        <v>0.78806636999999991</v>
      </c>
      <c r="G9177" s="26">
        <v>1.89696244</v>
      </c>
      <c r="H9177" s="26">
        <v>6.9319995600000004</v>
      </c>
      <c r="I9177" s="26">
        <v>9.0289940000000013E-2</v>
      </c>
    </row>
    <row r="9178" spans="1:9" ht="15.75" customHeight="1" x14ac:dyDescent="0.25">
      <c r="A9178" s="23">
        <v>9177</v>
      </c>
      <c r="B9178" s="24">
        <v>0.42170707999999996</v>
      </c>
      <c r="C9178" s="24">
        <v>0.38441003000000001</v>
      </c>
      <c r="D9178" s="24">
        <v>0.43703082999999998</v>
      </c>
      <c r="E9178" s="24">
        <v>0.55194138999999998</v>
      </c>
      <c r="F9178" s="24">
        <v>0.78823555000000001</v>
      </c>
      <c r="G9178" s="24">
        <v>1.8973995400000001</v>
      </c>
      <c r="H9178" s="24">
        <v>6.9339492700000003</v>
      </c>
      <c r="I9178" s="24">
        <v>9.028992000000001E-2</v>
      </c>
    </row>
    <row r="9179" spans="1:9" ht="15.75" customHeight="1" x14ac:dyDescent="0.25">
      <c r="A9179" s="25">
        <v>9178</v>
      </c>
      <c r="B9179" s="26">
        <v>0.4217902</v>
      </c>
      <c r="C9179" s="26">
        <v>0.38446747999999997</v>
      </c>
      <c r="D9179" s="26">
        <v>0.43710220999999999</v>
      </c>
      <c r="E9179" s="26">
        <v>0.55204430000000004</v>
      </c>
      <c r="F9179" s="26">
        <v>0.78840474999999999</v>
      </c>
      <c r="G9179" s="26">
        <v>1.8978367399999998</v>
      </c>
      <c r="H9179" s="26">
        <v>6.9358995700000001</v>
      </c>
      <c r="I9179" s="26">
        <v>9.0289900000000006E-2</v>
      </c>
    </row>
    <row r="9180" spans="1:9" ht="15.75" customHeight="1" x14ac:dyDescent="0.25">
      <c r="A9180" s="23">
        <v>9179</v>
      </c>
      <c r="B9180" s="24">
        <v>0.42187331</v>
      </c>
      <c r="C9180" s="24">
        <v>0.38452494000000004</v>
      </c>
      <c r="D9180" s="24">
        <v>0.4371736</v>
      </c>
      <c r="E9180" s="24">
        <v>0.55214722999999999</v>
      </c>
      <c r="F9180" s="24">
        <v>0.78857398000000001</v>
      </c>
      <c r="G9180" s="24">
        <v>1.8982740499999999</v>
      </c>
      <c r="H9180" s="24">
        <v>6.9378504699999999</v>
      </c>
      <c r="I9180" s="24">
        <v>9.0289870000000008E-2</v>
      </c>
    </row>
    <row r="9181" spans="1:9" ht="15.75" customHeight="1" x14ac:dyDescent="0.25">
      <c r="A9181" s="25">
        <v>9180</v>
      </c>
      <c r="B9181" s="26">
        <v>0.42195642999999999</v>
      </c>
      <c r="C9181" s="26">
        <v>0.38458241999999998</v>
      </c>
      <c r="D9181" s="26">
        <v>0.43724499999999999</v>
      </c>
      <c r="E9181" s="26">
        <v>0.55225016999999998</v>
      </c>
      <c r="F9181" s="26">
        <v>0.78874324000000007</v>
      </c>
      <c r="G9181" s="26">
        <v>1.8987114600000001</v>
      </c>
      <c r="H9181" s="26">
        <v>6.9398019499999997</v>
      </c>
      <c r="I9181" s="26">
        <v>9.0289850000000005E-2</v>
      </c>
    </row>
    <row r="9182" spans="1:9" ht="15.75" customHeight="1" x14ac:dyDescent="0.25">
      <c r="A9182" s="23">
        <v>9181</v>
      </c>
      <c r="B9182" s="24">
        <v>0.42203954999999999</v>
      </c>
      <c r="C9182" s="24">
        <v>0.38463991999999997</v>
      </c>
      <c r="D9182" s="24">
        <v>0.43731641999999998</v>
      </c>
      <c r="E9182" s="24">
        <v>0.55235312000000003</v>
      </c>
      <c r="F9182" s="24">
        <v>0.78891253000000006</v>
      </c>
      <c r="G9182" s="24">
        <v>1.8991489699999999</v>
      </c>
      <c r="H9182" s="24">
        <v>6.9417540399999993</v>
      </c>
      <c r="I9182" s="24">
        <v>9.0289830000000001E-2</v>
      </c>
    </row>
    <row r="9183" spans="1:9" ht="15.75" customHeight="1" x14ac:dyDescent="0.25">
      <c r="A9183" s="25">
        <v>9182</v>
      </c>
      <c r="B9183" s="26">
        <v>0.42212266999999998</v>
      </c>
      <c r="C9183" s="26">
        <v>0.38469743000000001</v>
      </c>
      <c r="D9183" s="26">
        <v>0.43738785999999996</v>
      </c>
      <c r="E9183" s="26">
        <v>0.55245609000000007</v>
      </c>
      <c r="F9183" s="26">
        <v>0.78908184000000003</v>
      </c>
      <c r="G9183" s="26">
        <v>1.8995865900000002</v>
      </c>
      <c r="H9183" s="26">
        <v>6.9437067199999998</v>
      </c>
      <c r="I9183" s="26">
        <v>9.0289809999999998E-2</v>
      </c>
    </row>
    <row r="9184" spans="1:9" ht="15.75" customHeight="1" x14ac:dyDescent="0.25">
      <c r="A9184" s="23">
        <v>9183</v>
      </c>
      <c r="B9184" s="24">
        <v>0.42220579000000003</v>
      </c>
      <c r="C9184" s="24">
        <v>0.38475496999999997</v>
      </c>
      <c r="D9184" s="24">
        <v>0.43745930999999999</v>
      </c>
      <c r="E9184" s="24">
        <v>0.55255905999999999</v>
      </c>
      <c r="F9184" s="24">
        <v>0.78925118999999999</v>
      </c>
      <c r="G9184" s="24">
        <v>1.90002432</v>
      </c>
      <c r="H9184" s="24">
        <v>6.9456599900000002</v>
      </c>
      <c r="I9184" s="24">
        <v>9.028978E-2</v>
      </c>
    </row>
    <row r="9185" spans="1:9" ht="15.75" customHeight="1" x14ac:dyDescent="0.25">
      <c r="A9185" s="25">
        <v>9184</v>
      </c>
      <c r="B9185" s="26">
        <v>0.42228890000000002</v>
      </c>
      <c r="C9185" s="26">
        <v>0.38481251999999999</v>
      </c>
      <c r="D9185" s="26">
        <v>0.43753076999999996</v>
      </c>
      <c r="E9185" s="26">
        <v>0.55266205000000002</v>
      </c>
      <c r="F9185" s="26">
        <v>0.78942055999999994</v>
      </c>
      <c r="G9185" s="26">
        <v>1.9004621399999999</v>
      </c>
      <c r="H9185" s="26">
        <v>6.9476138700000005</v>
      </c>
      <c r="I9185" s="26">
        <v>9.0289759999999997E-2</v>
      </c>
    </row>
    <row r="9186" spans="1:9" ht="15.75" customHeight="1" x14ac:dyDescent="0.25">
      <c r="A9186" s="23">
        <v>9185</v>
      </c>
      <c r="B9186" s="24">
        <v>0.42237202000000001</v>
      </c>
      <c r="C9186" s="24">
        <v>0.38487009</v>
      </c>
      <c r="D9186" s="24">
        <v>0.43760224000000003</v>
      </c>
      <c r="E9186" s="24">
        <v>0.55276504999999998</v>
      </c>
      <c r="F9186" s="24">
        <v>0.78958996000000004</v>
      </c>
      <c r="G9186" s="24">
        <v>1.9009000800000002</v>
      </c>
      <c r="H9186" s="24">
        <v>6.9495683399999999</v>
      </c>
      <c r="I9186" s="24">
        <v>9.0289739999999993E-2</v>
      </c>
    </row>
    <row r="9187" spans="1:9" ht="15.75" customHeight="1" x14ac:dyDescent="0.25">
      <c r="A9187" s="25">
        <v>9186</v>
      </c>
      <c r="B9187" s="26">
        <v>0.42245514000000001</v>
      </c>
      <c r="C9187" s="26">
        <v>0.38492767999999999</v>
      </c>
      <c r="D9187" s="26">
        <v>0.43767372999999998</v>
      </c>
      <c r="E9187" s="26">
        <v>0.55286807000000004</v>
      </c>
      <c r="F9187" s="26">
        <v>0.78975938999999995</v>
      </c>
      <c r="G9187" s="26">
        <v>1.9013381100000002</v>
      </c>
      <c r="H9187" s="26">
        <v>6.95152342</v>
      </c>
      <c r="I9187" s="26">
        <v>9.028971999999999E-2</v>
      </c>
    </row>
    <row r="9188" spans="1:9" ht="15.75" customHeight="1" x14ac:dyDescent="0.25">
      <c r="A9188" s="23">
        <v>9187</v>
      </c>
      <c r="B9188" s="24">
        <v>0.42253825999999994</v>
      </c>
      <c r="C9188" s="24">
        <v>0.38498527999999999</v>
      </c>
      <c r="D9188" s="24">
        <v>0.43774523000000004</v>
      </c>
      <c r="E9188" s="24">
        <v>0.55297109</v>
      </c>
      <c r="F9188" s="24">
        <v>0.78992884000000008</v>
      </c>
      <c r="G9188" s="24">
        <v>1.9017762600000001</v>
      </c>
      <c r="H9188" s="24">
        <v>6.9534790999999991</v>
      </c>
      <c r="I9188" s="24">
        <v>9.0289690000000006E-2</v>
      </c>
    </row>
    <row r="9189" spans="1:9" ht="15.75" customHeight="1" x14ac:dyDescent="0.25">
      <c r="A9189" s="25">
        <v>9188</v>
      </c>
      <c r="B9189" s="26">
        <v>0.42262137999999999</v>
      </c>
      <c r="C9189" s="26">
        <v>0.38504291000000002</v>
      </c>
      <c r="D9189" s="26">
        <v>0.43781674999999998</v>
      </c>
      <c r="E9189" s="26">
        <v>0.55307412999999994</v>
      </c>
      <c r="F9189" s="26">
        <v>0.79009832999999996</v>
      </c>
      <c r="G9189" s="26">
        <v>1.9022145000000001</v>
      </c>
      <c r="H9189" s="26">
        <v>6.9554353799999999</v>
      </c>
      <c r="I9189" s="26">
        <v>9.0289670000000002E-2</v>
      </c>
    </row>
    <row r="9190" spans="1:9" ht="15.75" customHeight="1" x14ac:dyDescent="0.25">
      <c r="A9190" s="23">
        <v>9189</v>
      </c>
      <c r="B9190" s="24">
        <v>0.42270448999999999</v>
      </c>
      <c r="C9190" s="24">
        <v>0.38510054999999999</v>
      </c>
      <c r="D9190" s="24">
        <v>0.43788828000000002</v>
      </c>
      <c r="E9190" s="24">
        <v>0.55317718000000005</v>
      </c>
      <c r="F9190" s="24">
        <v>0.79026784000000005</v>
      </c>
      <c r="G9190" s="24">
        <v>1.90265285</v>
      </c>
      <c r="H9190" s="24">
        <v>6.9573922600000007</v>
      </c>
      <c r="I9190" s="24">
        <v>9.0289649999999999E-2</v>
      </c>
    </row>
    <row r="9191" spans="1:9" ht="15.75" customHeight="1" x14ac:dyDescent="0.25">
      <c r="A9191" s="25">
        <v>9190</v>
      </c>
      <c r="B9191" s="26">
        <v>0.42278761000000004</v>
      </c>
      <c r="C9191" s="26">
        <v>0.38515821</v>
      </c>
      <c r="D9191" s="26">
        <v>0.43795982</v>
      </c>
      <c r="E9191" s="26">
        <v>0.55328023999999998</v>
      </c>
      <c r="F9191" s="26">
        <v>0.79043738000000008</v>
      </c>
      <c r="G9191" s="26">
        <v>1.90309131</v>
      </c>
      <c r="H9191" s="26">
        <v>6.9593497600000003</v>
      </c>
      <c r="I9191" s="26">
        <v>9.0289629999999996E-2</v>
      </c>
    </row>
    <row r="9192" spans="1:9" ht="15.75" customHeight="1" x14ac:dyDescent="0.25">
      <c r="A9192" s="23">
        <v>9191</v>
      </c>
      <c r="B9192" s="24">
        <v>0.42287072999999997</v>
      </c>
      <c r="C9192" s="24">
        <v>0.38521589000000001</v>
      </c>
      <c r="D9192" s="24">
        <v>0.43803137999999997</v>
      </c>
      <c r="E9192" s="24">
        <v>0.55338330999999996</v>
      </c>
      <c r="F9192" s="24">
        <v>0.79060694999999992</v>
      </c>
      <c r="G9192" s="24">
        <v>1.9035298700000001</v>
      </c>
      <c r="H9192" s="24">
        <v>6.9613078599999998</v>
      </c>
      <c r="I9192" s="24">
        <v>9.0289599999999998E-2</v>
      </c>
    </row>
    <row r="9193" spans="1:9" ht="15.75" customHeight="1" x14ac:dyDescent="0.25">
      <c r="A9193" s="25">
        <v>9192</v>
      </c>
      <c r="B9193" s="26">
        <v>0.42295385000000002</v>
      </c>
      <c r="C9193" s="26">
        <v>0.38527358999999994</v>
      </c>
      <c r="D9193" s="26">
        <v>0.43810295000000005</v>
      </c>
      <c r="E9193" s="26">
        <v>0.55348640000000005</v>
      </c>
      <c r="F9193" s="26">
        <v>0.79077653999999997</v>
      </c>
      <c r="G9193" s="26">
        <v>1.9039685399999999</v>
      </c>
      <c r="H9193" s="26">
        <v>6.9632665599999992</v>
      </c>
      <c r="I9193" s="26">
        <v>9.0289579999999994E-2</v>
      </c>
    </row>
    <row r="9194" spans="1:9" ht="15.75" customHeight="1" x14ac:dyDescent="0.25">
      <c r="A9194" s="23">
        <v>9193</v>
      </c>
      <c r="B9194" s="24">
        <v>0.42303696000000002</v>
      </c>
      <c r="C9194" s="24">
        <v>0.38533130999999998</v>
      </c>
      <c r="D9194" s="24">
        <v>0.43817454</v>
      </c>
      <c r="E9194" s="24">
        <v>0.55358949999999996</v>
      </c>
      <c r="F9194" s="24">
        <v>0.79094617</v>
      </c>
      <c r="G9194" s="24">
        <v>1.90440732</v>
      </c>
      <c r="H9194" s="24">
        <v>6.9652258800000002</v>
      </c>
      <c r="I9194" s="24">
        <v>9.0289560000000005E-2</v>
      </c>
    </row>
    <row r="9195" spans="1:9" ht="15.75" customHeight="1" x14ac:dyDescent="0.25">
      <c r="A9195" s="25">
        <v>9194</v>
      </c>
      <c r="B9195" s="26">
        <v>0.42312008000000001</v>
      </c>
      <c r="C9195" s="26">
        <v>0.38538905000000001</v>
      </c>
      <c r="D9195" s="26">
        <v>0.43824613999999995</v>
      </c>
      <c r="E9195" s="26">
        <v>0.55369261000000003</v>
      </c>
      <c r="F9195" s="26">
        <v>0.79111582000000003</v>
      </c>
      <c r="G9195" s="26">
        <v>1.9048462000000002</v>
      </c>
      <c r="H9195" s="26">
        <v>6.9671858100000001</v>
      </c>
      <c r="I9195" s="26">
        <v>9.0289540000000001E-2</v>
      </c>
    </row>
    <row r="9196" spans="1:9" ht="15.75" customHeight="1" x14ac:dyDescent="0.25">
      <c r="A9196" s="23">
        <v>9195</v>
      </c>
      <c r="B9196" s="24">
        <v>0.4232032</v>
      </c>
      <c r="C9196" s="24">
        <v>0.38544679999999998</v>
      </c>
      <c r="D9196" s="24">
        <v>0.43831775000000001</v>
      </c>
      <c r="E9196" s="24">
        <v>0.55379573000000004</v>
      </c>
      <c r="F9196" s="24">
        <v>0.79128550000000009</v>
      </c>
      <c r="G9196" s="24">
        <v>1.9052851799999999</v>
      </c>
      <c r="H9196" s="24">
        <v>6.9691463499999999</v>
      </c>
      <c r="I9196" s="24">
        <v>9.0289509999999989E-2</v>
      </c>
    </row>
    <row r="9197" spans="1:9" ht="15.75" customHeight="1" x14ac:dyDescent="0.25">
      <c r="A9197" s="25">
        <v>9196</v>
      </c>
      <c r="B9197" s="26">
        <v>0.42328631999999999</v>
      </c>
      <c r="C9197" s="26">
        <v>0.38550457999999999</v>
      </c>
      <c r="D9197" s="26">
        <v>0.43838938</v>
      </c>
      <c r="E9197" s="26">
        <v>0.55389885999999999</v>
      </c>
      <c r="F9197" s="26">
        <v>0.79145521000000008</v>
      </c>
      <c r="G9197" s="26">
        <v>1.90572428</v>
      </c>
      <c r="H9197" s="26">
        <v>6.9711075000000005</v>
      </c>
      <c r="I9197" s="26">
        <v>9.0289490000000014E-2</v>
      </c>
    </row>
    <row r="9198" spans="1:9" ht="15.75" customHeight="1" x14ac:dyDescent="0.25">
      <c r="A9198" s="23">
        <v>9197</v>
      </c>
      <c r="B9198" s="24">
        <v>0.42336944000000004</v>
      </c>
      <c r="C9198" s="24">
        <v>0.38556237000000004</v>
      </c>
      <c r="D9198" s="24">
        <v>0.43846102999999997</v>
      </c>
      <c r="E9198" s="24">
        <v>0.55400201000000004</v>
      </c>
      <c r="F9198" s="24">
        <v>0.79162493999999994</v>
      </c>
      <c r="G9198" s="24">
        <v>1.9061634699999999</v>
      </c>
      <c r="H9198" s="24">
        <v>6.9730692699999999</v>
      </c>
      <c r="I9198" s="24">
        <v>9.0289470000000011E-2</v>
      </c>
    </row>
    <row r="9199" spans="1:9" ht="15.75" customHeight="1" x14ac:dyDescent="0.25">
      <c r="A9199" s="25">
        <v>9198</v>
      </c>
      <c r="B9199" s="26">
        <v>0.42345255000000004</v>
      </c>
      <c r="C9199" s="26">
        <v>0.38562018000000003</v>
      </c>
      <c r="D9199" s="26">
        <v>0.43853268000000001</v>
      </c>
      <c r="E9199" s="26">
        <v>0.55410517000000004</v>
      </c>
      <c r="F9199" s="26">
        <v>0.79179471000000001</v>
      </c>
      <c r="G9199" s="26">
        <v>1.9066027800000001</v>
      </c>
      <c r="H9199" s="26">
        <v>6.97503165</v>
      </c>
      <c r="I9199" s="26">
        <v>9.0289450000000007E-2</v>
      </c>
    </row>
    <row r="9200" spans="1:9" ht="15.75" customHeight="1" x14ac:dyDescent="0.25">
      <c r="A9200" s="23">
        <v>9199</v>
      </c>
      <c r="B9200" s="24">
        <v>0.42353566999999998</v>
      </c>
      <c r="C9200" s="24">
        <v>0.38567801000000002</v>
      </c>
      <c r="D9200" s="24">
        <v>0.43860435000000003</v>
      </c>
      <c r="E9200" s="24">
        <v>0.55420833999999997</v>
      </c>
      <c r="F9200" s="24">
        <v>0.79196449999999996</v>
      </c>
      <c r="G9200" s="24">
        <v>1.9070421899999999</v>
      </c>
      <c r="H9200" s="24">
        <v>6.97699465</v>
      </c>
      <c r="I9200" s="24">
        <v>9.0289420000000009E-2</v>
      </c>
    </row>
    <row r="9201" spans="1:9" ht="15.75" customHeight="1" x14ac:dyDescent="0.25">
      <c r="A9201" s="25">
        <v>9200</v>
      </c>
      <c r="B9201" s="26">
        <v>0.42361879000000002</v>
      </c>
      <c r="C9201" s="26">
        <v>0.38573585999999999</v>
      </c>
      <c r="D9201" s="26">
        <v>0.43867603999999999</v>
      </c>
      <c r="E9201" s="26">
        <v>0.55431151999999995</v>
      </c>
      <c r="F9201" s="26">
        <v>0.79213431000000001</v>
      </c>
      <c r="G9201" s="26">
        <v>1.9074817100000001</v>
      </c>
      <c r="H9201" s="26">
        <v>6.9789582600000006</v>
      </c>
      <c r="I9201" s="26">
        <v>9.0289400000000006E-2</v>
      </c>
    </row>
    <row r="9202" spans="1:9" ht="15.75" customHeight="1" x14ac:dyDescent="0.25">
      <c r="A9202" s="23">
        <v>9201</v>
      </c>
      <c r="B9202" s="24">
        <v>0.42370190999999996</v>
      </c>
      <c r="C9202" s="24">
        <v>0.38579372999999995</v>
      </c>
      <c r="D9202" s="24">
        <v>0.43874774</v>
      </c>
      <c r="E9202" s="24">
        <v>0.55441470999999998</v>
      </c>
      <c r="F9202" s="24">
        <v>0.79230416000000004</v>
      </c>
      <c r="G9202" s="24">
        <v>1.90792133</v>
      </c>
      <c r="H9202" s="24">
        <v>6.9809225000000001</v>
      </c>
      <c r="I9202" s="24">
        <v>9.0289380000000002E-2</v>
      </c>
    </row>
    <row r="9203" spans="1:9" ht="15.75" customHeight="1" x14ac:dyDescent="0.25">
      <c r="A9203" s="25">
        <v>9202</v>
      </c>
      <c r="B9203" s="26">
        <v>0.42378501999999996</v>
      </c>
      <c r="C9203" s="26">
        <v>0.38585161999999995</v>
      </c>
      <c r="D9203" s="26">
        <v>0.43881945</v>
      </c>
      <c r="E9203" s="26">
        <v>0.55451792</v>
      </c>
      <c r="F9203" s="26">
        <v>0.79247403999999999</v>
      </c>
      <c r="G9203" s="26">
        <v>1.9083610600000001</v>
      </c>
      <c r="H9203" s="26">
        <v>6.9828873499999995</v>
      </c>
      <c r="I9203" s="26">
        <v>9.0289359999999999E-2</v>
      </c>
    </row>
    <row r="9204" spans="1:9" ht="15.75" customHeight="1" x14ac:dyDescent="0.25">
      <c r="A9204" s="23">
        <v>9203</v>
      </c>
      <c r="B9204" s="24">
        <v>0.42386814</v>
      </c>
      <c r="C9204" s="24">
        <v>0.38590953</v>
      </c>
      <c r="D9204" s="24">
        <v>0.43889118000000005</v>
      </c>
      <c r="E9204" s="24">
        <v>0.55462113000000002</v>
      </c>
      <c r="F9204" s="24">
        <v>0.79264393999999994</v>
      </c>
      <c r="G9204" s="24">
        <v>1.9088008999999999</v>
      </c>
      <c r="H9204" s="24">
        <v>6.9848528299999995</v>
      </c>
      <c r="I9204" s="24">
        <v>9.0289330000000001E-2</v>
      </c>
    </row>
    <row r="9205" spans="1:9" ht="15.75" customHeight="1" x14ac:dyDescent="0.25">
      <c r="A9205" s="25">
        <v>9204</v>
      </c>
      <c r="B9205" s="26">
        <v>0.42395126</v>
      </c>
      <c r="C9205" s="26">
        <v>0.38596746000000004</v>
      </c>
      <c r="D9205" s="26">
        <v>0.43896292000000003</v>
      </c>
      <c r="E9205" s="26">
        <v>0.55472436000000003</v>
      </c>
      <c r="F9205" s="26">
        <v>0.79281386999999992</v>
      </c>
      <c r="G9205" s="26">
        <v>1.90924085</v>
      </c>
      <c r="H9205" s="26">
        <v>6.9868189299999992</v>
      </c>
      <c r="I9205" s="26">
        <v>9.0289309999999998E-2</v>
      </c>
    </row>
    <row r="9206" spans="1:9" ht="15.75" customHeight="1" x14ac:dyDescent="0.25">
      <c r="A9206" s="23">
        <v>9205</v>
      </c>
      <c r="B9206" s="24">
        <v>0.42403437999999999</v>
      </c>
      <c r="C9206" s="24">
        <v>0.38602541000000001</v>
      </c>
      <c r="D9206" s="24">
        <v>0.43903467000000002</v>
      </c>
      <c r="E9206" s="24">
        <v>0.55482759999999998</v>
      </c>
      <c r="F9206" s="24">
        <v>0.79298382000000001</v>
      </c>
      <c r="G9206" s="24">
        <v>1.9096808999999999</v>
      </c>
      <c r="H9206" s="24">
        <v>6.9887856499999996</v>
      </c>
      <c r="I9206" s="24">
        <v>9.0289289999999994E-2</v>
      </c>
    </row>
    <row r="9207" spans="1:9" ht="15.75" customHeight="1" x14ac:dyDescent="0.25">
      <c r="A9207" s="25">
        <v>9206</v>
      </c>
      <c r="B9207" s="26">
        <v>0.42411749999999998</v>
      </c>
      <c r="C9207" s="26">
        <v>0.38608338000000003</v>
      </c>
      <c r="D9207" s="26">
        <v>0.43910645000000004</v>
      </c>
      <c r="E9207" s="26">
        <v>0.55493084999999998</v>
      </c>
      <c r="F9207" s="26">
        <v>0.79315381000000007</v>
      </c>
      <c r="G9207" s="26">
        <v>1.9101210599999998</v>
      </c>
      <c r="H9207" s="26">
        <v>6.9907529999999998</v>
      </c>
      <c r="I9207" s="26">
        <v>9.0289269999999991E-2</v>
      </c>
    </row>
    <row r="9208" spans="1:9" ht="15.75" customHeight="1" x14ac:dyDescent="0.25">
      <c r="A9208" s="23">
        <v>9207</v>
      </c>
      <c r="B9208" s="24">
        <v>0.42420060999999998</v>
      </c>
      <c r="C9208" s="24">
        <v>0.38614136000000004</v>
      </c>
      <c r="D9208" s="24">
        <v>0.43917823</v>
      </c>
      <c r="E9208" s="24">
        <v>0.55503411000000002</v>
      </c>
      <c r="F9208" s="24">
        <v>0.7933238199999999</v>
      </c>
      <c r="G9208" s="24">
        <v>1.9105613299999999</v>
      </c>
      <c r="H9208" s="24">
        <v>6.9927209800000005</v>
      </c>
      <c r="I9208" s="24">
        <v>9.0289239999999993E-2</v>
      </c>
    </row>
    <row r="9209" spans="1:9" ht="15.75" customHeight="1" x14ac:dyDescent="0.25">
      <c r="A9209" s="25">
        <v>9208</v>
      </c>
      <c r="B9209" s="26">
        <v>0.42428373000000003</v>
      </c>
      <c r="C9209" s="26">
        <v>0.38619936999999999</v>
      </c>
      <c r="D9209" s="26">
        <v>0.43925002999999996</v>
      </c>
      <c r="E9209" s="26">
        <v>0.55513739000000006</v>
      </c>
      <c r="F9209" s="26">
        <v>0.79349386</v>
      </c>
      <c r="G9209" s="26">
        <v>1.9110017099999999</v>
      </c>
      <c r="H9209" s="26">
        <v>6.9946895800000002</v>
      </c>
      <c r="I9209" s="26">
        <v>9.0289220000000003E-2</v>
      </c>
    </row>
    <row r="9210" spans="1:9" ht="15.75" customHeight="1" x14ac:dyDescent="0.25">
      <c r="A9210" s="23">
        <v>9209</v>
      </c>
      <c r="B9210" s="24">
        <v>0.42436684999999996</v>
      </c>
      <c r="C9210" s="24">
        <v>0.38625740000000003</v>
      </c>
      <c r="D9210" s="24">
        <v>0.43932184000000002</v>
      </c>
      <c r="E9210" s="24">
        <v>0.55524068000000004</v>
      </c>
      <c r="F9210" s="24">
        <v>0.79366393000000002</v>
      </c>
      <c r="G9210" s="24">
        <v>1.9114422</v>
      </c>
      <c r="H9210" s="24">
        <v>6.9966588100000005</v>
      </c>
      <c r="I9210" s="24">
        <v>9.02892E-2</v>
      </c>
    </row>
    <row r="9211" spans="1:9" ht="15.75" customHeight="1" x14ac:dyDescent="0.25">
      <c r="A9211" s="25">
        <v>9210</v>
      </c>
      <c r="B9211" s="26">
        <v>0.42444997000000001</v>
      </c>
      <c r="C9211" s="26">
        <v>0.38631543999999995</v>
      </c>
      <c r="D9211" s="26">
        <v>0.43939366999999996</v>
      </c>
      <c r="E9211" s="26">
        <v>0.55534397000000002</v>
      </c>
      <c r="F9211" s="26">
        <v>0.79383402000000003</v>
      </c>
      <c r="G9211" s="26">
        <v>1.9118827899999999</v>
      </c>
      <c r="H9211" s="26">
        <v>6.9986286700000004</v>
      </c>
      <c r="I9211" s="26">
        <v>9.0289180000000011E-2</v>
      </c>
    </row>
    <row r="9212" spans="1:9" ht="15.75" customHeight="1" x14ac:dyDescent="0.25">
      <c r="A9212" s="23">
        <v>9211</v>
      </c>
      <c r="B9212" s="24">
        <v>0.42453308999999995</v>
      </c>
      <c r="C9212" s="24">
        <v>0.38637351000000003</v>
      </c>
      <c r="D9212" s="24">
        <v>0.43946551</v>
      </c>
      <c r="E9212" s="24">
        <v>0.55544727999999999</v>
      </c>
      <c r="F9212" s="24">
        <v>0.79400414999999991</v>
      </c>
      <c r="G9212" s="24">
        <v>1.9123234899999999</v>
      </c>
      <c r="H9212" s="24">
        <v>7.0005991700000001</v>
      </c>
      <c r="I9212" s="24">
        <v>9.0289149999999999E-2</v>
      </c>
    </row>
    <row r="9213" spans="1:9" ht="15.75" customHeight="1" x14ac:dyDescent="0.25">
      <c r="A9213" s="25">
        <v>9212</v>
      </c>
      <c r="B9213" s="26">
        <v>0.42461620000000005</v>
      </c>
      <c r="C9213" s="26">
        <v>0.38643160000000004</v>
      </c>
      <c r="D9213" s="26">
        <v>0.43953736999999998</v>
      </c>
      <c r="E9213" s="26">
        <v>0.55555060000000001</v>
      </c>
      <c r="F9213" s="26">
        <v>0.7941743</v>
      </c>
      <c r="G9213" s="26">
        <v>1.9127643000000001</v>
      </c>
      <c r="H9213" s="26">
        <v>7.0025702899999995</v>
      </c>
      <c r="I9213" s="26">
        <v>9.0289129999999995E-2</v>
      </c>
    </row>
    <row r="9214" spans="1:9" ht="15.75" customHeight="1" x14ac:dyDescent="0.25">
      <c r="A9214" s="23">
        <v>9213</v>
      </c>
      <c r="B9214" s="24">
        <v>0.42469931999999999</v>
      </c>
      <c r="C9214" s="24">
        <v>0.38648971000000004</v>
      </c>
      <c r="D9214" s="24">
        <v>0.43960924000000001</v>
      </c>
      <c r="E9214" s="24">
        <v>0.55565392999999996</v>
      </c>
      <c r="F9214" s="24">
        <v>0.79434448000000002</v>
      </c>
      <c r="G9214" s="24">
        <v>1.91320522</v>
      </c>
      <c r="H9214" s="24">
        <v>7.0045420500000004</v>
      </c>
      <c r="I9214" s="24">
        <v>9.0289110000000006E-2</v>
      </c>
    </row>
    <row r="9215" spans="1:9" ht="15.75" customHeight="1" x14ac:dyDescent="0.25">
      <c r="A9215" s="25">
        <v>9214</v>
      </c>
      <c r="B9215" s="26">
        <v>0.42478243999999998</v>
      </c>
      <c r="C9215" s="26">
        <v>0.38654783000000004</v>
      </c>
      <c r="D9215" s="26">
        <v>0.43968111999999998</v>
      </c>
      <c r="E9215" s="26">
        <v>0.55575728000000002</v>
      </c>
      <c r="F9215" s="26">
        <v>0.79451468000000003</v>
      </c>
      <c r="G9215" s="26">
        <v>1.9136462399999998</v>
      </c>
      <c r="H9215" s="26">
        <v>7.0065144400000001</v>
      </c>
      <c r="I9215" s="26">
        <v>9.0289090000000002E-2</v>
      </c>
    </row>
    <row r="9216" spans="1:9" ht="15.75" customHeight="1" x14ac:dyDescent="0.25">
      <c r="A9216" s="23">
        <v>9215</v>
      </c>
      <c r="B9216" s="24">
        <v>0.42486555999999998</v>
      </c>
      <c r="C9216" s="24">
        <v>0.38660598000000002</v>
      </c>
      <c r="D9216" s="24">
        <v>0.43975301999999999</v>
      </c>
      <c r="E9216" s="24">
        <v>0.55586063000000008</v>
      </c>
      <c r="F9216" s="24">
        <v>0.79468492000000002</v>
      </c>
      <c r="G9216" s="24">
        <v>1.91408738</v>
      </c>
      <c r="H9216" s="24">
        <v>7.0084874700000004</v>
      </c>
      <c r="I9216" s="24">
        <v>9.0289069999999999E-2</v>
      </c>
    </row>
    <row r="9217" spans="1:9" ht="15.75" customHeight="1" x14ac:dyDescent="0.25">
      <c r="A9217" s="25">
        <v>9216</v>
      </c>
      <c r="B9217" s="26">
        <v>0.42494866999999997</v>
      </c>
      <c r="C9217" s="26">
        <v>0.38666414999999998</v>
      </c>
      <c r="D9217" s="26">
        <v>0.43982494000000005</v>
      </c>
      <c r="E9217" s="26">
        <v>0.55596400000000001</v>
      </c>
      <c r="F9217" s="26">
        <v>0.79485517999999999</v>
      </c>
      <c r="G9217" s="26">
        <v>1.91452862</v>
      </c>
      <c r="H9217" s="26">
        <v>7.0104611400000003</v>
      </c>
      <c r="I9217" s="26">
        <v>9.0289040000000001E-2</v>
      </c>
    </row>
    <row r="9218" spans="1:9" ht="15.75" customHeight="1" x14ac:dyDescent="0.25">
      <c r="A9218" s="23">
        <v>9217</v>
      </c>
      <c r="B9218" s="24">
        <v>0.42503179000000002</v>
      </c>
      <c r="C9218" s="24">
        <v>0.38672234000000005</v>
      </c>
      <c r="D9218" s="24">
        <v>0.43989686</v>
      </c>
      <c r="E9218" s="24">
        <v>0.55606737000000006</v>
      </c>
      <c r="F9218" s="24">
        <v>0.79502545999999996</v>
      </c>
      <c r="G9218" s="24">
        <v>1.91496998</v>
      </c>
      <c r="H9218" s="24">
        <v>7.0124354400000009</v>
      </c>
      <c r="I9218" s="24">
        <v>9.0289019999999998E-2</v>
      </c>
    </row>
    <row r="9219" spans="1:9" ht="15.75" customHeight="1" x14ac:dyDescent="0.25">
      <c r="A9219" s="25">
        <v>9218</v>
      </c>
      <c r="B9219" s="26">
        <v>0.42511491000000001</v>
      </c>
      <c r="C9219" s="26">
        <v>0.38678054000000001</v>
      </c>
      <c r="D9219" s="26">
        <v>0.43996881000000004</v>
      </c>
      <c r="E9219" s="26">
        <v>0.55617075999999999</v>
      </c>
      <c r="F9219" s="26">
        <v>0.79519577999999991</v>
      </c>
      <c r="G9219" s="26">
        <v>1.91541144</v>
      </c>
      <c r="H9219" s="26">
        <v>7.0144103800000002</v>
      </c>
      <c r="I9219" s="26">
        <v>9.0289000000000008E-2</v>
      </c>
    </row>
    <row r="9220" spans="1:9" ht="15.75" customHeight="1" x14ac:dyDescent="0.25">
      <c r="A9220" s="23">
        <v>9219</v>
      </c>
      <c r="B9220" s="24">
        <v>0.42519803</v>
      </c>
      <c r="C9220" s="24">
        <v>0.38683877</v>
      </c>
      <c r="D9220" s="24">
        <v>0.44004077000000003</v>
      </c>
      <c r="E9220" s="24">
        <v>0.55627415999999996</v>
      </c>
      <c r="F9220" s="24">
        <v>0.79536612000000007</v>
      </c>
      <c r="G9220" s="24">
        <v>1.91585301</v>
      </c>
      <c r="H9220" s="24">
        <v>7.01638597</v>
      </c>
      <c r="I9220" s="24">
        <v>9.0288980000000005E-2</v>
      </c>
    </row>
    <row r="9221" spans="1:9" ht="15.75" customHeight="1" x14ac:dyDescent="0.25">
      <c r="A9221" s="25">
        <v>9220</v>
      </c>
      <c r="B9221" s="26">
        <v>0.42528115</v>
      </c>
      <c r="C9221" s="26">
        <v>0.38689701999999998</v>
      </c>
      <c r="D9221" s="26">
        <v>0.44011274</v>
      </c>
      <c r="E9221" s="26">
        <v>0.55637756999999999</v>
      </c>
      <c r="F9221" s="26">
        <v>0.79553648999999993</v>
      </c>
      <c r="G9221" s="26">
        <v>1.91629469</v>
      </c>
      <c r="H9221" s="26">
        <v>7.0183621900000004</v>
      </c>
      <c r="I9221" s="26">
        <v>9.0288950000000007E-2</v>
      </c>
    </row>
    <row r="9222" spans="1:9" ht="15.75" customHeight="1" x14ac:dyDescent="0.25">
      <c r="A9222" s="23">
        <v>9221</v>
      </c>
      <c r="B9222" s="24">
        <v>0.42536425999999999</v>
      </c>
      <c r="C9222" s="24">
        <v>0.38695529000000001</v>
      </c>
      <c r="D9222" s="24">
        <v>0.44018472000000003</v>
      </c>
      <c r="E9222" s="24">
        <v>0.55648099000000006</v>
      </c>
      <c r="F9222" s="24">
        <v>0.79570689000000006</v>
      </c>
      <c r="G9222" s="24">
        <v>1.9167364800000002</v>
      </c>
      <c r="H9222" s="24">
        <v>7.0203390600000004</v>
      </c>
      <c r="I9222" s="24">
        <v>9.0288930000000003E-2</v>
      </c>
    </row>
    <row r="9223" spans="1:9" ht="15.75" customHeight="1" x14ac:dyDescent="0.25">
      <c r="A9223" s="25">
        <v>9222</v>
      </c>
      <c r="B9223" s="26">
        <v>0.42544738000000004</v>
      </c>
      <c r="C9223" s="26">
        <v>0.38701357999999997</v>
      </c>
      <c r="D9223" s="26">
        <v>0.44025672999999999</v>
      </c>
      <c r="E9223" s="26">
        <v>0.55658441999999997</v>
      </c>
      <c r="F9223" s="26">
        <v>0.79587732</v>
      </c>
      <c r="G9223" s="26">
        <v>1.91717838</v>
      </c>
      <c r="H9223" s="26">
        <v>7.02231658</v>
      </c>
      <c r="I9223" s="26">
        <v>9.028891E-2</v>
      </c>
    </row>
    <row r="9224" spans="1:9" ht="15.75" customHeight="1" x14ac:dyDescent="0.25">
      <c r="A9224" s="23">
        <v>9223</v>
      </c>
      <c r="B9224" s="24">
        <v>0.42553049999999998</v>
      </c>
      <c r="C9224" s="24">
        <v>0.38707189999999997</v>
      </c>
      <c r="D9224" s="24">
        <v>0.44032874</v>
      </c>
      <c r="E9224" s="24">
        <v>0.55668786999999997</v>
      </c>
      <c r="F9224" s="24">
        <v>0.79604776999999993</v>
      </c>
      <c r="G9224" s="24">
        <v>1.91762039</v>
      </c>
      <c r="H9224" s="24">
        <v>7.0242947300000003</v>
      </c>
      <c r="I9224" s="24">
        <v>9.0288889999999997E-2</v>
      </c>
    </row>
    <row r="9225" spans="1:9" ht="15.75" customHeight="1" x14ac:dyDescent="0.25">
      <c r="A9225" s="25">
        <v>9224</v>
      </c>
      <c r="B9225" s="26">
        <v>0.42561362000000003</v>
      </c>
      <c r="C9225" s="26">
        <v>0.38713023000000002</v>
      </c>
      <c r="D9225" s="26">
        <v>0.44040076999999994</v>
      </c>
      <c r="E9225" s="26">
        <v>0.55679131999999998</v>
      </c>
      <c r="F9225" s="26">
        <v>0.79621825000000002</v>
      </c>
      <c r="G9225" s="26">
        <v>1.9180625200000001</v>
      </c>
      <c r="H9225" s="26">
        <v>7.02627354</v>
      </c>
      <c r="I9225" s="26">
        <v>9.0288859999999999E-2</v>
      </c>
    </row>
    <row r="9226" spans="1:9" ht="15.75" customHeight="1" x14ac:dyDescent="0.25">
      <c r="A9226" s="23">
        <v>9225</v>
      </c>
      <c r="B9226" s="24">
        <v>0.42569673000000002</v>
      </c>
      <c r="C9226" s="24">
        <v>0.38718857999999995</v>
      </c>
      <c r="D9226" s="24">
        <v>0.44047282000000004</v>
      </c>
      <c r="E9226" s="24">
        <v>0.55689478999999997</v>
      </c>
      <c r="F9226" s="24">
        <v>0.79638875999999992</v>
      </c>
      <c r="G9226" s="24">
        <v>1.9185047499999999</v>
      </c>
      <c r="H9226" s="24">
        <v>7.0282529899999995</v>
      </c>
      <c r="I9226" s="24">
        <v>9.0288839999999995E-2</v>
      </c>
    </row>
    <row r="9227" spans="1:9" ht="15.75" customHeight="1" x14ac:dyDescent="0.25">
      <c r="A9227" s="25">
        <v>9226</v>
      </c>
      <c r="B9227" s="26">
        <v>0.42577984999999996</v>
      </c>
      <c r="C9227" s="26">
        <v>0.38724696000000003</v>
      </c>
      <c r="D9227" s="26">
        <v>0.44054487999999997</v>
      </c>
      <c r="E9227" s="26">
        <v>0.55699825999999997</v>
      </c>
      <c r="F9227" s="26">
        <v>0.79655929000000003</v>
      </c>
      <c r="G9227" s="26">
        <v>1.9189470900000001</v>
      </c>
      <c r="H9227" s="26">
        <v>7.0302331000000002</v>
      </c>
      <c r="I9227" s="26">
        <v>9.0288819999999992E-2</v>
      </c>
    </row>
    <row r="9228" spans="1:9" ht="15.75" customHeight="1" x14ac:dyDescent="0.25">
      <c r="A9228" s="23">
        <v>9227</v>
      </c>
      <c r="B9228" s="24">
        <v>0.42586297000000001</v>
      </c>
      <c r="C9228" s="24">
        <v>0.38730535000000005</v>
      </c>
      <c r="D9228" s="24">
        <v>0.44061695000000001</v>
      </c>
      <c r="E9228" s="24">
        <v>0.55710174999999995</v>
      </c>
      <c r="F9228" s="24">
        <v>0.79672984999999996</v>
      </c>
      <c r="G9228" s="24">
        <v>1.9193895400000001</v>
      </c>
      <c r="H9228" s="24">
        <v>7.0322138500000007</v>
      </c>
      <c r="I9228" s="24">
        <v>9.0288799999999989E-2</v>
      </c>
    </row>
    <row r="9229" spans="1:9" ht="15.75" customHeight="1" x14ac:dyDescent="0.25">
      <c r="A9229" s="25">
        <v>9228</v>
      </c>
      <c r="B9229" s="26">
        <v>0.42594609</v>
      </c>
      <c r="C9229" s="26">
        <v>0.38736377</v>
      </c>
      <c r="D9229" s="26">
        <v>0.44068904000000003</v>
      </c>
      <c r="E9229" s="26">
        <v>0.55720524999999999</v>
      </c>
      <c r="F9229" s="26">
        <v>0.79690044000000004</v>
      </c>
      <c r="G9229" s="26">
        <v>1.9198321</v>
      </c>
      <c r="H9229" s="26">
        <v>7.0341952499999998</v>
      </c>
      <c r="I9229" s="26">
        <v>9.028876999999999E-2</v>
      </c>
    </row>
    <row r="9230" spans="1:9" ht="15.75" customHeight="1" x14ac:dyDescent="0.25">
      <c r="A9230" s="23">
        <v>9229</v>
      </c>
      <c r="B9230" s="24">
        <v>0.42602921000000005</v>
      </c>
      <c r="C9230" s="24">
        <v>0.38742220999999999</v>
      </c>
      <c r="D9230" s="24">
        <v>0.44076114999999999</v>
      </c>
      <c r="E9230" s="24">
        <v>0.55730876000000007</v>
      </c>
      <c r="F9230" s="24">
        <v>0.79707105999999994</v>
      </c>
      <c r="G9230" s="24">
        <v>1.92027478</v>
      </c>
      <c r="H9230" s="24">
        <v>7.0361773100000002</v>
      </c>
      <c r="I9230" s="24">
        <v>9.0288749999999987E-2</v>
      </c>
    </row>
    <row r="9231" spans="1:9" ht="15.75" customHeight="1" x14ac:dyDescent="0.25">
      <c r="A9231" s="25">
        <v>9230</v>
      </c>
      <c r="B9231" s="26">
        <v>0.42611231999999999</v>
      </c>
      <c r="C9231" s="26">
        <v>0.38748066999999997</v>
      </c>
      <c r="D9231" s="26">
        <v>0.44083326999999994</v>
      </c>
      <c r="E9231" s="26">
        <v>0.55741227999999998</v>
      </c>
      <c r="F9231" s="26">
        <v>0.79724170000000005</v>
      </c>
      <c r="G9231" s="26">
        <v>1.9207175599999999</v>
      </c>
      <c r="H9231" s="26">
        <v>7.0381600200000003</v>
      </c>
      <c r="I9231" s="26">
        <v>9.0288730000000011E-2</v>
      </c>
    </row>
    <row r="9232" spans="1:9" ht="15.75" customHeight="1" x14ac:dyDescent="0.25">
      <c r="A9232" s="23">
        <v>9231</v>
      </c>
      <c r="B9232" s="24">
        <v>0.42619543999999998</v>
      </c>
      <c r="C9232" s="24">
        <v>0.38753915</v>
      </c>
      <c r="D9232" s="24">
        <v>0.44090539999999995</v>
      </c>
      <c r="E9232" s="24">
        <v>0.55751581000000006</v>
      </c>
      <c r="F9232" s="24">
        <v>0.79741237999999992</v>
      </c>
      <c r="G9232" s="24">
        <v>1.9211604600000001</v>
      </c>
      <c r="H9232" s="24">
        <v>7.0401433899999999</v>
      </c>
      <c r="I9232" s="24">
        <v>9.0288710000000008E-2</v>
      </c>
    </row>
    <row r="9233" spans="1:9" ht="15.75" customHeight="1" x14ac:dyDescent="0.25">
      <c r="A9233" s="25">
        <v>9232</v>
      </c>
      <c r="B9233" s="26">
        <v>0.42627856000000003</v>
      </c>
      <c r="C9233" s="26">
        <v>0.38759765000000002</v>
      </c>
      <c r="D9233" s="26">
        <v>0.44097755</v>
      </c>
      <c r="E9233" s="26">
        <v>0.55761934999999996</v>
      </c>
      <c r="F9233" s="26">
        <v>0.79758307000000006</v>
      </c>
      <c r="G9233" s="26">
        <v>1.92160346</v>
      </c>
      <c r="H9233" s="26">
        <v>7.0421274100000009</v>
      </c>
      <c r="I9233" s="26">
        <v>9.0288690000000005E-2</v>
      </c>
    </row>
    <row r="9234" spans="1:9" ht="15.75" customHeight="1" x14ac:dyDescent="0.25">
      <c r="A9234" s="23">
        <v>9233</v>
      </c>
      <c r="B9234" s="24">
        <v>0.42636167999999997</v>
      </c>
      <c r="C9234" s="24">
        <v>0.38765616999999997</v>
      </c>
      <c r="D9234" s="24">
        <v>0.44104970999999998</v>
      </c>
      <c r="E9234" s="24">
        <v>0.55772290000000002</v>
      </c>
      <c r="F9234" s="24">
        <v>0.79775379999999996</v>
      </c>
      <c r="G9234" s="24">
        <v>1.9220465799999999</v>
      </c>
      <c r="H9234" s="24">
        <v>7.0441120899999996</v>
      </c>
      <c r="I9234" s="24">
        <v>9.0288660000000007E-2</v>
      </c>
    </row>
    <row r="9235" spans="1:9" ht="15.75" customHeight="1" x14ac:dyDescent="0.25">
      <c r="A9235" s="25">
        <v>9234</v>
      </c>
      <c r="B9235" s="26">
        <v>0.42644480000000001</v>
      </c>
      <c r="C9235" s="26">
        <v>0.38771472000000001</v>
      </c>
      <c r="D9235" s="26">
        <v>0.44112189000000002</v>
      </c>
      <c r="E9235" s="26">
        <v>0.55782646999999996</v>
      </c>
      <c r="F9235" s="26">
        <v>0.79792455000000007</v>
      </c>
      <c r="G9235" s="26">
        <v>1.9224898099999999</v>
      </c>
      <c r="H9235" s="26">
        <v>7.0460974299999997</v>
      </c>
      <c r="I9235" s="26">
        <v>9.0288640000000003E-2</v>
      </c>
    </row>
    <row r="9236" spans="1:9" ht="15.75" customHeight="1" x14ac:dyDescent="0.25">
      <c r="A9236" s="23">
        <v>9235</v>
      </c>
      <c r="B9236" s="24">
        <v>0.42652791000000001</v>
      </c>
      <c r="C9236" s="24">
        <v>0.38777328999999999</v>
      </c>
      <c r="D9236" s="24">
        <v>0.44119407999999999</v>
      </c>
      <c r="E9236" s="24">
        <v>0.55793004000000002</v>
      </c>
      <c r="F9236" s="24">
        <v>0.79809532999999999</v>
      </c>
      <c r="G9236" s="24">
        <v>1.92293315</v>
      </c>
      <c r="H9236" s="24">
        <v>7.0480834300000001</v>
      </c>
      <c r="I9236" s="24">
        <v>9.028862E-2</v>
      </c>
    </row>
    <row r="9237" spans="1:9" ht="15.75" customHeight="1" x14ac:dyDescent="0.25">
      <c r="A9237" s="25">
        <v>9236</v>
      </c>
      <c r="B9237" s="26">
        <v>0.42661102999999995</v>
      </c>
      <c r="C9237" s="26">
        <v>0.38783188000000002</v>
      </c>
      <c r="D9237" s="26">
        <v>0.44126629000000001</v>
      </c>
      <c r="E9237" s="26">
        <v>0.55803362999999995</v>
      </c>
      <c r="F9237" s="26">
        <v>0.79826614000000007</v>
      </c>
      <c r="G9237" s="26">
        <v>1.9233766000000001</v>
      </c>
      <c r="H9237" s="26">
        <v>7.0500700900000002</v>
      </c>
      <c r="I9237" s="26">
        <v>9.0288599999999997E-2</v>
      </c>
    </row>
    <row r="9238" spans="1:9" ht="15.75" customHeight="1" x14ac:dyDescent="0.25">
      <c r="A9238" s="23">
        <v>9237</v>
      </c>
      <c r="B9238" s="24">
        <v>0.42669414999999999</v>
      </c>
      <c r="C9238" s="24">
        <v>0.38789048999999998</v>
      </c>
      <c r="D9238" s="24">
        <v>0.44133851000000002</v>
      </c>
      <c r="E9238" s="24">
        <v>0.55813721999999999</v>
      </c>
      <c r="F9238" s="24">
        <v>0.79843697000000002</v>
      </c>
      <c r="G9238" s="24">
        <v>1.9238201699999999</v>
      </c>
      <c r="H9238" s="24">
        <v>7.0520574099999997</v>
      </c>
      <c r="I9238" s="24">
        <v>9.0288569999999999E-2</v>
      </c>
    </row>
    <row r="9239" spans="1:9" ht="15.75" customHeight="1" x14ac:dyDescent="0.25">
      <c r="A9239" s="25">
        <v>9238</v>
      </c>
      <c r="B9239" s="26">
        <v>0.42677726999999999</v>
      </c>
      <c r="C9239" s="26">
        <v>0.38794911999999998</v>
      </c>
      <c r="D9239" s="26">
        <v>0.44141075000000002</v>
      </c>
      <c r="E9239" s="26">
        <v>0.55824083000000002</v>
      </c>
      <c r="F9239" s="26">
        <v>0.79860783000000002</v>
      </c>
      <c r="G9239" s="26">
        <v>1.9242638400000001</v>
      </c>
      <c r="H9239" s="26">
        <v>7.0540453999999997</v>
      </c>
      <c r="I9239" s="26">
        <v>9.0288549999999995E-2</v>
      </c>
    </row>
    <row r="9240" spans="1:9" ht="15.75" customHeight="1" x14ac:dyDescent="0.25">
      <c r="A9240" s="23">
        <v>9239</v>
      </c>
      <c r="B9240" s="24">
        <v>0.42686038000000004</v>
      </c>
      <c r="C9240" s="24">
        <v>0.38800776999999997</v>
      </c>
      <c r="D9240" s="24">
        <v>0.44148300000000001</v>
      </c>
      <c r="E9240" s="24">
        <v>0.55834443999999994</v>
      </c>
      <c r="F9240" s="24">
        <v>0.79877871999999994</v>
      </c>
      <c r="G9240" s="24">
        <v>1.9247076300000001</v>
      </c>
      <c r="H9240" s="24">
        <v>7.0560340499999992</v>
      </c>
      <c r="I9240" s="24">
        <v>9.0288529999999992E-2</v>
      </c>
    </row>
    <row r="9241" spans="1:9" ht="15.75" customHeight="1" x14ac:dyDescent="0.25">
      <c r="A9241" s="25">
        <v>9240</v>
      </c>
      <c r="B9241" s="26">
        <v>0.42694349999999998</v>
      </c>
      <c r="C9241" s="26">
        <v>0.38806645000000001</v>
      </c>
      <c r="D9241" s="26">
        <v>0.44155527</v>
      </c>
      <c r="E9241" s="26">
        <v>0.55844807000000007</v>
      </c>
      <c r="F9241" s="26">
        <v>0.79894964000000002</v>
      </c>
      <c r="G9241" s="26">
        <v>1.9251515299999999</v>
      </c>
      <c r="H9241" s="26">
        <v>7.0580233699999999</v>
      </c>
      <c r="I9241" s="26">
        <v>9.0288509999999988E-2</v>
      </c>
    </row>
    <row r="9242" spans="1:9" ht="15.75" customHeight="1" x14ac:dyDescent="0.25">
      <c r="A9242" s="23">
        <v>9241</v>
      </c>
      <c r="B9242" s="24">
        <v>0.42702661999999997</v>
      </c>
      <c r="C9242" s="24">
        <v>0.38812514999999997</v>
      </c>
      <c r="D9242" s="24">
        <v>0.44162756000000003</v>
      </c>
      <c r="E9242" s="24">
        <v>0.55855171000000003</v>
      </c>
      <c r="F9242" s="24">
        <v>0.79912057999999997</v>
      </c>
      <c r="G9242" s="24">
        <v>1.92559554</v>
      </c>
      <c r="H9242" s="24">
        <v>7.0600133500000002</v>
      </c>
      <c r="I9242" s="24">
        <v>9.0288480000000004E-2</v>
      </c>
    </row>
    <row r="9243" spans="1:9" ht="15.75" customHeight="1" x14ac:dyDescent="0.25">
      <c r="A9243" s="25">
        <v>9242</v>
      </c>
      <c r="B9243" s="26">
        <v>0.42710974000000002</v>
      </c>
      <c r="C9243" s="26">
        <v>0.38818386999999999</v>
      </c>
      <c r="D9243" s="26">
        <v>0.44169984999999995</v>
      </c>
      <c r="E9243" s="26">
        <v>0.55865534999999999</v>
      </c>
      <c r="F9243" s="26">
        <v>0.79929154999999996</v>
      </c>
      <c r="G9243" s="26">
        <v>1.9260396700000002</v>
      </c>
      <c r="H9243" s="26">
        <v>7.0620039999999991</v>
      </c>
      <c r="I9243" s="26">
        <v>9.0288460000000001E-2</v>
      </c>
    </row>
    <row r="9244" spans="1:9" ht="15.75" customHeight="1" x14ac:dyDescent="0.25">
      <c r="A9244" s="23">
        <v>9243</v>
      </c>
      <c r="B9244" s="24">
        <v>0.42719285999999995</v>
      </c>
      <c r="C9244" s="24">
        <v>0.38824260999999999</v>
      </c>
      <c r="D9244" s="24">
        <v>0.44177216999999996</v>
      </c>
      <c r="E9244" s="24">
        <v>0.55875900999999994</v>
      </c>
      <c r="F9244" s="24">
        <v>0.79946254999999988</v>
      </c>
      <c r="G9244" s="24">
        <v>1.92648391</v>
      </c>
      <c r="H9244" s="24">
        <v>7.0639953200000001</v>
      </c>
      <c r="I9244" s="24">
        <v>9.0288439999999998E-2</v>
      </c>
    </row>
    <row r="9245" spans="1:9" ht="15.75" customHeight="1" x14ac:dyDescent="0.25">
      <c r="A9245" s="25">
        <v>9244</v>
      </c>
      <c r="B9245" s="26">
        <v>0.42727597</v>
      </c>
      <c r="C9245" s="26">
        <v>0.38830136999999998</v>
      </c>
      <c r="D9245" s="26">
        <v>0.44184449000000003</v>
      </c>
      <c r="E9245" s="26">
        <v>0.55886268000000006</v>
      </c>
      <c r="F9245" s="26">
        <v>0.79963357000000002</v>
      </c>
      <c r="G9245" s="26">
        <v>1.9269282599999999</v>
      </c>
      <c r="H9245" s="26">
        <v>7.0659873200000005</v>
      </c>
      <c r="I9245" s="26">
        <v>9.0288419999999994E-2</v>
      </c>
    </row>
    <row r="9246" spans="1:9" ht="15.75" customHeight="1" x14ac:dyDescent="0.25">
      <c r="A9246" s="23">
        <v>9245</v>
      </c>
      <c r="B9246" s="24">
        <v>0.42735909</v>
      </c>
      <c r="C9246" s="24">
        <v>0.38836016000000001</v>
      </c>
      <c r="D9246" s="24">
        <v>0.44191684000000003</v>
      </c>
      <c r="E9246" s="24">
        <v>0.55896636</v>
      </c>
      <c r="F9246" s="24">
        <v>0.79980462000000008</v>
      </c>
      <c r="G9246" s="24">
        <v>1.9273727199999999</v>
      </c>
      <c r="H9246" s="24">
        <v>7.0679799800000005</v>
      </c>
      <c r="I9246" s="24">
        <v>9.0288400000000005E-2</v>
      </c>
    </row>
    <row r="9247" spans="1:9" ht="15.75" customHeight="1" x14ac:dyDescent="0.25">
      <c r="A9247" s="25">
        <v>9246</v>
      </c>
      <c r="B9247" s="26">
        <v>0.42744221000000004</v>
      </c>
      <c r="C9247" s="26">
        <v>0.38841897000000003</v>
      </c>
      <c r="D9247" s="26">
        <v>0.44198920000000003</v>
      </c>
      <c r="E9247" s="26">
        <v>0.55907004999999999</v>
      </c>
      <c r="F9247" s="26">
        <v>0.79997569999999996</v>
      </c>
      <c r="G9247" s="26">
        <v>1.9278173000000001</v>
      </c>
      <c r="H9247" s="26">
        <v>7.0699733199999999</v>
      </c>
      <c r="I9247" s="26">
        <v>9.0288369999999993E-2</v>
      </c>
    </row>
    <row r="9248" spans="1:9" ht="15.75" customHeight="1" x14ac:dyDescent="0.25">
      <c r="A9248" s="23">
        <v>9247</v>
      </c>
      <c r="B9248" s="24">
        <v>0.42752532999999998</v>
      </c>
      <c r="C9248" s="24">
        <v>0.38847779999999998</v>
      </c>
      <c r="D9248" s="24">
        <v>0.44206156999999996</v>
      </c>
      <c r="E9248" s="24">
        <v>0.55917375000000002</v>
      </c>
      <c r="F9248" s="24">
        <v>0.80014679999999994</v>
      </c>
      <c r="G9248" s="24">
        <v>1.92826199</v>
      </c>
      <c r="H9248" s="24">
        <v>7.0719673299999997</v>
      </c>
      <c r="I9248" s="24">
        <v>9.0288350000000003E-2</v>
      </c>
    </row>
    <row r="9249" spans="1:9" ht="15.75" customHeight="1" x14ac:dyDescent="0.25">
      <c r="A9249" s="25">
        <v>9248</v>
      </c>
      <c r="B9249" s="26">
        <v>0.42760843999999998</v>
      </c>
      <c r="C9249" s="26">
        <v>0.38853665999999998</v>
      </c>
      <c r="D9249" s="26">
        <v>0.44213396000000005</v>
      </c>
      <c r="E9249" s="26">
        <v>0.55927745000000006</v>
      </c>
      <c r="F9249" s="26">
        <v>0.80031794000000001</v>
      </c>
      <c r="G9249" s="26">
        <v>1.9287067999999998</v>
      </c>
      <c r="H9249" s="26">
        <v>7.0739620199999997</v>
      </c>
      <c r="I9249" s="26">
        <v>9.028833E-2</v>
      </c>
    </row>
    <row r="9250" spans="1:9" ht="15.75" customHeight="1" x14ac:dyDescent="0.25">
      <c r="A9250" s="23">
        <v>9249</v>
      </c>
      <c r="B9250" s="24">
        <v>0.42769156000000003</v>
      </c>
      <c r="C9250" s="24">
        <v>0.38859554000000002</v>
      </c>
      <c r="D9250" s="24">
        <v>0.44220635999999997</v>
      </c>
      <c r="E9250" s="24">
        <v>0.55938116999999998</v>
      </c>
      <c r="F9250" s="24">
        <v>0.80048910000000006</v>
      </c>
      <c r="G9250" s="24">
        <v>1.9291517200000001</v>
      </c>
      <c r="H9250" s="24">
        <v>7.0759573800000002</v>
      </c>
      <c r="I9250" s="24">
        <v>9.0288309999999997E-2</v>
      </c>
    </row>
    <row r="9251" spans="1:9" ht="15.75" customHeight="1" x14ac:dyDescent="0.25">
      <c r="A9251" s="25">
        <v>9250</v>
      </c>
      <c r="B9251" s="26">
        <v>0.42777467999999996</v>
      </c>
      <c r="C9251" s="26">
        <v>0.38865443</v>
      </c>
      <c r="D9251" s="26">
        <v>0.44227877999999998</v>
      </c>
      <c r="E9251" s="26">
        <v>0.55948489999999995</v>
      </c>
      <c r="F9251" s="26">
        <v>0.80066028</v>
      </c>
      <c r="G9251" s="26">
        <v>1.92959675</v>
      </c>
      <c r="H9251" s="26">
        <v>7.0779534200000001</v>
      </c>
      <c r="I9251" s="26">
        <v>9.0288280000000012E-2</v>
      </c>
    </row>
    <row r="9252" spans="1:9" ht="15.75" customHeight="1" x14ac:dyDescent="0.25">
      <c r="A9252" s="23">
        <v>9251</v>
      </c>
      <c r="B9252" s="24">
        <v>0.42785780000000001</v>
      </c>
      <c r="C9252" s="24">
        <v>0.38871336000000001</v>
      </c>
      <c r="D9252" s="24">
        <v>0.44235120999999999</v>
      </c>
      <c r="E9252" s="24">
        <v>0.55958863999999997</v>
      </c>
      <c r="F9252" s="24">
        <v>0.80083149000000009</v>
      </c>
      <c r="G9252" s="24">
        <v>1.93004189</v>
      </c>
      <c r="H9252" s="24">
        <v>7.0799501499999993</v>
      </c>
      <c r="I9252" s="24">
        <v>9.0288260000000009E-2</v>
      </c>
    </row>
    <row r="9253" spans="1:9" ht="15.75" customHeight="1" x14ac:dyDescent="0.25">
      <c r="A9253" s="25">
        <v>9252</v>
      </c>
      <c r="B9253" s="26">
        <v>0.42794092</v>
      </c>
      <c r="C9253" s="26">
        <v>0.38877229999999996</v>
      </c>
      <c r="D9253" s="26">
        <v>0.44242366</v>
      </c>
      <c r="E9253" s="26">
        <v>0.55969239000000004</v>
      </c>
      <c r="F9253" s="26">
        <v>0.80100273</v>
      </c>
      <c r="G9253" s="26">
        <v>1.9304871499999998</v>
      </c>
      <c r="H9253" s="26">
        <v>7.0819475499999998</v>
      </c>
      <c r="I9253" s="26">
        <v>9.0288240000000006E-2</v>
      </c>
    </row>
    <row r="9254" spans="1:9" ht="15.75" customHeight="1" x14ac:dyDescent="0.25">
      <c r="A9254" s="23">
        <v>9253</v>
      </c>
      <c r="B9254" s="24">
        <v>0.42802403</v>
      </c>
      <c r="C9254" s="24">
        <v>0.38883127000000001</v>
      </c>
      <c r="D9254" s="24">
        <v>0.44249612999999999</v>
      </c>
      <c r="E9254" s="24">
        <v>0.55979615000000005</v>
      </c>
      <c r="F9254" s="24">
        <v>0.80117400000000005</v>
      </c>
      <c r="G9254" s="24">
        <v>1.93093252</v>
      </c>
      <c r="H9254" s="24">
        <v>7.0839456299999997</v>
      </c>
      <c r="I9254" s="24">
        <v>9.0288220000000002E-2</v>
      </c>
    </row>
    <row r="9255" spans="1:9" ht="15.75" customHeight="1" x14ac:dyDescent="0.25">
      <c r="A9255" s="25">
        <v>9254</v>
      </c>
      <c r="B9255" s="26">
        <v>0.42810714999999999</v>
      </c>
      <c r="C9255" s="26">
        <v>0.38889025999999999</v>
      </c>
      <c r="D9255" s="26">
        <v>0.44256861000000003</v>
      </c>
      <c r="E9255" s="26">
        <v>0.55989992</v>
      </c>
      <c r="F9255" s="26">
        <v>0.80134528999999999</v>
      </c>
      <c r="G9255" s="26">
        <v>1.93137801</v>
      </c>
      <c r="H9255" s="26">
        <v>7.0859443999999998</v>
      </c>
      <c r="I9255" s="26">
        <v>9.0288199999999999E-2</v>
      </c>
    </row>
    <row r="9256" spans="1:9" ht="15.75" customHeight="1" x14ac:dyDescent="0.25">
      <c r="A9256" s="23">
        <v>9255</v>
      </c>
      <c r="B9256" s="24">
        <v>0.42819026999999998</v>
      </c>
      <c r="C9256" s="24">
        <v>0.38894928000000001</v>
      </c>
      <c r="D9256" s="24">
        <v>0.44264110000000001</v>
      </c>
      <c r="E9256" s="24">
        <v>0.56000371000000004</v>
      </c>
      <c r="F9256" s="24">
        <v>0.80151661000000007</v>
      </c>
      <c r="G9256" s="24">
        <v>1.9318236099999999</v>
      </c>
      <c r="H9256" s="24">
        <v>7.0879438500000003</v>
      </c>
      <c r="I9256" s="24">
        <v>9.0288170000000001E-2</v>
      </c>
    </row>
    <row r="9257" spans="1:9" ht="15.75" customHeight="1" x14ac:dyDescent="0.25">
      <c r="A9257" s="25">
        <v>9256</v>
      </c>
      <c r="B9257" s="26">
        <v>0.42827339000000003</v>
      </c>
      <c r="C9257" s="26">
        <v>0.38900830999999997</v>
      </c>
      <c r="D9257" s="26">
        <v>0.44271360999999998</v>
      </c>
      <c r="E9257" s="26">
        <v>0.56010749999999998</v>
      </c>
      <c r="F9257" s="26">
        <v>0.80168795999999998</v>
      </c>
      <c r="G9257" s="26">
        <v>1.93226933</v>
      </c>
      <c r="H9257" s="26">
        <v>7.0899439800000001</v>
      </c>
      <c r="I9257" s="26">
        <v>9.0288149999999998E-2</v>
      </c>
    </row>
    <row r="9258" spans="1:9" ht="15.75" customHeight="1" x14ac:dyDescent="0.25">
      <c r="A9258" s="23">
        <v>9257</v>
      </c>
      <c r="B9258" s="24">
        <v>0.42835650000000003</v>
      </c>
      <c r="C9258" s="24">
        <v>0.38906737000000002</v>
      </c>
      <c r="D9258" s="24">
        <v>0.44278613999999999</v>
      </c>
      <c r="E9258" s="24">
        <v>0.56021129999999997</v>
      </c>
      <c r="F9258" s="24">
        <v>0.80185933000000009</v>
      </c>
      <c r="G9258" s="24">
        <v>1.9327151599999999</v>
      </c>
      <c r="H9258" s="24">
        <v>7.0919448100000002</v>
      </c>
      <c r="I9258" s="24">
        <v>9.0288129999999994E-2</v>
      </c>
    </row>
    <row r="9259" spans="1:9" ht="15.75" customHeight="1" x14ac:dyDescent="0.25">
      <c r="A9259" s="25">
        <v>9258</v>
      </c>
      <c r="B9259" s="26">
        <v>0.42843961999999997</v>
      </c>
      <c r="C9259" s="26">
        <v>0.38912646000000001</v>
      </c>
      <c r="D9259" s="26">
        <v>0.44285868</v>
      </c>
      <c r="E9259" s="26">
        <v>0.56031511000000001</v>
      </c>
      <c r="F9259" s="26">
        <v>0.80203073000000003</v>
      </c>
      <c r="G9259" s="26">
        <v>1.9331611100000001</v>
      </c>
      <c r="H9259" s="26">
        <v>7.0939463099999998</v>
      </c>
      <c r="I9259" s="26">
        <v>9.0288109999999991E-2</v>
      </c>
    </row>
    <row r="9260" spans="1:9" ht="15.75" customHeight="1" x14ac:dyDescent="0.25">
      <c r="A9260" s="23">
        <v>9259</v>
      </c>
      <c r="B9260" s="24">
        <v>0.42852274000000001</v>
      </c>
      <c r="C9260" s="24">
        <v>0.38918556999999998</v>
      </c>
      <c r="D9260" s="24">
        <v>0.44293124</v>
      </c>
      <c r="E9260" s="24">
        <v>0.56041892999999998</v>
      </c>
      <c r="F9260" s="24">
        <v>0.80220215999999989</v>
      </c>
      <c r="G9260" s="24">
        <v>1.9336071699999999</v>
      </c>
      <c r="H9260" s="24">
        <v>7.0959485099999995</v>
      </c>
      <c r="I9260" s="24">
        <v>9.0288079999999993E-2</v>
      </c>
    </row>
    <row r="9261" spans="1:9" ht="15.75" customHeight="1" x14ac:dyDescent="0.25">
      <c r="A9261" s="25">
        <v>9260</v>
      </c>
      <c r="B9261" s="26">
        <v>0.42860586000000001</v>
      </c>
      <c r="C9261" s="26">
        <v>0.3892447</v>
      </c>
      <c r="D9261" s="26">
        <v>0.44300381</v>
      </c>
      <c r="E9261" s="26">
        <v>0.56052276000000001</v>
      </c>
      <c r="F9261" s="26">
        <v>0.80237361000000007</v>
      </c>
      <c r="G9261" s="26">
        <v>1.9340533400000002</v>
      </c>
      <c r="H9261" s="26">
        <v>7.0979513999999995</v>
      </c>
      <c r="I9261" s="26">
        <v>9.0288059999999989E-2</v>
      </c>
    </row>
    <row r="9262" spans="1:9" ht="15.75" customHeight="1" x14ac:dyDescent="0.25">
      <c r="A9262" s="23">
        <v>9261</v>
      </c>
      <c r="B9262" s="24">
        <v>0.42868898</v>
      </c>
      <c r="C9262" s="24">
        <v>0.38930385000000001</v>
      </c>
      <c r="D9262" s="24">
        <v>0.44307639999999998</v>
      </c>
      <c r="E9262" s="24">
        <v>0.56062659999999997</v>
      </c>
      <c r="F9262" s="24">
        <v>0.80254508999999996</v>
      </c>
      <c r="G9262" s="24">
        <v>1.9344996399999999</v>
      </c>
      <c r="H9262" s="24">
        <v>7.0999549799999997</v>
      </c>
      <c r="I9262" s="24">
        <v>9.0288039999999986E-2</v>
      </c>
    </row>
    <row r="9263" spans="1:9" ht="15.75" customHeight="1" x14ac:dyDescent="0.25">
      <c r="A9263" s="25">
        <v>9262</v>
      </c>
      <c r="B9263" s="26">
        <v>0.42877208999999999</v>
      </c>
      <c r="C9263" s="26">
        <v>0.38936303</v>
      </c>
      <c r="D9263" s="26">
        <v>0.44314900000000002</v>
      </c>
      <c r="E9263" s="26">
        <v>0.56073044999999999</v>
      </c>
      <c r="F9263" s="26">
        <v>0.8027166</v>
      </c>
      <c r="G9263" s="26">
        <v>1.93494604</v>
      </c>
      <c r="H9263" s="26">
        <v>7.1019592500000002</v>
      </c>
      <c r="I9263" s="26">
        <v>9.028802000000001E-2</v>
      </c>
    </row>
    <row r="9264" spans="1:9" ht="15.75" customHeight="1" x14ac:dyDescent="0.25">
      <c r="A9264" s="23">
        <v>9263</v>
      </c>
      <c r="B9264" s="24">
        <v>0.42885520999999999</v>
      </c>
      <c r="C9264" s="24">
        <v>0.38942222999999998</v>
      </c>
      <c r="D9264" s="24">
        <v>0.44322161999999998</v>
      </c>
      <c r="E9264" s="24">
        <v>0.56083430000000001</v>
      </c>
      <c r="F9264" s="24">
        <v>0.80288813000000003</v>
      </c>
      <c r="G9264" s="24">
        <v>1.9353925699999999</v>
      </c>
      <c r="H9264" s="24">
        <v>7.1039642199999999</v>
      </c>
      <c r="I9264" s="24">
        <v>9.0288000000000007E-2</v>
      </c>
    </row>
    <row r="9265" spans="1:9" ht="15.75" customHeight="1" x14ac:dyDescent="0.25">
      <c r="A9265" s="25">
        <v>9264</v>
      </c>
      <c r="B9265" s="26">
        <v>0.42893833000000003</v>
      </c>
      <c r="C9265" s="26">
        <v>0.38948144999999995</v>
      </c>
      <c r="D9265" s="26">
        <v>0.44329425</v>
      </c>
      <c r="E9265" s="26">
        <v>0.56093817000000001</v>
      </c>
      <c r="F9265" s="26">
        <v>0.80305968999999999</v>
      </c>
      <c r="G9265" s="26">
        <v>1.9358392</v>
      </c>
      <c r="H9265" s="26">
        <v>7.10596988</v>
      </c>
      <c r="I9265" s="26">
        <v>9.0287970000000009E-2</v>
      </c>
    </row>
    <row r="9266" spans="1:9" ht="15.75" customHeight="1" x14ac:dyDescent="0.25">
      <c r="A9266" s="23">
        <v>9265</v>
      </c>
      <c r="B9266" s="24">
        <v>0.42902144999999997</v>
      </c>
      <c r="C9266" s="24">
        <v>0.38954070000000002</v>
      </c>
      <c r="D9266" s="24">
        <v>0.44336689999999995</v>
      </c>
      <c r="E9266" s="24">
        <v>0.56104204999999996</v>
      </c>
      <c r="F9266" s="24">
        <v>0.80323127999999999</v>
      </c>
      <c r="G9266" s="24">
        <v>1.93628596</v>
      </c>
      <c r="H9266" s="24">
        <v>7.1079762300000002</v>
      </c>
      <c r="I9266" s="24">
        <v>9.0287950000000006E-2</v>
      </c>
    </row>
    <row r="9267" spans="1:9" ht="15.75" customHeight="1" x14ac:dyDescent="0.25">
      <c r="A9267" s="25">
        <v>9266</v>
      </c>
      <c r="B9267" s="26">
        <v>0.42910457000000002</v>
      </c>
      <c r="C9267" s="26">
        <v>0.38959997000000002</v>
      </c>
      <c r="D9267" s="26">
        <v>0.44343957000000001</v>
      </c>
      <c r="E9267" s="26">
        <v>0.56114593999999995</v>
      </c>
      <c r="F9267" s="26">
        <v>0.80340289999999992</v>
      </c>
      <c r="G9267" s="26">
        <v>1.93673283</v>
      </c>
      <c r="H9267" s="26">
        <v>7.1099832899999997</v>
      </c>
      <c r="I9267" s="26">
        <v>9.0287930000000002E-2</v>
      </c>
    </row>
    <row r="9268" spans="1:9" ht="15.75" customHeight="1" x14ac:dyDescent="0.25">
      <c r="A9268" s="23">
        <v>9267</v>
      </c>
      <c r="B9268" s="24">
        <v>0.42918768000000002</v>
      </c>
      <c r="C9268" s="24">
        <v>0.38965927</v>
      </c>
      <c r="D9268" s="24">
        <v>0.44351225</v>
      </c>
      <c r="E9268" s="24">
        <v>0.56124984</v>
      </c>
      <c r="F9268" s="24">
        <v>0.80357454000000006</v>
      </c>
      <c r="G9268" s="24">
        <v>1.9371798100000002</v>
      </c>
      <c r="H9268" s="24">
        <v>7.1119910400000004</v>
      </c>
      <c r="I9268" s="24">
        <v>9.0287909999999999E-2</v>
      </c>
    </row>
    <row r="9269" spans="1:9" ht="15.75" customHeight="1" x14ac:dyDescent="0.25">
      <c r="A9269" s="25">
        <v>9268</v>
      </c>
      <c r="B9269" s="26">
        <v>0.42927079999999995</v>
      </c>
      <c r="C9269" s="26">
        <v>0.38971859000000003</v>
      </c>
      <c r="D9269" s="26">
        <v>0.44358493999999998</v>
      </c>
      <c r="E9269" s="26">
        <v>0.56135374999999998</v>
      </c>
      <c r="F9269" s="26">
        <v>0.80374619999999997</v>
      </c>
      <c r="G9269" s="26">
        <v>1.9376269099999999</v>
      </c>
      <c r="H9269" s="26">
        <v>7.1139994900000003</v>
      </c>
      <c r="I9269" s="26">
        <v>9.0287880000000001E-2</v>
      </c>
    </row>
    <row r="9270" spans="1:9" ht="15.75" customHeight="1" x14ac:dyDescent="0.25">
      <c r="A9270" s="23">
        <v>9269</v>
      </c>
      <c r="B9270" s="24">
        <v>0.42935392</v>
      </c>
      <c r="C9270" s="24">
        <v>0.38977792999999999</v>
      </c>
      <c r="D9270" s="24">
        <v>0.44365766000000001</v>
      </c>
      <c r="E9270" s="24">
        <v>0.56145765999999997</v>
      </c>
      <c r="F9270" s="24">
        <v>0.80391789999999996</v>
      </c>
      <c r="G9270" s="24">
        <v>1.93807413</v>
      </c>
      <c r="H9270" s="24">
        <v>7.1160086400000004</v>
      </c>
      <c r="I9270" s="24">
        <v>9.0287859999999998E-2</v>
      </c>
    </row>
    <row r="9271" spans="1:9" ht="15.75" customHeight="1" x14ac:dyDescent="0.25">
      <c r="A9271" s="25">
        <v>9270</v>
      </c>
      <c r="B9271" s="26">
        <v>0.42943703999999999</v>
      </c>
      <c r="C9271" s="26">
        <v>0.3898373</v>
      </c>
      <c r="D9271" s="26">
        <v>0.44373038000000004</v>
      </c>
      <c r="E9271" s="26">
        <v>0.56156159000000005</v>
      </c>
      <c r="F9271" s="26">
        <v>0.80408962000000006</v>
      </c>
      <c r="G9271" s="26">
        <v>1.93852147</v>
      </c>
      <c r="H9271" s="26">
        <v>7.1180184999999998</v>
      </c>
      <c r="I9271" s="26">
        <v>9.0287839999999994E-2</v>
      </c>
    </row>
    <row r="9272" spans="1:9" ht="15.75" customHeight="1" x14ac:dyDescent="0.25">
      <c r="A9272" s="23">
        <v>9271</v>
      </c>
      <c r="B9272" s="24">
        <v>0.42952015000000004</v>
      </c>
      <c r="C9272" s="24">
        <v>0.38989668999999999</v>
      </c>
      <c r="D9272" s="24">
        <v>0.44380312999999999</v>
      </c>
      <c r="E9272" s="24">
        <v>0.56166552999999997</v>
      </c>
      <c r="F9272" s="24">
        <v>0.80426136000000004</v>
      </c>
      <c r="G9272" s="24">
        <v>1.93896892</v>
      </c>
      <c r="H9272" s="24">
        <v>7.1200290600000002</v>
      </c>
      <c r="I9272" s="24">
        <v>9.0287819999999991E-2</v>
      </c>
    </row>
    <row r="9273" spans="1:9" ht="15.75" customHeight="1" x14ac:dyDescent="0.25">
      <c r="A9273" s="25">
        <v>9272</v>
      </c>
      <c r="B9273" s="26">
        <v>0.42960326999999998</v>
      </c>
      <c r="C9273" s="26">
        <v>0.38995610999999997</v>
      </c>
      <c r="D9273" s="26">
        <v>0.44387588</v>
      </c>
      <c r="E9273" s="26">
        <v>0.56176946999999999</v>
      </c>
      <c r="F9273" s="26">
        <v>0.80443313999999999</v>
      </c>
      <c r="G9273" s="26">
        <v>1.9394164900000002</v>
      </c>
      <c r="H9273" s="26">
        <v>7.12204032</v>
      </c>
      <c r="I9273" s="26">
        <v>9.0287799999999988E-2</v>
      </c>
    </row>
    <row r="9274" spans="1:9" ht="15.75" customHeight="1" x14ac:dyDescent="0.25">
      <c r="A9274" s="23">
        <v>9273</v>
      </c>
      <c r="B9274" s="24">
        <v>0.42968639000000003</v>
      </c>
      <c r="C9274" s="24">
        <v>0.39001555000000004</v>
      </c>
      <c r="D9274" s="24">
        <v>0.44394865999999999</v>
      </c>
      <c r="E9274" s="24">
        <v>0.56187343000000001</v>
      </c>
      <c r="F9274" s="24">
        <v>0.80460493999999994</v>
      </c>
      <c r="G9274" s="24">
        <v>1.9398641699999999</v>
      </c>
      <c r="H9274" s="24">
        <v>7.1240522899999998</v>
      </c>
      <c r="I9274" s="24">
        <v>9.0287770000000003E-2</v>
      </c>
    </row>
    <row r="9275" spans="1:9" ht="15.75" customHeight="1" x14ac:dyDescent="0.25">
      <c r="A9275" s="25">
        <v>9274</v>
      </c>
      <c r="B9275" s="26">
        <v>0.42976951000000002</v>
      </c>
      <c r="C9275" s="26">
        <v>0.39007502000000005</v>
      </c>
      <c r="D9275" s="26">
        <v>0.44402144999999998</v>
      </c>
      <c r="E9275" s="26">
        <v>0.56197739000000002</v>
      </c>
      <c r="F9275" s="26">
        <v>0.80477675999999998</v>
      </c>
      <c r="G9275" s="26">
        <v>1.94031197</v>
      </c>
      <c r="H9275" s="26">
        <v>7.1260649599999999</v>
      </c>
      <c r="I9275" s="26">
        <v>9.028775E-2</v>
      </c>
    </row>
    <row r="9276" spans="1:9" ht="15.75" customHeight="1" x14ac:dyDescent="0.25">
      <c r="A9276" s="23">
        <v>9275</v>
      </c>
      <c r="B9276" s="24">
        <v>0.42985263000000001</v>
      </c>
      <c r="C9276" s="24">
        <v>0.3901345</v>
      </c>
      <c r="D9276" s="24">
        <v>0.44409424999999997</v>
      </c>
      <c r="E9276" s="24">
        <v>0.56208137000000002</v>
      </c>
      <c r="F9276" s="24">
        <v>0.80494862</v>
      </c>
      <c r="G9276" s="24">
        <v>1.9407598899999998</v>
      </c>
      <c r="H9276" s="24">
        <v>7.1280783399999992</v>
      </c>
      <c r="I9276" s="24">
        <v>9.0287729999999997E-2</v>
      </c>
    </row>
    <row r="9277" spans="1:9" ht="15.75" customHeight="1" x14ac:dyDescent="0.25">
      <c r="A9277" s="25">
        <v>9276</v>
      </c>
      <c r="B9277" s="26">
        <v>0.42993574000000001</v>
      </c>
      <c r="C9277" s="26">
        <v>0.39019401999999997</v>
      </c>
      <c r="D9277" s="26">
        <v>0.44416707999999999</v>
      </c>
      <c r="E9277" s="26">
        <v>0.56218535000000003</v>
      </c>
      <c r="F9277" s="26">
        <v>0.80512050000000002</v>
      </c>
      <c r="G9277" s="26">
        <v>1.94120793</v>
      </c>
      <c r="H9277" s="26">
        <v>7.1300924299999995</v>
      </c>
      <c r="I9277" s="26">
        <v>9.0287710000000007E-2</v>
      </c>
    </row>
    <row r="9278" spans="1:9" ht="15.75" customHeight="1" x14ac:dyDescent="0.25">
      <c r="A9278" s="23">
        <v>9277</v>
      </c>
      <c r="B9278" s="24">
        <v>0.43001886</v>
      </c>
      <c r="C9278" s="24">
        <v>0.39025356</v>
      </c>
      <c r="D9278" s="24">
        <v>0.44423991000000002</v>
      </c>
      <c r="E9278" s="24">
        <v>0.56228933999999997</v>
      </c>
      <c r="F9278" s="24">
        <v>0.80529240000000002</v>
      </c>
      <c r="G9278" s="24">
        <v>1.94165608</v>
      </c>
      <c r="H9278" s="24">
        <v>7.1321072399999998</v>
      </c>
      <c r="I9278" s="24">
        <v>9.0287690000000004E-2</v>
      </c>
    </row>
    <row r="9279" spans="1:9" ht="15.75" customHeight="1" x14ac:dyDescent="0.25">
      <c r="A9279" s="25">
        <v>9278</v>
      </c>
      <c r="B9279" s="26">
        <v>0.43010198000000005</v>
      </c>
      <c r="C9279" s="26">
        <v>0.39031312000000001</v>
      </c>
      <c r="D9279" s="26">
        <v>0.44431277000000002</v>
      </c>
      <c r="E9279" s="26">
        <v>0.56239335000000001</v>
      </c>
      <c r="F9279" s="26">
        <v>0.80546432999999995</v>
      </c>
      <c r="G9279" s="26">
        <v>1.9421043499999999</v>
      </c>
      <c r="H9279" s="26">
        <v>7.1341227500000004</v>
      </c>
      <c r="I9279" s="26">
        <v>9.0287659999999992E-2</v>
      </c>
    </row>
    <row r="9280" spans="1:9" ht="15.75" customHeight="1" x14ac:dyDescent="0.25">
      <c r="A9280" s="23">
        <v>9279</v>
      </c>
      <c r="B9280" s="24">
        <v>0.43018509999999999</v>
      </c>
      <c r="C9280" s="24">
        <v>0.39037270999999996</v>
      </c>
      <c r="D9280" s="24">
        <v>0.44438563000000003</v>
      </c>
      <c r="E9280" s="24">
        <v>0.56249735999999995</v>
      </c>
      <c r="F9280" s="24">
        <v>0.80563629000000003</v>
      </c>
      <c r="G9280" s="24">
        <v>1.9425527399999998</v>
      </c>
      <c r="H9280" s="24">
        <v>7.1361389799999992</v>
      </c>
      <c r="I9280" s="24">
        <v>9.0287640000000002E-2</v>
      </c>
    </row>
    <row r="9281" spans="1:9" ht="15.75" customHeight="1" x14ac:dyDescent="0.25">
      <c r="A9281" s="25">
        <v>9280</v>
      </c>
      <c r="B9281" s="26">
        <v>0.43026820999999998</v>
      </c>
      <c r="C9281" s="26">
        <v>0.39043232000000005</v>
      </c>
      <c r="D9281" s="26">
        <v>0.44445852000000002</v>
      </c>
      <c r="E9281" s="26">
        <v>0.56260137999999993</v>
      </c>
      <c r="F9281" s="26">
        <v>0.80580827999999993</v>
      </c>
      <c r="G9281" s="26">
        <v>1.94300125</v>
      </c>
      <c r="H9281" s="26">
        <v>7.13815592</v>
      </c>
      <c r="I9281" s="26">
        <v>9.0287619999999999E-2</v>
      </c>
    </row>
    <row r="9282" spans="1:9" ht="15.75" customHeight="1" x14ac:dyDescent="0.25">
      <c r="A9282" s="23">
        <v>9281</v>
      </c>
      <c r="B9282" s="24">
        <v>0.43035133000000003</v>
      </c>
      <c r="C9282" s="24">
        <v>0.39049196000000003</v>
      </c>
      <c r="D9282" s="24">
        <v>0.44453142000000001</v>
      </c>
      <c r="E9282" s="24">
        <v>0.56270540999999996</v>
      </c>
      <c r="F9282" s="24">
        <v>0.80598028999999993</v>
      </c>
      <c r="G9282" s="24">
        <v>1.94344988</v>
      </c>
      <c r="H9282" s="24">
        <v>7.1401735699999991</v>
      </c>
      <c r="I9282" s="24">
        <v>9.0287599999999996E-2</v>
      </c>
    </row>
    <row r="9283" spans="1:9" ht="15.75" customHeight="1" x14ac:dyDescent="0.25">
      <c r="A9283" s="25">
        <v>9282</v>
      </c>
      <c r="B9283" s="26">
        <v>0.43043444999999997</v>
      </c>
      <c r="C9283" s="26">
        <v>0.39055162000000004</v>
      </c>
      <c r="D9283" s="26">
        <v>0.44460433999999999</v>
      </c>
      <c r="E9283" s="26">
        <v>0.56280945000000004</v>
      </c>
      <c r="F9283" s="26">
        <v>0.80615233000000008</v>
      </c>
      <c r="G9283" s="26">
        <v>1.9438986199999999</v>
      </c>
      <c r="H9283" s="26">
        <v>7.14219195</v>
      </c>
      <c r="I9283" s="26">
        <v>9.0287570000000011E-2</v>
      </c>
    </row>
    <row r="9284" spans="1:9" ht="15.75" customHeight="1" x14ac:dyDescent="0.25">
      <c r="A9284" s="23">
        <v>9283</v>
      </c>
      <c r="B9284" s="24">
        <v>0.43051757000000002</v>
      </c>
      <c r="C9284" s="24">
        <v>0.39061131000000004</v>
      </c>
      <c r="D9284" s="24">
        <v>0.44467726999999996</v>
      </c>
      <c r="E9284" s="24">
        <v>0.56291349000000002</v>
      </c>
      <c r="F9284" s="24">
        <v>0.80632439</v>
      </c>
      <c r="G9284" s="24">
        <v>1.9443474800000002</v>
      </c>
      <c r="H9284" s="24">
        <v>7.1442110400000001</v>
      </c>
      <c r="I9284" s="24">
        <v>9.0287550000000008E-2</v>
      </c>
    </row>
    <row r="9285" spans="1:9" ht="15.75" customHeight="1" x14ac:dyDescent="0.25">
      <c r="A9285" s="25">
        <v>9284</v>
      </c>
      <c r="B9285" s="26">
        <v>0.43060069000000001</v>
      </c>
      <c r="C9285" s="26">
        <v>0.39067101999999998</v>
      </c>
      <c r="D9285" s="26">
        <v>0.44475022000000003</v>
      </c>
      <c r="E9285" s="26">
        <v>0.56301754999999998</v>
      </c>
      <c r="F9285" s="26">
        <v>0.80649647999999996</v>
      </c>
      <c r="G9285" s="26">
        <v>1.9447964600000001</v>
      </c>
      <c r="H9285" s="26">
        <v>7.1462308499999994</v>
      </c>
      <c r="I9285" s="26">
        <v>9.0287530000000005E-2</v>
      </c>
    </row>
    <row r="9286" spans="1:9" ht="15.75" customHeight="1" x14ac:dyDescent="0.25">
      <c r="A9286" s="23">
        <v>9285</v>
      </c>
      <c r="B9286" s="24">
        <v>0.43068379999999995</v>
      </c>
      <c r="C9286" s="24">
        <v>0.39073076000000001</v>
      </c>
      <c r="D9286" s="24">
        <v>0.44482317999999998</v>
      </c>
      <c r="E9286" s="24">
        <v>0.56312161999999999</v>
      </c>
      <c r="F9286" s="24">
        <v>0.80666859999999996</v>
      </c>
      <c r="G9286" s="24">
        <v>1.9452455599999998</v>
      </c>
      <c r="H9286" s="24">
        <v>7.1482513800000005</v>
      </c>
      <c r="I9286" s="24">
        <v>9.0287510000000001E-2</v>
      </c>
    </row>
    <row r="9287" spans="1:9" ht="15.75" customHeight="1" x14ac:dyDescent="0.25">
      <c r="A9287" s="25">
        <v>9286</v>
      </c>
      <c r="B9287" s="26">
        <v>0.43076692</v>
      </c>
      <c r="C9287" s="26">
        <v>0.39079051999999997</v>
      </c>
      <c r="D9287" s="26">
        <v>0.44489615999999998</v>
      </c>
      <c r="E9287" s="26">
        <v>0.56322569</v>
      </c>
      <c r="F9287" s="26">
        <v>0.80684073999999995</v>
      </c>
      <c r="G9287" s="26">
        <v>1.94569478</v>
      </c>
      <c r="H9287" s="26">
        <v>7.1502726299999999</v>
      </c>
      <c r="I9287" s="26">
        <v>9.0287489999999998E-2</v>
      </c>
    </row>
    <row r="9288" spans="1:9" ht="15.75" customHeight="1" x14ac:dyDescent="0.25">
      <c r="A9288" s="23">
        <v>9287</v>
      </c>
      <c r="B9288" s="24">
        <v>0.43085003999999999</v>
      </c>
      <c r="C9288" s="24">
        <v>0.39085031000000003</v>
      </c>
      <c r="D9288" s="24">
        <v>0.44496915999999997</v>
      </c>
      <c r="E9288" s="24">
        <v>0.56332978</v>
      </c>
      <c r="F9288" s="24">
        <v>0.80701290999999997</v>
      </c>
      <c r="G9288" s="24">
        <v>1.9461441099999999</v>
      </c>
      <c r="H9288" s="24">
        <v>7.1522946000000003</v>
      </c>
      <c r="I9288" s="24">
        <v>9.028746E-2</v>
      </c>
    </row>
    <row r="9289" spans="1:9" ht="15.75" customHeight="1" x14ac:dyDescent="0.25">
      <c r="A9289" s="25">
        <v>9288</v>
      </c>
      <c r="B9289" s="26">
        <v>0.43093316000000004</v>
      </c>
      <c r="C9289" s="26">
        <v>0.39091011999999997</v>
      </c>
      <c r="D9289" s="26">
        <v>0.44504216999999996</v>
      </c>
      <c r="E9289" s="26">
        <v>0.56343387</v>
      </c>
      <c r="F9289" s="26">
        <v>0.80718509999999999</v>
      </c>
      <c r="G9289" s="26">
        <v>1.9465935700000001</v>
      </c>
      <c r="H9289" s="26">
        <v>7.1543172999999998</v>
      </c>
      <c r="I9289" s="26">
        <v>9.0287439999999997E-2</v>
      </c>
    </row>
    <row r="9290" spans="1:9" ht="15.75" customHeight="1" x14ac:dyDescent="0.25">
      <c r="A9290" s="23">
        <v>9289</v>
      </c>
      <c r="B9290" s="24">
        <v>0.43101627999999997</v>
      </c>
      <c r="C9290" s="24">
        <v>0.39096995999999995</v>
      </c>
      <c r="D9290" s="24">
        <v>0.44511519999999999</v>
      </c>
      <c r="E9290" s="24">
        <v>0.56353797000000005</v>
      </c>
      <c r="F9290" s="24">
        <v>0.80735732999999998</v>
      </c>
      <c r="G9290" s="24">
        <v>1.9470431400000001</v>
      </c>
      <c r="H9290" s="24">
        <v>7.1563407199999993</v>
      </c>
      <c r="I9290" s="24">
        <v>9.0287419999999993E-2</v>
      </c>
    </row>
    <row r="9291" spans="1:9" ht="15.75" customHeight="1" x14ac:dyDescent="0.25">
      <c r="A9291" s="25">
        <v>9290</v>
      </c>
      <c r="B9291" s="26">
        <v>0.43109938999999997</v>
      </c>
      <c r="C9291" s="26">
        <v>0.39102981999999997</v>
      </c>
      <c r="D9291" s="26">
        <v>0.44518824000000001</v>
      </c>
      <c r="E9291" s="26">
        <v>0.56364207999999993</v>
      </c>
      <c r="F9291" s="26">
        <v>0.80752956999999992</v>
      </c>
      <c r="G9291" s="26">
        <v>1.9474928399999998</v>
      </c>
      <c r="H9291" s="26">
        <v>7.1583648600000007</v>
      </c>
      <c r="I9291" s="26">
        <v>9.0287400000000004E-2</v>
      </c>
    </row>
    <row r="9292" spans="1:9" ht="15.75" customHeight="1" x14ac:dyDescent="0.25">
      <c r="A9292" s="23">
        <v>9291</v>
      </c>
      <c r="B9292" s="24">
        <v>0.43118251000000002</v>
      </c>
      <c r="C9292" s="24">
        <v>0.39108970999999998</v>
      </c>
      <c r="D9292" s="24">
        <v>0.44526130000000003</v>
      </c>
      <c r="E9292" s="24">
        <v>0.56374619999999998</v>
      </c>
      <c r="F9292" s="24">
        <v>0.80770184999999994</v>
      </c>
      <c r="G9292" s="24">
        <v>1.9479426499999999</v>
      </c>
      <c r="H9292" s="24">
        <v>7.1603897400000003</v>
      </c>
      <c r="I9292" s="24">
        <v>9.028738E-2</v>
      </c>
    </row>
    <row r="9293" spans="1:9" ht="15.75" customHeight="1" x14ac:dyDescent="0.25">
      <c r="A9293" s="25">
        <v>9292</v>
      </c>
      <c r="B9293" s="26">
        <v>0.43126562999999996</v>
      </c>
      <c r="C9293" s="26">
        <v>0.39114963000000003</v>
      </c>
      <c r="D9293" s="26">
        <v>0.44533437999999997</v>
      </c>
      <c r="E9293" s="26">
        <v>0.56385032999999996</v>
      </c>
      <c r="F9293" s="26">
        <v>0.80787414999999996</v>
      </c>
      <c r="G9293" s="26">
        <v>1.9483925799999999</v>
      </c>
      <c r="H9293" s="26">
        <v>7.1624153399999999</v>
      </c>
      <c r="I9293" s="26">
        <v>9.0287349999999988E-2</v>
      </c>
    </row>
    <row r="9294" spans="1:9" ht="15.75" customHeight="1" x14ac:dyDescent="0.25">
      <c r="A9294" s="23">
        <v>9293</v>
      </c>
      <c r="B9294" s="24">
        <v>0.43134875</v>
      </c>
      <c r="C9294" s="24">
        <v>0.39120956999999995</v>
      </c>
      <c r="D9294" s="24">
        <v>0.44540747000000003</v>
      </c>
      <c r="E9294" s="24">
        <v>0.56395446999999999</v>
      </c>
      <c r="F9294" s="24">
        <v>0.80804648000000001</v>
      </c>
      <c r="G9294" s="24">
        <v>1.9488426400000001</v>
      </c>
      <c r="H9294" s="24">
        <v>7.1644416799999995</v>
      </c>
      <c r="I9294" s="24">
        <v>9.0287330000000013E-2</v>
      </c>
    </row>
    <row r="9295" spans="1:9" ht="15.75" customHeight="1" x14ac:dyDescent="0.25">
      <c r="A9295" s="25">
        <v>9294</v>
      </c>
      <c r="B9295" s="26">
        <v>0.43143186</v>
      </c>
      <c r="C9295" s="26">
        <v>0.39126952999999998</v>
      </c>
      <c r="D9295" s="26">
        <v>0.44548057999999996</v>
      </c>
      <c r="E9295" s="26">
        <v>0.56405861999999996</v>
      </c>
      <c r="F9295" s="26">
        <v>0.80821882999999994</v>
      </c>
      <c r="G9295" s="26">
        <v>1.94929281</v>
      </c>
      <c r="H9295" s="26">
        <v>7.16646874</v>
      </c>
      <c r="I9295" s="26">
        <v>9.028731000000001E-2</v>
      </c>
    </row>
    <row r="9296" spans="1:9" ht="15.75" customHeight="1" x14ac:dyDescent="0.25">
      <c r="A9296" s="23">
        <v>9295</v>
      </c>
      <c r="B9296" s="24">
        <v>0.43151497999999999</v>
      </c>
      <c r="C9296" s="24">
        <v>0.39132952000000004</v>
      </c>
      <c r="D9296" s="24">
        <v>0.44555370000000005</v>
      </c>
      <c r="E9296" s="24">
        <v>0.56416277000000004</v>
      </c>
      <c r="F9296" s="24">
        <v>0.80839121000000003</v>
      </c>
      <c r="G9296" s="24">
        <v>1.9497431000000001</v>
      </c>
      <c r="H9296" s="24">
        <v>7.1684965399999996</v>
      </c>
      <c r="I9296" s="24">
        <v>9.0287290000000006E-2</v>
      </c>
    </row>
    <row r="9297" spans="1:9" ht="15.75" customHeight="1" x14ac:dyDescent="0.25">
      <c r="A9297" s="25">
        <v>9296</v>
      </c>
      <c r="B9297" s="26">
        <v>0.43159809999999998</v>
      </c>
      <c r="C9297" s="26">
        <v>0.39138953999999998</v>
      </c>
      <c r="D9297" s="26">
        <v>0.44562683999999997</v>
      </c>
      <c r="E9297" s="26">
        <v>0.56426693000000006</v>
      </c>
      <c r="F9297" s="26">
        <v>0.8085636100000001</v>
      </c>
      <c r="G9297" s="26">
        <v>1.9501935100000001</v>
      </c>
      <c r="H9297" s="26">
        <v>7.1705250600000001</v>
      </c>
      <c r="I9297" s="26">
        <v>9.0287270000000003E-2</v>
      </c>
    </row>
    <row r="9298" spans="1:9" ht="15.75" customHeight="1" x14ac:dyDescent="0.25">
      <c r="A9298" s="23">
        <v>9297</v>
      </c>
      <c r="B9298" s="24">
        <v>0.43168121999999998</v>
      </c>
      <c r="C9298" s="24">
        <v>0.39144959000000001</v>
      </c>
      <c r="D9298" s="24">
        <v>0.44569999999999999</v>
      </c>
      <c r="E9298" s="24">
        <v>0.56437111000000006</v>
      </c>
      <c r="F9298" s="24">
        <v>0.80873603999999999</v>
      </c>
      <c r="G9298" s="24">
        <v>1.95064405</v>
      </c>
      <c r="H9298" s="24">
        <v>7.1725543300000005</v>
      </c>
      <c r="I9298" s="24">
        <v>9.0287240000000005E-2</v>
      </c>
    </row>
    <row r="9299" spans="1:9" ht="15.75" customHeight="1" x14ac:dyDescent="0.25">
      <c r="A9299" s="25">
        <v>9298</v>
      </c>
      <c r="B9299" s="26">
        <v>0.43176434000000002</v>
      </c>
      <c r="C9299" s="26">
        <v>0.39150965999999998</v>
      </c>
      <c r="D9299" s="26">
        <v>0.44577317</v>
      </c>
      <c r="E9299" s="26">
        <v>0.56447529000000007</v>
      </c>
      <c r="F9299" s="26">
        <v>0.80890850000000003</v>
      </c>
      <c r="G9299" s="26">
        <v>1.9510946999999998</v>
      </c>
      <c r="H9299" s="26">
        <v>7.1745843300000001</v>
      </c>
      <c r="I9299" s="26">
        <v>9.0287220000000001E-2</v>
      </c>
    </row>
    <row r="9300" spans="1:9" ht="15.75" customHeight="1" x14ac:dyDescent="0.25">
      <c r="A9300" s="23">
        <v>9299</v>
      </c>
      <c r="B9300" s="24">
        <v>0.43184745000000002</v>
      </c>
      <c r="C9300" s="24">
        <v>0.39156975000000005</v>
      </c>
      <c r="D9300" s="24">
        <v>0.44584636000000005</v>
      </c>
      <c r="E9300" s="24">
        <v>0.56457948000000002</v>
      </c>
      <c r="F9300" s="24">
        <v>0.80908097999999995</v>
      </c>
      <c r="G9300" s="24">
        <v>1.9515454700000001</v>
      </c>
      <c r="H9300" s="24">
        <v>7.1766150600000005</v>
      </c>
      <c r="I9300" s="24">
        <v>9.0287199999999998E-2</v>
      </c>
    </row>
    <row r="9301" spans="1:9" ht="15.75" customHeight="1" x14ac:dyDescent="0.25">
      <c r="A9301" s="25">
        <v>9300</v>
      </c>
      <c r="B9301" s="26">
        <v>0.43193057000000001</v>
      </c>
      <c r="C9301" s="26">
        <v>0.39162986999999999</v>
      </c>
      <c r="D9301" s="26">
        <v>0.44591956999999999</v>
      </c>
      <c r="E9301" s="26">
        <v>0.56468368000000002</v>
      </c>
      <c r="F9301" s="26">
        <v>0.80925349000000002</v>
      </c>
      <c r="G9301" s="26">
        <v>1.95199637</v>
      </c>
      <c r="H9301" s="26">
        <v>7.1786465399999999</v>
      </c>
      <c r="I9301" s="26">
        <v>9.0287179999999995E-2</v>
      </c>
    </row>
    <row r="9302" spans="1:9" ht="15.75" customHeight="1" x14ac:dyDescent="0.25">
      <c r="A9302" s="23">
        <v>9301</v>
      </c>
      <c r="B9302" s="24">
        <v>0.43201369000000001</v>
      </c>
      <c r="C9302" s="24">
        <v>0.39169001999999997</v>
      </c>
      <c r="D9302" s="24">
        <v>0.44599279000000003</v>
      </c>
      <c r="E9302" s="24">
        <v>0.56478788000000002</v>
      </c>
      <c r="F9302" s="24">
        <v>0.80942603000000002</v>
      </c>
      <c r="G9302" s="24">
        <v>1.9524473800000002</v>
      </c>
      <c r="H9302" s="24">
        <v>7.1806787499999993</v>
      </c>
      <c r="I9302" s="24">
        <v>9.0287159999999991E-2</v>
      </c>
    </row>
    <row r="9303" spans="1:9" ht="15.75" customHeight="1" x14ac:dyDescent="0.25">
      <c r="A9303" s="25">
        <v>9302</v>
      </c>
      <c r="B9303" s="26">
        <v>0.43209681000000005</v>
      </c>
      <c r="C9303" s="26">
        <v>0.39175020000000005</v>
      </c>
      <c r="D9303" s="26">
        <v>0.44606603</v>
      </c>
      <c r="E9303" s="26">
        <v>0.56489210000000001</v>
      </c>
      <c r="F9303" s="26">
        <v>0.8095985899999999</v>
      </c>
      <c r="G9303" s="26">
        <v>1.95289852</v>
      </c>
      <c r="H9303" s="26">
        <v>7.1827117099999995</v>
      </c>
      <c r="I9303" s="26">
        <v>9.0287129999999993E-2</v>
      </c>
    </row>
    <row r="9304" spans="1:9" ht="15.75" customHeight="1" x14ac:dyDescent="0.25">
      <c r="A9304" s="23">
        <v>9303</v>
      </c>
      <c r="B9304" s="24">
        <v>0.43217992000000005</v>
      </c>
      <c r="C9304" s="24">
        <v>0.3918104</v>
      </c>
      <c r="D9304" s="24">
        <v>0.44613928000000003</v>
      </c>
      <c r="E9304" s="24">
        <v>0.56499632</v>
      </c>
      <c r="F9304" s="24">
        <v>0.80977118000000003</v>
      </c>
      <c r="G9304" s="24">
        <v>1.9533497800000001</v>
      </c>
      <c r="H9304" s="24">
        <v>7.1847454000000006</v>
      </c>
      <c r="I9304" s="24">
        <v>9.028710999999999E-2</v>
      </c>
    </row>
    <row r="9305" spans="1:9" ht="15.75" customHeight="1" x14ac:dyDescent="0.25">
      <c r="A9305" s="25">
        <v>9304</v>
      </c>
      <c r="B9305" s="26">
        <v>0.43226303999999999</v>
      </c>
      <c r="C9305" s="26">
        <v>0.39187061999999995</v>
      </c>
      <c r="D9305" s="26">
        <v>0.44621254999999999</v>
      </c>
      <c r="E9305" s="26">
        <v>0.56510055000000003</v>
      </c>
      <c r="F9305" s="26">
        <v>0.80994378999999994</v>
      </c>
      <c r="G9305" s="26">
        <v>1.9538011599999998</v>
      </c>
      <c r="H9305" s="26">
        <v>7.1867798400000007</v>
      </c>
      <c r="I9305" s="26">
        <v>9.0287089999999987E-2</v>
      </c>
    </row>
    <row r="9306" spans="1:9" ht="15.75" customHeight="1" x14ac:dyDescent="0.25">
      <c r="A9306" s="23">
        <v>9305</v>
      </c>
      <c r="B9306" s="24">
        <v>0.43234616000000003</v>
      </c>
      <c r="C9306" s="24">
        <v>0.39193088000000004</v>
      </c>
      <c r="D9306" s="24">
        <v>0.44628583999999999</v>
      </c>
      <c r="E9306" s="24">
        <v>0.56520479000000001</v>
      </c>
      <c r="F9306" s="24">
        <v>0.81011643000000011</v>
      </c>
      <c r="G9306" s="24">
        <v>1.9542526599999999</v>
      </c>
      <c r="H9306" s="24">
        <v>7.1888150199999998</v>
      </c>
      <c r="I9306" s="24">
        <v>9.0287070000000011E-2</v>
      </c>
    </row>
    <row r="9307" spans="1:9" ht="15.75" customHeight="1" x14ac:dyDescent="0.25">
      <c r="A9307" s="25">
        <v>9306</v>
      </c>
      <c r="B9307" s="26">
        <v>0.43242927999999997</v>
      </c>
      <c r="C9307" s="26">
        <v>0.39199115999999995</v>
      </c>
      <c r="D9307" s="26">
        <v>0.44635913999999999</v>
      </c>
      <c r="E9307" s="26">
        <v>0.56530904000000004</v>
      </c>
      <c r="F9307" s="26">
        <v>0.81028908999999993</v>
      </c>
      <c r="G9307" s="26">
        <v>1.9547042800000001</v>
      </c>
      <c r="H9307" s="26">
        <v>7.1908509500000006</v>
      </c>
      <c r="I9307" s="26">
        <v>9.0287050000000008E-2</v>
      </c>
    </row>
    <row r="9308" spans="1:9" ht="15.75" customHeight="1" x14ac:dyDescent="0.25">
      <c r="A9308" s="23">
        <v>9307</v>
      </c>
      <c r="B9308" s="24">
        <v>0.43251240000000002</v>
      </c>
      <c r="C9308" s="24">
        <v>0.39205146999999996</v>
      </c>
      <c r="D9308" s="24">
        <v>0.44643245999999998</v>
      </c>
      <c r="E9308" s="24">
        <v>0.56541330000000001</v>
      </c>
      <c r="F9308" s="24">
        <v>0.81046178999999996</v>
      </c>
      <c r="G9308" s="24">
        <v>1.95515602</v>
      </c>
      <c r="H9308" s="24">
        <v>7.1928876300000004</v>
      </c>
      <c r="I9308" s="24">
        <v>9.0287019999999996E-2</v>
      </c>
    </row>
    <row r="9309" spans="1:9" ht="15.75" customHeight="1" x14ac:dyDescent="0.25">
      <c r="A9309" s="25">
        <v>9308</v>
      </c>
      <c r="B9309" s="26">
        <v>0.43259551000000002</v>
      </c>
      <c r="C9309" s="26">
        <v>0.39211180000000001</v>
      </c>
      <c r="D9309" s="26">
        <v>0.44650579999999995</v>
      </c>
      <c r="E9309" s="26">
        <v>0.56551757000000002</v>
      </c>
      <c r="F9309" s="26">
        <v>0.81063450000000004</v>
      </c>
      <c r="G9309" s="26">
        <v>1.95560789</v>
      </c>
      <c r="H9309" s="26">
        <v>7.1949250500000002</v>
      </c>
      <c r="I9309" s="26">
        <v>9.0287000000000006E-2</v>
      </c>
    </row>
    <row r="9310" spans="1:9" ht="15.75" customHeight="1" x14ac:dyDescent="0.25">
      <c r="A9310" s="23">
        <v>9309</v>
      </c>
      <c r="B9310" s="24">
        <v>0.43267863000000001</v>
      </c>
      <c r="C9310" s="24">
        <v>0.39217215999999999</v>
      </c>
      <c r="D9310" s="24">
        <v>0.44657915000000004</v>
      </c>
      <c r="E9310" s="24">
        <v>0.56562184000000004</v>
      </c>
      <c r="F9310" s="24">
        <v>0.81080724999999998</v>
      </c>
      <c r="G9310" s="24">
        <v>1.95605987</v>
      </c>
      <c r="H9310" s="24">
        <v>7.1969632199999998</v>
      </c>
      <c r="I9310" s="24">
        <v>9.0286980000000003E-2</v>
      </c>
    </row>
    <row r="9311" spans="1:9" ht="15.75" customHeight="1" x14ac:dyDescent="0.25">
      <c r="A9311" s="25">
        <v>9310</v>
      </c>
      <c r="B9311" s="26">
        <v>0.43276175</v>
      </c>
      <c r="C9311" s="26">
        <v>0.39223255000000001</v>
      </c>
      <c r="D9311" s="26">
        <v>0.44665252</v>
      </c>
      <c r="E9311" s="26">
        <v>0.56572612</v>
      </c>
      <c r="F9311" s="26">
        <v>0.81098000999999997</v>
      </c>
      <c r="G9311" s="26">
        <v>1.9565119799999999</v>
      </c>
      <c r="H9311" s="26">
        <v>7.1990021400000002</v>
      </c>
      <c r="I9311" s="26">
        <v>9.0286959999999999E-2</v>
      </c>
    </row>
    <row r="9312" spans="1:9" ht="15.75" customHeight="1" x14ac:dyDescent="0.25">
      <c r="A9312" s="23">
        <v>9311</v>
      </c>
      <c r="B9312" s="24">
        <v>0.43284486999999999</v>
      </c>
      <c r="C9312" s="24">
        <v>0.39229295999999997</v>
      </c>
      <c r="D9312" s="24">
        <v>0.44672590999999995</v>
      </c>
      <c r="E9312" s="24">
        <v>0.56583041000000001</v>
      </c>
      <c r="F9312" s="24">
        <v>0.81115280999999995</v>
      </c>
      <c r="G9312" s="24">
        <v>1.9569642099999998</v>
      </c>
      <c r="H9312" s="24">
        <v>7.2010418200000004</v>
      </c>
      <c r="I9312" s="24">
        <v>9.0286939999999996E-2</v>
      </c>
    </row>
    <row r="9313" spans="1:9" ht="15.75" customHeight="1" x14ac:dyDescent="0.25">
      <c r="A9313" s="25">
        <v>9312</v>
      </c>
      <c r="B9313" s="26">
        <v>0.43292797999999999</v>
      </c>
      <c r="C9313" s="26">
        <v>0.39235340000000002</v>
      </c>
      <c r="D9313" s="26">
        <v>0.44679931000000006</v>
      </c>
      <c r="E9313" s="26">
        <v>0.56593471000000006</v>
      </c>
      <c r="F9313" s="26">
        <v>0.81132563000000002</v>
      </c>
      <c r="G9313" s="26">
        <v>1.9574165700000001</v>
      </c>
      <c r="H9313" s="26">
        <v>7.2030822399999996</v>
      </c>
      <c r="I9313" s="26">
        <v>9.0286909999999998E-2</v>
      </c>
    </row>
    <row r="9314" spans="1:9" ht="15.75" customHeight="1" x14ac:dyDescent="0.25">
      <c r="A9314" s="23">
        <v>9313</v>
      </c>
      <c r="B9314" s="24">
        <v>0.43301110000000004</v>
      </c>
      <c r="C9314" s="24">
        <v>0.39241387000000005</v>
      </c>
      <c r="D9314" s="24">
        <v>0.44687273</v>
      </c>
      <c r="E9314" s="24">
        <v>0.56603901999999995</v>
      </c>
      <c r="F9314" s="24">
        <v>0.81149848000000002</v>
      </c>
      <c r="G9314" s="24">
        <v>1.9578690399999998</v>
      </c>
      <c r="H9314" s="24">
        <v>7.2051234199999996</v>
      </c>
      <c r="I9314" s="24">
        <v>9.0286889999999995E-2</v>
      </c>
    </row>
    <row r="9315" spans="1:9" ht="15.75" customHeight="1" x14ac:dyDescent="0.25">
      <c r="A9315" s="25">
        <v>9314</v>
      </c>
      <c r="B9315" s="26">
        <v>0.43309421999999997</v>
      </c>
      <c r="C9315" s="26">
        <v>0.39247436999999996</v>
      </c>
      <c r="D9315" s="26">
        <v>0.44694616000000004</v>
      </c>
      <c r="E9315" s="26">
        <v>0.56614333000000006</v>
      </c>
      <c r="F9315" s="26">
        <v>0.81167135000000001</v>
      </c>
      <c r="G9315" s="26">
        <v>1.9583216400000001</v>
      </c>
      <c r="H9315" s="26">
        <v>7.2071653600000003</v>
      </c>
      <c r="I9315" s="26">
        <v>9.0286869999999991E-2</v>
      </c>
    </row>
    <row r="9316" spans="1:9" ht="15.75" customHeight="1" x14ac:dyDescent="0.25">
      <c r="A9316" s="23">
        <v>9315</v>
      </c>
      <c r="B9316" s="24">
        <v>0.43317734000000002</v>
      </c>
      <c r="C9316" s="24">
        <v>0.39253489000000003</v>
      </c>
      <c r="D9316" s="24">
        <v>0.44701962000000001</v>
      </c>
      <c r="E9316" s="24">
        <v>0.56624766000000004</v>
      </c>
      <c r="F9316" s="24">
        <v>0.81184425000000005</v>
      </c>
      <c r="G9316" s="24">
        <v>1.9587743599999998</v>
      </c>
      <c r="H9316" s="24">
        <v>7.20920805</v>
      </c>
      <c r="I9316" s="24">
        <v>9.0286849999999988E-2</v>
      </c>
    </row>
    <row r="9317" spans="1:9" ht="15.75" customHeight="1" x14ac:dyDescent="0.25">
      <c r="A9317" s="25">
        <v>9316</v>
      </c>
      <c r="B9317" s="26">
        <v>0.43326045999999996</v>
      </c>
      <c r="C9317" s="26">
        <v>0.39259543999999996</v>
      </c>
      <c r="D9317" s="26">
        <v>0.44709307999999998</v>
      </c>
      <c r="E9317" s="26">
        <v>0.56635199000000003</v>
      </c>
      <c r="F9317" s="26">
        <v>0.81201717000000007</v>
      </c>
      <c r="G9317" s="26">
        <v>1.9592272099999999</v>
      </c>
      <c r="H9317" s="26">
        <v>7.2112514899999995</v>
      </c>
      <c r="I9317" s="26">
        <v>9.0286829999999985E-2</v>
      </c>
    </row>
    <row r="9318" spans="1:9" ht="15.75" customHeight="1" x14ac:dyDescent="0.25">
      <c r="A9318" s="23">
        <v>9317</v>
      </c>
      <c r="B9318" s="24">
        <v>0.43334356999999996</v>
      </c>
      <c r="C9318" s="24">
        <v>0.39265601999999999</v>
      </c>
      <c r="D9318" s="24">
        <v>0.44716656999999999</v>
      </c>
      <c r="E9318" s="24">
        <v>0.56645632999999995</v>
      </c>
      <c r="F9318" s="24">
        <v>0.81219012000000002</v>
      </c>
      <c r="G9318" s="24">
        <v>1.9596801699999999</v>
      </c>
      <c r="H9318" s="24">
        <v>7.2132956999999998</v>
      </c>
      <c r="I9318" s="24">
        <v>9.02868E-2</v>
      </c>
    </row>
    <row r="9319" spans="1:9" ht="15.75" customHeight="1" x14ac:dyDescent="0.25">
      <c r="A9319" s="25">
        <v>9318</v>
      </c>
      <c r="B9319" s="26">
        <v>0.43342669</v>
      </c>
      <c r="C9319" s="26">
        <v>0.39271662000000002</v>
      </c>
      <c r="D9319" s="26">
        <v>0.44724006999999999</v>
      </c>
      <c r="E9319" s="26">
        <v>0.56656066999999999</v>
      </c>
      <c r="F9319" s="26">
        <v>0.81236309000000007</v>
      </c>
      <c r="G9319" s="26">
        <v>1.96013327</v>
      </c>
      <c r="H9319" s="26">
        <v>7.2153406700000007</v>
      </c>
      <c r="I9319" s="26">
        <v>9.0286779999999997E-2</v>
      </c>
    </row>
    <row r="9320" spans="1:9" ht="15.75" customHeight="1" x14ac:dyDescent="0.25">
      <c r="A9320" s="23">
        <v>9319</v>
      </c>
      <c r="B9320" s="24">
        <v>0.43350981</v>
      </c>
      <c r="C9320" s="24">
        <v>0.39277724999999997</v>
      </c>
      <c r="D9320" s="24">
        <v>0.44731358999999998</v>
      </c>
      <c r="E9320" s="24">
        <v>0.56666503000000001</v>
      </c>
      <c r="F9320" s="24">
        <v>0.81253609999999998</v>
      </c>
      <c r="G9320" s="24">
        <v>1.9605864800000001</v>
      </c>
      <c r="H9320" s="24">
        <v>7.2173863900000006</v>
      </c>
      <c r="I9320" s="24">
        <v>9.0286760000000008E-2</v>
      </c>
    </row>
    <row r="9321" spans="1:9" ht="15.75" customHeight="1" x14ac:dyDescent="0.25">
      <c r="A9321" s="25">
        <v>9320</v>
      </c>
      <c r="B9321" s="26">
        <v>0.43359292999999999</v>
      </c>
      <c r="C9321" s="26">
        <v>0.39283791000000001</v>
      </c>
      <c r="D9321" s="26">
        <v>0.44738711999999997</v>
      </c>
      <c r="E9321" s="26">
        <v>0.56676938999999993</v>
      </c>
      <c r="F9321" s="26">
        <v>0.81270911999999995</v>
      </c>
      <c r="G9321" s="26">
        <v>1.9610398200000001</v>
      </c>
      <c r="H9321" s="26">
        <v>7.2194328800000003</v>
      </c>
      <c r="I9321" s="26">
        <v>9.0286740000000004E-2</v>
      </c>
    </row>
    <row r="9322" spans="1:9" ht="15.75" customHeight="1" x14ac:dyDescent="0.25">
      <c r="A9322" s="23">
        <v>9321</v>
      </c>
      <c r="B9322" s="24">
        <v>0.43367604999999998</v>
      </c>
      <c r="C9322" s="24">
        <v>0.39289859999999999</v>
      </c>
      <c r="D9322" s="24">
        <v>0.44746068</v>
      </c>
      <c r="E9322" s="24">
        <v>0.56687376</v>
      </c>
      <c r="F9322" s="24">
        <v>0.81288217000000007</v>
      </c>
      <c r="G9322" s="24">
        <v>1.96149328</v>
      </c>
      <c r="H9322" s="24">
        <v>7.2214801299999998</v>
      </c>
      <c r="I9322" s="24">
        <v>9.0286720000000001E-2</v>
      </c>
    </row>
    <row r="9323" spans="1:9" ht="15.75" customHeight="1" x14ac:dyDescent="0.25">
      <c r="A9323" s="25">
        <v>9322</v>
      </c>
      <c r="B9323" s="26">
        <v>0.43375915999999998</v>
      </c>
      <c r="C9323" s="26">
        <v>0.39295931000000001</v>
      </c>
      <c r="D9323" s="26">
        <v>0.44753424000000003</v>
      </c>
      <c r="E9323" s="26">
        <v>0.56697814000000002</v>
      </c>
      <c r="F9323" s="26">
        <v>0.81305525000000001</v>
      </c>
      <c r="G9323" s="26">
        <v>1.9619468599999998</v>
      </c>
      <c r="H9323" s="26">
        <v>7.2235281499999999</v>
      </c>
      <c r="I9323" s="26">
        <v>9.0286690000000003E-2</v>
      </c>
    </row>
    <row r="9324" spans="1:9" ht="15.75" customHeight="1" x14ac:dyDescent="0.25">
      <c r="A9324" s="23">
        <v>9323</v>
      </c>
      <c r="B9324" s="24">
        <v>0.43384228000000002</v>
      </c>
      <c r="C9324" s="24">
        <v>0.39302006</v>
      </c>
      <c r="D9324" s="24">
        <v>0.44760783000000004</v>
      </c>
      <c r="E9324" s="24">
        <v>0.56708252999999997</v>
      </c>
      <c r="F9324" s="24">
        <v>0.81322835999999998</v>
      </c>
      <c r="G9324" s="24">
        <v>1.96240057</v>
      </c>
      <c r="H9324" s="24">
        <v>7.2255769299999999</v>
      </c>
      <c r="I9324" s="24">
        <v>9.0286669999999999E-2</v>
      </c>
    </row>
    <row r="9325" spans="1:9" ht="15.75" customHeight="1" x14ac:dyDescent="0.25">
      <c r="A9325" s="25">
        <v>9324</v>
      </c>
      <c r="B9325" s="26">
        <v>0.43392539999999996</v>
      </c>
      <c r="C9325" s="26">
        <v>0.39308083000000005</v>
      </c>
      <c r="D9325" s="26">
        <v>0.44768143000000005</v>
      </c>
      <c r="E9325" s="26">
        <v>0.56718691999999993</v>
      </c>
      <c r="F9325" s="26">
        <v>0.81340148999999995</v>
      </c>
      <c r="G9325" s="26">
        <v>1.9628543999999999</v>
      </c>
      <c r="H9325" s="26">
        <v>7.2276264800000005</v>
      </c>
      <c r="I9325" s="26">
        <v>9.0286649999999996E-2</v>
      </c>
    </row>
    <row r="9326" spans="1:9" ht="15.75" customHeight="1" x14ac:dyDescent="0.25">
      <c r="A9326" s="23">
        <v>9325</v>
      </c>
      <c r="B9326" s="24">
        <v>0.43400852000000001</v>
      </c>
      <c r="C9326" s="24">
        <v>0.39314163000000002</v>
      </c>
      <c r="D9326" s="24">
        <v>0.44775505000000004</v>
      </c>
      <c r="E9326" s="24">
        <v>0.56729132999999998</v>
      </c>
      <c r="F9326" s="24">
        <v>0.8135746399999999</v>
      </c>
      <c r="G9326" s="24">
        <v>1.9633083600000001</v>
      </c>
      <c r="H9326" s="24">
        <v>7.2296768</v>
      </c>
      <c r="I9326" s="24">
        <v>9.0286629999999993E-2</v>
      </c>
    </row>
    <row r="9327" spans="1:9" ht="15.75" customHeight="1" x14ac:dyDescent="0.25">
      <c r="A9327" s="25">
        <v>9326</v>
      </c>
      <c r="B9327" s="26">
        <v>0.43409163000000001</v>
      </c>
      <c r="C9327" s="26">
        <v>0.39320244999999998</v>
      </c>
      <c r="D9327" s="26">
        <v>0.44782867999999998</v>
      </c>
      <c r="E9327" s="26">
        <v>0.56739573999999993</v>
      </c>
      <c r="F9327" s="26">
        <v>0.81374782000000001</v>
      </c>
      <c r="G9327" s="26">
        <v>1.9637624400000002</v>
      </c>
      <c r="H9327" s="26">
        <v>7.2317278899999993</v>
      </c>
      <c r="I9327" s="26">
        <v>9.0286609999999989E-2</v>
      </c>
    </row>
    <row r="9328" spans="1:9" ht="15.75" customHeight="1" x14ac:dyDescent="0.25">
      <c r="A9328" s="23">
        <v>9327</v>
      </c>
      <c r="B9328" s="24">
        <v>0.43417475000000005</v>
      </c>
      <c r="C9328" s="24">
        <v>0.39326331000000003</v>
      </c>
      <c r="D9328" s="24">
        <v>0.44790233999999995</v>
      </c>
      <c r="E9328" s="24">
        <v>0.56750014999999998</v>
      </c>
      <c r="F9328" s="24">
        <v>0.81392103000000005</v>
      </c>
      <c r="G9328" s="24">
        <v>1.96421665</v>
      </c>
      <c r="H9328" s="24">
        <v>7.2337797500000001</v>
      </c>
      <c r="I9328" s="24">
        <v>9.0286580000000005E-2</v>
      </c>
    </row>
    <row r="9329" spans="1:9" ht="15.75" customHeight="1" x14ac:dyDescent="0.25">
      <c r="A9329" s="25">
        <v>9328</v>
      </c>
      <c r="B9329" s="26">
        <v>0.43425786999999999</v>
      </c>
      <c r="C9329" s="26">
        <v>0.39332419000000002</v>
      </c>
      <c r="D9329" s="26">
        <v>0.44797600999999998</v>
      </c>
      <c r="E9329" s="26">
        <v>0.56760458000000003</v>
      </c>
      <c r="F9329" s="26">
        <v>0.81409425999999996</v>
      </c>
      <c r="G9329" s="26">
        <v>1.96467098</v>
      </c>
      <c r="H9329" s="26">
        <v>7.2358323800000006</v>
      </c>
      <c r="I9329" s="26">
        <v>9.0286560000000002E-2</v>
      </c>
    </row>
    <row r="9330" spans="1:9" ht="15.75" customHeight="1" x14ac:dyDescent="0.25">
      <c r="A9330" s="23">
        <v>9329</v>
      </c>
      <c r="B9330" s="24">
        <v>0.43434099000000004</v>
      </c>
      <c r="C9330" s="24">
        <v>0.39338509999999999</v>
      </c>
      <c r="D9330" s="24">
        <v>0.44804969</v>
      </c>
      <c r="E9330" s="24">
        <v>0.56770901000000007</v>
      </c>
      <c r="F9330" s="24">
        <v>0.81426751999999991</v>
      </c>
      <c r="G9330" s="24">
        <v>1.9651254299999998</v>
      </c>
      <c r="H9330" s="24">
        <v>7.23788578</v>
      </c>
      <c r="I9330" s="24">
        <v>9.0286539999999998E-2</v>
      </c>
    </row>
    <row r="9331" spans="1:9" ht="15.75" customHeight="1" x14ac:dyDescent="0.25">
      <c r="A9331" s="25">
        <v>9330</v>
      </c>
      <c r="B9331" s="26">
        <v>0.43442410999999997</v>
      </c>
      <c r="C9331" s="26">
        <v>0.39344603999999994</v>
      </c>
      <c r="D9331" s="26">
        <v>0.44812339000000001</v>
      </c>
      <c r="E9331" s="26">
        <v>0.56781345000000005</v>
      </c>
      <c r="F9331" s="26">
        <v>0.81444079999999996</v>
      </c>
      <c r="G9331" s="26">
        <v>1.9655800099999998</v>
      </c>
      <c r="H9331" s="26">
        <v>7.2399399600000001</v>
      </c>
      <c r="I9331" s="26">
        <v>9.0286519999999995E-2</v>
      </c>
    </row>
    <row r="9332" spans="1:9" ht="15.75" customHeight="1" x14ac:dyDescent="0.25">
      <c r="A9332" s="23">
        <v>9331</v>
      </c>
      <c r="B9332" s="24">
        <v>0.43450721999999997</v>
      </c>
      <c r="C9332" s="24">
        <v>0.39350700000000005</v>
      </c>
      <c r="D9332" s="24">
        <v>0.44819710999999995</v>
      </c>
      <c r="E9332" s="24">
        <v>0.56791789999999998</v>
      </c>
      <c r="F9332" s="24">
        <v>0.81461410999999995</v>
      </c>
      <c r="G9332" s="24">
        <v>1.9660347200000001</v>
      </c>
      <c r="H9332" s="24">
        <v>7.2419949099999998</v>
      </c>
      <c r="I9332" s="24">
        <v>9.0286500000000006E-2</v>
      </c>
    </row>
    <row r="9333" spans="1:9" ht="15.75" customHeight="1" x14ac:dyDescent="0.25">
      <c r="A9333" s="25">
        <v>9332</v>
      </c>
      <c r="B9333" s="26">
        <v>0.43459034000000002</v>
      </c>
      <c r="C9333" s="26">
        <v>0.39356799999999997</v>
      </c>
      <c r="D9333" s="26">
        <v>0.44827084999999994</v>
      </c>
      <c r="E9333" s="26">
        <v>0.56802236000000006</v>
      </c>
      <c r="F9333" s="26">
        <v>0.81478744000000003</v>
      </c>
      <c r="G9333" s="26">
        <v>1.9664895499999999</v>
      </c>
      <c r="H9333" s="26">
        <v>7.2440506400000002</v>
      </c>
      <c r="I9333" s="26">
        <v>9.0286469999999994E-2</v>
      </c>
    </row>
    <row r="9334" spans="1:9" ht="15.75" customHeight="1" x14ac:dyDescent="0.25">
      <c r="A9334" s="23">
        <v>9333</v>
      </c>
      <c r="B9334" s="24">
        <v>0.43467346000000001</v>
      </c>
      <c r="C9334" s="24">
        <v>0.39362902</v>
      </c>
      <c r="D9334" s="24">
        <v>0.44834459999999998</v>
      </c>
      <c r="E9334" s="24">
        <v>0.56812682000000003</v>
      </c>
      <c r="F9334" s="24">
        <v>0.81496080000000004</v>
      </c>
      <c r="G9334" s="24">
        <v>1.9669445099999998</v>
      </c>
      <c r="H9334" s="24">
        <v>7.2461071400000003</v>
      </c>
      <c r="I9334" s="24">
        <v>9.028644999999999E-2</v>
      </c>
    </row>
    <row r="9335" spans="1:9" ht="15.75" customHeight="1" x14ac:dyDescent="0.25">
      <c r="A9335" s="25">
        <v>9334</v>
      </c>
      <c r="B9335" s="26">
        <v>0.43475658</v>
      </c>
      <c r="C9335" s="26">
        <v>0.39369007000000006</v>
      </c>
      <c r="D9335" s="26">
        <v>0.44841838000000001</v>
      </c>
      <c r="E9335" s="26">
        <v>0.56823128999999994</v>
      </c>
      <c r="F9335" s="26">
        <v>0.81513418999999998</v>
      </c>
      <c r="G9335" s="26">
        <v>1.9673995900000001</v>
      </c>
      <c r="H9335" s="26">
        <v>7.2481644300000001</v>
      </c>
      <c r="I9335" s="26">
        <v>9.0286430000000001E-2</v>
      </c>
    </row>
    <row r="9336" spans="1:9" ht="15.75" customHeight="1" x14ac:dyDescent="0.25">
      <c r="A9336" s="23">
        <v>9335</v>
      </c>
      <c r="B9336" s="24">
        <v>0.43483969</v>
      </c>
      <c r="C9336" s="24">
        <v>0.39375115999999999</v>
      </c>
      <c r="D9336" s="24">
        <v>0.44849215999999997</v>
      </c>
      <c r="E9336" s="24">
        <v>0.56833577000000002</v>
      </c>
      <c r="F9336" s="24">
        <v>0.81530760000000002</v>
      </c>
      <c r="G9336" s="24">
        <v>1.9678547900000001</v>
      </c>
      <c r="H9336" s="24">
        <v>7.2502224899999996</v>
      </c>
      <c r="I9336" s="24">
        <v>9.0286409999999997E-2</v>
      </c>
    </row>
    <row r="9337" spans="1:9" ht="15.75" customHeight="1" x14ac:dyDescent="0.25">
      <c r="A9337" s="25">
        <v>9336</v>
      </c>
      <c r="B9337" s="26">
        <v>0.43492280999999999</v>
      </c>
      <c r="C9337" s="26">
        <v>0.39381225999999997</v>
      </c>
      <c r="D9337" s="26">
        <v>0.44856596999999998</v>
      </c>
      <c r="E9337" s="26">
        <v>0.56844026000000003</v>
      </c>
      <c r="F9337" s="26">
        <v>0.81548102999999994</v>
      </c>
      <c r="G9337" s="26">
        <v>1.9683101300000001</v>
      </c>
      <c r="H9337" s="26">
        <v>7.2522813399999997</v>
      </c>
      <c r="I9337" s="26">
        <v>9.0286389999999994E-2</v>
      </c>
    </row>
    <row r="9338" spans="1:9" ht="15.75" customHeight="1" x14ac:dyDescent="0.25">
      <c r="A9338" s="23">
        <v>9337</v>
      </c>
      <c r="B9338" s="24">
        <v>0.43500593000000004</v>
      </c>
      <c r="C9338" s="24">
        <v>0.39387340000000004</v>
      </c>
      <c r="D9338" s="24">
        <v>0.44863978999999998</v>
      </c>
      <c r="E9338" s="24">
        <v>0.56854475000000004</v>
      </c>
      <c r="F9338" s="24">
        <v>0.81565449000000001</v>
      </c>
      <c r="G9338" s="24">
        <v>1.9687655799999999</v>
      </c>
      <c r="H9338" s="24">
        <v>7.2543409699999994</v>
      </c>
      <c r="I9338" s="24">
        <v>9.028636000000001E-2</v>
      </c>
    </row>
    <row r="9339" spans="1:9" ht="15.75" customHeight="1" x14ac:dyDescent="0.25">
      <c r="A9339" s="25">
        <v>9338</v>
      </c>
      <c r="B9339" s="26">
        <v>0.43508904999999998</v>
      </c>
      <c r="C9339" s="26">
        <v>0.39393456999999998</v>
      </c>
      <c r="D9339" s="26">
        <v>0.44871363000000003</v>
      </c>
      <c r="E9339" s="26">
        <v>0.56864924999999999</v>
      </c>
      <c r="F9339" s="26">
        <v>0.81582798000000001</v>
      </c>
      <c r="G9339" s="26">
        <v>1.96922117</v>
      </c>
      <c r="H9339" s="26">
        <v>7.2564013799999998</v>
      </c>
      <c r="I9339" s="26">
        <v>9.0286340000000007E-2</v>
      </c>
    </row>
    <row r="9340" spans="1:9" ht="15.75" customHeight="1" x14ac:dyDescent="0.25">
      <c r="A9340" s="23">
        <v>9339</v>
      </c>
      <c r="B9340" s="24">
        <v>0.43517217000000002</v>
      </c>
      <c r="C9340" s="24">
        <v>0.39399577000000002</v>
      </c>
      <c r="D9340" s="24">
        <v>0.44878748000000002</v>
      </c>
      <c r="E9340" s="24">
        <v>0.56875376</v>
      </c>
      <c r="F9340" s="24">
        <v>0.81600149</v>
      </c>
      <c r="G9340" s="24">
        <v>1.9696768800000002</v>
      </c>
      <c r="H9340" s="24">
        <v>7.2584625800000007</v>
      </c>
      <c r="I9340" s="24">
        <v>9.0286320000000003E-2</v>
      </c>
    </row>
    <row r="9341" spans="1:9" ht="15.75" customHeight="1" x14ac:dyDescent="0.25">
      <c r="A9341" s="25">
        <v>9340</v>
      </c>
      <c r="B9341" s="26">
        <v>0.43525528000000002</v>
      </c>
      <c r="C9341" s="26">
        <v>0.39405699</v>
      </c>
      <c r="D9341" s="26">
        <v>0.44886135999999999</v>
      </c>
      <c r="E9341" s="26">
        <v>0.56885827</v>
      </c>
      <c r="F9341" s="26">
        <v>0.81617503000000002</v>
      </c>
      <c r="G9341" s="26">
        <v>1.9701327100000001</v>
      </c>
      <c r="H9341" s="26">
        <v>7.2605245700000003</v>
      </c>
      <c r="I9341" s="26">
        <v>9.02863E-2</v>
      </c>
    </row>
    <row r="9342" spans="1:9" ht="15.75" customHeight="1" x14ac:dyDescent="0.25">
      <c r="A9342" s="23">
        <v>9341</v>
      </c>
      <c r="B9342" s="24">
        <v>0.43533839999999996</v>
      </c>
      <c r="C9342" s="24">
        <v>0.39411824000000001</v>
      </c>
      <c r="D9342" s="24">
        <v>0.44893524999999995</v>
      </c>
      <c r="E9342" s="24">
        <v>0.56896279999999999</v>
      </c>
      <c r="F9342" s="24">
        <v>0.81634859000000004</v>
      </c>
      <c r="G9342" s="24">
        <v>1.9705886799999999</v>
      </c>
      <c r="H9342" s="24">
        <v>7.2625873399999996</v>
      </c>
      <c r="I9342" s="24">
        <v>9.0286279999999997E-2</v>
      </c>
    </row>
    <row r="9343" spans="1:9" ht="15.75" customHeight="1" x14ac:dyDescent="0.25">
      <c r="A9343" s="25">
        <v>9342</v>
      </c>
      <c r="B9343" s="26">
        <v>0.43542152000000001</v>
      </c>
      <c r="C9343" s="26">
        <v>0.39417952999999994</v>
      </c>
      <c r="D9343" s="26">
        <v>0.44900914999999997</v>
      </c>
      <c r="E9343" s="26">
        <v>0.56906732999999998</v>
      </c>
      <c r="F9343" s="26">
        <v>0.8165221800000001</v>
      </c>
      <c r="G9343" s="26">
        <v>1.97104477</v>
      </c>
      <c r="H9343" s="26">
        <v>7.2646509000000004</v>
      </c>
      <c r="I9343" s="26">
        <v>9.0286249999999998E-2</v>
      </c>
    </row>
    <row r="9344" spans="1:9" ht="15.75" customHeight="1" x14ac:dyDescent="0.25">
      <c r="A9344" s="23">
        <v>9343</v>
      </c>
      <c r="B9344" s="24">
        <v>0.43550464</v>
      </c>
      <c r="C9344" s="24">
        <v>0.39424083999999998</v>
      </c>
      <c r="D9344" s="24">
        <v>0.44908307999999997</v>
      </c>
      <c r="E9344" s="24">
        <v>0.56917185999999997</v>
      </c>
      <c r="F9344" s="24">
        <v>0.81669579000000003</v>
      </c>
      <c r="G9344" s="24">
        <v>1.9715009800000001</v>
      </c>
      <c r="H9344" s="24">
        <v>7.2667152499999998</v>
      </c>
      <c r="I9344" s="24">
        <v>9.0286229999999995E-2</v>
      </c>
    </row>
    <row r="9345" spans="1:9" ht="15.75" customHeight="1" x14ac:dyDescent="0.25">
      <c r="A9345" s="25">
        <v>9344</v>
      </c>
      <c r="B9345" s="26">
        <v>0.43558775999999999</v>
      </c>
      <c r="C9345" s="26">
        <v>0.39430218000000006</v>
      </c>
      <c r="D9345" s="26">
        <v>0.44915702000000002</v>
      </c>
      <c r="E9345" s="26">
        <v>0.56927641000000007</v>
      </c>
      <c r="F9345" s="26">
        <v>0.81686943000000001</v>
      </c>
      <c r="G9345" s="26">
        <v>1.97195733</v>
      </c>
      <c r="H9345" s="26">
        <v>7.2687803899999999</v>
      </c>
      <c r="I9345" s="26">
        <v>9.0286209999999992E-2</v>
      </c>
    </row>
    <row r="9346" spans="1:9" ht="15.75" customHeight="1" x14ac:dyDescent="0.25">
      <c r="A9346" s="23">
        <v>9345</v>
      </c>
      <c r="B9346" s="24">
        <v>0.43567086999999999</v>
      </c>
      <c r="C9346" s="24">
        <v>0.39436355000000001</v>
      </c>
      <c r="D9346" s="24">
        <v>0.44923098000000006</v>
      </c>
      <c r="E9346" s="24">
        <v>0.56938096000000005</v>
      </c>
      <c r="F9346" s="24">
        <v>0.81704308999999997</v>
      </c>
      <c r="G9346" s="24">
        <v>1.9724138</v>
      </c>
      <c r="H9346" s="24">
        <v>7.2708463300000004</v>
      </c>
      <c r="I9346" s="24">
        <v>9.0286190000000002E-2</v>
      </c>
    </row>
    <row r="9347" spans="1:9" ht="15.75" customHeight="1" x14ac:dyDescent="0.25">
      <c r="A9347" s="25">
        <v>9346</v>
      </c>
      <c r="B9347" s="26">
        <v>0.43575398999999998</v>
      </c>
      <c r="C9347" s="26">
        <v>0.39442495</v>
      </c>
      <c r="D9347" s="26">
        <v>0.44930494999999998</v>
      </c>
      <c r="E9347" s="26">
        <v>0.56948551999999997</v>
      </c>
      <c r="F9347" s="26">
        <v>0.81721677999999998</v>
      </c>
      <c r="G9347" s="26">
        <v>1.97287039</v>
      </c>
      <c r="H9347" s="26">
        <v>7.2729130499999997</v>
      </c>
      <c r="I9347" s="26">
        <v>9.0286169999999999E-2</v>
      </c>
    </row>
    <row r="9348" spans="1:9" ht="15.75" customHeight="1" x14ac:dyDescent="0.25">
      <c r="A9348" s="23">
        <v>9347</v>
      </c>
      <c r="B9348" s="24">
        <v>0.43583711000000003</v>
      </c>
      <c r="C9348" s="24">
        <v>0.39448638000000003</v>
      </c>
      <c r="D9348" s="24">
        <v>0.44937894</v>
      </c>
      <c r="E9348" s="24">
        <v>0.56959008</v>
      </c>
      <c r="F9348" s="24">
        <v>0.81739050000000002</v>
      </c>
      <c r="G9348" s="24">
        <v>1.9733271199999998</v>
      </c>
      <c r="H9348" s="24">
        <v>7.2749805800000003</v>
      </c>
      <c r="I9348" s="24">
        <v>9.0286139999999987E-2</v>
      </c>
    </row>
    <row r="9349" spans="1:9" ht="15.75" customHeight="1" x14ac:dyDescent="0.25">
      <c r="A9349" s="25">
        <v>9348</v>
      </c>
      <c r="B9349" s="26">
        <v>0.43592022999999996</v>
      </c>
      <c r="C9349" s="26">
        <v>0.39454783999999998</v>
      </c>
      <c r="D9349" s="26">
        <v>0.44945296000000001</v>
      </c>
      <c r="E9349" s="26">
        <v>0.56969464999999997</v>
      </c>
      <c r="F9349" s="26">
        <v>0.81756423999999994</v>
      </c>
      <c r="G9349" s="26">
        <v>1.9737839700000002</v>
      </c>
      <c r="H9349" s="26">
        <v>7.2770488899999997</v>
      </c>
      <c r="I9349" s="26">
        <v>9.0286120000000011E-2</v>
      </c>
    </row>
    <row r="9350" spans="1:9" ht="15.75" customHeight="1" x14ac:dyDescent="0.25">
      <c r="A9350" s="23">
        <v>9349</v>
      </c>
      <c r="B9350" s="24">
        <v>0.43600333999999996</v>
      </c>
      <c r="C9350" s="24">
        <v>0.39460931999999999</v>
      </c>
      <c r="D9350" s="24">
        <v>0.44952697999999996</v>
      </c>
      <c r="E9350" s="24">
        <v>0.56979922999999999</v>
      </c>
      <c r="F9350" s="24">
        <v>0.81773799999999996</v>
      </c>
      <c r="G9350" s="24">
        <v>1.97424095</v>
      </c>
      <c r="H9350" s="24">
        <v>7.2791180099999995</v>
      </c>
      <c r="I9350" s="24">
        <v>9.0286100000000008E-2</v>
      </c>
    </row>
    <row r="9351" spans="1:9" ht="15.75" customHeight="1" x14ac:dyDescent="0.25">
      <c r="A9351" s="25">
        <v>9350</v>
      </c>
      <c r="B9351" s="26">
        <v>0.43608646000000001</v>
      </c>
      <c r="C9351" s="26">
        <v>0.39467084000000002</v>
      </c>
      <c r="D9351" s="26">
        <v>0.44960102999999996</v>
      </c>
      <c r="E9351" s="26">
        <v>0.56990381999999995</v>
      </c>
      <c r="F9351" s="26">
        <v>0.81791179000000003</v>
      </c>
      <c r="G9351" s="26">
        <v>1.9746980600000001</v>
      </c>
      <c r="H9351" s="26">
        <v>7.2811879199999998</v>
      </c>
      <c r="I9351" s="26">
        <v>9.0286080000000005E-2</v>
      </c>
    </row>
    <row r="9352" spans="1:9" ht="15.75" customHeight="1" x14ac:dyDescent="0.25">
      <c r="A9352" s="23">
        <v>9351</v>
      </c>
      <c r="B9352" s="24">
        <v>0.43616957999999995</v>
      </c>
      <c r="C9352" s="24">
        <v>0.39473238999999999</v>
      </c>
      <c r="D9352" s="24">
        <v>0.44967509</v>
      </c>
      <c r="E9352" s="24">
        <v>0.57000841000000002</v>
      </c>
      <c r="F9352" s="24">
        <v>0.81808561000000002</v>
      </c>
      <c r="G9352" s="24">
        <v>1.9751552899999998</v>
      </c>
      <c r="H9352" s="24">
        <v>7.2832586300000006</v>
      </c>
      <c r="I9352" s="24">
        <v>9.0286060000000001E-2</v>
      </c>
    </row>
    <row r="9353" spans="1:9" ht="15.75" customHeight="1" x14ac:dyDescent="0.25">
      <c r="A9353" s="25">
        <v>9352</v>
      </c>
      <c r="B9353" s="26">
        <v>0.43625269999999999</v>
      </c>
      <c r="C9353" s="26">
        <v>0.39479396999999999</v>
      </c>
      <c r="D9353" s="26">
        <v>0.44974916999999998</v>
      </c>
      <c r="E9353" s="26">
        <v>0.57011301000000003</v>
      </c>
      <c r="F9353" s="26">
        <v>0.81825945</v>
      </c>
      <c r="G9353" s="26">
        <v>1.97561265</v>
      </c>
      <c r="H9353" s="26">
        <v>7.2853301500000001</v>
      </c>
      <c r="I9353" s="26">
        <v>9.0286039999999998E-2</v>
      </c>
    </row>
    <row r="9354" spans="1:9" ht="15.75" customHeight="1" x14ac:dyDescent="0.25">
      <c r="A9354" s="23">
        <v>9353</v>
      </c>
      <c r="B9354" s="24">
        <v>0.43633581999999999</v>
      </c>
      <c r="C9354" s="24">
        <v>0.39485556999999999</v>
      </c>
      <c r="D9354" s="24">
        <v>0.44982327</v>
      </c>
      <c r="E9354" s="24">
        <v>0.57021761999999998</v>
      </c>
      <c r="F9354" s="24">
        <v>0.81843331000000008</v>
      </c>
      <c r="G9354" s="24">
        <v>1.97607014</v>
      </c>
      <c r="H9354" s="24">
        <v>7.2874024599999991</v>
      </c>
      <c r="I9354" s="24">
        <v>9.028601E-2</v>
      </c>
    </row>
    <row r="9355" spans="1:9" ht="15.75" customHeight="1" x14ac:dyDescent="0.25">
      <c r="A9355" s="25">
        <v>9354</v>
      </c>
      <c r="B9355" s="26">
        <v>0.43641893000000004</v>
      </c>
      <c r="C9355" s="26">
        <v>0.39491720999999996</v>
      </c>
      <c r="D9355" s="26">
        <v>0.44989738000000001</v>
      </c>
      <c r="E9355" s="26">
        <v>0.57032223999999998</v>
      </c>
      <c r="F9355" s="26">
        <v>0.81860719999999998</v>
      </c>
      <c r="G9355" s="26">
        <v>1.97652776</v>
      </c>
      <c r="H9355" s="26">
        <v>7.2894755799999995</v>
      </c>
      <c r="I9355" s="26">
        <v>9.0285989999999997E-2</v>
      </c>
    </row>
    <row r="9356" spans="1:9" ht="15.75" customHeight="1" x14ac:dyDescent="0.25">
      <c r="A9356" s="23">
        <v>9355</v>
      </c>
      <c r="B9356" s="24">
        <v>0.43650204999999997</v>
      </c>
      <c r="C9356" s="24">
        <v>0.39497888000000003</v>
      </c>
      <c r="D9356" s="24">
        <v>0.44997151000000002</v>
      </c>
      <c r="E9356" s="24">
        <v>0.57042685999999998</v>
      </c>
      <c r="F9356" s="24">
        <v>0.81878112000000003</v>
      </c>
      <c r="G9356" s="24">
        <v>1.97698551</v>
      </c>
      <c r="H9356" s="24">
        <v>7.2915494999999995</v>
      </c>
      <c r="I9356" s="24">
        <v>9.0285969999999993E-2</v>
      </c>
    </row>
    <row r="9357" spans="1:9" ht="15.75" customHeight="1" x14ac:dyDescent="0.25">
      <c r="A9357" s="25">
        <v>9356</v>
      </c>
      <c r="B9357" s="26">
        <v>0.43658517000000002</v>
      </c>
      <c r="C9357" s="26">
        <v>0.39504057000000004</v>
      </c>
      <c r="D9357" s="26">
        <v>0.45004565999999996</v>
      </c>
      <c r="E9357" s="26">
        <v>0.57053147999999998</v>
      </c>
      <c r="F9357" s="26">
        <v>0.81895505999999996</v>
      </c>
      <c r="G9357" s="26">
        <v>1.9774433899999999</v>
      </c>
      <c r="H9357" s="26">
        <v>7.2936242300000007</v>
      </c>
      <c r="I9357" s="26">
        <v>9.028594999999999E-2</v>
      </c>
    </row>
    <row r="9358" spans="1:9" ht="15.75" customHeight="1" x14ac:dyDescent="0.25">
      <c r="A9358" s="23">
        <v>9357</v>
      </c>
      <c r="B9358" s="24">
        <v>0.43666829000000001</v>
      </c>
      <c r="C9358" s="24">
        <v>0.39510230000000002</v>
      </c>
      <c r="D9358" s="24">
        <v>0.45011983</v>
      </c>
      <c r="E9358" s="24">
        <v>0.57063611999999997</v>
      </c>
      <c r="F9358" s="24">
        <v>0.81912901999999999</v>
      </c>
      <c r="G9358" s="24">
        <v>1.9779013900000002</v>
      </c>
      <c r="H9358" s="24">
        <v>7.2956997599999998</v>
      </c>
      <c r="I9358" s="24">
        <v>9.0285930000000014E-2</v>
      </c>
    </row>
    <row r="9359" spans="1:9" ht="15.75" customHeight="1" x14ac:dyDescent="0.25">
      <c r="A9359" s="25">
        <v>9358</v>
      </c>
      <c r="B9359" s="26">
        <v>0.43675140000000001</v>
      </c>
      <c r="C9359" s="26">
        <v>0.39516406000000004</v>
      </c>
      <c r="D9359" s="26">
        <v>0.45019401000000003</v>
      </c>
      <c r="E9359" s="26">
        <v>0.57074075999999996</v>
      </c>
      <c r="F9359" s="26">
        <v>0.81930301000000005</v>
      </c>
      <c r="G9359" s="26">
        <v>1.9783595299999999</v>
      </c>
      <c r="H9359" s="26">
        <v>7.2977761000000001</v>
      </c>
      <c r="I9359" s="26">
        <v>9.0285899999999988E-2</v>
      </c>
    </row>
    <row r="9360" spans="1:9" ht="15.75" customHeight="1" x14ac:dyDescent="0.25">
      <c r="A9360" s="23">
        <v>9359</v>
      </c>
      <c r="B9360" s="24">
        <v>0.43683452</v>
      </c>
      <c r="C9360" s="24">
        <v>0.39522583999999999</v>
      </c>
      <c r="D9360" s="24">
        <v>0.45026821</v>
      </c>
      <c r="E9360" s="24">
        <v>0.57084541</v>
      </c>
      <c r="F9360" s="24">
        <v>0.81947703000000005</v>
      </c>
      <c r="G9360" s="24">
        <v>1.9788177899999999</v>
      </c>
      <c r="H9360" s="24">
        <v>7.2998532599999999</v>
      </c>
      <c r="I9360" s="24">
        <v>9.0285879999999985E-2</v>
      </c>
    </row>
    <row r="9361" spans="1:9" ht="15.75" customHeight="1" x14ac:dyDescent="0.25">
      <c r="A9361" s="25">
        <v>9360</v>
      </c>
      <c r="B9361" s="26">
        <v>0.43691764</v>
      </c>
      <c r="C9361" s="26">
        <v>0.39528765999999999</v>
      </c>
      <c r="D9361" s="26">
        <v>0.45034242999999996</v>
      </c>
      <c r="E9361" s="26">
        <v>0.57095005999999993</v>
      </c>
      <c r="F9361" s="26">
        <v>0.81965107000000004</v>
      </c>
      <c r="G9361" s="26">
        <v>1.9792761800000001</v>
      </c>
      <c r="H9361" s="26">
        <v>7.3019312200000002</v>
      </c>
      <c r="I9361" s="26">
        <v>9.0285860000000009E-2</v>
      </c>
    </row>
    <row r="9362" spans="1:9" ht="15.75" customHeight="1" x14ac:dyDescent="0.25">
      <c r="A9362" s="23">
        <v>9361</v>
      </c>
      <c r="B9362" s="24">
        <v>0.43700076000000004</v>
      </c>
      <c r="C9362" s="24">
        <v>0.39534951000000002</v>
      </c>
      <c r="D9362" s="24">
        <v>0.45041666999999996</v>
      </c>
      <c r="E9362" s="24">
        <v>0.57105472000000002</v>
      </c>
      <c r="F9362" s="24">
        <v>0.81982513999999995</v>
      </c>
      <c r="G9362" s="24">
        <v>1.9797346999999998</v>
      </c>
      <c r="H9362" s="24">
        <v>7.30400999</v>
      </c>
      <c r="I9362" s="24">
        <v>9.0285840000000006E-2</v>
      </c>
    </row>
    <row r="9363" spans="1:9" ht="15.75" customHeight="1" x14ac:dyDescent="0.25">
      <c r="A9363" s="25">
        <v>9362</v>
      </c>
      <c r="B9363" s="26">
        <v>0.43708387999999998</v>
      </c>
      <c r="C9363" s="26">
        <v>0.39541139000000003</v>
      </c>
      <c r="D9363" s="26">
        <v>0.45049092000000002</v>
      </c>
      <c r="E9363" s="26">
        <v>0.57115938999999993</v>
      </c>
      <c r="F9363" s="26">
        <v>0.81999922999999997</v>
      </c>
      <c r="G9363" s="26">
        <v>1.9801933500000002</v>
      </c>
      <c r="H9363" s="26">
        <v>7.3060895700000001</v>
      </c>
      <c r="I9363" s="26">
        <v>9.0285820000000003E-2</v>
      </c>
    </row>
    <row r="9364" spans="1:9" ht="15.75" customHeight="1" x14ac:dyDescent="0.25">
      <c r="A9364" s="23">
        <v>9363</v>
      </c>
      <c r="B9364" s="24">
        <v>0.43716698999999998</v>
      </c>
      <c r="C9364" s="24">
        <v>0.39547330000000003</v>
      </c>
      <c r="D9364" s="24">
        <v>0.45056519</v>
      </c>
      <c r="E9364" s="24">
        <v>0.57126406000000007</v>
      </c>
      <c r="F9364" s="24">
        <v>0.82017334000000008</v>
      </c>
      <c r="G9364" s="24">
        <v>1.98065213</v>
      </c>
      <c r="H9364" s="24">
        <v>7.3081699699999998</v>
      </c>
      <c r="I9364" s="24">
        <v>9.0285790000000005E-2</v>
      </c>
    </row>
    <row r="9365" spans="1:9" ht="15.75" customHeight="1" x14ac:dyDescent="0.25">
      <c r="A9365" s="25">
        <v>9364</v>
      </c>
      <c r="B9365" s="26">
        <v>0.43725011000000003</v>
      </c>
      <c r="C9365" s="26">
        <v>0.39553524000000001</v>
      </c>
      <c r="D9365" s="26">
        <v>0.45063948000000004</v>
      </c>
      <c r="E9365" s="26">
        <v>0.57136874999999998</v>
      </c>
      <c r="F9365" s="26">
        <v>0.82034747999999991</v>
      </c>
      <c r="G9365" s="26">
        <v>1.98111104</v>
      </c>
      <c r="H9365" s="26">
        <v>7.3102511899999998</v>
      </c>
      <c r="I9365" s="26">
        <v>9.0285770000000001E-2</v>
      </c>
    </row>
    <row r="9366" spans="1:9" ht="15.75" customHeight="1" x14ac:dyDescent="0.25">
      <c r="A9366" s="23">
        <v>9365</v>
      </c>
      <c r="B9366" s="24">
        <v>0.43733322999999996</v>
      </c>
      <c r="C9366" s="24">
        <v>0.39559721000000003</v>
      </c>
      <c r="D9366" s="24">
        <v>0.45071379</v>
      </c>
      <c r="E9366" s="24">
        <v>0.57147342999999995</v>
      </c>
      <c r="F9366" s="24">
        <v>0.82052164999999999</v>
      </c>
      <c r="G9366" s="24">
        <v>1.98157008</v>
      </c>
      <c r="H9366" s="24">
        <v>7.3123332200000002</v>
      </c>
      <c r="I9366" s="24">
        <v>9.0285749999999998E-2</v>
      </c>
    </row>
    <row r="9367" spans="1:9" ht="15.75" customHeight="1" x14ac:dyDescent="0.25">
      <c r="A9367" s="25">
        <v>9366</v>
      </c>
      <c r="B9367" s="26">
        <v>0.43741635000000001</v>
      </c>
      <c r="C9367" s="26">
        <v>0.39565921000000004</v>
      </c>
      <c r="D9367" s="26">
        <v>0.45078811000000002</v>
      </c>
      <c r="E9367" s="26">
        <v>0.57157813000000002</v>
      </c>
      <c r="F9367" s="26">
        <v>0.82069584000000007</v>
      </c>
      <c r="G9367" s="26">
        <v>1.9820292499999999</v>
      </c>
      <c r="H9367" s="26">
        <v>7.31441607</v>
      </c>
      <c r="I9367" s="26">
        <v>9.0285729999999995E-2</v>
      </c>
    </row>
    <row r="9368" spans="1:9" ht="15.75" customHeight="1" x14ac:dyDescent="0.25">
      <c r="A9368" s="23">
        <v>9367</v>
      </c>
      <c r="B9368" s="24">
        <v>0.43749946000000001</v>
      </c>
      <c r="C9368" s="24">
        <v>0.39572124000000003</v>
      </c>
      <c r="D9368" s="24">
        <v>0.45086246000000002</v>
      </c>
      <c r="E9368" s="24">
        <v>0.57168282999999998</v>
      </c>
      <c r="F9368" s="24">
        <v>0.82087005000000002</v>
      </c>
      <c r="G9368" s="24">
        <v>1.98248855</v>
      </c>
      <c r="H9368" s="24">
        <v>7.3164997300000003</v>
      </c>
      <c r="I9368" s="24">
        <v>9.0285709999999991E-2</v>
      </c>
    </row>
    <row r="9369" spans="1:9" ht="15.75" customHeight="1" x14ac:dyDescent="0.25">
      <c r="A9369" s="25">
        <v>9368</v>
      </c>
      <c r="B9369" s="26">
        <v>0.43758258</v>
      </c>
      <c r="C9369" s="26">
        <v>0.3957833</v>
      </c>
      <c r="D9369" s="26">
        <v>0.45093680999999997</v>
      </c>
      <c r="E9369" s="26">
        <v>0.57178753000000004</v>
      </c>
      <c r="F9369" s="26">
        <v>0.82104429000000001</v>
      </c>
      <c r="G9369" s="26">
        <v>1.9829479799999998</v>
      </c>
      <c r="H9369" s="26">
        <v>7.31858422</v>
      </c>
      <c r="I9369" s="26">
        <v>9.0285689999999988E-2</v>
      </c>
    </row>
    <row r="9370" spans="1:9" ht="15.75" customHeight="1" x14ac:dyDescent="0.25">
      <c r="A9370" s="23">
        <v>9369</v>
      </c>
      <c r="B9370" s="24">
        <v>0.43766569999999999</v>
      </c>
      <c r="C9370" s="24">
        <v>0.39584539000000002</v>
      </c>
      <c r="D9370" s="24">
        <v>0.45101118999999995</v>
      </c>
      <c r="E9370" s="24">
        <v>0.57189224999999999</v>
      </c>
      <c r="F9370" s="24">
        <v>0.82121855999999993</v>
      </c>
      <c r="G9370" s="24">
        <v>1.98340753</v>
      </c>
      <c r="H9370" s="24">
        <v>7.32066953</v>
      </c>
      <c r="I9370" s="24">
        <v>9.028565999999999E-2</v>
      </c>
    </row>
    <row r="9371" spans="1:9" ht="15.75" customHeight="1" x14ac:dyDescent="0.25">
      <c r="A9371" s="25">
        <v>9370</v>
      </c>
      <c r="B9371" s="26">
        <v>0.43774881999999998</v>
      </c>
      <c r="C9371" s="26">
        <v>0.39590752000000001</v>
      </c>
      <c r="D9371" s="26">
        <v>0.45108558999999998</v>
      </c>
      <c r="E9371" s="26">
        <v>0.57199697000000005</v>
      </c>
      <c r="F9371" s="26">
        <v>0.82139285000000006</v>
      </c>
      <c r="G9371" s="26">
        <v>1.9838672199999998</v>
      </c>
      <c r="H9371" s="26">
        <v>7.3227556600000003</v>
      </c>
      <c r="I9371" s="26">
        <v>9.028564E-2</v>
      </c>
    </row>
    <row r="9372" spans="1:9" ht="15.75" customHeight="1" x14ac:dyDescent="0.25">
      <c r="A9372" s="23">
        <v>9371</v>
      </c>
      <c r="B9372" s="24">
        <v>0.43783194000000003</v>
      </c>
      <c r="C9372" s="24">
        <v>0.39596967</v>
      </c>
      <c r="D9372" s="24">
        <v>0.45116000000000001</v>
      </c>
      <c r="E9372" s="24">
        <v>0.57210169</v>
      </c>
      <c r="F9372" s="24">
        <v>0.82156716000000007</v>
      </c>
      <c r="G9372" s="24">
        <v>1.9843270500000001</v>
      </c>
      <c r="H9372" s="24">
        <v>7.3248426099999993</v>
      </c>
      <c r="I9372" s="24">
        <v>9.0285620000000011E-2</v>
      </c>
    </row>
    <row r="9373" spans="1:9" ht="15.75" customHeight="1" x14ac:dyDescent="0.25">
      <c r="A9373" s="25">
        <v>9372</v>
      </c>
      <c r="B9373" s="26">
        <v>0.43791505000000003</v>
      </c>
      <c r="C9373" s="26">
        <v>0.39603186000000001</v>
      </c>
      <c r="D9373" s="26">
        <v>0.45123443000000002</v>
      </c>
      <c r="E9373" s="26">
        <v>0.57220641999999999</v>
      </c>
      <c r="F9373" s="26">
        <v>0.82174150000000001</v>
      </c>
      <c r="G9373" s="26">
        <v>1.9847870000000001</v>
      </c>
      <c r="H9373" s="26">
        <v>7.3269303900000002</v>
      </c>
      <c r="I9373" s="26">
        <v>9.0285600000000008E-2</v>
      </c>
    </row>
    <row r="9374" spans="1:9" ht="15.75" customHeight="1" x14ac:dyDescent="0.25">
      <c r="A9374" s="23">
        <v>9373</v>
      </c>
      <c r="B9374" s="24">
        <v>0.43799816999999996</v>
      </c>
      <c r="C9374" s="24">
        <v>0.39609408000000002</v>
      </c>
      <c r="D9374" s="24">
        <v>0.45130887999999997</v>
      </c>
      <c r="E9374" s="24">
        <v>0.57231116000000004</v>
      </c>
      <c r="F9374" s="24">
        <v>0.82191586999999999</v>
      </c>
      <c r="G9374" s="24">
        <v>1.9852470799999999</v>
      </c>
      <c r="H9374" s="24">
        <v>7.3290189899999998</v>
      </c>
      <c r="I9374" s="24">
        <v>9.0285580000000004E-2</v>
      </c>
    </row>
    <row r="9375" spans="1:9" ht="15.75" customHeight="1" x14ac:dyDescent="0.25">
      <c r="A9375" s="25">
        <v>9374</v>
      </c>
      <c r="B9375" s="26">
        <v>0.43808129000000001</v>
      </c>
      <c r="C9375" s="26">
        <v>0.39615633</v>
      </c>
      <c r="D9375" s="26">
        <v>0.45138334999999996</v>
      </c>
      <c r="E9375" s="26">
        <v>0.57241589999999998</v>
      </c>
      <c r="F9375" s="26">
        <v>0.82209025999999996</v>
      </c>
      <c r="G9375" s="26">
        <v>1.9857072899999999</v>
      </c>
      <c r="H9375" s="26">
        <v>7.3311084300000005</v>
      </c>
      <c r="I9375" s="26">
        <v>9.0285550000000006E-2</v>
      </c>
    </row>
    <row r="9376" spans="1:9" ht="15.75" customHeight="1" x14ac:dyDescent="0.25">
      <c r="A9376" s="23">
        <v>9375</v>
      </c>
      <c r="B9376" s="24">
        <v>0.43816440999999995</v>
      </c>
      <c r="C9376" s="24">
        <v>0.39621861000000003</v>
      </c>
      <c r="D9376" s="24">
        <v>0.45145783</v>
      </c>
      <c r="E9376" s="24">
        <v>0.57252066000000001</v>
      </c>
      <c r="F9376" s="24">
        <v>0.82226467000000003</v>
      </c>
      <c r="G9376" s="24">
        <v>1.9861676399999999</v>
      </c>
      <c r="H9376" s="24">
        <v>7.3331986800000006</v>
      </c>
      <c r="I9376" s="24">
        <v>9.0285530000000003E-2</v>
      </c>
    </row>
    <row r="9377" spans="1:9" ht="15.75" customHeight="1" x14ac:dyDescent="0.25">
      <c r="A9377" s="25">
        <v>9376</v>
      </c>
      <c r="B9377" s="26">
        <v>0.43824753</v>
      </c>
      <c r="C9377" s="26">
        <v>0.39628092000000004</v>
      </c>
      <c r="D9377" s="26">
        <v>0.45153232999999998</v>
      </c>
      <c r="E9377" s="26">
        <v>0.57262541</v>
      </c>
      <c r="F9377" s="26">
        <v>0.82243910999999992</v>
      </c>
      <c r="G9377" s="26">
        <v>1.9866281100000001</v>
      </c>
      <c r="H9377" s="26">
        <v>7.3352897700000002</v>
      </c>
      <c r="I9377" s="26">
        <v>9.0285509999999999E-2</v>
      </c>
    </row>
    <row r="9378" spans="1:9" ht="15.75" customHeight="1" x14ac:dyDescent="0.25">
      <c r="A9378" s="23">
        <v>9377</v>
      </c>
      <c r="B9378" s="24">
        <v>0.43833063999999999</v>
      </c>
      <c r="C9378" s="24">
        <v>0.39634326000000003</v>
      </c>
      <c r="D9378" s="24">
        <v>0.45160685</v>
      </c>
      <c r="E9378" s="24">
        <v>0.57273017000000004</v>
      </c>
      <c r="F9378" s="24">
        <v>0.82261357000000002</v>
      </c>
      <c r="G9378" s="24">
        <v>1.98708872</v>
      </c>
      <c r="H9378" s="24">
        <v>7.33738169</v>
      </c>
      <c r="I9378" s="24">
        <v>9.0285489999999996E-2</v>
      </c>
    </row>
    <row r="9379" spans="1:9" ht="15.75" customHeight="1" x14ac:dyDescent="0.25">
      <c r="A9379" s="25">
        <v>9378</v>
      </c>
      <c r="B9379" s="26">
        <v>0.43841375999999999</v>
      </c>
      <c r="C9379" s="26">
        <v>0.39640564</v>
      </c>
      <c r="D9379" s="26">
        <v>0.45168138999999996</v>
      </c>
      <c r="E9379" s="26">
        <v>0.57283494000000001</v>
      </c>
      <c r="F9379" s="26">
        <v>0.82278806000000004</v>
      </c>
      <c r="G9379" s="26">
        <v>1.9875494599999999</v>
      </c>
      <c r="H9379" s="26">
        <v>7.33947444</v>
      </c>
      <c r="I9379" s="26">
        <v>9.0285469999999993E-2</v>
      </c>
    </row>
    <row r="9380" spans="1:9" ht="15.75" customHeight="1" x14ac:dyDescent="0.25">
      <c r="A9380" s="23">
        <v>9379</v>
      </c>
      <c r="B9380" s="24">
        <v>0.43849687999999998</v>
      </c>
      <c r="C9380" s="24">
        <v>0.39646804000000002</v>
      </c>
      <c r="D9380" s="24">
        <v>0.45175593999999997</v>
      </c>
      <c r="E9380" s="24">
        <v>0.57293971999999993</v>
      </c>
      <c r="F9380" s="24">
        <v>0.82296256999999995</v>
      </c>
      <c r="G9380" s="24">
        <v>1.9880103299999998</v>
      </c>
      <c r="H9380" s="24">
        <v>7.3415680299999995</v>
      </c>
      <c r="I9380" s="24">
        <v>9.0285449999999989E-2</v>
      </c>
    </row>
    <row r="9381" spans="1:9" ht="15.75" customHeight="1" x14ac:dyDescent="0.25">
      <c r="A9381" s="25">
        <v>9380</v>
      </c>
      <c r="B9381" s="26">
        <v>0.43857999999999997</v>
      </c>
      <c r="C9381" s="26">
        <v>0.39653047999999996</v>
      </c>
      <c r="D9381" s="26">
        <v>0.45183052000000001</v>
      </c>
      <c r="E9381" s="26">
        <v>0.57304450000000007</v>
      </c>
      <c r="F9381" s="26">
        <v>0.82313711000000001</v>
      </c>
      <c r="G9381" s="26">
        <v>1.9884713300000001</v>
      </c>
      <c r="H9381" s="26">
        <v>7.3436624500000001</v>
      </c>
      <c r="I9381" s="26">
        <v>9.0285420000000005E-2</v>
      </c>
    </row>
    <row r="9382" spans="1:9" ht="15.75" customHeight="1" x14ac:dyDescent="0.25">
      <c r="A9382" s="23">
        <v>9381</v>
      </c>
      <c r="B9382" s="24">
        <v>0.43866311000000002</v>
      </c>
      <c r="C9382" s="24">
        <v>0.39659295</v>
      </c>
      <c r="D9382" s="24">
        <v>0.45190511</v>
      </c>
      <c r="E9382" s="24">
        <v>0.57314929000000003</v>
      </c>
      <c r="F9382" s="24">
        <v>0.82331166999999994</v>
      </c>
      <c r="G9382" s="24">
        <v>1.98893247</v>
      </c>
      <c r="H9382" s="24">
        <v>7.3457577000000001</v>
      </c>
      <c r="I9382" s="24">
        <v>9.0285400000000002E-2</v>
      </c>
    </row>
    <row r="9383" spans="1:9" ht="15.75" customHeight="1" x14ac:dyDescent="0.25">
      <c r="A9383" s="25">
        <v>9382</v>
      </c>
      <c r="B9383" s="26">
        <v>0.43874623000000001</v>
      </c>
      <c r="C9383" s="26">
        <v>0.39665545000000002</v>
      </c>
      <c r="D9383" s="26">
        <v>0.45197971999999997</v>
      </c>
      <c r="E9383" s="26">
        <v>0.57325408</v>
      </c>
      <c r="F9383" s="26">
        <v>0.82348625999999991</v>
      </c>
      <c r="G9383" s="26">
        <v>1.98939373</v>
      </c>
      <c r="H9383" s="26">
        <v>7.3478537900000003</v>
      </c>
      <c r="I9383" s="26">
        <v>9.0285379999999998E-2</v>
      </c>
    </row>
    <row r="9384" spans="1:9" ht="15.75" customHeight="1" x14ac:dyDescent="0.25">
      <c r="A9384" s="23">
        <v>9383</v>
      </c>
      <c r="B9384" s="24">
        <v>0.43882935000000001</v>
      </c>
      <c r="C9384" s="24">
        <v>0.39671798000000003</v>
      </c>
      <c r="D9384" s="24">
        <v>0.45205434999999999</v>
      </c>
      <c r="E9384" s="24">
        <v>0.57335888000000002</v>
      </c>
      <c r="F9384" s="24">
        <v>0.82366086999999988</v>
      </c>
      <c r="G9384" s="24">
        <v>1.98985513</v>
      </c>
      <c r="H9384" s="24">
        <v>7.3499507200000007</v>
      </c>
      <c r="I9384" s="24">
        <v>9.0285360000000009E-2</v>
      </c>
    </row>
    <row r="9385" spans="1:9" ht="15.75" customHeight="1" x14ac:dyDescent="0.25">
      <c r="A9385" s="25">
        <v>9384</v>
      </c>
      <c r="B9385" s="26">
        <v>0.43891247</v>
      </c>
      <c r="C9385" s="26">
        <v>0.39678055000000001</v>
      </c>
      <c r="D9385" s="26">
        <v>0.45212899000000001</v>
      </c>
      <c r="E9385" s="26">
        <v>0.57346368000000003</v>
      </c>
      <c r="F9385" s="26">
        <v>0.82383550999999999</v>
      </c>
      <c r="G9385" s="26">
        <v>1.99031666</v>
      </c>
      <c r="H9385" s="26">
        <v>7.3520484899999996</v>
      </c>
      <c r="I9385" s="26">
        <v>9.0285340000000006E-2</v>
      </c>
    </row>
    <row r="9386" spans="1:9" ht="15.75" customHeight="1" x14ac:dyDescent="0.25">
      <c r="A9386" s="23">
        <v>9385</v>
      </c>
      <c r="B9386" s="24">
        <v>0.43899559000000005</v>
      </c>
      <c r="C9386" s="24">
        <v>0.39684314999999998</v>
      </c>
      <c r="D9386" s="24">
        <v>0.45220366000000001</v>
      </c>
      <c r="E9386" s="24">
        <v>0.57356848999999999</v>
      </c>
      <c r="F9386" s="24">
        <v>0.82401016999999999</v>
      </c>
      <c r="G9386" s="24">
        <v>1.9907783299999999</v>
      </c>
      <c r="H9386" s="24">
        <v>7.3541471000000005</v>
      </c>
      <c r="I9386" s="24">
        <v>9.0285309999999994E-2</v>
      </c>
    </row>
    <row r="9387" spans="1:9" ht="15.75" customHeight="1" x14ac:dyDescent="0.25">
      <c r="A9387" s="25">
        <v>9386</v>
      </c>
      <c r="B9387" s="26">
        <v>0.43907870000000004</v>
      </c>
      <c r="C9387" s="26">
        <v>0.39690578000000004</v>
      </c>
      <c r="D9387" s="26">
        <v>0.45227834</v>
      </c>
      <c r="E9387" s="26">
        <v>0.57367330999999999</v>
      </c>
      <c r="F9387" s="26">
        <v>0.82418485000000008</v>
      </c>
      <c r="G9387" s="26">
        <v>1.9912401199999998</v>
      </c>
      <c r="H9387" s="26">
        <v>7.3562465499999998</v>
      </c>
      <c r="I9387" s="26">
        <v>9.0285290000000004E-2</v>
      </c>
    </row>
    <row r="9388" spans="1:9" ht="15.75" customHeight="1" x14ac:dyDescent="0.25">
      <c r="A9388" s="23">
        <v>9387</v>
      </c>
      <c r="B9388" s="24">
        <v>0.43916181999999998</v>
      </c>
      <c r="C9388" s="24">
        <v>0.39696843999999998</v>
      </c>
      <c r="D9388" s="24">
        <v>0.45235303999999998</v>
      </c>
      <c r="E9388" s="24">
        <v>0.57377813</v>
      </c>
      <c r="F9388" s="24">
        <v>0.82435955999999999</v>
      </c>
      <c r="G9388" s="24">
        <v>1.99170205</v>
      </c>
      <c r="H9388" s="24">
        <v>7.3583468400000003</v>
      </c>
      <c r="I9388" s="24">
        <v>9.0285270000000001E-2</v>
      </c>
    </row>
    <row r="9389" spans="1:9" ht="15.75" customHeight="1" x14ac:dyDescent="0.25">
      <c r="A9389" s="25">
        <v>9388</v>
      </c>
      <c r="B9389" s="26">
        <v>0.43924494000000003</v>
      </c>
      <c r="C9389" s="26">
        <v>0.39703113000000001</v>
      </c>
      <c r="D9389" s="26">
        <v>0.45242775000000002</v>
      </c>
      <c r="E9389" s="26">
        <v>0.57388295999999994</v>
      </c>
      <c r="F9389" s="26">
        <v>0.82453429999999994</v>
      </c>
      <c r="G9389" s="26">
        <v>1.99216411</v>
      </c>
      <c r="H9389" s="26">
        <v>7.36044798</v>
      </c>
      <c r="I9389" s="26">
        <v>9.0285249999999997E-2</v>
      </c>
    </row>
    <row r="9390" spans="1:9" ht="15.75" customHeight="1" x14ac:dyDescent="0.25">
      <c r="A9390" s="23">
        <v>9389</v>
      </c>
      <c r="B9390" s="24">
        <v>0.43932806000000002</v>
      </c>
      <c r="C9390" s="24">
        <v>0.39709386000000002</v>
      </c>
      <c r="D9390" s="24">
        <v>0.45250248999999998</v>
      </c>
      <c r="E9390" s="24">
        <v>0.57398779</v>
      </c>
      <c r="F9390" s="24">
        <v>0.82470905999999999</v>
      </c>
      <c r="G9390" s="24">
        <v>1.9926263099999999</v>
      </c>
      <c r="H9390" s="24">
        <v>7.3625499599999999</v>
      </c>
      <c r="I9390" s="24">
        <v>9.0285229999999994E-2</v>
      </c>
    </row>
    <row r="9391" spans="1:9" ht="15.75" customHeight="1" x14ac:dyDescent="0.25">
      <c r="A9391" s="25">
        <v>9390</v>
      </c>
      <c r="B9391" s="26">
        <v>0.43941116999999996</v>
      </c>
      <c r="C9391" s="26">
        <v>0.39715662000000002</v>
      </c>
      <c r="D9391" s="26">
        <v>0.45257724000000005</v>
      </c>
      <c r="E9391" s="26">
        <v>0.57409262999999999</v>
      </c>
      <c r="F9391" s="26">
        <v>0.82488383999999992</v>
      </c>
      <c r="G9391" s="26">
        <v>1.9930886400000001</v>
      </c>
      <c r="H9391" s="26">
        <v>7.3646527900000001</v>
      </c>
      <c r="I9391" s="26">
        <v>9.0285209999999991E-2</v>
      </c>
    </row>
    <row r="9392" spans="1:9" ht="15.75" customHeight="1" x14ac:dyDescent="0.25">
      <c r="A9392" s="23">
        <v>9391</v>
      </c>
      <c r="B9392" s="24">
        <v>0.43949429000000001</v>
      </c>
      <c r="C9392" s="24">
        <v>0.39721940999999999</v>
      </c>
      <c r="D9392" s="24">
        <v>0.45265202000000004</v>
      </c>
      <c r="E9392" s="24">
        <v>0.57419748000000004</v>
      </c>
      <c r="F9392" s="24">
        <v>0.82505865</v>
      </c>
      <c r="G9392" s="24">
        <v>1.9935510999999999</v>
      </c>
      <c r="H9392" s="24">
        <v>7.3667564600000004</v>
      </c>
      <c r="I9392" s="24">
        <v>9.0285180000000007E-2</v>
      </c>
    </row>
    <row r="9393" spans="1:9" ht="15.75" customHeight="1" x14ac:dyDescent="0.25">
      <c r="A9393" s="25">
        <v>9392</v>
      </c>
      <c r="B9393" s="26">
        <v>0.43957741</v>
      </c>
      <c r="C9393" s="26">
        <v>0.39728223000000001</v>
      </c>
      <c r="D9393" s="26">
        <v>0.45272680999999998</v>
      </c>
      <c r="E9393" s="26">
        <v>0.57430232999999997</v>
      </c>
      <c r="F9393" s="26">
        <v>0.82523347999999996</v>
      </c>
      <c r="G9393" s="26">
        <v>1.9940136999999998</v>
      </c>
      <c r="H9393" s="26">
        <v>7.3688609899999991</v>
      </c>
      <c r="I9393" s="26">
        <v>9.0285160000000003E-2</v>
      </c>
    </row>
    <row r="9394" spans="1:9" ht="15.75" customHeight="1" x14ac:dyDescent="0.25">
      <c r="A9394" s="23">
        <v>9393</v>
      </c>
      <c r="B9394" s="24">
        <v>0.43966053000000005</v>
      </c>
      <c r="C9394" s="24">
        <v>0.39734509000000001</v>
      </c>
      <c r="D9394" s="24">
        <v>0.45280161000000002</v>
      </c>
      <c r="E9394" s="24">
        <v>0.57440718000000002</v>
      </c>
      <c r="F9394" s="24">
        <v>0.82540834000000007</v>
      </c>
      <c r="G9394" s="24">
        <v>1.99447643</v>
      </c>
      <c r="H9394" s="24">
        <v>7.3709663599999997</v>
      </c>
      <c r="I9394" s="24">
        <v>9.028514E-2</v>
      </c>
    </row>
    <row r="9395" spans="1:9" ht="15.75" customHeight="1" x14ac:dyDescent="0.25">
      <c r="A9395" s="25">
        <v>9394</v>
      </c>
      <c r="B9395" s="26">
        <v>0.43974364999999999</v>
      </c>
      <c r="C9395" s="26">
        <v>0.39740797999999999</v>
      </c>
      <c r="D9395" s="26">
        <v>0.45287643999999999</v>
      </c>
      <c r="E9395" s="26">
        <v>0.57451204</v>
      </c>
      <c r="F9395" s="26">
        <v>0.82558322000000006</v>
      </c>
      <c r="G9395" s="26">
        <v>1.99493929</v>
      </c>
      <c r="H9395" s="26">
        <v>7.3730725900000005</v>
      </c>
      <c r="I9395" s="26">
        <v>9.0285119999999996E-2</v>
      </c>
    </row>
    <row r="9396" spans="1:9" ht="15.75" customHeight="1" x14ac:dyDescent="0.25">
      <c r="A9396" s="23">
        <v>9395</v>
      </c>
      <c r="B9396" s="24">
        <v>0.43982675999999998</v>
      </c>
      <c r="C9396" s="24">
        <v>0.39747090000000002</v>
      </c>
      <c r="D9396" s="24">
        <v>0.45295129000000001</v>
      </c>
      <c r="E9396" s="24">
        <v>0.57461691000000004</v>
      </c>
      <c r="F9396" s="24">
        <v>0.82575812000000004</v>
      </c>
      <c r="G9396" s="24">
        <v>1.9954022900000001</v>
      </c>
      <c r="H9396" s="24">
        <v>7.3751796699999996</v>
      </c>
      <c r="I9396" s="24">
        <v>9.0285100000000007E-2</v>
      </c>
    </row>
    <row r="9397" spans="1:9" ht="15.75" customHeight="1" x14ac:dyDescent="0.25">
      <c r="A9397" s="25">
        <v>9396</v>
      </c>
      <c r="B9397" s="26">
        <v>0.43990988000000003</v>
      </c>
      <c r="C9397" s="26">
        <v>0.39753385000000002</v>
      </c>
      <c r="D9397" s="26">
        <v>0.45302615000000002</v>
      </c>
      <c r="E9397" s="26">
        <v>0.57472177999999996</v>
      </c>
      <c r="F9397" s="26">
        <v>0.82593305000000006</v>
      </c>
      <c r="G9397" s="26">
        <v>1.9958654200000001</v>
      </c>
      <c r="H9397" s="26">
        <v>7.3772875999999998</v>
      </c>
      <c r="I9397" s="26">
        <v>9.0285069999999995E-2</v>
      </c>
    </row>
    <row r="9398" spans="1:9" ht="15.75" customHeight="1" x14ac:dyDescent="0.25">
      <c r="A9398" s="23">
        <v>9397</v>
      </c>
      <c r="B9398" s="24">
        <v>0.43999299999999997</v>
      </c>
      <c r="C9398" s="24">
        <v>0.39759684000000001</v>
      </c>
      <c r="D9398" s="24">
        <v>0.45310102999999996</v>
      </c>
      <c r="E9398" s="24">
        <v>0.57482666000000004</v>
      </c>
      <c r="F9398" s="24">
        <v>0.82610801</v>
      </c>
      <c r="G9398" s="24">
        <v>1.99632868</v>
      </c>
      <c r="H9398" s="24">
        <v>7.3793963799999993</v>
      </c>
      <c r="I9398" s="24">
        <v>9.0285049999999992E-2</v>
      </c>
    </row>
    <row r="9399" spans="1:9" ht="15.75" customHeight="1" x14ac:dyDescent="0.25">
      <c r="A9399" s="25">
        <v>9398</v>
      </c>
      <c r="B9399" s="26">
        <v>0.44007612000000002</v>
      </c>
      <c r="C9399" s="26">
        <v>0.39765985999999998</v>
      </c>
      <c r="D9399" s="26">
        <v>0.45317593</v>
      </c>
      <c r="E9399" s="26">
        <v>0.57493155000000007</v>
      </c>
      <c r="F9399" s="26">
        <v>0.82628298999999994</v>
      </c>
      <c r="G9399" s="26">
        <v>1.9967920799999999</v>
      </c>
      <c r="H9399" s="26">
        <v>7.3815060300000006</v>
      </c>
      <c r="I9399" s="26">
        <v>9.0285030000000002E-2</v>
      </c>
    </row>
    <row r="9400" spans="1:9" ht="15.75" customHeight="1" x14ac:dyDescent="0.25">
      <c r="A9400" s="23">
        <v>9399</v>
      </c>
      <c r="B9400" s="24">
        <v>0.44015924000000001</v>
      </c>
      <c r="C9400" s="24">
        <v>0.39772291000000004</v>
      </c>
      <c r="D9400" s="24">
        <v>0.45325085000000004</v>
      </c>
      <c r="E9400" s="24">
        <v>0.57503643999999998</v>
      </c>
      <c r="F9400" s="24">
        <v>0.82645798999999998</v>
      </c>
      <c r="G9400" s="24">
        <v>1.99725562</v>
      </c>
      <c r="H9400" s="24">
        <v>7.3836165300000003</v>
      </c>
      <c r="I9400" s="24">
        <v>9.0285009999999999E-2</v>
      </c>
    </row>
    <row r="9401" spans="1:9" ht="15.75" customHeight="1" x14ac:dyDescent="0.25">
      <c r="A9401" s="25">
        <v>9400</v>
      </c>
      <c r="B9401" s="26">
        <v>0.44024234999999995</v>
      </c>
      <c r="C9401" s="26">
        <v>0.39778599999999997</v>
      </c>
      <c r="D9401" s="26">
        <v>0.45332579000000001</v>
      </c>
      <c r="E9401" s="26">
        <v>0.57514133000000001</v>
      </c>
      <c r="F9401" s="26">
        <v>0.82663302000000005</v>
      </c>
      <c r="G9401" s="26">
        <v>1.99771929</v>
      </c>
      <c r="H9401" s="26">
        <v>7.3857278799999992</v>
      </c>
      <c r="I9401" s="26">
        <v>9.0284989999999996E-2</v>
      </c>
    </row>
    <row r="9402" spans="1:9" ht="15.75" customHeight="1" x14ac:dyDescent="0.25">
      <c r="A9402" s="23">
        <v>9401</v>
      </c>
      <c r="B9402" s="24">
        <v>0.44032547</v>
      </c>
      <c r="C9402" s="24">
        <v>0.39784912</v>
      </c>
      <c r="D9402" s="24">
        <v>0.45340074000000002</v>
      </c>
      <c r="E9402" s="24">
        <v>0.57524622999999997</v>
      </c>
      <c r="F9402" s="24">
        <v>0.82680807000000001</v>
      </c>
      <c r="G9402" s="24">
        <v>1.9981830899999999</v>
      </c>
      <c r="H9402" s="24">
        <v>7.3878401</v>
      </c>
      <c r="I9402" s="24">
        <v>9.0284969999999992E-2</v>
      </c>
    </row>
    <row r="9403" spans="1:9" ht="15.75" customHeight="1" x14ac:dyDescent="0.25">
      <c r="A9403" s="25">
        <v>9402</v>
      </c>
      <c r="B9403" s="26">
        <v>0.44040858999999999</v>
      </c>
      <c r="C9403" s="26">
        <v>0.39791227000000001</v>
      </c>
      <c r="D9403" s="26">
        <v>0.45347571000000003</v>
      </c>
      <c r="E9403" s="26">
        <v>0.57535113000000004</v>
      </c>
      <c r="F9403" s="26">
        <v>0.82698313999999995</v>
      </c>
      <c r="G9403" s="26">
        <v>1.9986470299999999</v>
      </c>
      <c r="H9403" s="26">
        <v>7.38995318</v>
      </c>
      <c r="I9403" s="26">
        <v>9.0284940000000008E-2</v>
      </c>
    </row>
    <row r="9404" spans="1:9" ht="15.75" customHeight="1" x14ac:dyDescent="0.25">
      <c r="A9404" s="23">
        <v>9403</v>
      </c>
      <c r="B9404" s="24">
        <v>0.44049171000000004</v>
      </c>
      <c r="C9404" s="24">
        <v>0.39797545999999995</v>
      </c>
      <c r="D9404" s="24">
        <v>0.45355069999999997</v>
      </c>
      <c r="E9404" s="24">
        <v>0.57545603999999995</v>
      </c>
      <c r="F9404" s="24">
        <v>0.82715823999999993</v>
      </c>
      <c r="G9404" s="24">
        <v>1.9991111100000001</v>
      </c>
      <c r="H9404" s="24">
        <v>7.3920671200000001</v>
      </c>
      <c r="I9404" s="24">
        <v>9.0284920000000005E-2</v>
      </c>
    </row>
    <row r="9405" spans="1:9" ht="15.75" customHeight="1" x14ac:dyDescent="0.25">
      <c r="A9405" s="25">
        <v>9404</v>
      </c>
      <c r="B9405" s="26">
        <v>0.44057481999999998</v>
      </c>
      <c r="C9405" s="26">
        <v>0.39803868000000003</v>
      </c>
      <c r="D9405" s="26">
        <v>0.45362571000000002</v>
      </c>
      <c r="E9405" s="26">
        <v>0.57556096000000001</v>
      </c>
      <c r="F9405" s="26">
        <v>0.82733337000000007</v>
      </c>
      <c r="G9405" s="26">
        <v>1.99957531</v>
      </c>
      <c r="H9405" s="26">
        <v>7.3941819199999994</v>
      </c>
      <c r="I9405" s="26">
        <v>9.0284900000000001E-2</v>
      </c>
    </row>
    <row r="9406" spans="1:9" ht="15.75" customHeight="1" x14ac:dyDescent="0.25">
      <c r="A9406" s="23">
        <v>9405</v>
      </c>
      <c r="B9406" s="24">
        <v>0.44065793999999997</v>
      </c>
      <c r="C9406" s="24">
        <v>0.39810192999999999</v>
      </c>
      <c r="D9406" s="24">
        <v>0.45370074000000005</v>
      </c>
      <c r="E9406" s="24">
        <v>0.57566588000000007</v>
      </c>
      <c r="F9406" s="24">
        <v>0.82750851999999997</v>
      </c>
      <c r="G9406" s="24">
        <v>2.0000396600000001</v>
      </c>
      <c r="H9406" s="24">
        <v>7.3962975900000005</v>
      </c>
      <c r="I9406" s="24">
        <v>9.0284879999999998E-2</v>
      </c>
    </row>
    <row r="9407" spans="1:9" ht="15.75" customHeight="1" x14ac:dyDescent="0.25">
      <c r="A9407" s="25">
        <v>9406</v>
      </c>
      <c r="B9407" s="26">
        <v>0.44074106000000002</v>
      </c>
      <c r="C9407" s="26">
        <v>0.39816521999999999</v>
      </c>
      <c r="D9407" s="26">
        <v>0.45377578999999996</v>
      </c>
      <c r="E9407" s="26">
        <v>0.57577080999999997</v>
      </c>
      <c r="F9407" s="26">
        <v>0.82768369000000008</v>
      </c>
      <c r="G9407" s="26">
        <v>2.0005041399999999</v>
      </c>
      <c r="H9407" s="26">
        <v>7.39841412</v>
      </c>
      <c r="I9407" s="26">
        <v>9.0284859999999995E-2</v>
      </c>
    </row>
    <row r="9408" spans="1:9" ht="15.75" customHeight="1" x14ac:dyDescent="0.25">
      <c r="A9408" s="23">
        <v>9407</v>
      </c>
      <c r="B9408" s="24">
        <v>0.44082417999999995</v>
      </c>
      <c r="C9408" s="24">
        <v>0.39822854000000002</v>
      </c>
      <c r="D9408" s="24">
        <v>0.45385086000000002</v>
      </c>
      <c r="E9408" s="24">
        <v>0.57587573999999997</v>
      </c>
      <c r="F9408" s="24">
        <v>0.82785889000000001</v>
      </c>
      <c r="G9408" s="24">
        <v>2.0009687600000001</v>
      </c>
      <c r="H9408" s="24">
        <v>7.4005315199999995</v>
      </c>
      <c r="I9408" s="24">
        <v>9.0284840000000005E-2</v>
      </c>
    </row>
    <row r="9409" spans="1:9" ht="15.75" customHeight="1" x14ac:dyDescent="0.25">
      <c r="A9409" s="25">
        <v>9408</v>
      </c>
      <c r="B9409" s="26">
        <v>0.4409073</v>
      </c>
      <c r="C9409" s="26">
        <v>0.39829188999999998</v>
      </c>
      <c r="D9409" s="26">
        <v>0.45392594000000003</v>
      </c>
      <c r="E9409" s="26">
        <v>0.57598066999999997</v>
      </c>
      <c r="F9409" s="26">
        <v>0.82803410999999993</v>
      </c>
      <c r="G9409" s="26">
        <v>2.00143351</v>
      </c>
      <c r="H9409" s="26">
        <v>7.4026497900000008</v>
      </c>
      <c r="I9409" s="26">
        <v>9.0284809999999993E-2</v>
      </c>
    </row>
    <row r="9410" spans="1:9" ht="15.75" customHeight="1" x14ac:dyDescent="0.25">
      <c r="A9410" s="23">
        <v>9409</v>
      </c>
      <c r="B9410" s="24">
        <v>0.44099041</v>
      </c>
      <c r="C9410" s="24">
        <v>0.39835527999999998</v>
      </c>
      <c r="D9410" s="24">
        <v>0.45400103999999997</v>
      </c>
      <c r="E9410" s="24">
        <v>0.57608561999999996</v>
      </c>
      <c r="F9410" s="24">
        <v>0.82820935000000007</v>
      </c>
      <c r="G9410" s="24">
        <v>2.0018984</v>
      </c>
      <c r="H9410" s="24">
        <v>7.4047689300000004</v>
      </c>
      <c r="I9410" s="24">
        <v>9.0284790000000004E-2</v>
      </c>
    </row>
    <row r="9411" spans="1:9" ht="15.75" customHeight="1" x14ac:dyDescent="0.25">
      <c r="A9411" s="25">
        <v>9410</v>
      </c>
      <c r="B9411" s="26">
        <v>0.44107353000000005</v>
      </c>
      <c r="C9411" s="26">
        <v>0.39841870000000001</v>
      </c>
      <c r="D9411" s="26">
        <v>0.45407615999999995</v>
      </c>
      <c r="E9411" s="26">
        <v>0.57619056000000002</v>
      </c>
      <c r="F9411" s="26">
        <v>0.82838462000000002</v>
      </c>
      <c r="G9411" s="26">
        <v>2.00236342</v>
      </c>
      <c r="H9411" s="26">
        <v>7.40688893</v>
      </c>
      <c r="I9411" s="26">
        <v>9.028477E-2</v>
      </c>
    </row>
    <row r="9412" spans="1:9" ht="15.75" customHeight="1" x14ac:dyDescent="0.25">
      <c r="A9412" s="23">
        <v>9411</v>
      </c>
      <c r="B9412" s="24">
        <v>0.44115664999999998</v>
      </c>
      <c r="C9412" s="24">
        <v>0.39848215000000003</v>
      </c>
      <c r="D9412" s="24">
        <v>0.45415129999999998</v>
      </c>
      <c r="E9412" s="24">
        <v>0.57629551000000001</v>
      </c>
      <c r="F9412" s="24">
        <v>0.82855992000000001</v>
      </c>
      <c r="G9412" s="24">
        <v>2.0028285800000001</v>
      </c>
      <c r="H9412" s="24">
        <v>7.4090098099999997</v>
      </c>
      <c r="I9412" s="24">
        <v>9.0284749999999997E-2</v>
      </c>
    </row>
    <row r="9413" spans="1:9" ht="15.75" customHeight="1" x14ac:dyDescent="0.25">
      <c r="A9413" s="25">
        <v>9412</v>
      </c>
      <c r="B9413" s="26">
        <v>0.44123976999999998</v>
      </c>
      <c r="C9413" s="26">
        <v>0.39854564000000003</v>
      </c>
      <c r="D9413" s="26">
        <v>0.45422646</v>
      </c>
      <c r="E9413" s="26">
        <v>0.57640047000000005</v>
      </c>
      <c r="F9413" s="26">
        <v>0.82873523000000004</v>
      </c>
      <c r="G9413" s="26">
        <v>2.0032938699999998</v>
      </c>
      <c r="H9413" s="26">
        <v>7.4111315600000003</v>
      </c>
      <c r="I9413" s="26">
        <v>9.0284729999999994E-2</v>
      </c>
    </row>
    <row r="9414" spans="1:9" ht="15.75" customHeight="1" x14ac:dyDescent="0.25">
      <c r="A9414" s="23">
        <v>9413</v>
      </c>
      <c r="B9414" s="24">
        <v>0.44132288000000003</v>
      </c>
      <c r="C9414" s="24">
        <v>0.39860916000000002</v>
      </c>
      <c r="D9414" s="24">
        <v>0.45430163999999995</v>
      </c>
      <c r="E9414" s="24">
        <v>0.57650542999999999</v>
      </c>
      <c r="F9414" s="24">
        <v>0.82891058000000006</v>
      </c>
      <c r="G9414" s="24">
        <v>2.00375931</v>
      </c>
      <c r="H9414" s="24">
        <v>7.41325419</v>
      </c>
      <c r="I9414" s="24">
        <v>9.0284700000000009E-2</v>
      </c>
    </row>
    <row r="9415" spans="1:9" ht="15.75" customHeight="1" x14ac:dyDescent="0.25">
      <c r="A9415" s="25">
        <v>9414</v>
      </c>
      <c r="B9415" s="26">
        <v>0.44140599999999997</v>
      </c>
      <c r="C9415" s="26">
        <v>0.39867271999999998</v>
      </c>
      <c r="D9415" s="26">
        <v>0.45437683000000001</v>
      </c>
      <c r="E9415" s="26">
        <v>0.57661039999999997</v>
      </c>
      <c r="F9415" s="26">
        <v>0.82908593999999991</v>
      </c>
      <c r="G9415" s="26">
        <v>2.0042248799999998</v>
      </c>
      <c r="H9415" s="26">
        <v>7.4153776900000006</v>
      </c>
      <c r="I9415" s="26">
        <v>9.0284680000000006E-2</v>
      </c>
    </row>
    <row r="9416" spans="1:9" ht="15.75" customHeight="1" x14ac:dyDescent="0.25">
      <c r="A9416" s="23">
        <v>9415</v>
      </c>
      <c r="B9416" s="24">
        <v>0.44148912000000001</v>
      </c>
      <c r="C9416" s="24">
        <v>0.39873631000000004</v>
      </c>
      <c r="D9416" s="24">
        <v>0.45445205</v>
      </c>
      <c r="E9416" s="24">
        <v>0.57671537000000006</v>
      </c>
      <c r="F9416" s="24">
        <v>0.82926132999999991</v>
      </c>
      <c r="G9416" s="24">
        <v>2.0046905800000001</v>
      </c>
      <c r="H9416" s="24">
        <v>7.4175020700000003</v>
      </c>
      <c r="I9416" s="24">
        <v>9.0284660000000003E-2</v>
      </c>
    </row>
    <row r="9417" spans="1:9" ht="15.75" customHeight="1" x14ac:dyDescent="0.25">
      <c r="A9417" s="25">
        <v>9416</v>
      </c>
      <c r="B9417" s="26">
        <v>0.44157224</v>
      </c>
      <c r="C9417" s="26">
        <v>0.39879992999999997</v>
      </c>
      <c r="D9417" s="26">
        <v>0.45452727999999998</v>
      </c>
      <c r="E9417" s="26">
        <v>0.57682034000000004</v>
      </c>
      <c r="F9417" s="26">
        <v>0.82943674999999994</v>
      </c>
      <c r="G9417" s="26">
        <v>2.00515643</v>
      </c>
      <c r="H9417" s="26">
        <v>7.41962732</v>
      </c>
      <c r="I9417" s="26">
        <v>9.0284639999999999E-2</v>
      </c>
    </row>
    <row r="9418" spans="1:9" ht="15.75" customHeight="1" x14ac:dyDescent="0.25">
      <c r="A9418" s="23">
        <v>9417</v>
      </c>
      <c r="B9418" s="24">
        <v>0.44165536000000005</v>
      </c>
      <c r="C9418" s="24">
        <v>0.39886358999999999</v>
      </c>
      <c r="D9418" s="24">
        <v>0.45460253</v>
      </c>
      <c r="E9418" s="24">
        <v>0.57692533000000001</v>
      </c>
      <c r="F9418" s="24">
        <v>0.82961218000000003</v>
      </c>
      <c r="G9418" s="24">
        <v>2.00562241</v>
      </c>
      <c r="H9418" s="24">
        <v>7.4217534599999997</v>
      </c>
      <c r="I9418" s="24">
        <v>9.0284619999999996E-2</v>
      </c>
    </row>
    <row r="9419" spans="1:9" ht="15.75" customHeight="1" x14ac:dyDescent="0.25">
      <c r="A9419" s="25">
        <v>9418</v>
      </c>
      <c r="B9419" s="26">
        <v>0.44173846999999999</v>
      </c>
      <c r="C9419" s="26">
        <v>0.39892729000000005</v>
      </c>
      <c r="D9419" s="26">
        <v>0.45467779999999997</v>
      </c>
      <c r="E9419" s="26">
        <v>0.57703031000000005</v>
      </c>
      <c r="F9419" s="26">
        <v>0.82978764999999999</v>
      </c>
      <c r="G9419" s="26">
        <v>2.00608852</v>
      </c>
      <c r="H9419" s="26">
        <v>7.4238804700000003</v>
      </c>
      <c r="I9419" s="26">
        <v>9.0284600000000007E-2</v>
      </c>
    </row>
    <row r="9420" spans="1:9" ht="15.75" customHeight="1" x14ac:dyDescent="0.25">
      <c r="A9420" s="23">
        <v>9419</v>
      </c>
      <c r="B9420" s="24">
        <v>0.44182158999999999</v>
      </c>
      <c r="C9420" s="24">
        <v>0.39899101000000003</v>
      </c>
      <c r="D9420" s="24">
        <v>0.45475309000000003</v>
      </c>
      <c r="E9420" s="24">
        <v>0.57713530000000002</v>
      </c>
      <c r="F9420" s="24">
        <v>0.82996312999999999</v>
      </c>
      <c r="G9420" s="24">
        <v>2.0065547800000001</v>
      </c>
      <c r="H9420" s="24">
        <v>7.42600836</v>
      </c>
      <c r="I9420" s="24">
        <v>9.0284569999999995E-2</v>
      </c>
    </row>
    <row r="9421" spans="1:9" ht="15.75" customHeight="1" x14ac:dyDescent="0.25">
      <c r="A9421" s="25">
        <v>9420</v>
      </c>
      <c r="B9421" s="26">
        <v>0.44190471000000003</v>
      </c>
      <c r="C9421" s="26">
        <v>0.39905478</v>
      </c>
      <c r="D9421" s="26">
        <v>0.45482840000000002</v>
      </c>
      <c r="E9421" s="26">
        <v>0.57724030000000004</v>
      </c>
      <c r="F9421" s="26">
        <v>0.83013863999999993</v>
      </c>
      <c r="G9421" s="26">
        <v>2.0070211699999998</v>
      </c>
      <c r="H9421" s="26">
        <v>7.4281371400000005</v>
      </c>
      <c r="I9421" s="26">
        <v>9.0284549999999991E-2</v>
      </c>
    </row>
    <row r="9422" spans="1:9" ht="15.75" customHeight="1" x14ac:dyDescent="0.25">
      <c r="A9422" s="23">
        <v>9421</v>
      </c>
      <c r="B9422" s="24">
        <v>0.44198782999999997</v>
      </c>
      <c r="C9422" s="24">
        <v>0.39911856999999995</v>
      </c>
      <c r="D9422" s="24">
        <v>0.45490373000000001</v>
      </c>
      <c r="E9422" s="24">
        <v>0.57734529999999995</v>
      </c>
      <c r="F9422" s="24">
        <v>0.83031418000000001</v>
      </c>
      <c r="G9422" s="24">
        <v>2.0074877</v>
      </c>
      <c r="H9422" s="24">
        <v>7.4302668000000009</v>
      </c>
      <c r="I9422" s="24">
        <v>9.0284530000000002E-2</v>
      </c>
    </row>
    <row r="9423" spans="1:9" ht="15.75" customHeight="1" x14ac:dyDescent="0.25">
      <c r="A9423" s="25">
        <v>9422</v>
      </c>
      <c r="B9423" s="26">
        <v>0.44207095000000002</v>
      </c>
      <c r="C9423" s="26">
        <v>0.39918239999999999</v>
      </c>
      <c r="D9423" s="26">
        <v>0.45497906999999999</v>
      </c>
      <c r="E9423" s="26">
        <v>0.57745029999999997</v>
      </c>
      <c r="F9423" s="26">
        <v>0.83048973000000004</v>
      </c>
      <c r="G9423" s="26">
        <v>2.0079543699999998</v>
      </c>
      <c r="H9423" s="26">
        <v>7.4323973499999996</v>
      </c>
      <c r="I9423" s="26">
        <v>9.0284509999999998E-2</v>
      </c>
    </row>
    <row r="9424" spans="1:9" ht="15.75" customHeight="1" x14ac:dyDescent="0.25">
      <c r="A9424" s="23">
        <v>9423</v>
      </c>
      <c r="B9424" s="24">
        <v>0.44215406000000002</v>
      </c>
      <c r="C9424" s="24">
        <v>0.39924627000000001</v>
      </c>
      <c r="D9424" s="24">
        <v>0.45505443999999995</v>
      </c>
      <c r="E9424" s="24">
        <v>0.57755530999999993</v>
      </c>
      <c r="F9424" s="24">
        <v>0.83066531999999993</v>
      </c>
      <c r="G9424" s="24">
        <v>2.0084211700000001</v>
      </c>
      <c r="H9424" s="24">
        <v>7.4345287800000008</v>
      </c>
      <c r="I9424" s="24">
        <v>9.0284489999999995E-2</v>
      </c>
    </row>
    <row r="9425" spans="1:9" ht="15.75" customHeight="1" x14ac:dyDescent="0.25">
      <c r="A9425" s="25">
        <v>9424</v>
      </c>
      <c r="B9425" s="26">
        <v>0.44223718000000001</v>
      </c>
      <c r="C9425" s="26">
        <v>0.39931016999999996</v>
      </c>
      <c r="D9425" s="26">
        <v>0.45512982000000002</v>
      </c>
      <c r="E9425" s="26">
        <v>0.57766032</v>
      </c>
      <c r="F9425" s="26">
        <v>0.83084091999999998</v>
      </c>
      <c r="G9425" s="26">
        <v>2.0088881199999999</v>
      </c>
      <c r="H9425" s="26">
        <v>7.4366611000000002</v>
      </c>
      <c r="I9425" s="26">
        <v>9.0284470000000006E-2</v>
      </c>
    </row>
    <row r="9426" spans="1:9" ht="15.75" customHeight="1" x14ac:dyDescent="0.25">
      <c r="A9426" s="23">
        <v>9425</v>
      </c>
      <c r="B9426" s="24">
        <v>0.4423203</v>
      </c>
      <c r="C9426" s="24">
        <v>0.39937410999999995</v>
      </c>
      <c r="D9426" s="24">
        <v>0.45520522000000002</v>
      </c>
      <c r="E9426" s="24">
        <v>0.57776534000000002</v>
      </c>
      <c r="F9426" s="24">
        <v>0.83101654999999996</v>
      </c>
      <c r="G9426" s="24">
        <v>2.0093551999999999</v>
      </c>
      <c r="H9426" s="24">
        <v>7.4387943099999996</v>
      </c>
      <c r="I9426" s="24">
        <v>9.0284440000000007E-2</v>
      </c>
    </row>
    <row r="9427" spans="1:9" ht="15.75" customHeight="1" x14ac:dyDescent="0.25">
      <c r="A9427" s="25">
        <v>9426</v>
      </c>
      <c r="B9427" s="26">
        <v>0.44240341999999999</v>
      </c>
      <c r="C9427" s="26">
        <v>0.39943807999999997</v>
      </c>
      <c r="D9427" s="26">
        <v>0.45528064000000001</v>
      </c>
      <c r="E9427" s="26">
        <v>0.57787036999999997</v>
      </c>
      <c r="F9427" s="26">
        <v>0.83119219999999994</v>
      </c>
      <c r="G9427" s="26">
        <v>2.0098224200000003</v>
      </c>
      <c r="H9427" s="26">
        <v>7.4409284000000007</v>
      </c>
      <c r="I9427" s="26">
        <v>9.0284420000000004E-2</v>
      </c>
    </row>
    <row r="9428" spans="1:9" ht="15.75" customHeight="1" x14ac:dyDescent="0.25">
      <c r="A9428" s="23">
        <v>9427</v>
      </c>
      <c r="B9428" s="24">
        <v>0.44248652999999999</v>
      </c>
      <c r="C9428" s="24">
        <v>0.39950208000000004</v>
      </c>
      <c r="D9428" s="24">
        <v>0.45535608000000005</v>
      </c>
      <c r="E9428" s="24">
        <v>0.57797538999999998</v>
      </c>
      <c r="F9428" s="24">
        <v>0.83136787999999995</v>
      </c>
      <c r="G9428" s="24">
        <v>2.01028977</v>
      </c>
      <c r="H9428" s="24">
        <v>7.4430633899999998</v>
      </c>
      <c r="I9428" s="24">
        <v>9.0284400000000001E-2</v>
      </c>
    </row>
    <row r="9429" spans="1:9" ht="15.75" customHeight="1" x14ac:dyDescent="0.25">
      <c r="A9429" s="25">
        <v>9428</v>
      </c>
      <c r="B9429" s="26">
        <v>0.44256965000000004</v>
      </c>
      <c r="C9429" s="26">
        <v>0.39956612000000002</v>
      </c>
      <c r="D9429" s="26">
        <v>0.45543154000000002</v>
      </c>
      <c r="E9429" s="26">
        <v>0.57808042000000004</v>
      </c>
      <c r="F9429" s="26">
        <v>0.83154358000000006</v>
      </c>
      <c r="G9429" s="26">
        <v>2.01075727</v>
      </c>
      <c r="H9429" s="26">
        <v>7.4451992700000007</v>
      </c>
      <c r="I9429" s="26">
        <v>9.0284379999999997E-2</v>
      </c>
    </row>
    <row r="9430" spans="1:9" ht="15.75" customHeight="1" x14ac:dyDescent="0.25">
      <c r="A9430" s="23">
        <v>9429</v>
      </c>
      <c r="B9430" s="24">
        <v>0.44265276999999997</v>
      </c>
      <c r="C9430" s="24">
        <v>0.39963019999999999</v>
      </c>
      <c r="D9430" s="24">
        <v>0.45550701999999998</v>
      </c>
      <c r="E9430" s="24">
        <v>0.57818545999999993</v>
      </c>
      <c r="F9430" s="24">
        <v>0.83171930999999999</v>
      </c>
      <c r="G9430" s="24">
        <v>2.0112249100000001</v>
      </c>
      <c r="H9430" s="24">
        <v>7.4473360399999997</v>
      </c>
      <c r="I9430" s="24">
        <v>9.0284359999999994E-2</v>
      </c>
    </row>
    <row r="9431" spans="1:9" ht="15.75" customHeight="1" x14ac:dyDescent="0.25">
      <c r="A9431" s="25">
        <v>9430</v>
      </c>
      <c r="B9431" s="26">
        <v>0.44273589000000002</v>
      </c>
      <c r="C9431" s="26">
        <v>0.39969431</v>
      </c>
      <c r="D9431" s="26">
        <v>0.45558252000000005</v>
      </c>
      <c r="E9431" s="26">
        <v>0.57829050000000004</v>
      </c>
      <c r="F9431" s="26">
        <v>0.83189505999999991</v>
      </c>
      <c r="G9431" s="26">
        <v>2.0116926799999999</v>
      </c>
      <c r="H9431" s="26">
        <v>7.4494737099999995</v>
      </c>
      <c r="I9431" s="26">
        <v>9.0284340000000005E-2</v>
      </c>
    </row>
    <row r="9432" spans="1:9" ht="15.75" customHeight="1" x14ac:dyDescent="0.25">
      <c r="A9432" s="23">
        <v>9431</v>
      </c>
      <c r="B9432" s="24">
        <v>0.44281900999999996</v>
      </c>
      <c r="C9432" s="24">
        <v>0.39975845999999998</v>
      </c>
      <c r="D9432" s="24">
        <v>0.45565803000000005</v>
      </c>
      <c r="E9432" s="24">
        <v>0.57839554999999998</v>
      </c>
      <c r="F9432" s="24">
        <v>0.83207082999999993</v>
      </c>
      <c r="G9432" s="24">
        <v>2.0121606000000001</v>
      </c>
      <c r="H9432" s="24">
        <v>7.4516122700000009</v>
      </c>
      <c r="I9432" s="24">
        <v>9.0284309999999993E-2</v>
      </c>
    </row>
    <row r="9433" spans="1:9" ht="15.75" customHeight="1" x14ac:dyDescent="0.25">
      <c r="A9433" s="25">
        <v>9432</v>
      </c>
      <c r="B9433" s="26">
        <v>0.44290211999999995</v>
      </c>
      <c r="C9433" s="26">
        <v>0.39982264000000001</v>
      </c>
      <c r="D9433" s="26">
        <v>0.45573357000000003</v>
      </c>
      <c r="E9433" s="26">
        <v>0.57850060000000003</v>
      </c>
      <c r="F9433" s="26">
        <v>0.8322466300000001</v>
      </c>
      <c r="G9433" s="26">
        <v>2.0126286499999999</v>
      </c>
      <c r="H9433" s="26">
        <v>7.4537517300000005</v>
      </c>
      <c r="I9433" s="26">
        <v>9.0284289999999989E-2</v>
      </c>
    </row>
    <row r="9434" spans="1:9" ht="15.75" customHeight="1" x14ac:dyDescent="0.25">
      <c r="A9434" s="23">
        <v>9433</v>
      </c>
      <c r="B9434" s="24">
        <v>0.44298524</v>
      </c>
      <c r="C9434" s="24">
        <v>0.39988684999999996</v>
      </c>
      <c r="D9434" s="24">
        <v>0.45580911999999996</v>
      </c>
      <c r="E9434" s="24">
        <v>0.57860564999999997</v>
      </c>
      <c r="F9434" s="24">
        <v>0.83242244999999992</v>
      </c>
      <c r="G9434" s="24">
        <v>2.0130968400000002</v>
      </c>
      <c r="H9434" s="24">
        <v>7.4558920899999999</v>
      </c>
      <c r="I9434" s="24">
        <v>9.028427E-2</v>
      </c>
    </row>
    <row r="9435" spans="1:9" ht="15.75" customHeight="1" x14ac:dyDescent="0.25">
      <c r="A9435" s="25">
        <v>9434</v>
      </c>
      <c r="B9435" s="26">
        <v>0.44306835999999999</v>
      </c>
      <c r="C9435" s="26">
        <v>0.39995109999999995</v>
      </c>
      <c r="D9435" s="26">
        <v>0.45588469000000004</v>
      </c>
      <c r="E9435" s="26">
        <v>0.57871070999999996</v>
      </c>
      <c r="F9435" s="26">
        <v>0.83259828999999996</v>
      </c>
      <c r="G9435" s="26">
        <v>2.0135651700000001</v>
      </c>
      <c r="H9435" s="26">
        <v>7.4580333499999991</v>
      </c>
      <c r="I9435" s="26">
        <v>9.028425000000001E-2</v>
      </c>
    </row>
    <row r="9436" spans="1:9" ht="15.75" customHeight="1" x14ac:dyDescent="0.25">
      <c r="A9436" s="23">
        <v>9435</v>
      </c>
      <c r="B9436" s="24">
        <v>0.44315147999999999</v>
      </c>
      <c r="C9436" s="24">
        <v>0.40001539000000003</v>
      </c>
      <c r="D9436" s="24">
        <v>0.45596028</v>
      </c>
      <c r="E9436" s="24">
        <v>0.57881576999999995</v>
      </c>
      <c r="F9436" s="24">
        <v>0.83277416000000004</v>
      </c>
      <c r="G9436" s="24">
        <v>2.0140336400000001</v>
      </c>
      <c r="H9436" s="24">
        <v>7.46017551</v>
      </c>
      <c r="I9436" s="24">
        <v>9.0284230000000007E-2</v>
      </c>
    </row>
    <row r="9437" spans="1:9" ht="15.75" customHeight="1" x14ac:dyDescent="0.25">
      <c r="A9437" s="25">
        <v>9436</v>
      </c>
      <c r="B9437" s="26">
        <v>0.44323458999999998</v>
      </c>
      <c r="C9437" s="26">
        <v>0.40007972000000003</v>
      </c>
      <c r="D9437" s="26">
        <v>0.45603589999999999</v>
      </c>
      <c r="E9437" s="26">
        <v>0.57892083999999999</v>
      </c>
      <c r="F9437" s="26">
        <v>0.83295005</v>
      </c>
      <c r="G9437" s="26">
        <v>2.01450225</v>
      </c>
      <c r="H9437" s="26">
        <v>7.4623185599999999</v>
      </c>
      <c r="I9437" s="26">
        <v>9.0284210000000004E-2</v>
      </c>
    </row>
    <row r="9438" spans="1:9" ht="15.75" customHeight="1" x14ac:dyDescent="0.25">
      <c r="A9438" s="23">
        <v>9437</v>
      </c>
      <c r="B9438" s="24">
        <v>0.44331771000000003</v>
      </c>
      <c r="C9438" s="24">
        <v>0.40014406999999996</v>
      </c>
      <c r="D9438" s="24">
        <v>0.45611153000000004</v>
      </c>
      <c r="E9438" s="24">
        <v>0.57902591000000003</v>
      </c>
      <c r="F9438" s="24">
        <v>0.83312596999999999</v>
      </c>
      <c r="G9438" s="24">
        <v>2.0149710000000001</v>
      </c>
      <c r="H9438" s="24">
        <v>7.4644625299999996</v>
      </c>
      <c r="I9438" s="24">
        <v>9.0284180000000006E-2</v>
      </c>
    </row>
    <row r="9439" spans="1:9" ht="15.75" customHeight="1" x14ac:dyDescent="0.25">
      <c r="A9439" s="25">
        <v>9438</v>
      </c>
      <c r="B9439" s="26">
        <v>0.44340083000000002</v>
      </c>
      <c r="C9439" s="26">
        <v>0.40020847000000004</v>
      </c>
      <c r="D9439" s="26">
        <v>0.45618718000000003</v>
      </c>
      <c r="E9439" s="26">
        <v>0.57913097999999996</v>
      </c>
      <c r="F9439" s="26">
        <v>0.83330190000000004</v>
      </c>
      <c r="G9439" s="26">
        <v>2.0154398900000001</v>
      </c>
      <c r="H9439" s="26">
        <v>7.4666073900000001</v>
      </c>
      <c r="I9439" s="26">
        <v>9.0284160000000002E-2</v>
      </c>
    </row>
    <row r="9440" spans="1:9" ht="15.75" customHeight="1" x14ac:dyDescent="0.25">
      <c r="A9440" s="23">
        <v>9439</v>
      </c>
      <c r="B9440" s="24">
        <v>0.44348394999999996</v>
      </c>
      <c r="C9440" s="24">
        <v>0.40027289999999999</v>
      </c>
      <c r="D9440" s="24">
        <v>0.45626284</v>
      </c>
      <c r="E9440" s="24">
        <v>0.57923605999999994</v>
      </c>
      <c r="F9440" s="24">
        <v>0.83347786999999995</v>
      </c>
      <c r="G9440" s="24">
        <v>2.0159089199999998</v>
      </c>
      <c r="H9440" s="24">
        <v>7.4687531600000003</v>
      </c>
      <c r="I9440" s="24">
        <v>9.0284139999999999E-2</v>
      </c>
    </row>
    <row r="9441" spans="1:9" ht="15.75" customHeight="1" x14ac:dyDescent="0.25">
      <c r="A9441" s="25">
        <v>9440</v>
      </c>
      <c r="B9441" s="26">
        <v>0.44356707000000001</v>
      </c>
      <c r="C9441" s="26">
        <v>0.40033735999999998</v>
      </c>
      <c r="D9441" s="26">
        <v>0.45633853000000002</v>
      </c>
      <c r="E9441" s="26">
        <v>0.57934114000000003</v>
      </c>
      <c r="F9441" s="26">
        <v>0.83365385000000003</v>
      </c>
      <c r="G9441" s="26">
        <v>2.0163780899999999</v>
      </c>
      <c r="H9441" s="26">
        <v>7.4708998399999995</v>
      </c>
      <c r="I9441" s="26">
        <v>9.0284119999999995E-2</v>
      </c>
    </row>
    <row r="9442" spans="1:9" ht="15.75" customHeight="1" x14ac:dyDescent="0.25">
      <c r="A9442" s="23">
        <v>9441</v>
      </c>
      <c r="B9442" s="24">
        <v>0.44365018000000001</v>
      </c>
      <c r="C9442" s="24">
        <v>0.40040187000000005</v>
      </c>
      <c r="D9442" s="24">
        <v>0.45641424000000003</v>
      </c>
      <c r="E9442" s="24">
        <v>0.57944622999999995</v>
      </c>
      <c r="F9442" s="24">
        <v>0.83382986000000003</v>
      </c>
      <c r="G9442" s="24">
        <v>2.01684741</v>
      </c>
      <c r="H9442" s="24">
        <v>7.4730474300000003</v>
      </c>
      <c r="I9442" s="24">
        <v>9.0284099999999992E-2</v>
      </c>
    </row>
    <row r="9443" spans="1:9" ht="15.75" customHeight="1" x14ac:dyDescent="0.25">
      <c r="A9443" s="25">
        <v>9442</v>
      </c>
      <c r="B9443" s="26">
        <v>0.44373330000000005</v>
      </c>
      <c r="C9443" s="26">
        <v>0.40046639999999994</v>
      </c>
      <c r="D9443" s="26">
        <v>0.45648995999999997</v>
      </c>
      <c r="E9443" s="26">
        <v>0.57955131999999998</v>
      </c>
      <c r="F9443" s="26">
        <v>0.83400589999999997</v>
      </c>
      <c r="G9443" s="26">
        <v>2.0173168599999998</v>
      </c>
      <c r="H9443" s="26">
        <v>7.47519592</v>
      </c>
      <c r="I9443" s="26">
        <v>9.0284080000000003E-2</v>
      </c>
    </row>
    <row r="9444" spans="1:9" ht="15.75" customHeight="1" x14ac:dyDescent="0.25">
      <c r="A9444" s="23">
        <v>9443</v>
      </c>
      <c r="B9444" s="24">
        <v>0.44381641999999999</v>
      </c>
      <c r="C9444" s="24">
        <v>0.40053097999999998</v>
      </c>
      <c r="D9444" s="24">
        <v>0.45656571000000001</v>
      </c>
      <c r="E9444" s="24">
        <v>0.57965642000000006</v>
      </c>
      <c r="F9444" s="24">
        <v>0.83418194999999995</v>
      </c>
      <c r="G9444" s="24">
        <v>2.01778645</v>
      </c>
      <c r="H9444" s="24">
        <v>7.4773453300000003</v>
      </c>
      <c r="I9444" s="24">
        <v>9.0284049999999991E-2</v>
      </c>
    </row>
    <row r="9445" spans="1:9" ht="15.75" customHeight="1" x14ac:dyDescent="0.25">
      <c r="A9445" s="25">
        <v>9444</v>
      </c>
      <c r="B9445" s="26">
        <v>0.44389954000000004</v>
      </c>
      <c r="C9445" s="26">
        <v>0.40059559</v>
      </c>
      <c r="D9445" s="26">
        <v>0.45664146999999999</v>
      </c>
      <c r="E9445" s="26">
        <v>0.57976152000000003</v>
      </c>
      <c r="F9445" s="26">
        <v>0.83435803000000008</v>
      </c>
      <c r="G9445" s="26">
        <v>2.0182561799999998</v>
      </c>
      <c r="H9445" s="26">
        <v>7.4794956399999997</v>
      </c>
      <c r="I9445" s="26">
        <v>9.0284030000000015E-2</v>
      </c>
    </row>
    <row r="9446" spans="1:9" ht="15.75" customHeight="1" x14ac:dyDescent="0.25">
      <c r="A9446" s="23">
        <v>9445</v>
      </c>
      <c r="B9446" s="24">
        <v>0.44398265000000003</v>
      </c>
      <c r="C9446" s="24">
        <v>0.40066023000000001</v>
      </c>
      <c r="D9446" s="24">
        <v>0.45671726000000001</v>
      </c>
      <c r="E9446" s="24">
        <v>0.57986662</v>
      </c>
      <c r="F9446" s="24">
        <v>0.83453413999999992</v>
      </c>
      <c r="G9446" s="24">
        <v>2.0187260600000001</v>
      </c>
      <c r="H9446" s="24">
        <v>7.4816468699999996</v>
      </c>
      <c r="I9446" s="24">
        <v>9.0284010000000012E-2</v>
      </c>
    </row>
    <row r="9447" spans="1:9" ht="15.75" customHeight="1" x14ac:dyDescent="0.25">
      <c r="A9447" s="25">
        <v>9446</v>
      </c>
      <c r="B9447" s="26">
        <v>0.44406576999999997</v>
      </c>
      <c r="C9447" s="26">
        <v>0.40072491999999998</v>
      </c>
      <c r="D9447" s="26">
        <v>0.45679305999999997</v>
      </c>
      <c r="E9447" s="26">
        <v>0.57997173000000002</v>
      </c>
      <c r="F9447" s="26">
        <v>0.83471025999999993</v>
      </c>
      <c r="G9447" s="26">
        <v>2.01919607</v>
      </c>
      <c r="H9447" s="26">
        <v>7.4837990100000003</v>
      </c>
      <c r="I9447" s="26">
        <v>9.0283990000000008E-2</v>
      </c>
    </row>
    <row r="9448" spans="1:9" ht="15.75" customHeight="1" x14ac:dyDescent="0.25">
      <c r="A9448" s="23">
        <v>9447</v>
      </c>
      <c r="B9448" s="24">
        <v>0.44414889000000002</v>
      </c>
      <c r="C9448" s="24">
        <v>0.40078963000000001</v>
      </c>
      <c r="D9448" s="24">
        <v>0.45686888000000003</v>
      </c>
      <c r="E9448" s="24">
        <v>0.58007683999999993</v>
      </c>
      <c r="F9448" s="24">
        <v>0.83488642000000002</v>
      </c>
      <c r="G9448" s="24">
        <v>2.0196662299999999</v>
      </c>
      <c r="H9448" s="24">
        <v>7.4859520699999997</v>
      </c>
      <c r="I9448" s="24">
        <v>9.0283970000000005E-2</v>
      </c>
    </row>
    <row r="9449" spans="1:9" ht="15.75" customHeight="1" x14ac:dyDescent="0.25">
      <c r="A9449" s="25">
        <v>9448</v>
      </c>
      <c r="B9449" s="26">
        <v>0.44423201000000001</v>
      </c>
      <c r="C9449" s="26">
        <v>0.40085439</v>
      </c>
      <c r="D9449" s="26">
        <v>0.45694473000000002</v>
      </c>
      <c r="E9449" s="26">
        <v>0.58018194999999995</v>
      </c>
      <c r="F9449" s="26">
        <v>0.83506259000000005</v>
      </c>
      <c r="G9449" s="26">
        <v>2.0201365300000003</v>
      </c>
      <c r="H9449" s="26">
        <v>7.4881060399999999</v>
      </c>
      <c r="I9449" s="26">
        <v>9.0283950000000002E-2</v>
      </c>
    </row>
    <row r="9450" spans="1:9" ht="15.75" customHeight="1" x14ac:dyDescent="0.25">
      <c r="A9450" s="23">
        <v>9449</v>
      </c>
      <c r="B9450" s="24">
        <v>0.44431513</v>
      </c>
      <c r="C9450" s="24">
        <v>0.40091917999999999</v>
      </c>
      <c r="D9450" s="24">
        <v>0.45702059</v>
      </c>
      <c r="E9450" s="24">
        <v>0.58028707000000002</v>
      </c>
      <c r="F9450" s="24">
        <v>0.8352387899999999</v>
      </c>
      <c r="G9450" s="24">
        <v>2.0206069700000002</v>
      </c>
      <c r="H9450" s="24">
        <v>7.4902609299999998</v>
      </c>
      <c r="I9450" s="24">
        <v>9.0283920000000004E-2</v>
      </c>
    </row>
    <row r="9451" spans="1:9" ht="15.75" customHeight="1" x14ac:dyDescent="0.25">
      <c r="A9451" s="25">
        <v>9450</v>
      </c>
      <c r="B9451" s="26">
        <v>0.44439824</v>
      </c>
      <c r="C9451" s="26">
        <v>0.40098401</v>
      </c>
      <c r="D9451" s="26">
        <v>0.45709646999999998</v>
      </c>
      <c r="E9451" s="26">
        <v>0.58039218999999997</v>
      </c>
      <c r="F9451" s="26">
        <v>0.83541500999999996</v>
      </c>
      <c r="G9451" s="26">
        <v>2.0210775499999998</v>
      </c>
      <c r="H9451" s="26">
        <v>7.4924167399999995</v>
      </c>
      <c r="I9451" s="26">
        <v>9.02839E-2</v>
      </c>
    </row>
    <row r="9452" spans="1:9" ht="15.75" customHeight="1" x14ac:dyDescent="0.25">
      <c r="A9452" s="23">
        <v>9451</v>
      </c>
      <c r="B9452" s="24">
        <v>0.44448135999999999</v>
      </c>
      <c r="C9452" s="24">
        <v>0.40104887</v>
      </c>
      <c r="D9452" s="24">
        <v>0.45717236999999999</v>
      </c>
      <c r="E9452" s="24">
        <v>0.58049731999999998</v>
      </c>
      <c r="F9452" s="24">
        <v>0.8355912499999999</v>
      </c>
      <c r="G9452" s="24">
        <v>2.0215482700000003</v>
      </c>
      <c r="H9452" s="24">
        <v>7.4945734700000006</v>
      </c>
      <c r="I9452" s="24">
        <v>9.0283879999999997E-2</v>
      </c>
    </row>
    <row r="9453" spans="1:9" ht="15.75" customHeight="1" x14ac:dyDescent="0.25">
      <c r="A9453" s="25">
        <v>9452</v>
      </c>
      <c r="B9453" s="26">
        <v>0.44456448000000004</v>
      </c>
      <c r="C9453" s="26">
        <v>0.40111378000000003</v>
      </c>
      <c r="D9453" s="26">
        <v>0.45724829</v>
      </c>
      <c r="E9453" s="26">
        <v>0.58060244999999999</v>
      </c>
      <c r="F9453" s="26">
        <v>0.83576751999999999</v>
      </c>
      <c r="G9453" s="26">
        <v>2.0220191299999999</v>
      </c>
      <c r="H9453" s="26">
        <v>7.4967311199999997</v>
      </c>
      <c r="I9453" s="26">
        <v>9.0283859999999994E-2</v>
      </c>
    </row>
    <row r="9454" spans="1:9" ht="15.75" customHeight="1" x14ac:dyDescent="0.25">
      <c r="A9454" s="23">
        <v>9453</v>
      </c>
      <c r="B9454" s="24">
        <v>0.44464759999999998</v>
      </c>
      <c r="C9454" s="24">
        <v>0.40117870999999999</v>
      </c>
      <c r="D9454" s="24">
        <v>0.45732423</v>
      </c>
      <c r="E9454" s="24">
        <v>0.58070758</v>
      </c>
      <c r="F9454" s="24">
        <v>0.83594380999999995</v>
      </c>
      <c r="G9454" s="24">
        <v>2.0224901399999999</v>
      </c>
      <c r="H9454" s="24">
        <v>7.4988896899999995</v>
      </c>
      <c r="I9454" s="24">
        <v>9.0283840000000004E-2</v>
      </c>
    </row>
    <row r="9455" spans="1:9" ht="15.75" customHeight="1" x14ac:dyDescent="0.25">
      <c r="A9455" s="25">
        <v>9454</v>
      </c>
      <c r="B9455" s="26">
        <v>0.44473072000000002</v>
      </c>
      <c r="C9455" s="26">
        <v>0.40124369000000004</v>
      </c>
      <c r="D9455" s="26">
        <v>0.45740018999999998</v>
      </c>
      <c r="E9455" s="26">
        <v>0.58081271999999995</v>
      </c>
      <c r="F9455" s="26">
        <v>0.83612013000000007</v>
      </c>
      <c r="G9455" s="26">
        <v>2.02296129</v>
      </c>
      <c r="H9455" s="26">
        <v>7.5010491799999999</v>
      </c>
      <c r="I9455" s="26">
        <v>9.0283820000000001E-2</v>
      </c>
    </row>
    <row r="9456" spans="1:9" ht="15.75" customHeight="1" x14ac:dyDescent="0.25">
      <c r="A9456" s="23">
        <v>9455</v>
      </c>
      <c r="B9456" s="24">
        <v>0.44481383000000002</v>
      </c>
      <c r="C9456" s="24">
        <v>0.40130870000000002</v>
      </c>
      <c r="D9456" s="24">
        <v>0.45747616000000002</v>
      </c>
      <c r="E9456" s="24">
        <v>0.58091786000000001</v>
      </c>
      <c r="F9456" s="24">
        <v>0.83629647000000007</v>
      </c>
      <c r="G9456" s="24">
        <v>2.0234325799999997</v>
      </c>
      <c r="H9456" s="24">
        <v>7.5032095999999999</v>
      </c>
      <c r="I9456" s="24">
        <v>9.0283789999999989E-2</v>
      </c>
    </row>
    <row r="9457" spans="1:9" ht="15.75" customHeight="1" x14ac:dyDescent="0.25">
      <c r="A9457" s="25">
        <v>9456</v>
      </c>
      <c r="B9457" s="26">
        <v>0.44489694999999996</v>
      </c>
      <c r="C9457" s="26">
        <v>0.40137374999999997</v>
      </c>
      <c r="D9457" s="26">
        <v>0.45755215999999999</v>
      </c>
      <c r="E9457" s="26">
        <v>0.58102299999999996</v>
      </c>
      <c r="F9457" s="26">
        <v>0.83647283000000006</v>
      </c>
      <c r="G9457" s="26">
        <v>2.0239040199999998</v>
      </c>
      <c r="H9457" s="26">
        <v>7.5053709500000005</v>
      </c>
      <c r="I9457" s="26">
        <v>9.0283770000000013E-2</v>
      </c>
    </row>
    <row r="9458" spans="1:9" ht="15.75" customHeight="1" x14ac:dyDescent="0.25">
      <c r="A9458" s="23">
        <v>9457</v>
      </c>
      <c r="B9458" s="24">
        <v>0.44498007000000001</v>
      </c>
      <c r="C9458" s="24">
        <v>0.40143884000000002</v>
      </c>
      <c r="D9458" s="24">
        <v>0.45762818000000005</v>
      </c>
      <c r="E9458" s="24">
        <v>0.58112814999999995</v>
      </c>
      <c r="F9458" s="24">
        <v>0.83664921000000003</v>
      </c>
      <c r="G9458" s="24">
        <v>2.02437559</v>
      </c>
      <c r="H9458" s="24">
        <v>7.50753322</v>
      </c>
      <c r="I9458" s="24">
        <v>9.028375000000001E-2</v>
      </c>
    </row>
    <row r="9459" spans="1:9" ht="15.75" customHeight="1" x14ac:dyDescent="0.25">
      <c r="A9459" s="25">
        <v>9458</v>
      </c>
      <c r="B9459" s="26">
        <v>0.44506319</v>
      </c>
      <c r="C9459" s="26">
        <v>0.40150395999999999</v>
      </c>
      <c r="D9459" s="26">
        <v>0.45770422000000005</v>
      </c>
      <c r="E9459" s="26">
        <v>0.58123330000000006</v>
      </c>
      <c r="F9459" s="26">
        <v>0.83682562000000005</v>
      </c>
      <c r="G9459" s="26">
        <v>2.0248473100000002</v>
      </c>
      <c r="H9459" s="26">
        <v>7.50969642</v>
      </c>
      <c r="I9459" s="26">
        <v>9.0283730000000006E-2</v>
      </c>
    </row>
    <row r="9460" spans="1:9" ht="15.75" customHeight="1" x14ac:dyDescent="0.25">
      <c r="A9460" s="23">
        <v>9459</v>
      </c>
      <c r="B9460" s="24">
        <v>0.44514629999999999</v>
      </c>
      <c r="C9460" s="24">
        <v>0.40156912</v>
      </c>
      <c r="D9460" s="24">
        <v>0.45778026999999999</v>
      </c>
      <c r="E9460" s="24">
        <v>0.58133846</v>
      </c>
      <c r="F9460" s="24">
        <v>0.83700205999999999</v>
      </c>
      <c r="G9460" s="24">
        <v>2.0253191699999999</v>
      </c>
      <c r="H9460" s="24">
        <v>7.5118605499999997</v>
      </c>
      <c r="I9460" s="24">
        <v>9.0283710000000003E-2</v>
      </c>
    </row>
    <row r="9461" spans="1:9" ht="15.75" customHeight="1" x14ac:dyDescent="0.25">
      <c r="A9461" s="25">
        <v>9460</v>
      </c>
      <c r="B9461" s="26">
        <v>0.44522941999999999</v>
      </c>
      <c r="C9461" s="26">
        <v>0.40163431999999999</v>
      </c>
      <c r="D9461" s="26">
        <v>0.45785634999999997</v>
      </c>
      <c r="E9461" s="26">
        <v>0.58144361</v>
      </c>
      <c r="F9461" s="26">
        <v>0.83717850999999999</v>
      </c>
      <c r="G9461" s="26">
        <v>2.0257911800000001</v>
      </c>
      <c r="H9461" s="26">
        <v>7.51402561</v>
      </c>
      <c r="I9461" s="26">
        <v>9.028369E-2</v>
      </c>
    </row>
    <row r="9462" spans="1:9" ht="15.75" customHeight="1" x14ac:dyDescent="0.25">
      <c r="A9462" s="23">
        <v>9461</v>
      </c>
      <c r="B9462" s="24">
        <v>0.44531253999999998</v>
      </c>
      <c r="C9462" s="24">
        <v>0.40169955000000002</v>
      </c>
      <c r="D9462" s="24">
        <v>0.45793244</v>
      </c>
      <c r="E9462" s="24">
        <v>0.58154876999999994</v>
      </c>
      <c r="F9462" s="24">
        <v>0.83735499000000002</v>
      </c>
      <c r="G9462" s="24">
        <v>2.0262633299999999</v>
      </c>
      <c r="H9462" s="24">
        <v>7.5161916</v>
      </c>
      <c r="I9462" s="24">
        <v>9.0283660000000002E-2</v>
      </c>
    </row>
    <row r="9463" spans="1:9" ht="15.75" customHeight="1" x14ac:dyDescent="0.25">
      <c r="A9463" s="25">
        <v>9462</v>
      </c>
      <c r="B9463" s="26">
        <v>0.44539566000000003</v>
      </c>
      <c r="C9463" s="26">
        <v>0.40176482000000002</v>
      </c>
      <c r="D9463" s="26">
        <v>0.45800856000000001</v>
      </c>
      <c r="E9463" s="26">
        <v>0.58165394000000004</v>
      </c>
      <c r="F9463" s="26">
        <v>0.83753148999999993</v>
      </c>
      <c r="G9463" s="26">
        <v>2.0267356200000002</v>
      </c>
      <c r="H9463" s="26">
        <v>7.5183585200000005</v>
      </c>
      <c r="I9463" s="26">
        <v>9.0283639999999998E-2</v>
      </c>
    </row>
    <row r="9464" spans="1:9" ht="15.75" customHeight="1" x14ac:dyDescent="0.25">
      <c r="A9464" s="23">
        <v>9463</v>
      </c>
      <c r="B9464" s="24">
        <v>0.44547877999999996</v>
      </c>
      <c r="C9464" s="24">
        <v>0.40183013000000001</v>
      </c>
      <c r="D9464" s="24">
        <v>0.45808469000000002</v>
      </c>
      <c r="E9464" s="24">
        <v>0.58175911000000002</v>
      </c>
      <c r="F9464" s="24">
        <v>0.83770802</v>
      </c>
      <c r="G9464" s="24">
        <v>2.02720806</v>
      </c>
      <c r="H9464" s="24">
        <v>7.5205263799999997</v>
      </c>
      <c r="I9464" s="24">
        <v>9.0283619999999995E-2</v>
      </c>
    </row>
    <row r="9465" spans="1:9" ht="15.75" customHeight="1" x14ac:dyDescent="0.25">
      <c r="A9465" s="25">
        <v>9464</v>
      </c>
      <c r="B9465" s="26">
        <v>0.44556189000000002</v>
      </c>
      <c r="C9465" s="26">
        <v>0.40189548000000003</v>
      </c>
      <c r="D9465" s="26">
        <v>0.45816085000000001</v>
      </c>
      <c r="E9465" s="26">
        <v>0.58186428000000001</v>
      </c>
      <c r="F9465" s="26">
        <v>0.83788456</v>
      </c>
      <c r="G9465" s="26">
        <v>2.0276806400000003</v>
      </c>
      <c r="H9465" s="26">
        <v>7.5226951699999995</v>
      </c>
      <c r="I9465" s="26">
        <v>9.0283599999999992E-2</v>
      </c>
    </row>
    <row r="9466" spans="1:9" ht="15.75" customHeight="1" x14ac:dyDescent="0.25">
      <c r="A9466" s="23">
        <v>9465</v>
      </c>
      <c r="B9466" s="24">
        <v>0.44564501000000001</v>
      </c>
      <c r="C9466" s="24">
        <v>0.40196084999999998</v>
      </c>
      <c r="D9466" s="24">
        <v>0.45823700000000001</v>
      </c>
      <c r="E9466" s="24">
        <v>0.58196943000000001</v>
      </c>
      <c r="F9466" s="24">
        <v>0.8380610799999999</v>
      </c>
      <c r="G9466" s="24">
        <v>2.0281532000000002</v>
      </c>
      <c r="H9466" s="24">
        <v>7.5248640199999999</v>
      </c>
      <c r="I9466" s="24">
        <v>9.0283580000000002E-2</v>
      </c>
    </row>
    <row r="9467" spans="1:9" ht="15.75" customHeight="1" x14ac:dyDescent="0.25">
      <c r="A9467" s="25">
        <v>9466</v>
      </c>
      <c r="B9467" s="26">
        <v>0.44572812999999994</v>
      </c>
      <c r="C9467" s="26">
        <v>0.40202620999999999</v>
      </c>
      <c r="D9467" s="26">
        <v>0.45831314000000001</v>
      </c>
      <c r="E9467" s="26">
        <v>0.58207452000000004</v>
      </c>
      <c r="F9467" s="26">
        <v>0.83823753000000001</v>
      </c>
      <c r="G9467" s="26">
        <v>2.0286255799999999</v>
      </c>
      <c r="H9467" s="26">
        <v>7.52703203</v>
      </c>
      <c r="I9467" s="26">
        <v>9.0283559999999999E-2</v>
      </c>
    </row>
    <row r="9468" spans="1:9" ht="15.75" customHeight="1" x14ac:dyDescent="0.25">
      <c r="A9468" s="23">
        <v>9467</v>
      </c>
      <c r="B9468" s="24">
        <v>0.44581124999999999</v>
      </c>
      <c r="C9468" s="24">
        <v>0.40209158</v>
      </c>
      <c r="D9468" s="24">
        <v>0.45838925000000003</v>
      </c>
      <c r="E9468" s="24">
        <v>0.58217956999999998</v>
      </c>
      <c r="F9468" s="24">
        <v>0.83841389000000011</v>
      </c>
      <c r="G9468" s="24">
        <v>2.0290977799999999</v>
      </c>
      <c r="H9468" s="24">
        <v>7.5291992100000007</v>
      </c>
      <c r="I9468" s="24">
        <v>9.0283539999999995E-2</v>
      </c>
    </row>
    <row r="9469" spans="1:9" ht="15.75" customHeight="1" x14ac:dyDescent="0.25">
      <c r="A9469" s="25">
        <v>9468</v>
      </c>
      <c r="B9469" s="26">
        <v>0.44589435999999999</v>
      </c>
      <c r="C9469" s="26">
        <v>0.40215694999999996</v>
      </c>
      <c r="D9469" s="26">
        <v>0.45846535000000005</v>
      </c>
      <c r="E9469" s="26">
        <v>0.58228456000000006</v>
      </c>
      <c r="F9469" s="26">
        <v>0.83859018000000007</v>
      </c>
      <c r="G9469" s="26">
        <v>2.0295698099999999</v>
      </c>
      <c r="H9469" s="26">
        <v>7.5313655700000002</v>
      </c>
      <c r="I9469" s="26">
        <v>9.0283510000000011E-2</v>
      </c>
    </row>
    <row r="9470" spans="1:9" ht="15.75" customHeight="1" x14ac:dyDescent="0.25">
      <c r="A9470" s="23">
        <v>9469</v>
      </c>
      <c r="B9470" s="24">
        <v>0.44597748000000004</v>
      </c>
      <c r="C9470" s="24">
        <v>0.40222233000000002</v>
      </c>
      <c r="D9470" s="24">
        <v>0.45854142000000003</v>
      </c>
      <c r="E9470" s="24">
        <v>0.58238951000000005</v>
      </c>
      <c r="F9470" s="24">
        <v>0.83876638999999997</v>
      </c>
      <c r="G9470" s="24">
        <v>2.0300416600000002</v>
      </c>
      <c r="H9470" s="24">
        <v>7.5335311100000002</v>
      </c>
      <c r="I9470" s="24">
        <v>9.0283490000000008E-2</v>
      </c>
    </row>
    <row r="9471" spans="1:9" ht="15.75" customHeight="1" x14ac:dyDescent="0.25">
      <c r="A9471" s="25">
        <v>9470</v>
      </c>
      <c r="B9471" s="26">
        <v>0.44606059999999997</v>
      </c>
      <c r="C9471" s="26">
        <v>0.40228769999999997</v>
      </c>
      <c r="D9471" s="26">
        <v>0.45861747999999997</v>
      </c>
      <c r="E9471" s="26">
        <v>0.58249439999999997</v>
      </c>
      <c r="F9471" s="26">
        <v>0.83894253000000008</v>
      </c>
      <c r="G9471" s="26">
        <v>2.0305133299999998</v>
      </c>
      <c r="H9471" s="26">
        <v>7.5356958399999998</v>
      </c>
      <c r="I9471" s="26">
        <v>9.0283470000000005E-2</v>
      </c>
    </row>
    <row r="9472" spans="1:9" ht="15.75" customHeight="1" x14ac:dyDescent="0.25">
      <c r="A9472" s="23">
        <v>9471</v>
      </c>
      <c r="B9472" s="24">
        <v>0.44614372000000002</v>
      </c>
      <c r="C9472" s="24">
        <v>0.40235308000000003</v>
      </c>
      <c r="D9472" s="24">
        <v>0.45869351000000003</v>
      </c>
      <c r="E9472" s="24">
        <v>0.58259925000000001</v>
      </c>
      <c r="F9472" s="24">
        <v>0.83911859000000011</v>
      </c>
      <c r="G9472" s="24">
        <v>2.03098483</v>
      </c>
      <c r="H9472" s="24">
        <v>7.53785975</v>
      </c>
      <c r="I9472" s="24">
        <v>9.0283450000000001E-2</v>
      </c>
    </row>
    <row r="9473" spans="1:9" ht="15.75" customHeight="1" x14ac:dyDescent="0.25">
      <c r="A9473" s="25">
        <v>9472</v>
      </c>
      <c r="B9473" s="26">
        <v>0.44622684000000001</v>
      </c>
      <c r="C9473" s="26">
        <v>0.40241846000000003</v>
      </c>
      <c r="D9473" s="26">
        <v>0.45876952999999998</v>
      </c>
      <c r="E9473" s="26">
        <v>0.58270403999999998</v>
      </c>
      <c r="F9473" s="26">
        <v>0.83929458000000001</v>
      </c>
      <c r="G9473" s="26">
        <v>2.0314561499999999</v>
      </c>
      <c r="H9473" s="26">
        <v>7.5400228700000005</v>
      </c>
      <c r="I9473" s="26">
        <v>9.0283429999999998E-2</v>
      </c>
    </row>
    <row r="9474" spans="1:9" ht="15.75" customHeight="1" x14ac:dyDescent="0.25">
      <c r="A9474" s="23">
        <v>9473</v>
      </c>
      <c r="B9474" s="24">
        <v>0.44630995000000001</v>
      </c>
      <c r="C9474" s="24">
        <v>0.40248384000000004</v>
      </c>
      <c r="D9474" s="24">
        <v>0.45884552999999995</v>
      </c>
      <c r="E9474" s="24">
        <v>0.58280878999999997</v>
      </c>
      <c r="F9474" s="24">
        <v>0.83947049000000007</v>
      </c>
      <c r="G9474" s="24">
        <v>2.0319273099999999</v>
      </c>
      <c r="H9474" s="24">
        <v>7.5421851800000006</v>
      </c>
      <c r="I9474" s="24">
        <v>9.0283409999999994E-2</v>
      </c>
    </row>
    <row r="9475" spans="1:9" ht="15.75" customHeight="1" x14ac:dyDescent="0.25">
      <c r="A9475" s="25">
        <v>9474</v>
      </c>
      <c r="B9475" s="26">
        <v>0.44639307</v>
      </c>
      <c r="C9475" s="26">
        <v>0.40254921999999999</v>
      </c>
      <c r="D9475" s="26">
        <v>0.45892149999999998</v>
      </c>
      <c r="E9475" s="26">
        <v>0.58291347999999998</v>
      </c>
      <c r="F9475" s="26">
        <v>0.83964631999999995</v>
      </c>
      <c r="G9475" s="26">
        <v>2.0323982899999997</v>
      </c>
      <c r="H9475" s="26">
        <v>7.5443467000000002</v>
      </c>
      <c r="I9475" s="26">
        <v>9.0283379999999996E-2</v>
      </c>
    </row>
    <row r="9476" spans="1:9" ht="15.75" customHeight="1" x14ac:dyDescent="0.25">
      <c r="A9476" s="23">
        <v>9475</v>
      </c>
      <c r="B9476" s="24">
        <v>0.44647619</v>
      </c>
      <c r="C9476" s="24">
        <v>0.40261459999999999</v>
      </c>
      <c r="D9476" s="24">
        <v>0.45899746000000002</v>
      </c>
      <c r="E9476" s="24">
        <v>0.58301813000000002</v>
      </c>
      <c r="F9476" s="24">
        <v>0.83982208000000003</v>
      </c>
      <c r="G9476" s="24">
        <v>2.0328691000000001</v>
      </c>
      <c r="H9476" s="24">
        <v>7.5465074300000001</v>
      </c>
      <c r="I9476" s="24">
        <v>9.0283360000000007E-2</v>
      </c>
    </row>
    <row r="9477" spans="1:9" ht="15.75" customHeight="1" x14ac:dyDescent="0.25">
      <c r="A9477" s="25">
        <v>9476</v>
      </c>
      <c r="B9477" s="26">
        <v>0.44655931000000004</v>
      </c>
      <c r="C9477" s="26">
        <v>0.40267999000000004</v>
      </c>
      <c r="D9477" s="26">
        <v>0.45907339999999996</v>
      </c>
      <c r="E9477" s="26">
        <v>0.58312272999999992</v>
      </c>
      <c r="F9477" s="26">
        <v>0.83999776999999998</v>
      </c>
      <c r="G9477" s="26">
        <v>2.0333397400000002</v>
      </c>
      <c r="H9477" s="26">
        <v>7.5486673699999995</v>
      </c>
      <c r="I9477" s="26">
        <v>9.028333999999999E-2</v>
      </c>
    </row>
    <row r="9478" spans="1:9" ht="15.75" customHeight="1" x14ac:dyDescent="0.25">
      <c r="A9478" s="23">
        <v>9477</v>
      </c>
      <c r="B9478" s="24">
        <v>0.44664242999999998</v>
      </c>
      <c r="C9478" s="24">
        <v>0.40274537999999999</v>
      </c>
      <c r="D9478" s="24">
        <v>0.45914932999999997</v>
      </c>
      <c r="E9478" s="24">
        <v>0.58322728000000001</v>
      </c>
      <c r="F9478" s="24">
        <v>0.84017337999999997</v>
      </c>
      <c r="G9478" s="24">
        <v>2.03381021</v>
      </c>
      <c r="H9478" s="24">
        <v>7.5508265400000001</v>
      </c>
      <c r="I9478" s="24">
        <v>9.028332E-2</v>
      </c>
    </row>
    <row r="9479" spans="1:9" ht="15.75" customHeight="1" x14ac:dyDescent="0.25">
      <c r="A9479" s="25">
        <v>9478</v>
      </c>
      <c r="B9479" s="26">
        <v>0.44672553999999998</v>
      </c>
      <c r="C9479" s="26">
        <v>0.40281077000000004</v>
      </c>
      <c r="D9479" s="26">
        <v>0.45922522999999998</v>
      </c>
      <c r="E9479" s="26">
        <v>0.58333177999999997</v>
      </c>
      <c r="F9479" s="26">
        <v>0.84034891999999994</v>
      </c>
      <c r="G9479" s="26">
        <v>2.0342805200000003</v>
      </c>
      <c r="H9479" s="26">
        <v>7.5529849200000001</v>
      </c>
      <c r="I9479" s="26">
        <v>9.0283300000000011E-2</v>
      </c>
    </row>
    <row r="9480" spans="1:9" ht="15.75" customHeight="1" x14ac:dyDescent="0.25">
      <c r="A9480" s="23">
        <v>9479</v>
      </c>
      <c r="B9480" s="24">
        <v>0.44680866000000002</v>
      </c>
      <c r="C9480" s="24">
        <v>0.40287615999999998</v>
      </c>
      <c r="D9480" s="24">
        <v>0.45930110999999996</v>
      </c>
      <c r="E9480" s="24">
        <v>0.58343623</v>
      </c>
      <c r="F9480" s="24">
        <v>0.84052439000000012</v>
      </c>
      <c r="G9480" s="24">
        <v>2.0347506499999999</v>
      </c>
      <c r="H9480" s="24">
        <v>7.5551425400000003</v>
      </c>
      <c r="I9480" s="24">
        <v>9.0283280000000007E-2</v>
      </c>
    </row>
    <row r="9481" spans="1:9" ht="15.75" customHeight="1" x14ac:dyDescent="0.25">
      <c r="A9481" s="25">
        <v>9480</v>
      </c>
      <c r="B9481" s="26">
        <v>0.44689177999999996</v>
      </c>
      <c r="C9481" s="26">
        <v>0.40294155000000004</v>
      </c>
      <c r="D9481" s="26">
        <v>0.45937697999999999</v>
      </c>
      <c r="E9481" s="26">
        <v>0.58354064000000005</v>
      </c>
      <c r="F9481" s="26">
        <v>0.84069979000000006</v>
      </c>
      <c r="G9481" s="26">
        <v>2.03522062</v>
      </c>
      <c r="H9481" s="26">
        <v>7.5572993899999998</v>
      </c>
      <c r="I9481" s="26">
        <v>9.0283250000000009E-2</v>
      </c>
    </row>
    <row r="9482" spans="1:9" ht="15.75" customHeight="1" x14ac:dyDescent="0.25">
      <c r="A9482" s="23">
        <v>9481</v>
      </c>
      <c r="B9482" s="24">
        <v>0.44697490000000001</v>
      </c>
      <c r="C9482" s="24">
        <v>0.40300694999999997</v>
      </c>
      <c r="D9482" s="24">
        <v>0.45945283000000003</v>
      </c>
      <c r="E9482" s="24">
        <v>0.58364499000000003</v>
      </c>
      <c r="F9482" s="24">
        <v>0.84087511000000004</v>
      </c>
      <c r="G9482" s="24">
        <v>2.0356904299999998</v>
      </c>
      <c r="H9482" s="24">
        <v>7.5594554800000004</v>
      </c>
      <c r="I9482" s="24">
        <v>9.0283230000000006E-2</v>
      </c>
    </row>
    <row r="9483" spans="1:9" ht="15.75" customHeight="1" x14ac:dyDescent="0.25">
      <c r="A9483" s="25">
        <v>9482</v>
      </c>
      <c r="B9483" s="26">
        <v>0.44705801000000001</v>
      </c>
      <c r="C9483" s="26">
        <v>0.40307234999999997</v>
      </c>
      <c r="D9483" s="26">
        <v>0.45952865999999998</v>
      </c>
      <c r="E9483" s="26">
        <v>0.58374930000000003</v>
      </c>
      <c r="F9483" s="26">
        <v>0.84105036</v>
      </c>
      <c r="G9483" s="26">
        <v>2.0361600699999998</v>
      </c>
      <c r="H9483" s="26">
        <v>7.5616108199999994</v>
      </c>
      <c r="I9483" s="26">
        <v>9.0283210000000003E-2</v>
      </c>
    </row>
    <row r="9484" spans="1:9" ht="15.75" customHeight="1" x14ac:dyDescent="0.25">
      <c r="A9484" s="23">
        <v>9483</v>
      </c>
      <c r="B9484" s="24">
        <v>0.44714113</v>
      </c>
      <c r="C9484" s="24">
        <v>0.40313775000000002</v>
      </c>
      <c r="D9484" s="24">
        <v>0.45960447000000004</v>
      </c>
      <c r="E9484" s="24">
        <v>0.58385357000000004</v>
      </c>
      <c r="F9484" s="24">
        <v>0.84122553999999994</v>
      </c>
      <c r="G9484" s="24">
        <v>2.0366295500000002</v>
      </c>
      <c r="H9484" s="24">
        <v>7.5637653999999994</v>
      </c>
      <c r="I9484" s="24">
        <v>9.0283189999999999E-2</v>
      </c>
    </row>
    <row r="9485" spans="1:9" ht="15.75" customHeight="1" x14ac:dyDescent="0.25">
      <c r="A9485" s="25">
        <v>9484</v>
      </c>
      <c r="B9485" s="26">
        <v>0.44722424999999999</v>
      </c>
      <c r="C9485" s="26">
        <v>0.40320315000000001</v>
      </c>
      <c r="D9485" s="26">
        <v>0.45968026000000001</v>
      </c>
      <c r="E9485" s="26">
        <v>0.58395777999999998</v>
      </c>
      <c r="F9485" s="26">
        <v>0.84140065000000008</v>
      </c>
      <c r="G9485" s="26">
        <v>2.0370988699999999</v>
      </c>
      <c r="H9485" s="26">
        <v>7.5659192299999996</v>
      </c>
      <c r="I9485" s="26">
        <v>9.0283169999999996E-2</v>
      </c>
    </row>
    <row r="9486" spans="1:9" ht="15.75" customHeight="1" x14ac:dyDescent="0.25">
      <c r="A9486" s="23">
        <v>9485</v>
      </c>
      <c r="B9486" s="24">
        <v>0.44730736999999998</v>
      </c>
      <c r="C9486" s="24">
        <v>0.40326856</v>
      </c>
      <c r="D9486" s="24">
        <v>0.45975603999999998</v>
      </c>
      <c r="E9486" s="24">
        <v>0.58406194999999994</v>
      </c>
      <c r="F9486" s="24">
        <v>0.84157568999999999</v>
      </c>
      <c r="G9486" s="24">
        <v>2.0375680300000001</v>
      </c>
      <c r="H9486" s="24">
        <v>7.5680723199999997</v>
      </c>
      <c r="I9486" s="24">
        <v>9.0283149999999993E-2</v>
      </c>
    </row>
    <row r="9487" spans="1:9" ht="15.75" customHeight="1" x14ac:dyDescent="0.25">
      <c r="A9487" s="25">
        <v>9486</v>
      </c>
      <c r="B9487" s="26">
        <v>0.44739049000000003</v>
      </c>
      <c r="C9487" s="26">
        <v>0.40333396999999999</v>
      </c>
      <c r="D9487" s="26">
        <v>0.45983179999999996</v>
      </c>
      <c r="E9487" s="26">
        <v>0.58416607999999992</v>
      </c>
      <c r="F9487" s="26">
        <v>0.84175065999999998</v>
      </c>
      <c r="G9487" s="26">
        <v>2.0380370299999999</v>
      </c>
      <c r="H9487" s="26">
        <v>7.5702246799999999</v>
      </c>
      <c r="I9487" s="26">
        <v>9.0283130000000003E-2</v>
      </c>
    </row>
    <row r="9488" spans="1:9" ht="15.75" customHeight="1" x14ac:dyDescent="0.25">
      <c r="A9488" s="23">
        <v>9487</v>
      </c>
      <c r="B9488" s="24">
        <v>0.44747360000000003</v>
      </c>
      <c r="C9488" s="24">
        <v>0.40339937999999997</v>
      </c>
      <c r="D9488" s="24">
        <v>0.45990754</v>
      </c>
      <c r="E9488" s="24">
        <v>0.58427014999999993</v>
      </c>
      <c r="F9488" s="24">
        <v>0.84192555999999996</v>
      </c>
      <c r="G9488" s="24">
        <v>2.0385058699999998</v>
      </c>
      <c r="H9488" s="24">
        <v>7.5723762999999993</v>
      </c>
      <c r="I9488" s="24">
        <v>9.0283099999999991E-2</v>
      </c>
    </row>
    <row r="9489" spans="1:9" ht="15.75" customHeight="1" x14ac:dyDescent="0.25">
      <c r="A9489" s="25">
        <v>9488</v>
      </c>
      <c r="B9489" s="26">
        <v>0.44755671999999996</v>
      </c>
      <c r="C9489" s="26">
        <v>0.40346479000000002</v>
      </c>
      <c r="D9489" s="26">
        <v>0.45998326</v>
      </c>
      <c r="E9489" s="26">
        <v>0.58437417999999997</v>
      </c>
      <c r="F9489" s="26">
        <v>0.84210038999999992</v>
      </c>
      <c r="G9489" s="26">
        <v>2.0389745500000003</v>
      </c>
      <c r="H9489" s="26">
        <v>7.5745272000000003</v>
      </c>
      <c r="I9489" s="26">
        <v>9.0283079999999988E-2</v>
      </c>
    </row>
    <row r="9490" spans="1:9" ht="15.75" customHeight="1" x14ac:dyDescent="0.25">
      <c r="A9490" s="23">
        <v>9489</v>
      </c>
      <c r="B9490" s="24">
        <v>0.44763984000000001</v>
      </c>
      <c r="C9490" s="24">
        <v>0.40353020000000001</v>
      </c>
      <c r="D9490" s="24">
        <v>0.46005896999999996</v>
      </c>
      <c r="E9490" s="24">
        <v>0.58447817000000002</v>
      </c>
      <c r="F9490" s="24">
        <v>0.84227514999999997</v>
      </c>
      <c r="G9490" s="24">
        <v>2.0394430699999999</v>
      </c>
      <c r="H9490" s="24">
        <v>7.5766773699999996</v>
      </c>
      <c r="I9490" s="24">
        <v>9.0283060000000012E-2</v>
      </c>
    </row>
    <row r="9491" spans="1:9" ht="15.75" customHeight="1" x14ac:dyDescent="0.25">
      <c r="A9491" s="25">
        <v>9490</v>
      </c>
      <c r="B9491" s="26">
        <v>0.44772295999999995</v>
      </c>
      <c r="C9491" s="26">
        <v>0.40359561999999999</v>
      </c>
      <c r="D9491" s="26">
        <v>0.46013466000000003</v>
      </c>
      <c r="E9491" s="26">
        <v>0.58458210999999993</v>
      </c>
      <c r="F9491" s="26">
        <v>0.84244984000000001</v>
      </c>
      <c r="G9491" s="26">
        <v>2.03991144</v>
      </c>
      <c r="H9491" s="26">
        <v>7.5788268200000006</v>
      </c>
      <c r="I9491" s="26">
        <v>9.0283040000000009E-2</v>
      </c>
    </row>
    <row r="9492" spans="1:9" ht="15.75" customHeight="1" x14ac:dyDescent="0.25">
      <c r="A9492" s="23">
        <v>9491</v>
      </c>
      <c r="B9492" s="24">
        <v>0.44780607000000006</v>
      </c>
      <c r="C9492" s="24">
        <v>0.40366104000000003</v>
      </c>
      <c r="D9492" s="24">
        <v>0.46021033</v>
      </c>
      <c r="E9492" s="24">
        <v>0.58468600000000004</v>
      </c>
      <c r="F9492" s="24">
        <v>0.84262446999999996</v>
      </c>
      <c r="G9492" s="24">
        <v>2.0403796500000002</v>
      </c>
      <c r="H9492" s="24">
        <v>7.5809755600000006</v>
      </c>
      <c r="I9492" s="24">
        <v>9.0283020000000005E-2</v>
      </c>
    </row>
    <row r="9493" spans="1:9" ht="15.75" customHeight="1" x14ac:dyDescent="0.25">
      <c r="A9493" s="25">
        <v>9492</v>
      </c>
      <c r="B9493" s="26">
        <v>0.44788918999999999</v>
      </c>
      <c r="C9493" s="26">
        <v>0.40372646000000001</v>
      </c>
      <c r="D9493" s="26">
        <v>0.46028598000000004</v>
      </c>
      <c r="E9493" s="26">
        <v>0.58478985000000006</v>
      </c>
      <c r="F9493" s="26">
        <v>0.84279902000000007</v>
      </c>
      <c r="G9493" s="26">
        <v>2.0408477</v>
      </c>
      <c r="H9493" s="26">
        <v>7.5831235900000005</v>
      </c>
      <c r="I9493" s="26">
        <v>9.0283000000000002E-2</v>
      </c>
    </row>
    <row r="9494" spans="1:9" ht="15.75" customHeight="1" x14ac:dyDescent="0.25">
      <c r="A9494" s="23">
        <v>9493</v>
      </c>
      <c r="B9494" s="24">
        <v>0.44797230999999998</v>
      </c>
      <c r="C9494" s="24">
        <v>0.40379188999999999</v>
      </c>
      <c r="D9494" s="24">
        <v>0.46036161999999997</v>
      </c>
      <c r="E9494" s="24">
        <v>0.58489365999999998</v>
      </c>
      <c r="F9494" s="24">
        <v>0.84297351000000009</v>
      </c>
      <c r="G9494" s="24">
        <v>2.0413156099999998</v>
      </c>
      <c r="H9494" s="24">
        <v>7.5852709200000001</v>
      </c>
      <c r="I9494" s="24">
        <v>9.0282970000000004E-2</v>
      </c>
    </row>
    <row r="9495" spans="1:9" ht="15.75" customHeight="1" x14ac:dyDescent="0.25">
      <c r="A9495" s="25">
        <v>9494</v>
      </c>
      <c r="B9495" s="26">
        <v>0.44805542999999998</v>
      </c>
      <c r="C9495" s="26">
        <v>0.40385731999999996</v>
      </c>
      <c r="D9495" s="26">
        <v>0.46043723999999997</v>
      </c>
      <c r="E9495" s="26">
        <v>0.58499741999999999</v>
      </c>
      <c r="F9495" s="26">
        <v>0.84314794000000004</v>
      </c>
      <c r="G9495" s="26">
        <v>2.0417833600000002</v>
      </c>
      <c r="H9495" s="26">
        <v>7.5874175500000005</v>
      </c>
      <c r="I9495" s="26">
        <v>9.0282950000000001E-2</v>
      </c>
    </row>
    <row r="9496" spans="1:9" ht="15.75" customHeight="1" x14ac:dyDescent="0.25">
      <c r="A9496" s="23">
        <v>9495</v>
      </c>
      <c r="B9496" s="24">
        <v>0.44813854999999997</v>
      </c>
      <c r="C9496" s="24">
        <v>0.40392275</v>
      </c>
      <c r="D9496" s="24">
        <v>0.46051284000000003</v>
      </c>
      <c r="E9496" s="24">
        <v>0.58510112999999997</v>
      </c>
      <c r="F9496" s="24">
        <v>0.84332229000000003</v>
      </c>
      <c r="G9496" s="24">
        <v>2.0422509600000001</v>
      </c>
      <c r="H9496" s="24">
        <v>7.5895634800000007</v>
      </c>
      <c r="I9496" s="24">
        <v>9.0282929999999997E-2</v>
      </c>
    </row>
    <row r="9497" spans="1:9" ht="15.75" customHeight="1" x14ac:dyDescent="0.25">
      <c r="A9497" s="25">
        <v>9496</v>
      </c>
      <c r="B9497" s="26">
        <v>0.44822166000000002</v>
      </c>
      <c r="C9497" s="26">
        <v>0.40398817999999997</v>
      </c>
      <c r="D9497" s="26">
        <v>0.46058843000000005</v>
      </c>
      <c r="E9497" s="26">
        <v>0.58520479999999997</v>
      </c>
      <c r="F9497" s="26">
        <v>0.84349658000000005</v>
      </c>
      <c r="G9497" s="26">
        <v>2.04271841</v>
      </c>
      <c r="H9497" s="26">
        <v>7.5917087300000006</v>
      </c>
      <c r="I9497" s="26">
        <v>9.0282909999999994E-2</v>
      </c>
    </row>
    <row r="9498" spans="1:9" ht="15.75" customHeight="1" x14ac:dyDescent="0.25">
      <c r="A9498" s="23">
        <v>9497</v>
      </c>
      <c r="B9498" s="24">
        <v>0.44830478000000001</v>
      </c>
      <c r="C9498" s="24">
        <v>0.40405361999999995</v>
      </c>
      <c r="D9498" s="24">
        <v>0.46066400000000002</v>
      </c>
      <c r="E9498" s="24">
        <v>0.58530842999999999</v>
      </c>
      <c r="F9498" s="24">
        <v>0.84367080000000005</v>
      </c>
      <c r="G9498" s="24">
        <v>2.0431857099999999</v>
      </c>
      <c r="H9498" s="24">
        <v>7.5938532899999993</v>
      </c>
      <c r="I9498" s="24">
        <v>9.0282889999999991E-2</v>
      </c>
    </row>
    <row r="9499" spans="1:9" ht="15.75" customHeight="1" x14ac:dyDescent="0.25">
      <c r="A9499" s="25">
        <v>9498</v>
      </c>
      <c r="B9499" s="26">
        <v>0.44838790000000001</v>
      </c>
      <c r="C9499" s="26">
        <v>0.40411904999999998</v>
      </c>
      <c r="D9499" s="26">
        <v>0.46073956000000005</v>
      </c>
      <c r="E9499" s="26">
        <v>0.58541202000000003</v>
      </c>
      <c r="F9499" s="26">
        <v>0.84384495999999998</v>
      </c>
      <c r="G9499" s="26">
        <v>2.0436528699999998</v>
      </c>
      <c r="H9499" s="26">
        <v>7.5959971700000004</v>
      </c>
      <c r="I9499" s="26">
        <v>9.0282870000000001E-2</v>
      </c>
    </row>
    <row r="9500" spans="1:9" ht="15.75" customHeight="1" x14ac:dyDescent="0.25">
      <c r="A9500" s="23">
        <v>9499</v>
      </c>
      <c r="B9500" s="24">
        <v>0.44847102</v>
      </c>
      <c r="C9500" s="24">
        <v>0.4041845</v>
      </c>
      <c r="D9500" s="24">
        <v>0.46081508999999998</v>
      </c>
      <c r="E9500" s="24">
        <v>0.58551555999999993</v>
      </c>
      <c r="F9500" s="24">
        <v>0.84401904999999999</v>
      </c>
      <c r="G9500" s="24">
        <v>2.0441198700000003</v>
      </c>
      <c r="H9500" s="24">
        <v>7.5981403699999994</v>
      </c>
      <c r="I9500" s="24">
        <v>9.0282839999999989E-2</v>
      </c>
    </row>
    <row r="9501" spans="1:9" ht="15.75" customHeight="1" x14ac:dyDescent="0.25">
      <c r="A9501" s="25">
        <v>9500</v>
      </c>
      <c r="B9501" s="26">
        <v>0.44855413</v>
      </c>
      <c r="C9501" s="26">
        <v>0.40424993999999997</v>
      </c>
      <c r="D9501" s="26">
        <v>0.46089061999999997</v>
      </c>
      <c r="E9501" s="26">
        <v>0.58561905000000003</v>
      </c>
      <c r="F9501" s="26">
        <v>0.84419308000000004</v>
      </c>
      <c r="G9501" s="26">
        <v>2.0445867300000002</v>
      </c>
      <c r="H9501" s="26">
        <v>7.6002829099999998</v>
      </c>
      <c r="I9501" s="26">
        <v>9.0282820000000014E-2</v>
      </c>
    </row>
    <row r="9502" spans="1:9" ht="15.75" customHeight="1" x14ac:dyDescent="0.25">
      <c r="A9502" s="23">
        <v>9501</v>
      </c>
      <c r="B9502" s="24">
        <v>0.44863725000000004</v>
      </c>
      <c r="C9502" s="24">
        <v>0.40431539</v>
      </c>
      <c r="D9502" s="24">
        <v>0.46096611999999998</v>
      </c>
      <c r="E9502" s="24">
        <v>0.58572250999999997</v>
      </c>
      <c r="F9502" s="24">
        <v>0.84436704000000007</v>
      </c>
      <c r="G9502" s="24">
        <v>2.0450534400000002</v>
      </c>
      <c r="H9502" s="24">
        <v>7.6024247799999998</v>
      </c>
      <c r="I9502" s="24">
        <v>9.028280000000001E-2</v>
      </c>
    </row>
    <row r="9503" spans="1:9" ht="15.75" customHeight="1" x14ac:dyDescent="0.25">
      <c r="A9503" s="25">
        <v>9502</v>
      </c>
      <c r="B9503" s="26">
        <v>0.44872036999999998</v>
      </c>
      <c r="C9503" s="26">
        <v>0.40438084000000002</v>
      </c>
      <c r="D9503" s="26">
        <v>0.46104160999999999</v>
      </c>
      <c r="E9503" s="26">
        <v>0.58582592</v>
      </c>
      <c r="F9503" s="26">
        <v>0.84454094000000002</v>
      </c>
      <c r="G9503" s="26">
        <v>2.0455200099999997</v>
      </c>
      <c r="H9503" s="26">
        <v>7.6045659800000003</v>
      </c>
      <c r="I9503" s="26">
        <v>9.0282780000000007E-2</v>
      </c>
    </row>
    <row r="9504" spans="1:9" ht="15.75" customHeight="1" x14ac:dyDescent="0.25">
      <c r="A9504" s="23">
        <v>9503</v>
      </c>
      <c r="B9504" s="24">
        <v>0.44880349000000003</v>
      </c>
      <c r="C9504" s="24">
        <v>0.40444628999999999</v>
      </c>
      <c r="D9504" s="24">
        <v>0.46111708000000001</v>
      </c>
      <c r="E9504" s="24">
        <v>0.58592928999999994</v>
      </c>
      <c r="F9504" s="24">
        <v>0.84471478</v>
      </c>
      <c r="G9504" s="24">
        <v>2.0459864400000001</v>
      </c>
      <c r="H9504" s="24">
        <v>7.6067065400000002</v>
      </c>
      <c r="I9504" s="24">
        <v>9.0282760000000004E-2</v>
      </c>
    </row>
    <row r="9505" spans="1:9" ht="15.75" customHeight="1" x14ac:dyDescent="0.25">
      <c r="A9505" s="25">
        <v>9504</v>
      </c>
      <c r="B9505" s="26">
        <v>0.44888660999999996</v>
      </c>
      <c r="C9505" s="26">
        <v>0.40451175</v>
      </c>
      <c r="D9505" s="26">
        <v>0.46119253999999998</v>
      </c>
      <c r="E9505" s="26">
        <v>0.58603262</v>
      </c>
      <c r="F9505" s="26">
        <v>0.84488854999999996</v>
      </c>
      <c r="G9505" s="26">
        <v>2.04645272</v>
      </c>
      <c r="H9505" s="26">
        <v>7.6088464399999998</v>
      </c>
      <c r="I9505" s="26">
        <v>9.028274E-2</v>
      </c>
    </row>
    <row r="9506" spans="1:9" ht="15.75" customHeight="1" x14ac:dyDescent="0.25">
      <c r="A9506" s="23">
        <v>9505</v>
      </c>
      <c r="B9506" s="24">
        <v>0.44896971999999996</v>
      </c>
      <c r="C9506" s="24">
        <v>0.40457720000000003</v>
      </c>
      <c r="D9506" s="24">
        <v>0.46126798999999996</v>
      </c>
      <c r="E9506" s="24">
        <v>0.58613590000000004</v>
      </c>
      <c r="F9506" s="24">
        <v>0.84506225999999995</v>
      </c>
      <c r="G9506" s="24">
        <v>2.0469188599999999</v>
      </c>
      <c r="H9506" s="24">
        <v>7.6109856899999997</v>
      </c>
      <c r="I9506" s="24">
        <v>9.0282719999999997E-2</v>
      </c>
    </row>
    <row r="9507" spans="1:9" ht="15.75" customHeight="1" x14ac:dyDescent="0.25">
      <c r="A9507" s="25">
        <v>9506</v>
      </c>
      <c r="B9507" s="26">
        <v>0.44905284000000001</v>
      </c>
      <c r="C9507" s="26">
        <v>0.40464266999999998</v>
      </c>
      <c r="D9507" s="26">
        <v>0.46134341000000001</v>
      </c>
      <c r="E9507" s="26">
        <v>0.58623914999999993</v>
      </c>
      <c r="F9507" s="26">
        <v>0.84523590000000004</v>
      </c>
      <c r="G9507" s="26">
        <v>2.0473848599999998</v>
      </c>
      <c r="H9507" s="26">
        <v>7.6131242999999991</v>
      </c>
      <c r="I9507" s="26">
        <v>9.0282689999999999E-2</v>
      </c>
    </row>
    <row r="9508" spans="1:9" ht="15.75" customHeight="1" x14ac:dyDescent="0.25">
      <c r="A9508" s="23">
        <v>9507</v>
      </c>
      <c r="B9508" s="24">
        <v>0.44913596</v>
      </c>
      <c r="C9508" s="24">
        <v>0.40470813</v>
      </c>
      <c r="D9508" s="24">
        <v>0.46141883</v>
      </c>
      <c r="E9508" s="24">
        <v>0.58634235000000001</v>
      </c>
      <c r="F9508" s="24">
        <v>0.84540948999999999</v>
      </c>
      <c r="G9508" s="24">
        <v>2.04785072</v>
      </c>
      <c r="H9508" s="24">
        <v>7.6152622799999996</v>
      </c>
      <c r="I9508" s="24">
        <v>9.0282669999999995E-2</v>
      </c>
    </row>
    <row r="9509" spans="1:9" ht="15.75" customHeight="1" x14ac:dyDescent="0.25">
      <c r="A9509" s="25">
        <v>9508</v>
      </c>
      <c r="B9509" s="26">
        <v>0.44921907999999999</v>
      </c>
      <c r="C9509" s="26">
        <v>0.40477359999999996</v>
      </c>
      <c r="D9509" s="26">
        <v>0.46149422000000001</v>
      </c>
      <c r="E9509" s="26">
        <v>0.58644551</v>
      </c>
      <c r="F9509" s="26">
        <v>0.84558301000000002</v>
      </c>
      <c r="G9509" s="26">
        <v>2.0483164500000002</v>
      </c>
      <c r="H9509" s="26">
        <v>7.6173996199999996</v>
      </c>
      <c r="I9509" s="26">
        <v>9.0282649999999992E-2</v>
      </c>
    </row>
    <row r="9510" spans="1:9" ht="15.75" customHeight="1" x14ac:dyDescent="0.25">
      <c r="A9510" s="23">
        <v>9509</v>
      </c>
      <c r="B9510" s="24">
        <v>0.44930219999999998</v>
      </c>
      <c r="C9510" s="24">
        <v>0.40483907000000002</v>
      </c>
      <c r="D9510" s="24">
        <v>0.46156959999999997</v>
      </c>
      <c r="E9510" s="24">
        <v>0.58654863000000002</v>
      </c>
      <c r="F9510" s="24">
        <v>0.84575646999999998</v>
      </c>
      <c r="G9510" s="24">
        <v>2.0487820299999999</v>
      </c>
      <c r="H9510" s="24">
        <v>7.6195363399999998</v>
      </c>
      <c r="I9510" s="24">
        <v>9.0282630000000003E-2</v>
      </c>
    </row>
    <row r="9511" spans="1:9" ht="15.75" customHeight="1" x14ac:dyDescent="0.25">
      <c r="A9511" s="25">
        <v>9510</v>
      </c>
      <c r="B9511" s="26">
        <v>0.44938530999999998</v>
      </c>
      <c r="C9511" s="26">
        <v>0.40490453999999998</v>
      </c>
      <c r="D9511" s="26">
        <v>0.46164496999999999</v>
      </c>
      <c r="E9511" s="26">
        <v>0.58665171000000005</v>
      </c>
      <c r="F9511" s="26">
        <v>0.84592986999999997</v>
      </c>
      <c r="G9511" s="26">
        <v>2.04924748</v>
      </c>
      <c r="H9511" s="26">
        <v>7.6216724300000003</v>
      </c>
      <c r="I9511" s="26">
        <v>9.0282609999999999E-2</v>
      </c>
    </row>
    <row r="9512" spans="1:9" ht="15.75" customHeight="1" x14ac:dyDescent="0.25">
      <c r="A9512" s="23">
        <v>9511</v>
      </c>
      <c r="B9512" s="24">
        <v>0.44946843000000003</v>
      </c>
      <c r="C9512" s="24">
        <v>0.40497002000000004</v>
      </c>
      <c r="D9512" s="24">
        <v>0.46172032000000002</v>
      </c>
      <c r="E9512" s="24">
        <v>0.58675474999999999</v>
      </c>
      <c r="F9512" s="24">
        <v>0.84610320999999999</v>
      </c>
      <c r="G9512" s="24">
        <v>2.0497127900000001</v>
      </c>
      <c r="H9512" s="24">
        <v>7.6238079000000001</v>
      </c>
      <c r="I9512" s="24">
        <v>9.0282589999999996E-2</v>
      </c>
    </row>
    <row r="9513" spans="1:9" ht="15.75" customHeight="1" x14ac:dyDescent="0.25">
      <c r="A9513" s="25">
        <v>9512</v>
      </c>
      <c r="B9513" s="26">
        <v>0.44955154999999997</v>
      </c>
      <c r="C9513" s="26">
        <v>0.40503549999999999</v>
      </c>
      <c r="D9513" s="26">
        <v>0.46179566</v>
      </c>
      <c r="E9513" s="26">
        <v>0.58685774000000002</v>
      </c>
      <c r="F9513" s="26">
        <v>0.84627649000000005</v>
      </c>
      <c r="G9513" s="26">
        <v>2.05017797</v>
      </c>
      <c r="H9513" s="26">
        <v>7.62594277</v>
      </c>
      <c r="I9513" s="26">
        <v>9.0282560000000012E-2</v>
      </c>
    </row>
    <row r="9514" spans="1:9" ht="15.75" customHeight="1" x14ac:dyDescent="0.25">
      <c r="A9514" s="23">
        <v>9513</v>
      </c>
      <c r="B9514" s="24">
        <v>0.44963467000000001</v>
      </c>
      <c r="C9514" s="24">
        <v>0.40510098999999999</v>
      </c>
      <c r="D9514" s="24">
        <v>0.46187097999999999</v>
      </c>
      <c r="E9514" s="24">
        <v>0.5869607</v>
      </c>
      <c r="F9514" s="24">
        <v>0.84644971000000002</v>
      </c>
      <c r="G9514" s="24">
        <v>2.0506430099999999</v>
      </c>
      <c r="H9514" s="24">
        <v>7.6280770199999992</v>
      </c>
      <c r="I9514" s="24">
        <v>9.0282540000000008E-2</v>
      </c>
    </row>
    <row r="9515" spans="1:9" ht="15.75" customHeight="1" x14ac:dyDescent="0.25">
      <c r="A9515" s="25">
        <v>9514</v>
      </c>
      <c r="B9515" s="26">
        <v>0.44971778000000001</v>
      </c>
      <c r="C9515" s="26">
        <v>0.40516648000000005</v>
      </c>
      <c r="D9515" s="26">
        <v>0.46194628999999998</v>
      </c>
      <c r="E9515" s="26">
        <v>0.58706362000000001</v>
      </c>
      <c r="F9515" s="26">
        <v>0.84662287000000003</v>
      </c>
      <c r="G9515" s="26">
        <v>2.0511079200000002</v>
      </c>
      <c r="H9515" s="26">
        <v>7.6302106700000003</v>
      </c>
      <c r="I9515" s="26">
        <v>9.0282520000000005E-2</v>
      </c>
    </row>
    <row r="9516" spans="1:9" ht="15.75" customHeight="1" x14ac:dyDescent="0.25">
      <c r="A9516" s="23">
        <v>9515</v>
      </c>
      <c r="B9516" s="24">
        <v>0.44980089999999995</v>
      </c>
      <c r="C9516" s="24">
        <v>0.40523197000000005</v>
      </c>
      <c r="D9516" s="24">
        <v>0.46202157999999999</v>
      </c>
      <c r="E9516" s="24">
        <v>0.58716650000000004</v>
      </c>
      <c r="F9516" s="24">
        <v>0.84679597000000006</v>
      </c>
      <c r="G9516" s="24">
        <v>2.0515726999999999</v>
      </c>
      <c r="H9516" s="24">
        <v>7.6323437199999997</v>
      </c>
      <c r="I9516" s="24">
        <v>9.0282500000000002E-2</v>
      </c>
    </row>
    <row r="9517" spans="1:9" ht="15.75" customHeight="1" x14ac:dyDescent="0.25">
      <c r="A9517" s="25">
        <v>9516</v>
      </c>
      <c r="B9517" s="26">
        <v>0.44988402</v>
      </c>
      <c r="C9517" s="26">
        <v>0.40529746000000005</v>
      </c>
      <c r="D9517" s="26">
        <v>0.46209686</v>
      </c>
      <c r="E9517" s="26">
        <v>0.58726933999999997</v>
      </c>
      <c r="F9517" s="26">
        <v>0.84696901000000002</v>
      </c>
      <c r="G9517" s="26">
        <v>2.05203735</v>
      </c>
      <c r="H9517" s="26">
        <v>7.6344761800000001</v>
      </c>
      <c r="I9517" s="26">
        <v>9.0282479999999998E-2</v>
      </c>
    </row>
    <row r="9518" spans="1:9" ht="15.75" customHeight="1" x14ac:dyDescent="0.25">
      <c r="A9518" s="23">
        <v>9517</v>
      </c>
      <c r="B9518" s="24">
        <v>0.44996713999999999</v>
      </c>
      <c r="C9518" s="24">
        <v>0.40536295999999999</v>
      </c>
      <c r="D9518" s="24">
        <v>0.46217212000000002</v>
      </c>
      <c r="E9518" s="24">
        <v>0.58737214000000004</v>
      </c>
      <c r="F9518" s="24">
        <v>0.84714200000000006</v>
      </c>
      <c r="G9518" s="24">
        <v>2.05250187</v>
      </c>
      <c r="H9518" s="24">
        <v>7.6366080499999995</v>
      </c>
      <c r="I9518" s="24">
        <v>9.0282459999999995E-2</v>
      </c>
    </row>
    <row r="9519" spans="1:9" ht="15.75" customHeight="1" x14ac:dyDescent="0.25">
      <c r="A9519" s="25">
        <v>9518</v>
      </c>
      <c r="B9519" s="26">
        <v>0.45005026000000004</v>
      </c>
      <c r="C9519" s="26">
        <v>0.40542845999999999</v>
      </c>
      <c r="D9519" s="26">
        <v>0.46224738000000004</v>
      </c>
      <c r="E9519" s="26">
        <v>0.58747490000000002</v>
      </c>
      <c r="F9519" s="26">
        <v>0.84731492000000008</v>
      </c>
      <c r="G9519" s="26">
        <v>2.0529662599999998</v>
      </c>
      <c r="H9519" s="26">
        <v>7.6387393299999999</v>
      </c>
      <c r="I9519" s="26">
        <v>9.0282440000000005E-2</v>
      </c>
    </row>
    <row r="9520" spans="1:9" ht="15.75" customHeight="1" x14ac:dyDescent="0.25">
      <c r="A9520" s="23">
        <v>9519</v>
      </c>
      <c r="B9520" s="24">
        <v>0.45013336999999998</v>
      </c>
      <c r="C9520" s="24">
        <v>0.40549396000000004</v>
      </c>
      <c r="D9520" s="24">
        <v>0.46232261000000002</v>
      </c>
      <c r="E9520" s="24">
        <v>0.58757762000000002</v>
      </c>
      <c r="F9520" s="24">
        <v>0.84748778999999996</v>
      </c>
      <c r="G9520" s="24">
        <v>2.05343052</v>
      </c>
      <c r="H9520" s="24">
        <v>7.6408700399999994</v>
      </c>
      <c r="I9520" s="24">
        <v>9.0282409999999993E-2</v>
      </c>
    </row>
    <row r="9521" spans="1:9" ht="15.75" customHeight="1" x14ac:dyDescent="0.25">
      <c r="A9521" s="25">
        <v>9520</v>
      </c>
      <c r="B9521" s="26">
        <v>0.45021648999999997</v>
      </c>
      <c r="C9521" s="26">
        <v>0.40555947000000003</v>
      </c>
      <c r="D9521" s="26">
        <v>0.46239783000000001</v>
      </c>
      <c r="E9521" s="26">
        <v>0.58768030000000004</v>
      </c>
      <c r="F9521" s="26">
        <v>0.84766059999999999</v>
      </c>
      <c r="G9521" s="26">
        <v>2.0538946500000002</v>
      </c>
      <c r="H9521" s="26">
        <v>7.6430001700000005</v>
      </c>
      <c r="I9521" s="26">
        <v>9.028238999999999E-2</v>
      </c>
    </row>
    <row r="9522" spans="1:9" ht="15.75" customHeight="1" x14ac:dyDescent="0.25">
      <c r="A9522" s="23">
        <v>9521</v>
      </c>
      <c r="B9522" s="24">
        <v>0.45029961000000002</v>
      </c>
      <c r="C9522" s="24">
        <v>0.40562499000000002</v>
      </c>
      <c r="D9522" s="24">
        <v>0.46247304</v>
      </c>
      <c r="E9522" s="24">
        <v>0.58778295000000003</v>
      </c>
      <c r="F9522" s="24">
        <v>0.84783334999999993</v>
      </c>
      <c r="G9522" s="24">
        <v>2.0543586600000001</v>
      </c>
      <c r="H9522" s="24">
        <v>7.6451297299999998</v>
      </c>
      <c r="I9522" s="24">
        <v>9.0282370000000001E-2</v>
      </c>
    </row>
    <row r="9523" spans="1:9" ht="15.75" customHeight="1" x14ac:dyDescent="0.25">
      <c r="A9523" s="25">
        <v>9522</v>
      </c>
      <c r="B9523" s="26">
        <v>0.45038272999999995</v>
      </c>
      <c r="C9523" s="26">
        <v>0.40569049999999995</v>
      </c>
      <c r="D9523" s="26">
        <v>0.46254824</v>
      </c>
      <c r="E9523" s="26">
        <v>0.58788556000000003</v>
      </c>
      <c r="F9523" s="26">
        <v>0.84800605000000007</v>
      </c>
      <c r="G9523" s="26">
        <v>2.05482254</v>
      </c>
      <c r="H9523" s="26">
        <v>7.64725872</v>
      </c>
      <c r="I9523" s="26">
        <v>9.0282350000000011E-2</v>
      </c>
    </row>
    <row r="9524" spans="1:9" ht="15.75" customHeight="1" x14ac:dyDescent="0.25">
      <c r="A9524" s="23">
        <v>9523</v>
      </c>
      <c r="B9524" s="24">
        <v>0.45046584000000001</v>
      </c>
      <c r="C9524" s="24">
        <v>0.40575602000000005</v>
      </c>
      <c r="D9524" s="24">
        <v>0.46262341999999995</v>
      </c>
      <c r="E9524" s="24">
        <v>0.58798813000000005</v>
      </c>
      <c r="F9524" s="24">
        <v>0.84817869000000001</v>
      </c>
      <c r="G9524" s="24">
        <v>2.0552863000000001</v>
      </c>
      <c r="H9524" s="24">
        <v>7.6493871499999999</v>
      </c>
      <c r="I9524" s="24">
        <v>9.0282330000000008E-2</v>
      </c>
    </row>
    <row r="9525" spans="1:9" ht="15.75" customHeight="1" x14ac:dyDescent="0.25">
      <c r="A9525" s="25">
        <v>9524</v>
      </c>
      <c r="B9525" s="26">
        <v>0.45054896</v>
      </c>
      <c r="C9525" s="26">
        <v>0.40582154000000004</v>
      </c>
      <c r="D9525" s="26">
        <v>0.46269858999999997</v>
      </c>
      <c r="E9525" s="26">
        <v>0.58809065999999999</v>
      </c>
      <c r="F9525" s="26">
        <v>0.84835127999999993</v>
      </c>
      <c r="G9525" s="26">
        <v>2.0557499400000001</v>
      </c>
      <c r="H9525" s="26">
        <v>7.6515150300000006</v>
      </c>
      <c r="I9525" s="26">
        <v>9.0282310000000005E-2</v>
      </c>
    </row>
    <row r="9526" spans="1:9" ht="15.75" customHeight="1" x14ac:dyDescent="0.25">
      <c r="A9526" s="23">
        <v>9525</v>
      </c>
      <c r="B9526" s="24">
        <v>0.45063208000000005</v>
      </c>
      <c r="C9526" s="24">
        <v>0.40588707000000002</v>
      </c>
      <c r="D9526" s="24">
        <v>0.46277374000000004</v>
      </c>
      <c r="E9526" s="24">
        <v>0.58819315000000005</v>
      </c>
      <c r="F9526" s="24">
        <v>0.84852380999999999</v>
      </c>
      <c r="G9526" s="24">
        <v>2.05621345</v>
      </c>
      <c r="H9526" s="24">
        <v>7.6536423600000001</v>
      </c>
      <c r="I9526" s="24">
        <v>9.0282290000000001E-2</v>
      </c>
    </row>
    <row r="9527" spans="1:9" ht="15.75" customHeight="1" x14ac:dyDescent="0.25">
      <c r="A9527" s="25">
        <v>9526</v>
      </c>
      <c r="B9527" s="26">
        <v>0.45071519999999998</v>
      </c>
      <c r="C9527" s="26">
        <v>0.40595260000000005</v>
      </c>
      <c r="D9527" s="26">
        <v>0.46284888000000002</v>
      </c>
      <c r="E9527" s="26">
        <v>0.58829560999999997</v>
      </c>
      <c r="F9527" s="26">
        <v>0.84869628000000008</v>
      </c>
      <c r="G9527" s="26">
        <v>2.0566768400000002</v>
      </c>
      <c r="H9527" s="26">
        <v>7.6557691400000003</v>
      </c>
      <c r="I9527" s="26">
        <v>9.0282260000000003E-2</v>
      </c>
    </row>
    <row r="9528" spans="1:9" ht="15.75" customHeight="1" x14ac:dyDescent="0.25">
      <c r="A9528" s="23">
        <v>9527</v>
      </c>
      <c r="B9528" s="24">
        <v>0.45079832000000003</v>
      </c>
      <c r="C9528" s="24">
        <v>0.40601812999999998</v>
      </c>
      <c r="D9528" s="24">
        <v>0.46292401</v>
      </c>
      <c r="E9528" s="24">
        <v>0.58839803000000002</v>
      </c>
      <c r="F9528" s="24">
        <v>0.84886870000000003</v>
      </c>
      <c r="G9528" s="24">
        <v>2.0571401100000002</v>
      </c>
      <c r="H9528" s="24">
        <v>7.6578953800000003</v>
      </c>
      <c r="I9528" s="24">
        <v>9.028224E-2</v>
      </c>
    </row>
    <row r="9529" spans="1:9" ht="15.75" customHeight="1" x14ac:dyDescent="0.25">
      <c r="A9529" s="25">
        <v>9528</v>
      </c>
      <c r="B9529" s="26">
        <v>0.45088143000000003</v>
      </c>
      <c r="C9529" s="26">
        <v>0.40608367000000001</v>
      </c>
      <c r="D9529" s="26">
        <v>0.46299912999999998</v>
      </c>
      <c r="E9529" s="26">
        <v>0.58850040999999997</v>
      </c>
      <c r="F9529" s="26">
        <v>0.84904106999999995</v>
      </c>
      <c r="G9529" s="26">
        <v>2.05760327</v>
      </c>
      <c r="H9529" s="26">
        <v>7.6600210799999999</v>
      </c>
      <c r="I9529" s="26">
        <v>9.0282219999999996E-2</v>
      </c>
    </row>
    <row r="9530" spans="1:9" ht="15.75" customHeight="1" x14ac:dyDescent="0.25">
      <c r="A9530" s="23">
        <v>9529</v>
      </c>
      <c r="B9530" s="24">
        <v>0.45096454999999996</v>
      </c>
      <c r="C9530" s="24">
        <v>0.40614921999999998</v>
      </c>
      <c r="D9530" s="24">
        <v>0.46307422999999998</v>
      </c>
      <c r="E9530" s="24">
        <v>0.58860276</v>
      </c>
      <c r="F9530" s="24">
        <v>0.84921338000000002</v>
      </c>
      <c r="G9530" s="24">
        <v>2.0580663000000001</v>
      </c>
      <c r="H9530" s="24">
        <v>7.6621462599999992</v>
      </c>
      <c r="I9530" s="24">
        <v>9.0282199999999993E-2</v>
      </c>
    </row>
    <row r="9531" spans="1:9" ht="15.75" customHeight="1" x14ac:dyDescent="0.25">
      <c r="A9531" s="25">
        <v>9530</v>
      </c>
      <c r="B9531" s="26">
        <v>0.45104767000000001</v>
      </c>
      <c r="C9531" s="26">
        <v>0.40621476000000001</v>
      </c>
      <c r="D9531" s="26">
        <v>0.46314931999999998</v>
      </c>
      <c r="E9531" s="26">
        <v>0.58870507000000005</v>
      </c>
      <c r="F9531" s="26">
        <v>0.84938563999999994</v>
      </c>
      <c r="G9531" s="26">
        <v>2.05852922</v>
      </c>
      <c r="H9531" s="26">
        <v>7.6642709</v>
      </c>
      <c r="I9531" s="26">
        <v>9.0282180000000004E-2</v>
      </c>
    </row>
    <row r="9532" spans="1:9" ht="15.75" customHeight="1" x14ac:dyDescent="0.25">
      <c r="A9532" s="23">
        <v>9531</v>
      </c>
      <c r="B9532" s="24">
        <v>0.45113079</v>
      </c>
      <c r="C9532" s="24">
        <v>0.40628030999999998</v>
      </c>
      <c r="D9532" s="24">
        <v>0.46322439999999998</v>
      </c>
      <c r="E9532" s="24">
        <v>0.58880735000000006</v>
      </c>
      <c r="F9532" s="24">
        <v>0.84955785000000006</v>
      </c>
      <c r="G9532" s="24">
        <v>2.0589920199999998</v>
      </c>
      <c r="H9532" s="24">
        <v>7.6663950199999995</v>
      </c>
      <c r="I9532" s="24">
        <v>9.028216E-2</v>
      </c>
    </row>
    <row r="9533" spans="1:9" ht="15.75" customHeight="1" x14ac:dyDescent="0.25">
      <c r="A9533" s="25">
        <v>9532</v>
      </c>
      <c r="B9533" s="26">
        <v>0.45121391000000005</v>
      </c>
      <c r="C9533" s="26">
        <v>0.40634587000000005</v>
      </c>
      <c r="D9533" s="26">
        <v>0.46329946</v>
      </c>
      <c r="E9533" s="26">
        <v>0.58890958999999998</v>
      </c>
      <c r="F9533" s="26">
        <v>0.84972999999999999</v>
      </c>
      <c r="G9533" s="26">
        <v>2.0594546999999999</v>
      </c>
      <c r="H9533" s="26">
        <v>7.6685186299999994</v>
      </c>
      <c r="I9533" s="26">
        <v>9.0282129999999988E-2</v>
      </c>
    </row>
    <row r="9534" spans="1:9" ht="15.75" customHeight="1" x14ac:dyDescent="0.25">
      <c r="A9534" s="23">
        <v>9533</v>
      </c>
      <c r="B9534" s="24">
        <v>0.45129701999999999</v>
      </c>
      <c r="C9534" s="24">
        <v>0.40641142000000002</v>
      </c>
      <c r="D9534" s="24">
        <v>0.46337451000000002</v>
      </c>
      <c r="E9534" s="24">
        <v>0.58901179999999997</v>
      </c>
      <c r="F9534" s="24">
        <v>0.84990209999999999</v>
      </c>
      <c r="G9534" s="24">
        <v>2.0599172700000001</v>
      </c>
      <c r="H9534" s="24">
        <v>7.6706417199999999</v>
      </c>
      <c r="I9534" s="24">
        <v>9.0282110000000013E-2</v>
      </c>
    </row>
    <row r="9535" spans="1:9" ht="15.75" customHeight="1" x14ac:dyDescent="0.25">
      <c r="A9535" s="25">
        <v>9534</v>
      </c>
      <c r="B9535" s="26">
        <v>0.45138013999999999</v>
      </c>
      <c r="C9535" s="26">
        <v>0.40647699000000004</v>
      </c>
      <c r="D9535" s="26">
        <v>0.46344954999999999</v>
      </c>
      <c r="E9535" s="26">
        <v>0.58911396999999999</v>
      </c>
      <c r="F9535" s="26">
        <v>0.85007414999999997</v>
      </c>
      <c r="G9535" s="26">
        <v>2.0603797299999997</v>
      </c>
      <c r="H9535" s="26">
        <v>7.6727642999999999</v>
      </c>
      <c r="I9535" s="26">
        <v>9.0282090000000009E-2</v>
      </c>
    </row>
    <row r="9536" spans="1:9" ht="15.75" customHeight="1" x14ac:dyDescent="0.25">
      <c r="A9536" s="23">
        <v>9535</v>
      </c>
      <c r="B9536" s="24">
        <v>0.45146326000000003</v>
      </c>
      <c r="C9536" s="24">
        <v>0.40654255</v>
      </c>
      <c r="D9536" s="24">
        <v>0.46352457999999996</v>
      </c>
      <c r="E9536" s="24">
        <v>0.58921610000000002</v>
      </c>
      <c r="F9536" s="24">
        <v>0.85024613999999998</v>
      </c>
      <c r="G9536" s="24">
        <v>2.0608420700000001</v>
      </c>
      <c r="H9536" s="24">
        <v>7.6748863900000002</v>
      </c>
      <c r="I9536" s="24">
        <v>9.0282070000000006E-2</v>
      </c>
    </row>
    <row r="9537" spans="1:9" ht="15.75" customHeight="1" x14ac:dyDescent="0.25">
      <c r="A9537" s="25">
        <v>9536</v>
      </c>
      <c r="B9537" s="26">
        <v>0.45154637999999997</v>
      </c>
      <c r="C9537" s="26">
        <v>0.40660812000000002</v>
      </c>
      <c r="D9537" s="26">
        <v>0.4635996</v>
      </c>
      <c r="E9537" s="26">
        <v>0.58931820000000001</v>
      </c>
      <c r="F9537" s="26">
        <v>0.85041809000000002</v>
      </c>
      <c r="G9537" s="26">
        <v>2.0613043099999997</v>
      </c>
      <c r="H9537" s="26">
        <v>7.67700797</v>
      </c>
      <c r="I9537" s="26">
        <v>9.0282050000000003E-2</v>
      </c>
    </row>
    <row r="9538" spans="1:9" ht="15.75" customHeight="1" x14ac:dyDescent="0.25">
      <c r="A9538" s="23">
        <v>9537</v>
      </c>
      <c r="B9538" s="24">
        <v>0.45162948999999997</v>
      </c>
      <c r="C9538" s="24">
        <v>0.40667369999999997</v>
      </c>
      <c r="D9538" s="24">
        <v>0.46367459999999999</v>
      </c>
      <c r="E9538" s="24">
        <v>0.58942027000000008</v>
      </c>
      <c r="F9538" s="24">
        <v>0.85058999000000002</v>
      </c>
      <c r="G9538" s="24">
        <v>2.06176643</v>
      </c>
      <c r="H9538" s="24">
        <v>7.6791290600000002</v>
      </c>
      <c r="I9538" s="24">
        <v>9.0282029999999999E-2</v>
      </c>
    </row>
    <row r="9539" spans="1:9" ht="15.75" customHeight="1" x14ac:dyDescent="0.25">
      <c r="A9539" s="25">
        <v>9538</v>
      </c>
      <c r="B9539" s="26">
        <v>0.45171261000000001</v>
      </c>
      <c r="C9539" s="26">
        <v>0.40673927999999998</v>
      </c>
      <c r="D9539" s="26">
        <v>0.46374958999999999</v>
      </c>
      <c r="E9539" s="26">
        <v>0.58952230000000005</v>
      </c>
      <c r="F9539" s="26">
        <v>0.85076183000000005</v>
      </c>
      <c r="G9539" s="26">
        <v>2.0622284400000002</v>
      </c>
      <c r="H9539" s="26">
        <v>7.6812496599999998</v>
      </c>
      <c r="I9539" s="26">
        <v>9.0282009999999996E-2</v>
      </c>
    </row>
    <row r="9540" spans="1:9" ht="15.75" customHeight="1" x14ac:dyDescent="0.25">
      <c r="A9540" s="23">
        <v>9539</v>
      </c>
      <c r="B9540" s="24">
        <v>0.45179572999999995</v>
      </c>
      <c r="C9540" s="24">
        <v>0.40680486000000005</v>
      </c>
      <c r="D9540" s="24">
        <v>0.46382457000000005</v>
      </c>
      <c r="E9540" s="24">
        <v>0.58962429000000005</v>
      </c>
      <c r="F9540" s="24">
        <v>0.85093363</v>
      </c>
      <c r="G9540" s="24">
        <v>2.06269035</v>
      </c>
      <c r="H9540" s="24">
        <v>7.6833697700000005</v>
      </c>
      <c r="I9540" s="24">
        <v>9.0281979999999998E-2</v>
      </c>
    </row>
    <row r="9541" spans="1:9" ht="15.75" customHeight="1" x14ac:dyDescent="0.25">
      <c r="A9541" s="25">
        <v>9540</v>
      </c>
      <c r="B9541" s="26">
        <v>0.45187885</v>
      </c>
      <c r="C9541" s="26">
        <v>0.40687044999999999</v>
      </c>
      <c r="D9541" s="26">
        <v>0.46389954000000005</v>
      </c>
      <c r="E9541" s="26">
        <v>0.58972625999999995</v>
      </c>
      <c r="F9541" s="26">
        <v>0.85110536999999997</v>
      </c>
      <c r="G9541" s="26">
        <v>2.0631521400000001</v>
      </c>
      <c r="H9541" s="26">
        <v>7.6854894099999997</v>
      </c>
      <c r="I9541" s="26">
        <v>9.0281959999999994E-2</v>
      </c>
    </row>
    <row r="9542" spans="1:9" ht="15.75" customHeight="1" x14ac:dyDescent="0.25">
      <c r="A9542" s="23">
        <v>9541</v>
      </c>
      <c r="B9542" s="24">
        <v>0.45196196999999999</v>
      </c>
      <c r="C9542" s="24">
        <v>0.40693604</v>
      </c>
      <c r="D9542" s="24">
        <v>0.46397450000000001</v>
      </c>
      <c r="E9542" s="24">
        <v>0.58982818999999997</v>
      </c>
      <c r="F9542" s="24">
        <v>0.85127706999999997</v>
      </c>
      <c r="G9542" s="24">
        <v>2.06361383</v>
      </c>
      <c r="H9542" s="24">
        <v>7.68760858</v>
      </c>
      <c r="I9542" s="24">
        <v>9.0281939999999991E-2</v>
      </c>
    </row>
    <row r="9543" spans="1:9" ht="15.75" customHeight="1" x14ac:dyDescent="0.25">
      <c r="A9543" s="25">
        <v>9542</v>
      </c>
      <c r="B9543" s="26">
        <v>0.45204507999999999</v>
      </c>
      <c r="C9543" s="26">
        <v>0.40700163000000006</v>
      </c>
      <c r="D9543" s="26">
        <v>0.46404943999999998</v>
      </c>
      <c r="E9543" s="26">
        <v>0.58993008000000002</v>
      </c>
      <c r="F9543" s="26">
        <v>0.85144871</v>
      </c>
      <c r="G9543" s="26">
        <v>2.06407542</v>
      </c>
      <c r="H9543" s="26">
        <v>7.6897272699999997</v>
      </c>
      <c r="I9543" s="26">
        <v>9.0281920000000002E-2</v>
      </c>
    </row>
    <row r="9544" spans="1:9" ht="15.75" customHeight="1" x14ac:dyDescent="0.25">
      <c r="A9544" s="23">
        <v>9543</v>
      </c>
      <c r="B9544" s="24">
        <v>0.45212819999999998</v>
      </c>
      <c r="C9544" s="24">
        <v>0.40706722999999995</v>
      </c>
      <c r="D9544" s="24">
        <v>0.46412438</v>
      </c>
      <c r="E9544" s="24">
        <v>0.59003194999999997</v>
      </c>
      <c r="F9544" s="24">
        <v>0.85162030999999994</v>
      </c>
      <c r="G9544" s="24">
        <v>2.0645368999999998</v>
      </c>
      <c r="H9544" s="24">
        <v>7.6918454999999994</v>
      </c>
      <c r="I9544" s="24">
        <v>9.0281899999999998E-2</v>
      </c>
    </row>
    <row r="9545" spans="1:9" ht="15.75" customHeight="1" x14ac:dyDescent="0.25">
      <c r="A9545" s="25">
        <v>9544</v>
      </c>
      <c r="B9545" s="26">
        <v>0.45221131999999997</v>
      </c>
      <c r="C9545" s="26">
        <v>0.40713284</v>
      </c>
      <c r="D9545" s="26">
        <v>0.46419929999999998</v>
      </c>
      <c r="E9545" s="26">
        <v>0.59013378000000005</v>
      </c>
      <c r="F9545" s="26">
        <v>0.85179186000000007</v>
      </c>
      <c r="G9545" s="26">
        <v>2.0649982700000002</v>
      </c>
      <c r="H9545" s="26">
        <v>7.6939632700000002</v>
      </c>
      <c r="I9545" s="26">
        <v>9.0281879999999995E-2</v>
      </c>
    </row>
    <row r="9546" spans="1:9" ht="15.75" customHeight="1" x14ac:dyDescent="0.25">
      <c r="A9546" s="23">
        <v>9545</v>
      </c>
      <c r="B9546" s="24">
        <v>0.45229444000000002</v>
      </c>
      <c r="C9546" s="24">
        <v>0.40719844999999999</v>
      </c>
      <c r="D9546" s="24">
        <v>0.46427421000000002</v>
      </c>
      <c r="E9546" s="24">
        <v>0.59023557999999998</v>
      </c>
      <c r="F9546" s="24">
        <v>0.85196336000000006</v>
      </c>
      <c r="G9546" s="24">
        <v>2.0654595499999999</v>
      </c>
      <c r="H9546" s="24">
        <v>7.6960805800000003</v>
      </c>
      <c r="I9546" s="24">
        <v>9.0281859999999992E-2</v>
      </c>
    </row>
    <row r="9547" spans="1:9" ht="15.75" customHeight="1" x14ac:dyDescent="0.25">
      <c r="A9547" s="25">
        <v>9546</v>
      </c>
      <c r="B9547" s="26">
        <v>0.45237755000000002</v>
      </c>
      <c r="C9547" s="26">
        <v>0.40726405999999998</v>
      </c>
      <c r="D9547" s="26">
        <v>0.46434911000000001</v>
      </c>
      <c r="E9547" s="26">
        <v>0.59033734000000004</v>
      </c>
      <c r="F9547" s="26">
        <v>0.85213481999999996</v>
      </c>
      <c r="G9547" s="26">
        <v>2.0659207199999998</v>
      </c>
      <c r="H9547" s="26">
        <v>7.6981974400000004</v>
      </c>
      <c r="I9547" s="26">
        <v>9.0281830000000007E-2</v>
      </c>
    </row>
    <row r="9548" spans="1:9" ht="15.75" customHeight="1" x14ac:dyDescent="0.25">
      <c r="A9548" s="23">
        <v>9547</v>
      </c>
      <c r="B9548" s="24">
        <v>0.45246066999999995</v>
      </c>
      <c r="C9548" s="24">
        <v>0.40732967999999997</v>
      </c>
      <c r="D9548" s="24">
        <v>0.464424</v>
      </c>
      <c r="E9548" s="24">
        <v>0.59043908000000001</v>
      </c>
      <c r="F9548" s="24">
        <v>0.85230622999999994</v>
      </c>
      <c r="G9548" s="24">
        <v>2.0663817899999999</v>
      </c>
      <c r="H9548" s="24">
        <v>7.7003138599999996</v>
      </c>
      <c r="I9548" s="24">
        <v>9.0281810000000004E-2</v>
      </c>
    </row>
    <row r="9549" spans="1:9" ht="15.75" customHeight="1" x14ac:dyDescent="0.25">
      <c r="A9549" s="25">
        <v>9548</v>
      </c>
      <c r="B9549" s="26">
        <v>0.45254379</v>
      </c>
      <c r="C9549" s="26">
        <v>0.40739530000000002</v>
      </c>
      <c r="D9549" s="26">
        <v>0.46449888</v>
      </c>
      <c r="E9549" s="26">
        <v>0.59054077999999999</v>
      </c>
      <c r="F9549" s="26">
        <v>0.85247759000000001</v>
      </c>
      <c r="G9549" s="26">
        <v>2.0668427600000001</v>
      </c>
      <c r="H9549" s="26">
        <v>7.7024298299999998</v>
      </c>
      <c r="I9549" s="26">
        <v>9.0281790000000001E-2</v>
      </c>
    </row>
    <row r="9550" spans="1:9" ht="15.75" customHeight="1" x14ac:dyDescent="0.25">
      <c r="A9550" s="23">
        <v>9549</v>
      </c>
      <c r="B9550" s="24">
        <v>0.45262690999999999</v>
      </c>
      <c r="C9550" s="24">
        <v>0.40746093</v>
      </c>
      <c r="D9550" s="24">
        <v>0.46457375000000001</v>
      </c>
      <c r="E9550" s="24">
        <v>0.59064245000000004</v>
      </c>
      <c r="F9550" s="24">
        <v>0.85264889999999993</v>
      </c>
      <c r="G9550" s="24">
        <v>2.0673036300000001</v>
      </c>
      <c r="H9550" s="24">
        <v>7.7045453699999999</v>
      </c>
      <c r="I9550" s="24">
        <v>9.0281769999999997E-2</v>
      </c>
    </row>
    <row r="9551" spans="1:9" ht="15.75" customHeight="1" x14ac:dyDescent="0.25">
      <c r="A9551" s="25">
        <v>9550</v>
      </c>
      <c r="B9551" s="26">
        <v>0.45271002999999999</v>
      </c>
      <c r="C9551" s="26">
        <v>0.40752656000000004</v>
      </c>
      <c r="D9551" s="26">
        <v>0.46464861000000002</v>
      </c>
      <c r="E9551" s="26">
        <v>0.59074409000000005</v>
      </c>
      <c r="F9551" s="26">
        <v>0.85282016999999999</v>
      </c>
      <c r="G9551" s="26">
        <v>2.0677644000000002</v>
      </c>
      <c r="H9551" s="26">
        <v>7.70666048</v>
      </c>
      <c r="I9551" s="26">
        <v>9.0281749999999994E-2</v>
      </c>
    </row>
    <row r="9552" spans="1:9" ht="15.75" customHeight="1" x14ac:dyDescent="0.25">
      <c r="A9552" s="23">
        <v>9551</v>
      </c>
      <c r="B9552" s="24">
        <v>0.45279313999999998</v>
      </c>
      <c r="C9552" s="24">
        <v>0.40759220000000002</v>
      </c>
      <c r="D9552" s="24">
        <v>0.46472346000000003</v>
      </c>
      <c r="E9552" s="24">
        <v>0.59084568999999998</v>
      </c>
      <c r="F9552" s="24">
        <v>0.85299139000000002</v>
      </c>
      <c r="G9552" s="24">
        <v>2.0682250799999999</v>
      </c>
      <c r="H9552" s="24">
        <v>7.7087751600000001</v>
      </c>
      <c r="I9552" s="24">
        <v>9.0281730000000004E-2</v>
      </c>
    </row>
    <row r="9553" spans="1:9" ht="15.75" customHeight="1" x14ac:dyDescent="0.25">
      <c r="A9553" s="25">
        <v>9552</v>
      </c>
      <c r="B9553" s="26">
        <v>0.45287626000000003</v>
      </c>
      <c r="C9553" s="26">
        <v>0.40765783999999994</v>
      </c>
      <c r="D9553" s="26">
        <v>0.4647983</v>
      </c>
      <c r="E9553" s="26">
        <v>0.59094727000000002</v>
      </c>
      <c r="F9553" s="26">
        <v>0.85316256999999995</v>
      </c>
      <c r="G9553" s="26">
        <v>2.0686856599999999</v>
      </c>
      <c r="H9553" s="26">
        <v>7.71088942</v>
      </c>
      <c r="I9553" s="26">
        <v>9.0281710000000001E-2</v>
      </c>
    </row>
    <row r="9554" spans="1:9" ht="15.75" customHeight="1" x14ac:dyDescent="0.25">
      <c r="A9554" s="23">
        <v>9553</v>
      </c>
      <c r="B9554" s="24">
        <v>0.45295938000000002</v>
      </c>
      <c r="C9554" s="24">
        <v>0.40772348999999997</v>
      </c>
      <c r="D9554" s="24">
        <v>0.46487312000000003</v>
      </c>
      <c r="E9554" s="24">
        <v>0.59104882000000003</v>
      </c>
      <c r="F9554" s="24">
        <v>0.85333369999999997</v>
      </c>
      <c r="G9554" s="24">
        <v>2.0691461499999999</v>
      </c>
      <c r="H9554" s="24">
        <v>7.7130032700000006</v>
      </c>
      <c r="I9554" s="24">
        <v>9.0281680000000003E-2</v>
      </c>
    </row>
    <row r="9555" spans="1:9" ht="15.75" customHeight="1" x14ac:dyDescent="0.25">
      <c r="A9555" s="25">
        <v>9554</v>
      </c>
      <c r="B9555" s="26">
        <v>0.45304250000000001</v>
      </c>
      <c r="C9555" s="26">
        <v>0.40778913999999999</v>
      </c>
      <c r="D9555" s="26">
        <v>0.46494794</v>
      </c>
      <c r="E9555" s="26">
        <v>0.59115032999999995</v>
      </c>
      <c r="F9555" s="26">
        <v>0.85350479000000012</v>
      </c>
      <c r="G9555" s="26">
        <v>2.0696065400000001</v>
      </c>
      <c r="H9555" s="26">
        <v>7.7151166999999994</v>
      </c>
      <c r="I9555" s="26">
        <v>9.028166E-2</v>
      </c>
    </row>
    <row r="9556" spans="1:9" ht="15.75" customHeight="1" x14ac:dyDescent="0.25">
      <c r="A9556" s="23">
        <v>9555</v>
      </c>
      <c r="B9556" s="24">
        <v>0.45312561000000001</v>
      </c>
      <c r="C9556" s="24">
        <v>0.40785479000000002</v>
      </c>
      <c r="D9556" s="24">
        <v>0.46502274999999998</v>
      </c>
      <c r="E9556" s="24">
        <v>0.59125181999999998</v>
      </c>
      <c r="F9556" s="24">
        <v>0.85367583999999996</v>
      </c>
      <c r="G9556" s="24">
        <v>2.07006684</v>
      </c>
      <c r="H9556" s="24">
        <v>7.7172297200000006</v>
      </c>
      <c r="I9556" s="24">
        <v>9.0281639999999996E-2</v>
      </c>
    </row>
    <row r="9557" spans="1:9" ht="15.75" customHeight="1" x14ac:dyDescent="0.25">
      <c r="A9557" s="25">
        <v>9556</v>
      </c>
      <c r="B9557" s="26">
        <v>0.45320873</v>
      </c>
      <c r="C9557" s="26">
        <v>0.40792045999999998</v>
      </c>
      <c r="D9557" s="26">
        <v>0.46509754999999997</v>
      </c>
      <c r="E9557" s="26">
        <v>0.59135326999999993</v>
      </c>
      <c r="F9557" s="26">
        <v>0.85384683999999988</v>
      </c>
      <c r="G9557" s="26">
        <v>2.07052704</v>
      </c>
      <c r="H9557" s="26">
        <v>7.7193423399999999</v>
      </c>
      <c r="I9557" s="26">
        <v>9.0281620000000007E-2</v>
      </c>
    </row>
    <row r="9558" spans="1:9" ht="15.75" customHeight="1" x14ac:dyDescent="0.25">
      <c r="A9558" s="23">
        <v>9557</v>
      </c>
      <c r="B9558" s="24">
        <v>0.45329185000000005</v>
      </c>
      <c r="C9558" s="24">
        <v>0.40798612000000001</v>
      </c>
      <c r="D9558" s="24">
        <v>0.46517232999999997</v>
      </c>
      <c r="E9558" s="24">
        <v>0.5914547</v>
      </c>
      <c r="F9558" s="24">
        <v>0.85401780000000005</v>
      </c>
      <c r="G9558" s="24">
        <v>2.07098716</v>
      </c>
      <c r="H9558" s="24">
        <v>7.7214545599999997</v>
      </c>
      <c r="I9558" s="24">
        <v>9.0281600000000004E-2</v>
      </c>
    </row>
    <row r="9559" spans="1:9" ht="15.75" customHeight="1" x14ac:dyDescent="0.25">
      <c r="A9559" s="25">
        <v>9558</v>
      </c>
      <c r="B9559" s="26">
        <v>0.45337496999999999</v>
      </c>
      <c r="C9559" s="26">
        <v>0.40805179000000003</v>
      </c>
      <c r="D9559" s="26">
        <v>0.46524711000000002</v>
      </c>
      <c r="E9559" s="26">
        <v>0.59155608999999998</v>
      </c>
      <c r="F9559" s="26">
        <v>0.85418870999999996</v>
      </c>
      <c r="G9559" s="26">
        <v>2.0714471800000003</v>
      </c>
      <c r="H9559" s="26">
        <v>7.7235663899999993</v>
      </c>
      <c r="I9559" s="26">
        <v>9.028158E-2</v>
      </c>
    </row>
    <row r="9560" spans="1:9" ht="15.75" customHeight="1" x14ac:dyDescent="0.25">
      <c r="A9560" s="23">
        <v>9559</v>
      </c>
      <c r="B9560" s="24">
        <v>0.45345809000000004</v>
      </c>
      <c r="C9560" s="24">
        <v>0.40811746999999998</v>
      </c>
      <c r="D9560" s="24">
        <v>0.46532187999999997</v>
      </c>
      <c r="E9560" s="24">
        <v>0.59165745999999997</v>
      </c>
      <c r="F9560" s="24">
        <v>0.85435958999999995</v>
      </c>
      <c r="G9560" s="24">
        <v>2.0719071200000001</v>
      </c>
      <c r="H9560" s="24">
        <v>7.7256778299999995</v>
      </c>
      <c r="I9560" s="24">
        <v>9.0281550000000002E-2</v>
      </c>
    </row>
    <row r="9561" spans="1:9" ht="15.75" customHeight="1" x14ac:dyDescent="0.25">
      <c r="A9561" s="25">
        <v>9560</v>
      </c>
      <c r="B9561" s="26">
        <v>0.45354120000000003</v>
      </c>
      <c r="C9561" s="26">
        <v>0.40818314999999999</v>
      </c>
      <c r="D9561" s="26">
        <v>0.46539664000000003</v>
      </c>
      <c r="E9561" s="26">
        <v>0.59175880000000003</v>
      </c>
      <c r="F9561" s="26">
        <v>0.85453042000000001</v>
      </c>
      <c r="G9561" s="26">
        <v>2.0723669600000001</v>
      </c>
      <c r="H9561" s="26">
        <v>7.7277888900000002</v>
      </c>
      <c r="I9561" s="26">
        <v>9.0281529999999999E-2</v>
      </c>
    </row>
    <row r="9562" spans="1:9" ht="15.75" customHeight="1" x14ac:dyDescent="0.25">
      <c r="A9562" s="23">
        <v>9561</v>
      </c>
      <c r="B9562" s="24">
        <v>0.45362431999999997</v>
      </c>
      <c r="C9562" s="24">
        <v>0.40824883000000001</v>
      </c>
      <c r="D9562" s="24">
        <v>0.46547139000000004</v>
      </c>
      <c r="E9562" s="24">
        <v>0.5918601</v>
      </c>
      <c r="F9562" s="24">
        <v>0.8547012100000001</v>
      </c>
      <c r="G9562" s="24">
        <v>2.0728267200000001</v>
      </c>
      <c r="H9562" s="24">
        <v>7.7298995699999997</v>
      </c>
      <c r="I9562" s="24">
        <v>9.0281509999999995E-2</v>
      </c>
    </row>
    <row r="9563" spans="1:9" ht="15.75" customHeight="1" x14ac:dyDescent="0.25">
      <c r="A9563" s="25">
        <v>9562</v>
      </c>
      <c r="B9563" s="26">
        <v>0.45370744000000002</v>
      </c>
      <c r="C9563" s="26">
        <v>0.40831452000000001</v>
      </c>
      <c r="D9563" s="26">
        <v>0.46554613000000006</v>
      </c>
      <c r="E9563" s="26">
        <v>0.59196137999999998</v>
      </c>
      <c r="F9563" s="26">
        <v>0.85487195000000005</v>
      </c>
      <c r="G9563" s="26">
        <v>2.0732864000000002</v>
      </c>
      <c r="H9563" s="26">
        <v>7.7320098700000006</v>
      </c>
      <c r="I9563" s="26">
        <v>9.0281490000000006E-2</v>
      </c>
    </row>
    <row r="9564" spans="1:9" ht="15.75" customHeight="1" x14ac:dyDescent="0.25">
      <c r="A9564" s="23">
        <v>9563</v>
      </c>
      <c r="B9564" s="24">
        <v>0.45379056000000001</v>
      </c>
      <c r="C9564" s="24">
        <v>0.40838022000000002</v>
      </c>
      <c r="D9564" s="24">
        <v>0.46562086000000003</v>
      </c>
      <c r="E9564" s="24">
        <v>0.59206263999999997</v>
      </c>
      <c r="F9564" s="24">
        <v>0.85504266000000007</v>
      </c>
      <c r="G9564" s="24">
        <v>2.0737459899999999</v>
      </c>
      <c r="H9564" s="24">
        <v>7.7341198099999993</v>
      </c>
      <c r="I9564" s="24">
        <v>9.0281470000000003E-2</v>
      </c>
    </row>
    <row r="9565" spans="1:9" ht="15.75" customHeight="1" x14ac:dyDescent="0.25">
      <c r="A9565" s="25">
        <v>9564</v>
      </c>
      <c r="B9565" s="26">
        <v>0.45387368</v>
      </c>
      <c r="C9565" s="26">
        <v>0.40844591999999996</v>
      </c>
      <c r="D9565" s="26">
        <v>0.46569558999999999</v>
      </c>
      <c r="E9565" s="26">
        <v>0.59216385999999999</v>
      </c>
      <c r="F9565" s="26">
        <v>0.85521332999999999</v>
      </c>
      <c r="G9565" s="26">
        <v>2.0742054899999998</v>
      </c>
      <c r="H9565" s="26">
        <v>7.7362293800000002</v>
      </c>
      <c r="I9565" s="26">
        <v>9.0281449999999999E-2</v>
      </c>
    </row>
    <row r="9566" spans="1:9" ht="15.75" customHeight="1" x14ac:dyDescent="0.25">
      <c r="A9566" s="23">
        <v>9565</v>
      </c>
      <c r="B9566" s="24">
        <v>0.45395679</v>
      </c>
      <c r="C9566" s="24">
        <v>0.40851163000000001</v>
      </c>
      <c r="D9566" s="24">
        <v>0.46577030000000003</v>
      </c>
      <c r="E9566" s="24">
        <v>0.59226505000000007</v>
      </c>
      <c r="F9566" s="24">
        <v>0.85538394999999989</v>
      </c>
      <c r="G9566" s="24">
        <v>2.0746649100000001</v>
      </c>
      <c r="H9566" s="24">
        <v>7.7383385899999997</v>
      </c>
      <c r="I9566" s="24">
        <v>9.0281429999999996E-2</v>
      </c>
    </row>
    <row r="9567" spans="1:9" ht="15.75" customHeight="1" x14ac:dyDescent="0.25">
      <c r="A9567" s="25">
        <v>9566</v>
      </c>
      <c r="B9567" s="26">
        <v>0.45403990999999999</v>
      </c>
      <c r="C9567" s="26">
        <v>0.40857734000000001</v>
      </c>
      <c r="D9567" s="26">
        <v>0.46584501</v>
      </c>
      <c r="E9567" s="26">
        <v>0.59236621999999994</v>
      </c>
      <c r="F9567" s="26">
        <v>0.85555453999999997</v>
      </c>
      <c r="G9567" s="26">
        <v>2.07512425</v>
      </c>
      <c r="H9567" s="26">
        <v>7.7404474500000005</v>
      </c>
      <c r="I9567" s="26">
        <v>9.0281400000000012E-2</v>
      </c>
    </row>
    <row r="9568" spans="1:9" ht="15.75" customHeight="1" x14ac:dyDescent="0.25">
      <c r="A9568" s="23">
        <v>9567</v>
      </c>
      <c r="B9568" s="24">
        <v>0.45412303000000004</v>
      </c>
      <c r="C9568" s="24">
        <v>0.40864306</v>
      </c>
      <c r="D9568" s="24">
        <v>0.46591970000000005</v>
      </c>
      <c r="E9568" s="24">
        <v>0.59246736</v>
      </c>
      <c r="F9568" s="24">
        <v>0.85572508000000003</v>
      </c>
      <c r="G9568" s="24">
        <v>2.07558351</v>
      </c>
      <c r="H9568" s="24">
        <v>7.7425559499999999</v>
      </c>
      <c r="I9568" s="24">
        <v>9.0281380000000008E-2</v>
      </c>
    </row>
    <row r="9569" spans="1:9" ht="15.75" customHeight="1" x14ac:dyDescent="0.25">
      <c r="A9569" s="25">
        <v>9568</v>
      </c>
      <c r="B9569" s="26">
        <v>0.45420614999999998</v>
      </c>
      <c r="C9569" s="26">
        <v>0.40870877999999999</v>
      </c>
      <c r="D9569" s="26">
        <v>0.46599438999999998</v>
      </c>
      <c r="E9569" s="26">
        <v>0.59256847000000001</v>
      </c>
      <c r="F9569" s="26">
        <v>0.85589558999999993</v>
      </c>
      <c r="G9569" s="26">
        <v>2.07604268</v>
      </c>
      <c r="H9569" s="26">
        <v>7.7446641199999995</v>
      </c>
      <c r="I9569" s="26">
        <v>9.0281360000000005E-2</v>
      </c>
    </row>
    <row r="9570" spans="1:9" ht="15.75" customHeight="1" x14ac:dyDescent="0.25">
      <c r="A9570" s="23">
        <v>9569</v>
      </c>
      <c r="B9570" s="24">
        <v>0.45428925999999997</v>
      </c>
      <c r="C9570" s="24">
        <v>0.40877450999999998</v>
      </c>
      <c r="D9570" s="24">
        <v>0.46606906999999997</v>
      </c>
      <c r="E9570" s="24">
        <v>0.59266956000000004</v>
      </c>
      <c r="F9570" s="24">
        <v>0.85606605999999996</v>
      </c>
      <c r="G9570" s="24">
        <v>2.0765017800000001</v>
      </c>
      <c r="H9570" s="24">
        <v>7.7467719399999995</v>
      </c>
      <c r="I9570" s="24">
        <v>9.0281340000000002E-2</v>
      </c>
    </row>
    <row r="9571" spans="1:9" ht="15.75" customHeight="1" x14ac:dyDescent="0.25">
      <c r="A9571" s="25">
        <v>9570</v>
      </c>
      <c r="B9571" s="26">
        <v>0.45437238000000002</v>
      </c>
      <c r="C9571" s="26">
        <v>0.40884023999999997</v>
      </c>
      <c r="D9571" s="26">
        <v>0.46614373999999997</v>
      </c>
      <c r="E9571" s="26">
        <v>0.59277062000000003</v>
      </c>
      <c r="F9571" s="26">
        <v>0.85623649000000002</v>
      </c>
      <c r="G9571" s="26">
        <v>2.0769608000000002</v>
      </c>
      <c r="H9571" s="26">
        <v>7.7488794199999997</v>
      </c>
      <c r="I9571" s="26">
        <v>9.0281319999999998E-2</v>
      </c>
    </row>
    <row r="9572" spans="1:9" ht="15.75" customHeight="1" x14ac:dyDescent="0.25">
      <c r="A9572" s="23">
        <v>9571</v>
      </c>
      <c r="B9572" s="24">
        <v>0.45445549999999996</v>
      </c>
      <c r="C9572" s="24">
        <v>0.40890597999999995</v>
      </c>
      <c r="D9572" s="24">
        <v>0.46621841000000003</v>
      </c>
      <c r="E9572" s="24">
        <v>0.59287164999999997</v>
      </c>
      <c r="F9572" s="24">
        <v>0.85640687999999998</v>
      </c>
      <c r="G9572" s="24">
        <v>2.0774197399999998</v>
      </c>
      <c r="H9572" s="24">
        <v>7.7509865700000002</v>
      </c>
      <c r="I9572" s="24">
        <v>9.0281300000000009E-2</v>
      </c>
    </row>
    <row r="9573" spans="1:9" ht="15.75" customHeight="1" x14ac:dyDescent="0.25">
      <c r="A9573" s="25">
        <v>9572</v>
      </c>
      <c r="B9573" s="26">
        <v>0.45453862</v>
      </c>
      <c r="C9573" s="26">
        <v>0.40897171999999998</v>
      </c>
      <c r="D9573" s="26">
        <v>0.46629305999999998</v>
      </c>
      <c r="E9573" s="26">
        <v>0.59297266000000004</v>
      </c>
      <c r="F9573" s="26">
        <v>0.85657723000000008</v>
      </c>
      <c r="G9573" s="26">
        <v>2.0778786</v>
      </c>
      <c r="H9573" s="26">
        <v>7.7530934</v>
      </c>
      <c r="I9573" s="26">
        <v>9.0281280000000005E-2</v>
      </c>
    </row>
    <row r="9574" spans="1:9" ht="15.75" customHeight="1" x14ac:dyDescent="0.25">
      <c r="A9574" s="23">
        <v>9573</v>
      </c>
      <c r="B9574" s="24">
        <v>0.45462174</v>
      </c>
      <c r="C9574" s="24">
        <v>0.40903747000000001</v>
      </c>
      <c r="D9574" s="24">
        <v>0.46636771000000005</v>
      </c>
      <c r="E9574" s="24">
        <v>0.59307363999999996</v>
      </c>
      <c r="F9574" s="24">
        <v>0.85674755000000002</v>
      </c>
      <c r="G9574" s="24">
        <v>2.0783373900000002</v>
      </c>
      <c r="H9574" s="24">
        <v>7.75519991</v>
      </c>
      <c r="I9574" s="24">
        <v>9.0281249999999993E-2</v>
      </c>
    </row>
    <row r="9575" spans="1:9" ht="15.75" customHeight="1" x14ac:dyDescent="0.25">
      <c r="A9575" s="25">
        <v>9574</v>
      </c>
      <c r="B9575" s="26">
        <v>0.45470484999999994</v>
      </c>
      <c r="C9575" s="26">
        <v>0.40910322999999998</v>
      </c>
      <c r="D9575" s="26">
        <v>0.46644235000000001</v>
      </c>
      <c r="E9575" s="26">
        <v>0.59317458999999995</v>
      </c>
      <c r="F9575" s="26">
        <v>0.85691782999999999</v>
      </c>
      <c r="G9575" s="26">
        <v>2.0787960999999999</v>
      </c>
      <c r="H9575" s="26">
        <v>7.7573060999999992</v>
      </c>
      <c r="I9575" s="26">
        <v>9.0281230000000004E-2</v>
      </c>
    </row>
    <row r="9576" spans="1:9" ht="15.75" customHeight="1" x14ac:dyDescent="0.25">
      <c r="A9576" s="23">
        <v>9575</v>
      </c>
      <c r="B9576" s="24">
        <v>0.45478796999999999</v>
      </c>
      <c r="C9576" s="24">
        <v>0.40916899000000001</v>
      </c>
      <c r="D9576" s="24">
        <v>0.46651698000000003</v>
      </c>
      <c r="E9576" s="24">
        <v>0.59327551999999995</v>
      </c>
      <c r="F9576" s="24">
        <v>0.85708808000000003</v>
      </c>
      <c r="G9576" s="24">
        <v>2.0792547400000001</v>
      </c>
      <c r="H9576" s="24">
        <v>7.7594119699999995</v>
      </c>
      <c r="I9576" s="24">
        <v>9.0281210000000001E-2</v>
      </c>
    </row>
    <row r="9577" spans="1:9" ht="15.75" customHeight="1" x14ac:dyDescent="0.25">
      <c r="A9577" s="25">
        <v>9576</v>
      </c>
      <c r="B9577" s="26">
        <v>0.45487108999999998</v>
      </c>
      <c r="C9577" s="26">
        <v>0.40923475000000004</v>
      </c>
      <c r="D9577" s="26">
        <v>0.46659160999999999</v>
      </c>
      <c r="E9577" s="26">
        <v>0.59337642999999995</v>
      </c>
      <c r="F9577" s="26">
        <v>0.85725828000000004</v>
      </c>
      <c r="G9577" s="26">
        <v>2.0797133099999998</v>
      </c>
      <c r="H9577" s="26">
        <v>7.7615175399999998</v>
      </c>
      <c r="I9577" s="26">
        <v>9.0281189999999997E-2</v>
      </c>
    </row>
    <row r="9578" spans="1:9" ht="15.75" customHeight="1" x14ac:dyDescent="0.25">
      <c r="A9578" s="23">
        <v>9577</v>
      </c>
      <c r="B9578" s="24">
        <v>0.45495421000000003</v>
      </c>
      <c r="C9578" s="24">
        <v>0.40930052000000006</v>
      </c>
      <c r="D9578" s="24">
        <v>0.46666623000000002</v>
      </c>
      <c r="E9578" s="24">
        <v>0.59347731000000004</v>
      </c>
      <c r="F9578" s="24">
        <v>0.85742845999999995</v>
      </c>
      <c r="G9578" s="24">
        <v>2.0801718</v>
      </c>
      <c r="H9578" s="24">
        <v>7.7636228100000002</v>
      </c>
      <c r="I9578" s="24">
        <v>9.0281169999999994E-2</v>
      </c>
    </row>
    <row r="9579" spans="1:9" ht="15.75" customHeight="1" x14ac:dyDescent="0.25">
      <c r="A9579" s="25">
        <v>9578</v>
      </c>
      <c r="B9579" s="26">
        <v>0.45503731999999997</v>
      </c>
      <c r="C9579" s="26">
        <v>0.40936630000000002</v>
      </c>
      <c r="D9579" s="26">
        <v>0.46674083999999999</v>
      </c>
      <c r="E9579" s="26">
        <v>0.59357815999999997</v>
      </c>
      <c r="F9579" s="26">
        <v>0.85759859000000005</v>
      </c>
      <c r="G9579" s="26">
        <v>2.0806302299999997</v>
      </c>
      <c r="H9579" s="26">
        <v>7.7657277799999997</v>
      </c>
      <c r="I9579" s="26">
        <v>9.0281149999999991E-2</v>
      </c>
    </row>
    <row r="9580" spans="1:9" ht="15.75" customHeight="1" x14ac:dyDescent="0.25">
      <c r="A9580" s="23">
        <v>9579</v>
      </c>
      <c r="B9580" s="24">
        <v>0.45512044000000001</v>
      </c>
      <c r="C9580" s="24">
        <v>0.40943207999999998</v>
      </c>
      <c r="D9580" s="24">
        <v>0.46681544000000003</v>
      </c>
      <c r="E9580" s="24">
        <v>0.59367899000000002</v>
      </c>
      <c r="F9580" s="24">
        <v>0.85776870000000005</v>
      </c>
      <c r="G9580" s="24">
        <v>2.0810885799999999</v>
      </c>
      <c r="H9580" s="24">
        <v>7.7678324599999993</v>
      </c>
      <c r="I9580" s="24">
        <v>9.0281129999999987E-2</v>
      </c>
    </row>
    <row r="9581" spans="1:9" ht="15.75" customHeight="1" x14ac:dyDescent="0.25">
      <c r="A9581" s="25">
        <v>9580</v>
      </c>
      <c r="B9581" s="26">
        <v>0.45520356000000001</v>
      </c>
      <c r="C9581" s="26">
        <v>0.40949786999999999</v>
      </c>
      <c r="D9581" s="26">
        <v>0.46689003999999995</v>
      </c>
      <c r="E9581" s="26">
        <v>0.59377979000000003</v>
      </c>
      <c r="F9581" s="26">
        <v>0.85793876000000002</v>
      </c>
      <c r="G9581" s="26">
        <v>2.0815468699999999</v>
      </c>
      <c r="H9581" s="26">
        <v>7.7699368500000006</v>
      </c>
      <c r="I9581" s="26">
        <v>9.0281100000000003E-2</v>
      </c>
    </row>
    <row r="9582" spans="1:9" ht="15.75" customHeight="1" x14ac:dyDescent="0.25">
      <c r="A9582" s="23">
        <v>9581</v>
      </c>
      <c r="B9582" s="24">
        <v>0.45528668000000005</v>
      </c>
      <c r="C9582" s="24">
        <v>0.40956366999999999</v>
      </c>
      <c r="D9582" s="24">
        <v>0.46696461999999994</v>
      </c>
      <c r="E9582" s="24">
        <v>0.59388057000000005</v>
      </c>
      <c r="F9582" s="24">
        <v>0.8581088</v>
      </c>
      <c r="G9582" s="24">
        <v>2.08200509</v>
      </c>
      <c r="H9582" s="24">
        <v>7.7720409600000009</v>
      </c>
      <c r="I9582" s="24">
        <v>9.028108E-2</v>
      </c>
    </row>
    <row r="9583" spans="1:9" ht="15.75" customHeight="1" x14ac:dyDescent="0.25">
      <c r="A9583" s="25">
        <v>9582</v>
      </c>
      <c r="B9583" s="26">
        <v>0.45536979999999999</v>
      </c>
      <c r="C9583" s="26">
        <v>0.40962947</v>
      </c>
      <c r="D9583" s="26">
        <v>0.46703921000000004</v>
      </c>
      <c r="E9583" s="26">
        <v>0.59398132999999997</v>
      </c>
      <c r="F9583" s="26">
        <v>0.8582787999999999</v>
      </c>
      <c r="G9583" s="26">
        <v>2.08246324</v>
      </c>
      <c r="H9583" s="26">
        <v>7.7741447800000003</v>
      </c>
      <c r="I9583" s="26">
        <v>9.0281059999999996E-2</v>
      </c>
    </row>
    <row r="9584" spans="1:9" ht="15.75" customHeight="1" x14ac:dyDescent="0.25">
      <c r="A9584" s="23">
        <v>9583</v>
      </c>
      <c r="B9584" s="24">
        <v>0.45545290999999999</v>
      </c>
      <c r="C9584" s="24">
        <v>0.40969527</v>
      </c>
      <c r="D9584" s="24">
        <v>0.46711378000000003</v>
      </c>
      <c r="E9584" s="24">
        <v>0.59408205999999997</v>
      </c>
      <c r="F9584" s="24">
        <v>0.85844876000000003</v>
      </c>
      <c r="G9584" s="24">
        <v>2.0829213200000001</v>
      </c>
      <c r="H9584" s="24">
        <v>7.7762483399999995</v>
      </c>
      <c r="I9584" s="24">
        <v>9.0281040000000007E-2</v>
      </c>
    </row>
    <row r="9585" spans="1:9" ht="15.75" customHeight="1" x14ac:dyDescent="0.25">
      <c r="A9585" s="25">
        <v>9584</v>
      </c>
      <c r="B9585" s="26">
        <v>0.45553603000000004</v>
      </c>
      <c r="C9585" s="26">
        <v>0.40976108000000006</v>
      </c>
      <c r="D9585" s="26">
        <v>0.46718834999999997</v>
      </c>
      <c r="E9585" s="26">
        <v>0.59418277000000008</v>
      </c>
      <c r="F9585" s="26">
        <v>0.85861869000000002</v>
      </c>
      <c r="G9585" s="26">
        <v>2.08337934</v>
      </c>
      <c r="H9585" s="26">
        <v>7.7783516199999996</v>
      </c>
      <c r="I9585" s="26">
        <v>9.0281020000000003E-2</v>
      </c>
    </row>
    <row r="9586" spans="1:9" ht="15.75" customHeight="1" x14ac:dyDescent="0.25">
      <c r="A9586" s="23">
        <v>9585</v>
      </c>
      <c r="B9586" s="24">
        <v>0.45561914999999997</v>
      </c>
      <c r="C9586" s="24">
        <v>0.40982689999999999</v>
      </c>
      <c r="D9586" s="24">
        <v>0.46726291000000003</v>
      </c>
      <c r="E9586" s="24">
        <v>0.59428345999999999</v>
      </c>
      <c r="F9586" s="24">
        <v>0.85878859000000007</v>
      </c>
      <c r="G9586" s="24">
        <v>2.0838373000000003</v>
      </c>
      <c r="H9586" s="24">
        <v>7.7804546500000002</v>
      </c>
      <c r="I9586" s="24">
        <v>9.0281E-2</v>
      </c>
    </row>
    <row r="9587" spans="1:9" ht="15.75" customHeight="1" x14ac:dyDescent="0.25">
      <c r="A9587" s="25">
        <v>9586</v>
      </c>
      <c r="B9587" s="26">
        <v>0.45570227000000002</v>
      </c>
      <c r="C9587" s="26">
        <v>0.40989272999999998</v>
      </c>
      <c r="D9587" s="26">
        <v>0.46733747000000003</v>
      </c>
      <c r="E9587" s="26">
        <v>0.59438411999999996</v>
      </c>
      <c r="F9587" s="26">
        <v>0.85895846000000009</v>
      </c>
      <c r="G9587" s="26">
        <v>2.0842951900000002</v>
      </c>
      <c r="H9587" s="26">
        <v>7.782557409999999</v>
      </c>
      <c r="I9587" s="26">
        <v>9.0280979999999997E-2</v>
      </c>
    </row>
    <row r="9588" spans="1:9" ht="15.75" customHeight="1" x14ac:dyDescent="0.25">
      <c r="A9588" s="23">
        <v>9587</v>
      </c>
      <c r="B9588" s="24">
        <v>0.45578539000000001</v>
      </c>
      <c r="C9588" s="24">
        <v>0.40995856000000003</v>
      </c>
      <c r="D9588" s="24">
        <v>0.46741202000000004</v>
      </c>
      <c r="E9588" s="24">
        <v>0.59448475999999995</v>
      </c>
      <c r="F9588" s="24">
        <v>0.85912829999999996</v>
      </c>
      <c r="G9588" s="24">
        <v>2.08475302</v>
      </c>
      <c r="H9588" s="24">
        <v>7.7846599200000002</v>
      </c>
      <c r="I9588" s="24">
        <v>9.0280949999999999E-2</v>
      </c>
    </row>
    <row r="9589" spans="1:9" ht="15.75" customHeight="1" x14ac:dyDescent="0.25">
      <c r="A9589" s="25">
        <v>9588</v>
      </c>
      <c r="B9589" s="26">
        <v>0.45586850000000001</v>
      </c>
      <c r="C9589" s="26">
        <v>0.41002439000000002</v>
      </c>
      <c r="D9589" s="26">
        <v>0.46748656</v>
      </c>
      <c r="E9589" s="26">
        <v>0.59458537999999994</v>
      </c>
      <c r="F9589" s="26">
        <v>0.85929810000000006</v>
      </c>
      <c r="G9589" s="26">
        <v>2.0852107899999996</v>
      </c>
      <c r="H9589" s="26">
        <v>7.7867621699999994</v>
      </c>
      <c r="I9589" s="26">
        <v>9.0280929999999995E-2</v>
      </c>
    </row>
    <row r="9590" spans="1:9" ht="15.75" customHeight="1" x14ac:dyDescent="0.25">
      <c r="A9590" s="23">
        <v>9589</v>
      </c>
      <c r="B9590" s="24">
        <v>0.45595162</v>
      </c>
      <c r="C9590" s="24">
        <v>0.41009023</v>
      </c>
      <c r="D9590" s="24">
        <v>0.46756110000000001</v>
      </c>
      <c r="E9590" s="24">
        <v>0.59468597999999995</v>
      </c>
      <c r="F9590" s="24">
        <v>0.85946787999999996</v>
      </c>
      <c r="G9590" s="24">
        <v>2.0856684999999997</v>
      </c>
      <c r="H9590" s="24">
        <v>7.7888641900000009</v>
      </c>
      <c r="I9590" s="24">
        <v>9.0280909999999992E-2</v>
      </c>
    </row>
    <row r="9591" spans="1:9" ht="15.75" customHeight="1" x14ac:dyDescent="0.25">
      <c r="A9591" s="25">
        <v>9590</v>
      </c>
      <c r="B9591" s="26">
        <v>0.45603473999999999</v>
      </c>
      <c r="C9591" s="26">
        <v>0.41015607999999998</v>
      </c>
      <c r="D9591" s="26">
        <v>0.46763562999999997</v>
      </c>
      <c r="E9591" s="26">
        <v>0.59478655000000002</v>
      </c>
      <c r="F9591" s="26">
        <v>0.85963761999999999</v>
      </c>
      <c r="G9591" s="26">
        <v>2.0861261500000001</v>
      </c>
      <c r="H9591" s="26">
        <v>7.7909659599999994</v>
      </c>
      <c r="I9591" s="26">
        <v>9.0280890000000003E-2</v>
      </c>
    </row>
    <row r="9592" spans="1:9" ht="15.75" customHeight="1" x14ac:dyDescent="0.25">
      <c r="A9592" s="23">
        <v>9591</v>
      </c>
      <c r="B9592" s="24">
        <v>0.45611786000000004</v>
      </c>
      <c r="C9592" s="24">
        <v>0.41022194000000001</v>
      </c>
      <c r="D9592" s="24">
        <v>0.46771014999999999</v>
      </c>
      <c r="E9592" s="24">
        <v>0.5948871</v>
      </c>
      <c r="F9592" s="24">
        <v>0.85980732999999998</v>
      </c>
      <c r="G9592" s="24">
        <v>2.08658374</v>
      </c>
      <c r="H9592" s="24">
        <v>7.7930674999999994</v>
      </c>
      <c r="I9592" s="24">
        <v>9.0280869999999999E-2</v>
      </c>
    </row>
    <row r="9593" spans="1:9" ht="15.75" customHeight="1" x14ac:dyDescent="0.25">
      <c r="A9593" s="25">
        <v>9592</v>
      </c>
      <c r="B9593" s="26">
        <v>0.45620097000000004</v>
      </c>
      <c r="C9593" s="26">
        <v>0.41028779999999998</v>
      </c>
      <c r="D9593" s="26">
        <v>0.46778467000000001</v>
      </c>
      <c r="E9593" s="26">
        <v>0.59498762999999999</v>
      </c>
      <c r="F9593" s="26">
        <v>0.85997701000000004</v>
      </c>
      <c r="G9593" s="26">
        <v>2.0870412799999998</v>
      </c>
      <c r="H9593" s="26">
        <v>7.7951687999999999</v>
      </c>
      <c r="I9593" s="26">
        <v>9.028085000000001E-2</v>
      </c>
    </row>
    <row r="9594" spans="1:9" ht="15.75" customHeight="1" x14ac:dyDescent="0.25">
      <c r="A9594" s="23">
        <v>9593</v>
      </c>
      <c r="B9594" s="24">
        <v>0.45628408999999998</v>
      </c>
      <c r="C9594" s="24">
        <v>0.41035366000000001</v>
      </c>
      <c r="D9594" s="24">
        <v>0.46785918000000004</v>
      </c>
      <c r="E9594" s="24">
        <v>0.59508813999999999</v>
      </c>
      <c r="F9594" s="24">
        <v>0.86014667</v>
      </c>
      <c r="G9594" s="24">
        <v>2.0874987599999999</v>
      </c>
      <c r="H9594" s="24">
        <v>7.79726988</v>
      </c>
      <c r="I9594" s="24">
        <v>9.0280830000000006E-2</v>
      </c>
    </row>
    <row r="9595" spans="1:9" ht="15.75" customHeight="1" x14ac:dyDescent="0.25">
      <c r="A9595" s="25">
        <v>9594</v>
      </c>
      <c r="B9595" s="26">
        <v>0.45636721000000002</v>
      </c>
      <c r="C9595" s="26">
        <v>0.41041953999999997</v>
      </c>
      <c r="D9595" s="26">
        <v>0.46793368999999996</v>
      </c>
      <c r="E9595" s="26">
        <v>0.59518863</v>
      </c>
      <c r="F9595" s="26">
        <v>0.86031628999999998</v>
      </c>
      <c r="G9595" s="26">
        <v>2.0879561799999999</v>
      </c>
      <c r="H9595" s="26">
        <v>7.7993707400000005</v>
      </c>
      <c r="I9595" s="26">
        <v>9.0280799999999994E-2</v>
      </c>
    </row>
    <row r="9596" spans="1:9" ht="15.75" customHeight="1" x14ac:dyDescent="0.25">
      <c r="A9596" s="23">
        <v>9595</v>
      </c>
      <c r="B9596" s="24">
        <v>0.45645032999999996</v>
      </c>
      <c r="C9596" s="24">
        <v>0.41048541</v>
      </c>
      <c r="D9596" s="24">
        <v>0.46800818999999999</v>
      </c>
      <c r="E9596" s="24">
        <v>0.59528908999999997</v>
      </c>
      <c r="F9596" s="24">
        <v>0.86048587999999993</v>
      </c>
      <c r="G9596" s="24">
        <v>2.0884135499999998</v>
      </c>
      <c r="H9596" s="24">
        <v>7.8014713900000006</v>
      </c>
      <c r="I9596" s="24">
        <v>9.0280780000000005E-2</v>
      </c>
    </row>
    <row r="9597" spans="1:9" ht="15.75" customHeight="1" x14ac:dyDescent="0.25">
      <c r="A9597" s="25">
        <v>9596</v>
      </c>
      <c r="B9597" s="26">
        <v>0.45653345000000001</v>
      </c>
      <c r="C9597" s="26">
        <v>0.41055130000000001</v>
      </c>
      <c r="D9597" s="26">
        <v>0.46808269000000002</v>
      </c>
      <c r="E9597" s="26">
        <v>0.59538953999999999</v>
      </c>
      <c r="F9597" s="26">
        <v>0.86065544999999999</v>
      </c>
      <c r="G9597" s="26">
        <v>2.08887087</v>
      </c>
      <c r="H9597" s="26">
        <v>7.8035718199999993</v>
      </c>
      <c r="I9597" s="26">
        <v>9.0280760000000002E-2</v>
      </c>
    </row>
    <row r="9598" spans="1:9" ht="15.75" customHeight="1" x14ac:dyDescent="0.25">
      <c r="A9598" s="23">
        <v>9597</v>
      </c>
      <c r="B9598" s="24">
        <v>0.45661656</v>
      </c>
      <c r="C9598" s="24">
        <v>0.41061718999999997</v>
      </c>
      <c r="D9598" s="24">
        <v>0.46815717999999995</v>
      </c>
      <c r="E9598" s="24">
        <v>0.59548997000000004</v>
      </c>
      <c r="F9598" s="24">
        <v>0.86082499000000001</v>
      </c>
      <c r="G9598" s="24">
        <v>2.0893281300000002</v>
      </c>
      <c r="H9598" s="24">
        <v>7.8056720499999992</v>
      </c>
      <c r="I9598" s="24">
        <v>9.0280739999999998E-2</v>
      </c>
    </row>
    <row r="9599" spans="1:9" ht="15.75" customHeight="1" x14ac:dyDescent="0.25">
      <c r="A9599" s="25">
        <v>9598</v>
      </c>
      <c r="B9599" s="26">
        <v>0.45669968</v>
      </c>
      <c r="C9599" s="26">
        <v>0.41068308999999997</v>
      </c>
      <c r="D9599" s="26">
        <v>0.46823166999999999</v>
      </c>
      <c r="E9599" s="26">
        <v>0.59559037000000004</v>
      </c>
      <c r="F9599" s="26">
        <v>0.8609945</v>
      </c>
      <c r="G9599" s="26">
        <v>2.0897853400000002</v>
      </c>
      <c r="H9599" s="26">
        <v>7.8077720699999995</v>
      </c>
      <c r="I9599" s="26">
        <v>9.0280719999999995E-2</v>
      </c>
    </row>
    <row r="9600" spans="1:9" ht="15.75" customHeight="1" x14ac:dyDescent="0.25">
      <c r="A9600" s="23">
        <v>9599</v>
      </c>
      <c r="B9600" s="24">
        <v>0.45678279999999999</v>
      </c>
      <c r="C9600" s="24">
        <v>0.41074899000000004</v>
      </c>
      <c r="D9600" s="24">
        <v>0.46830615000000003</v>
      </c>
      <c r="E9600" s="24">
        <v>0.59569075999999999</v>
      </c>
      <c r="F9600" s="24">
        <v>0.86116398000000005</v>
      </c>
      <c r="G9600" s="24">
        <v>2.0902425</v>
      </c>
      <c r="H9600" s="24">
        <v>7.809871900000001</v>
      </c>
      <c r="I9600" s="24">
        <v>9.0280699999999992E-2</v>
      </c>
    </row>
    <row r="9601" spans="1:9" ht="15.75" customHeight="1" x14ac:dyDescent="0.25">
      <c r="A9601" s="25">
        <v>9600</v>
      </c>
      <c r="B9601" s="26">
        <v>0.45686591999999998</v>
      </c>
      <c r="C9601" s="26">
        <v>0.41081490999999998</v>
      </c>
      <c r="D9601" s="26">
        <v>0.46838062999999996</v>
      </c>
      <c r="E9601" s="26">
        <v>0.59579112000000001</v>
      </c>
      <c r="F9601" s="26">
        <v>0.86133342999999996</v>
      </c>
      <c r="G9601" s="26">
        <v>2.0906996100000002</v>
      </c>
      <c r="H9601" s="26">
        <v>7.8119715299999992</v>
      </c>
      <c r="I9601" s="26">
        <v>9.0280679999999988E-2</v>
      </c>
    </row>
    <row r="9602" spans="1:9" ht="15.75" customHeight="1" x14ac:dyDescent="0.25">
      <c r="A9602" s="23">
        <v>9601</v>
      </c>
      <c r="B9602" s="24">
        <v>0.45694902999999998</v>
      </c>
      <c r="C9602" s="24">
        <v>0.41088081999999998</v>
      </c>
      <c r="D9602" s="24">
        <v>0.46845509999999996</v>
      </c>
      <c r="E9602" s="24">
        <v>0.59589146999999998</v>
      </c>
      <c r="F9602" s="24">
        <v>0.86150285999999998</v>
      </c>
      <c r="G9602" s="24">
        <v>2.0911566800000001</v>
      </c>
      <c r="H9602" s="24">
        <v>7.8140709800000003</v>
      </c>
      <c r="I9602" s="24">
        <v>9.0280650000000004E-2</v>
      </c>
    </row>
    <row r="9603" spans="1:9" ht="15.75" customHeight="1" x14ac:dyDescent="0.25">
      <c r="A9603" s="25">
        <v>9602</v>
      </c>
      <c r="B9603" s="26">
        <v>0.45703215000000003</v>
      </c>
      <c r="C9603" s="26">
        <v>0.41094675000000003</v>
      </c>
      <c r="D9603" s="26">
        <v>0.46852957000000006</v>
      </c>
      <c r="E9603" s="26">
        <v>0.59599179999999996</v>
      </c>
      <c r="F9603" s="26">
        <v>0.86167225999999997</v>
      </c>
      <c r="G9603" s="26">
        <v>2.09161369</v>
      </c>
      <c r="H9603" s="26">
        <v>7.8161702399999999</v>
      </c>
      <c r="I9603" s="26">
        <v>9.0280630000000001E-2</v>
      </c>
    </row>
    <row r="9604" spans="1:9" ht="15.75" customHeight="1" x14ac:dyDescent="0.25">
      <c r="A9604" s="23">
        <v>9603</v>
      </c>
      <c r="B9604" s="24">
        <v>0.45711526999999996</v>
      </c>
      <c r="C9604" s="24">
        <v>0.41101267999999996</v>
      </c>
      <c r="D9604" s="24">
        <v>0.46860403</v>
      </c>
      <c r="E9604" s="24">
        <v>0.59609211000000006</v>
      </c>
      <c r="F9604" s="24">
        <v>0.86184163999999996</v>
      </c>
      <c r="G9604" s="24">
        <v>2.0920706600000001</v>
      </c>
      <c r="H9604" s="24">
        <v>7.8182693300000006</v>
      </c>
      <c r="I9604" s="24">
        <v>9.0280609999999997E-2</v>
      </c>
    </row>
    <row r="9605" spans="1:9" ht="15.75" customHeight="1" x14ac:dyDescent="0.25">
      <c r="A9605" s="25">
        <v>9604</v>
      </c>
      <c r="B9605" s="26">
        <v>0.45719839000000001</v>
      </c>
      <c r="C9605" s="26">
        <v>0.41107861999999995</v>
      </c>
      <c r="D9605" s="26">
        <v>0.46867849</v>
      </c>
      <c r="E9605" s="26">
        <v>0.59619239999999996</v>
      </c>
      <c r="F9605" s="26">
        <v>0.86201099000000003</v>
      </c>
      <c r="G9605" s="26">
        <v>2.09252759</v>
      </c>
      <c r="H9605" s="26">
        <v>7.8203682400000005</v>
      </c>
      <c r="I9605" s="26">
        <v>9.0280590000000008E-2</v>
      </c>
    </row>
    <row r="9606" spans="1:9" ht="15.75" customHeight="1" x14ac:dyDescent="0.25">
      <c r="A9606" s="23">
        <v>9605</v>
      </c>
      <c r="B9606" s="24">
        <v>0.45728150999999995</v>
      </c>
      <c r="C9606" s="24">
        <v>0.41114455999999999</v>
      </c>
      <c r="D9606" s="24">
        <v>0.46875295</v>
      </c>
      <c r="E9606" s="24">
        <v>0.59629266999999997</v>
      </c>
      <c r="F9606" s="24">
        <v>0.86218031999999989</v>
      </c>
      <c r="G9606" s="24">
        <v>2.0929844700000002</v>
      </c>
      <c r="H9606" s="24">
        <v>7.8224669800000006</v>
      </c>
      <c r="I9606" s="24">
        <v>9.0280570000000004E-2</v>
      </c>
    </row>
    <row r="9607" spans="1:9" ht="15.75" customHeight="1" x14ac:dyDescent="0.25">
      <c r="A9607" s="25">
        <v>9606</v>
      </c>
      <c r="B9607" s="26">
        <v>0.45736462000000006</v>
      </c>
      <c r="C9607" s="26">
        <v>0.41121051000000003</v>
      </c>
      <c r="D9607" s="26">
        <v>0.46882740000000001</v>
      </c>
      <c r="E9607" s="26">
        <v>0.59639291999999999</v>
      </c>
      <c r="F9607" s="26">
        <v>0.86234961999999993</v>
      </c>
      <c r="G9607" s="26">
        <v>2.0934413000000003</v>
      </c>
      <c r="H9607" s="26">
        <v>7.8245655599999999</v>
      </c>
      <c r="I9607" s="26">
        <v>9.0280550000000001E-2</v>
      </c>
    </row>
    <row r="9608" spans="1:9" ht="15.75" customHeight="1" x14ac:dyDescent="0.25">
      <c r="A9608" s="23">
        <v>9607</v>
      </c>
      <c r="B9608" s="24">
        <v>0.45744773999999999</v>
      </c>
      <c r="C9608" s="24">
        <v>0.41127647000000001</v>
      </c>
      <c r="D9608" s="24">
        <v>0.46890183999999996</v>
      </c>
      <c r="E9608" s="24">
        <v>0.59649315000000003</v>
      </c>
      <c r="F9608" s="24">
        <v>0.86251889999999998</v>
      </c>
      <c r="G9608" s="24">
        <v>2.0938981000000001</v>
      </c>
      <c r="H9608" s="24">
        <v>7.8266639799999993</v>
      </c>
      <c r="I9608" s="24">
        <v>9.0280529999999998E-2</v>
      </c>
    </row>
    <row r="9609" spans="1:9" ht="15.75" customHeight="1" x14ac:dyDescent="0.25">
      <c r="A9609" s="25">
        <v>9608</v>
      </c>
      <c r="B9609" s="26">
        <v>0.45753086000000004</v>
      </c>
      <c r="C9609" s="26">
        <v>0.41134242999999998</v>
      </c>
      <c r="D9609" s="26">
        <v>0.46897629000000002</v>
      </c>
      <c r="E9609" s="26">
        <v>0.59659337000000001</v>
      </c>
      <c r="F9609" s="26">
        <v>0.86268814999999999</v>
      </c>
      <c r="G9609" s="26">
        <v>2.0943548500000002</v>
      </c>
      <c r="H9609" s="26">
        <v>7.8287622499999996</v>
      </c>
      <c r="I9609" s="26">
        <v>9.02805E-2</v>
      </c>
    </row>
    <row r="9610" spans="1:9" ht="15.75" customHeight="1" x14ac:dyDescent="0.25">
      <c r="A9610" s="23">
        <v>9609</v>
      </c>
      <c r="B9610" s="24">
        <v>0.45761397999999998</v>
      </c>
      <c r="C9610" s="24">
        <v>0.41140839999999995</v>
      </c>
      <c r="D9610" s="24">
        <v>0.46905071999999998</v>
      </c>
      <c r="E9610" s="24">
        <v>0.59669357000000001</v>
      </c>
      <c r="F9610" s="24">
        <v>0.8628573799999999</v>
      </c>
      <c r="G9610" s="24">
        <v>2.0948115600000001</v>
      </c>
      <c r="H9610" s="24">
        <v>7.8308603699999999</v>
      </c>
      <c r="I9610" s="24">
        <v>9.0280479999999996E-2</v>
      </c>
    </row>
    <row r="9611" spans="1:9" ht="15.75" customHeight="1" x14ac:dyDescent="0.25">
      <c r="A9611" s="25">
        <v>9610</v>
      </c>
      <c r="B9611" s="26">
        <v>0.45769710000000002</v>
      </c>
      <c r="C9611" s="26">
        <v>0.41147438000000003</v>
      </c>
      <c r="D9611" s="26">
        <v>0.46912515999999999</v>
      </c>
      <c r="E9611" s="26">
        <v>0.59679375000000001</v>
      </c>
      <c r="F9611" s="26">
        <v>0.86302659000000004</v>
      </c>
      <c r="G9611" s="26">
        <v>2.0952682300000003</v>
      </c>
      <c r="H9611" s="26">
        <v>7.8329583400000002</v>
      </c>
      <c r="I9611" s="26">
        <v>9.0280459999999993E-2</v>
      </c>
    </row>
    <row r="9612" spans="1:9" ht="15.75" customHeight="1" x14ac:dyDescent="0.25">
      <c r="A9612" s="23">
        <v>9611</v>
      </c>
      <c r="B9612" s="24">
        <v>0.45778021000000002</v>
      </c>
      <c r="C9612" s="24">
        <v>0.41154037000000004</v>
      </c>
      <c r="D9612" s="24">
        <v>0.46919959</v>
      </c>
      <c r="E9612" s="24">
        <v>0.59689391999999997</v>
      </c>
      <c r="F9612" s="24">
        <v>0.86319576999999992</v>
      </c>
      <c r="G9612" s="24">
        <v>2.0957248599999998</v>
      </c>
      <c r="H9612" s="24">
        <v>7.8350561800000005</v>
      </c>
      <c r="I9612" s="24">
        <v>9.028043999999999E-2</v>
      </c>
    </row>
    <row r="9613" spans="1:9" ht="15.75" customHeight="1" x14ac:dyDescent="0.25">
      <c r="A9613" s="25">
        <v>9612</v>
      </c>
      <c r="B9613" s="26">
        <v>0.45786333000000001</v>
      </c>
      <c r="C9613" s="26">
        <v>0.41160635999999995</v>
      </c>
      <c r="D9613" s="26">
        <v>0.46927402000000001</v>
      </c>
      <c r="E9613" s="26">
        <v>0.59699405999999999</v>
      </c>
      <c r="F9613" s="26">
        <v>0.86336493000000003</v>
      </c>
      <c r="G9613" s="26">
        <v>2.09618145</v>
      </c>
      <c r="H9613" s="26">
        <v>7.8371538799999998</v>
      </c>
      <c r="I9613" s="26">
        <v>9.0280419999999986E-2</v>
      </c>
    </row>
    <row r="9614" spans="1:9" ht="15.75" customHeight="1" x14ac:dyDescent="0.25">
      <c r="A9614" s="23">
        <v>9613</v>
      </c>
      <c r="B9614" s="24">
        <v>0.45794645</v>
      </c>
      <c r="C9614" s="24">
        <v>0.41167236000000001</v>
      </c>
      <c r="D9614" s="24">
        <v>0.46934843999999998</v>
      </c>
      <c r="E9614" s="24">
        <v>0.59709418999999997</v>
      </c>
      <c r="F9614" s="24">
        <v>0.86353407000000004</v>
      </c>
      <c r="G9614" s="24">
        <v>2.0966380099999999</v>
      </c>
      <c r="H9614" s="24">
        <v>7.8392514400000008</v>
      </c>
      <c r="I9614" s="24">
        <v>9.0280400000000011E-2</v>
      </c>
    </row>
    <row r="9615" spans="1:9" ht="15.75" customHeight="1" x14ac:dyDescent="0.25">
      <c r="A9615" s="25">
        <v>9614</v>
      </c>
      <c r="B9615" s="26">
        <v>0.45802957</v>
      </c>
      <c r="C9615" s="26">
        <v>0.41173836000000003</v>
      </c>
      <c r="D9615" s="26">
        <v>0.46942286000000005</v>
      </c>
      <c r="E9615" s="26">
        <v>0.59719431000000001</v>
      </c>
      <c r="F9615" s="26">
        <v>0.86370318999999995</v>
      </c>
      <c r="G9615" s="26">
        <v>2.0970945300000001</v>
      </c>
      <c r="H9615" s="26">
        <v>7.8413488900000008</v>
      </c>
      <c r="I9615" s="26">
        <v>9.0280380000000007E-2</v>
      </c>
    </row>
    <row r="9616" spans="1:9" ht="15.75" customHeight="1" x14ac:dyDescent="0.25">
      <c r="A9616" s="23">
        <v>9615</v>
      </c>
      <c r="B9616" s="24">
        <v>0.45811267999999999</v>
      </c>
      <c r="C9616" s="24">
        <v>0.41180436999999998</v>
      </c>
      <c r="D9616" s="24">
        <v>0.46949728000000002</v>
      </c>
      <c r="E9616" s="24">
        <v>0.59729441000000005</v>
      </c>
      <c r="F9616" s="24">
        <v>0.86387227999999994</v>
      </c>
      <c r="G9616" s="24">
        <v>2.09755102</v>
      </c>
      <c r="H9616" s="24">
        <v>7.8434462099999998</v>
      </c>
      <c r="I9616" s="24">
        <v>9.0280349999999995E-2</v>
      </c>
    </row>
    <row r="9617" spans="1:9" ht="15.75" customHeight="1" x14ac:dyDescent="0.25">
      <c r="A9617" s="25">
        <v>9616</v>
      </c>
      <c r="B9617" s="26">
        <v>0.45819580000000004</v>
      </c>
      <c r="C9617" s="26">
        <v>0.41187038999999998</v>
      </c>
      <c r="D9617" s="26">
        <v>0.46957169999999998</v>
      </c>
      <c r="E9617" s="26">
        <v>0.59739449</v>
      </c>
      <c r="F9617" s="26">
        <v>0.86404135999999998</v>
      </c>
      <c r="G9617" s="26">
        <v>2.0980074700000002</v>
      </c>
      <c r="H9617" s="26">
        <v>7.8455434200000003</v>
      </c>
      <c r="I9617" s="26">
        <v>9.0280330000000006E-2</v>
      </c>
    </row>
    <row r="9618" spans="1:9" ht="15.75" customHeight="1" x14ac:dyDescent="0.25">
      <c r="A9618" s="23">
        <v>9617</v>
      </c>
      <c r="B9618" s="24">
        <v>0.45827891999999998</v>
      </c>
      <c r="C9618" s="24">
        <v>0.41193641999999997</v>
      </c>
      <c r="D9618" s="24">
        <v>0.46964611000000001</v>
      </c>
      <c r="E9618" s="24">
        <v>0.59749456000000001</v>
      </c>
      <c r="F9618" s="24">
        <v>0.86421040999999998</v>
      </c>
      <c r="G9618" s="24">
        <v>2.0984638899999997</v>
      </c>
      <c r="H9618" s="24">
        <v>7.8476405099999997</v>
      </c>
      <c r="I9618" s="24">
        <v>9.0280310000000003E-2</v>
      </c>
    </row>
    <row r="9619" spans="1:9" ht="15.75" customHeight="1" x14ac:dyDescent="0.25">
      <c r="A9619" s="25">
        <v>9618</v>
      </c>
      <c r="B9619" s="26">
        <v>0.45836204000000003</v>
      </c>
      <c r="C9619" s="26">
        <v>0.41200245000000002</v>
      </c>
      <c r="D9619" s="26">
        <v>0.46972051999999997</v>
      </c>
      <c r="E9619" s="26">
        <v>0.59759461000000003</v>
      </c>
      <c r="F9619" s="26">
        <v>0.86437944</v>
      </c>
      <c r="G9619" s="26">
        <v>2.0989202800000002</v>
      </c>
      <c r="H9619" s="26">
        <v>7.8497374999999998</v>
      </c>
      <c r="I9619" s="26">
        <v>9.0280289999999999E-2</v>
      </c>
    </row>
    <row r="9620" spans="1:9" ht="15.75" customHeight="1" x14ac:dyDescent="0.25">
      <c r="A9620" s="23">
        <v>9619</v>
      </c>
      <c r="B9620" s="24">
        <v>0.45844515999999996</v>
      </c>
      <c r="C9620" s="24">
        <v>0.41206849000000001</v>
      </c>
      <c r="D9620" s="24">
        <v>0.46979492</v>
      </c>
      <c r="E9620" s="24">
        <v>0.59769463999999994</v>
      </c>
      <c r="F9620" s="24">
        <v>0.86454846000000007</v>
      </c>
      <c r="G9620" s="24">
        <v>2.0993766300000001</v>
      </c>
      <c r="H9620" s="24">
        <v>7.8518343900000005</v>
      </c>
      <c r="I9620" s="24">
        <v>9.0280269999999996E-2</v>
      </c>
    </row>
    <row r="9621" spans="1:9" ht="15.75" customHeight="1" x14ac:dyDescent="0.25">
      <c r="A9621" s="25">
        <v>9620</v>
      </c>
      <c r="B9621" s="26">
        <v>0.45852826999999996</v>
      </c>
      <c r="C9621" s="26">
        <v>0.41213453999999999</v>
      </c>
      <c r="D9621" s="26">
        <v>0.46986933000000003</v>
      </c>
      <c r="E9621" s="26">
        <v>0.59779466000000003</v>
      </c>
      <c r="F9621" s="26">
        <v>0.86471745</v>
      </c>
      <c r="G9621" s="26">
        <v>2.0998329600000001</v>
      </c>
      <c r="H9621" s="26">
        <v>7.85393118</v>
      </c>
      <c r="I9621" s="26">
        <v>9.0280249999999992E-2</v>
      </c>
    </row>
    <row r="9622" spans="1:9" ht="15.75" customHeight="1" x14ac:dyDescent="0.25">
      <c r="A9622" s="23">
        <v>9621</v>
      </c>
      <c r="B9622" s="24">
        <v>0.45861139000000001</v>
      </c>
      <c r="C9622" s="24">
        <v>0.41220059999999997</v>
      </c>
      <c r="D9622" s="24">
        <v>0.46994373</v>
      </c>
      <c r="E9622" s="24">
        <v>0.59789467000000007</v>
      </c>
      <c r="F9622" s="24">
        <v>0.86488642999999998</v>
      </c>
      <c r="G9622" s="24">
        <v>2.1002892600000003</v>
      </c>
      <c r="H9622" s="24">
        <v>7.8560278800000001</v>
      </c>
      <c r="I9622" s="24">
        <v>9.0280229999999989E-2</v>
      </c>
    </row>
    <row r="9623" spans="1:9" ht="15.75" customHeight="1" x14ac:dyDescent="0.25">
      <c r="A9623" s="25">
        <v>9622</v>
      </c>
      <c r="B9623" s="26">
        <v>0.45869451</v>
      </c>
      <c r="C9623" s="26">
        <v>0.41226666000000001</v>
      </c>
      <c r="D9623" s="26">
        <v>0.47001812999999998</v>
      </c>
      <c r="E9623" s="26">
        <v>0.59799466000000001</v>
      </c>
      <c r="F9623" s="26">
        <v>0.86505538999999998</v>
      </c>
      <c r="G9623" s="26">
        <v>2.1007455200000003</v>
      </c>
      <c r="H9623" s="26">
        <v>7.8581244899999998</v>
      </c>
      <c r="I9623" s="26">
        <v>9.0280210000000014E-2</v>
      </c>
    </row>
    <row r="9624" spans="1:9" ht="15.75" customHeight="1" x14ac:dyDescent="0.25">
      <c r="A9624" s="23">
        <v>9623</v>
      </c>
      <c r="B9624" s="24">
        <v>0.45877762999999999</v>
      </c>
      <c r="C9624" s="24">
        <v>0.41233272999999998</v>
      </c>
      <c r="D9624" s="24">
        <v>0.47009251999999996</v>
      </c>
      <c r="E9624" s="24">
        <v>0.59809464000000001</v>
      </c>
      <c r="F9624" s="24">
        <v>0.86522431999999994</v>
      </c>
      <c r="G9624" s="24">
        <v>2.1012017700000003</v>
      </c>
      <c r="H9624" s="24">
        <v>7.86022102</v>
      </c>
      <c r="I9624" s="24">
        <v>9.0280179999999988E-2</v>
      </c>
    </row>
    <row r="9625" spans="1:9" ht="15.75" customHeight="1" x14ac:dyDescent="0.25">
      <c r="A9625" s="25">
        <v>9624</v>
      </c>
      <c r="B9625" s="26">
        <v>0.45886073999999999</v>
      </c>
      <c r="C9625" s="26">
        <v>0.41239880999999995</v>
      </c>
      <c r="D9625" s="26">
        <v>0.47016691999999999</v>
      </c>
      <c r="E9625" s="26">
        <v>0.59819460000000002</v>
      </c>
      <c r="F9625" s="26">
        <v>0.86539323999999995</v>
      </c>
      <c r="G9625" s="26">
        <v>2.1016579800000001</v>
      </c>
      <c r="H9625" s="26">
        <v>7.8623174700000007</v>
      </c>
      <c r="I9625" s="26">
        <v>9.0280159999999998E-2</v>
      </c>
    </row>
    <row r="9626" spans="1:9" ht="15.75" customHeight="1" x14ac:dyDescent="0.25">
      <c r="A9626" s="23">
        <v>9625</v>
      </c>
      <c r="B9626" s="24">
        <v>0.45894385999999998</v>
      </c>
      <c r="C9626" s="24">
        <v>0.41246488999999997</v>
      </c>
      <c r="D9626" s="24">
        <v>0.47024130999999997</v>
      </c>
      <c r="E9626" s="24">
        <v>0.59829454999999998</v>
      </c>
      <c r="F9626" s="24">
        <v>0.86556214999999992</v>
      </c>
      <c r="G9626" s="24">
        <v>2.1021141700000001</v>
      </c>
      <c r="H9626" s="24">
        <v>7.86441385</v>
      </c>
      <c r="I9626" s="24">
        <v>9.0280140000000009E-2</v>
      </c>
    </row>
    <row r="9627" spans="1:9" ht="15.75" customHeight="1" x14ac:dyDescent="0.25">
      <c r="A9627" s="25">
        <v>9626</v>
      </c>
      <c r="B9627" s="26">
        <v>0.45902698000000003</v>
      </c>
      <c r="C9627" s="26">
        <v>0.41253097999999999</v>
      </c>
      <c r="D9627" s="26">
        <v>0.4703157</v>
      </c>
      <c r="E9627" s="26">
        <v>0.59839449</v>
      </c>
      <c r="F9627" s="26">
        <v>0.86573103000000007</v>
      </c>
      <c r="G9627" s="26">
        <v>2.1025703400000002</v>
      </c>
      <c r="H9627" s="26">
        <v>7.8665101600000007</v>
      </c>
      <c r="I9627" s="26">
        <v>9.0280120000000005E-2</v>
      </c>
    </row>
    <row r="9628" spans="1:9" ht="15.75" customHeight="1" x14ac:dyDescent="0.25">
      <c r="A9628" s="23">
        <v>9627</v>
      </c>
      <c r="B9628" s="24">
        <v>0.45911009999999997</v>
      </c>
      <c r="C9628" s="24">
        <v>0.41259708000000006</v>
      </c>
      <c r="D9628" s="24">
        <v>0.47039008999999998</v>
      </c>
      <c r="E9628" s="24">
        <v>0.59849441000000003</v>
      </c>
      <c r="F9628" s="24">
        <v>0.86589990000000006</v>
      </c>
      <c r="G9628" s="24">
        <v>2.10302648</v>
      </c>
      <c r="H9628" s="24">
        <v>7.8686064099999999</v>
      </c>
      <c r="I9628" s="24">
        <v>9.0280100000000002E-2</v>
      </c>
    </row>
    <row r="9629" spans="1:9" ht="15.75" customHeight="1" x14ac:dyDescent="0.25">
      <c r="A9629" s="25">
        <v>9628</v>
      </c>
      <c r="B9629" s="26">
        <v>0.45919322000000001</v>
      </c>
      <c r="C9629" s="26">
        <v>0.41266319000000001</v>
      </c>
      <c r="D9629" s="26">
        <v>0.47046447999999996</v>
      </c>
      <c r="E9629" s="26">
        <v>0.59859432000000001</v>
      </c>
      <c r="F9629" s="26">
        <v>0.86606875999999999</v>
      </c>
      <c r="G9629" s="26">
        <v>2.1034826</v>
      </c>
      <c r="H9629" s="26">
        <v>7.8707025999999995</v>
      </c>
      <c r="I9629" s="26">
        <v>9.0280079999999999E-2</v>
      </c>
    </row>
    <row r="9630" spans="1:9" ht="15.75" customHeight="1" x14ac:dyDescent="0.25">
      <c r="A9630" s="23">
        <v>9629</v>
      </c>
      <c r="B9630" s="24">
        <v>0.45927633000000001</v>
      </c>
      <c r="C9630" s="24">
        <v>0.41272931000000002</v>
      </c>
      <c r="D9630" s="24">
        <v>0.47053886</v>
      </c>
      <c r="E9630" s="24">
        <v>0.59869422000000005</v>
      </c>
      <c r="F9630" s="24">
        <v>0.86623759000000011</v>
      </c>
      <c r="G9630" s="24">
        <v>2.1039387000000001</v>
      </c>
      <c r="H9630" s="24">
        <v>7.8727987299999995</v>
      </c>
      <c r="I9630" s="24">
        <v>9.0280059999999995E-2</v>
      </c>
    </row>
    <row r="9631" spans="1:9" ht="15.75" customHeight="1" x14ac:dyDescent="0.25">
      <c r="A9631" s="25">
        <v>9630</v>
      </c>
      <c r="B9631" s="26">
        <v>0.45935944999999995</v>
      </c>
      <c r="C9631" s="26">
        <v>0.41279542999999996</v>
      </c>
      <c r="D9631" s="26">
        <v>0.47061324999999998</v>
      </c>
      <c r="E9631" s="26">
        <v>0.5987941</v>
      </c>
      <c r="F9631" s="26">
        <v>0.86640641000000007</v>
      </c>
      <c r="G9631" s="26">
        <v>2.1043947800000002</v>
      </c>
      <c r="H9631" s="26">
        <v>7.8748948199999997</v>
      </c>
      <c r="I9631" s="26">
        <v>9.0280029999999997E-2</v>
      </c>
    </row>
    <row r="9632" spans="1:9" ht="15.75" customHeight="1" x14ac:dyDescent="0.25">
      <c r="A9632" s="23">
        <v>9631</v>
      </c>
      <c r="B9632" s="24">
        <v>0.45944256999999999</v>
      </c>
      <c r="C9632" s="24">
        <v>0.41286155999999996</v>
      </c>
      <c r="D9632" s="24">
        <v>0.47068762999999997</v>
      </c>
      <c r="E9632" s="24">
        <v>0.59889397</v>
      </c>
      <c r="F9632" s="24">
        <v>0.86657521999999998</v>
      </c>
      <c r="G9632" s="24">
        <v>2.1048508400000001</v>
      </c>
      <c r="H9632" s="24">
        <v>7.8769908599999994</v>
      </c>
      <c r="I9632" s="24">
        <v>9.0280009999999994E-2</v>
      </c>
    </row>
    <row r="9633" spans="1:9" ht="15.75" customHeight="1" x14ac:dyDescent="0.25">
      <c r="A9633" s="25">
        <v>9632</v>
      </c>
      <c r="B9633" s="26">
        <v>0.45952568999999999</v>
      </c>
      <c r="C9633" s="26">
        <v>0.41292769000000001</v>
      </c>
      <c r="D9633" s="26">
        <v>0.47076200999999995</v>
      </c>
      <c r="E9633" s="26">
        <v>0.59899382999999995</v>
      </c>
      <c r="F9633" s="26">
        <v>0.86674401000000001</v>
      </c>
      <c r="G9633" s="26">
        <v>2.1053068800000001</v>
      </c>
      <c r="H9633" s="26">
        <v>7.8790868600000001</v>
      </c>
      <c r="I9633" s="26">
        <v>9.0279989999999991E-2</v>
      </c>
    </row>
    <row r="9634" spans="1:9" ht="15.75" customHeight="1" x14ac:dyDescent="0.25">
      <c r="A9634" s="23">
        <v>9633</v>
      </c>
      <c r="B9634" s="24">
        <v>0.45960880000000004</v>
      </c>
      <c r="C9634" s="24">
        <v>0.41299384000000006</v>
      </c>
      <c r="D9634" s="24">
        <v>0.47083638999999999</v>
      </c>
      <c r="E9634" s="24">
        <v>0.59909367999999996</v>
      </c>
      <c r="F9634" s="24">
        <v>0.86691278999999999</v>
      </c>
      <c r="G9634" s="24">
        <v>2.1057629000000002</v>
      </c>
      <c r="H9634" s="24">
        <v>7.8811828300000002</v>
      </c>
      <c r="I9634" s="24">
        <v>9.0279969999999987E-2</v>
      </c>
    </row>
    <row r="9635" spans="1:9" ht="15.75" customHeight="1" x14ac:dyDescent="0.25">
      <c r="A9635" s="25">
        <v>9634</v>
      </c>
      <c r="B9635" s="26">
        <v>0.45969191999999998</v>
      </c>
      <c r="C9635" s="26">
        <v>0.41305998999999999</v>
      </c>
      <c r="D9635" s="26">
        <v>0.47091076999999998</v>
      </c>
      <c r="E9635" s="26">
        <v>0.59919350999999998</v>
      </c>
      <c r="F9635" s="26">
        <v>0.86708155000000009</v>
      </c>
      <c r="G9635" s="26">
        <v>2.1062189099999999</v>
      </c>
      <c r="H9635" s="26">
        <v>7.8832787699999995</v>
      </c>
      <c r="I9635" s="26">
        <v>9.0279950000000012E-2</v>
      </c>
    </row>
    <row r="9636" spans="1:9" ht="15.75" customHeight="1" x14ac:dyDescent="0.25">
      <c r="A9636" s="23">
        <v>9635</v>
      </c>
      <c r="B9636" s="24">
        <v>0.45977504000000002</v>
      </c>
      <c r="C9636" s="24">
        <v>0.41312615000000003</v>
      </c>
      <c r="D9636" s="24">
        <v>0.47098514999999996</v>
      </c>
      <c r="E9636" s="24">
        <v>0.59929334000000001</v>
      </c>
      <c r="F9636" s="24">
        <v>0.86725030000000003</v>
      </c>
      <c r="G9636" s="24">
        <v>2.1066748999999998</v>
      </c>
      <c r="H9636" s="24">
        <v>7.88537468</v>
      </c>
      <c r="I9636" s="24">
        <v>9.0279930000000008E-2</v>
      </c>
    </row>
    <row r="9637" spans="1:9" ht="15.75" customHeight="1" x14ac:dyDescent="0.25">
      <c r="A9637" s="25">
        <v>9636</v>
      </c>
      <c r="B9637" s="26">
        <v>0.45985816000000002</v>
      </c>
      <c r="C9637" s="26">
        <v>0.41319232</v>
      </c>
      <c r="D9637" s="26">
        <v>0.47105953</v>
      </c>
      <c r="E9637" s="26">
        <v>0.59939315000000004</v>
      </c>
      <c r="F9637" s="26">
        <v>0.86741902999999998</v>
      </c>
      <c r="G9637" s="26">
        <v>2.1071308800000002</v>
      </c>
      <c r="H9637" s="26">
        <v>7.8874705800000005</v>
      </c>
      <c r="I9637" s="26">
        <v>9.0279910000000005E-2</v>
      </c>
    </row>
    <row r="9638" spans="1:9" ht="15.75" customHeight="1" x14ac:dyDescent="0.25">
      <c r="A9638" s="23">
        <v>9637</v>
      </c>
      <c r="B9638" s="24">
        <v>0.45994128000000001</v>
      </c>
      <c r="C9638" s="24">
        <v>0.41325850000000003</v>
      </c>
      <c r="D9638" s="24">
        <v>0.47113390000000005</v>
      </c>
      <c r="E9638" s="24">
        <v>0.59949295000000002</v>
      </c>
      <c r="F9638" s="24">
        <v>0.86758774999999999</v>
      </c>
      <c r="G9638" s="24">
        <v>2.1075868399999997</v>
      </c>
      <c r="H9638" s="24">
        <v>7.8895664500000002</v>
      </c>
      <c r="I9638" s="24">
        <v>9.0279880000000007E-2</v>
      </c>
    </row>
    <row r="9639" spans="1:9" ht="15.75" customHeight="1" x14ac:dyDescent="0.25">
      <c r="A9639" s="25">
        <v>9638</v>
      </c>
      <c r="B9639" s="26">
        <v>0.46002439000000001</v>
      </c>
      <c r="C9639" s="26">
        <v>0.41332468</v>
      </c>
      <c r="D9639" s="26">
        <v>0.47120828000000003</v>
      </c>
      <c r="E9639" s="26">
        <v>0.59959273999999996</v>
      </c>
      <c r="F9639" s="26">
        <v>0.86775645999999995</v>
      </c>
      <c r="G9639" s="26">
        <v>2.1080427900000003</v>
      </c>
      <c r="H9639" s="26">
        <v>7.89166232</v>
      </c>
      <c r="I9639" s="26">
        <v>9.0279860000000003E-2</v>
      </c>
    </row>
    <row r="9640" spans="1:9" ht="15.75" customHeight="1" x14ac:dyDescent="0.25">
      <c r="A9640" s="23">
        <v>9639</v>
      </c>
      <c r="B9640" s="24">
        <v>0.46010751</v>
      </c>
      <c r="C9640" s="24">
        <v>0.41339086999999997</v>
      </c>
      <c r="D9640" s="24">
        <v>0.47128266000000002</v>
      </c>
      <c r="E9640" s="24">
        <v>0.59969251999999995</v>
      </c>
      <c r="F9640" s="24">
        <v>0.86792516000000008</v>
      </c>
      <c r="G9640" s="24">
        <v>2.10849873</v>
      </c>
      <c r="H9640" s="24">
        <v>7.8937581799999998</v>
      </c>
      <c r="I9640" s="24">
        <v>9.027984E-2</v>
      </c>
    </row>
    <row r="9641" spans="1:9" ht="15.75" customHeight="1" x14ac:dyDescent="0.25">
      <c r="A9641" s="25">
        <v>9640</v>
      </c>
      <c r="B9641" s="26">
        <v>0.46019063000000004</v>
      </c>
      <c r="C9641" s="26">
        <v>0.41345706999999998</v>
      </c>
      <c r="D9641" s="26">
        <v>0.47135703000000001</v>
      </c>
      <c r="E9641" s="26">
        <v>0.59979229000000001</v>
      </c>
      <c r="F9641" s="26">
        <v>0.86809383999999989</v>
      </c>
      <c r="G9641" s="26">
        <v>2.1089546600000002</v>
      </c>
      <c r="H9641" s="26">
        <v>7.8958540400000006</v>
      </c>
      <c r="I9641" s="26">
        <v>9.0279819999999997E-2</v>
      </c>
    </row>
    <row r="9642" spans="1:9" ht="15.75" customHeight="1" x14ac:dyDescent="0.25">
      <c r="A9642" s="23">
        <v>9641</v>
      </c>
      <c r="B9642" s="24">
        <v>0.46027374999999998</v>
      </c>
      <c r="C9642" s="24">
        <v>0.41352327999999999</v>
      </c>
      <c r="D9642" s="24">
        <v>0.47143141</v>
      </c>
      <c r="E9642" s="24">
        <v>0.59989205000000001</v>
      </c>
      <c r="F9642" s="24">
        <v>0.86826251999999993</v>
      </c>
      <c r="G9642" s="24">
        <v>2.1094105700000001</v>
      </c>
      <c r="H9642" s="24">
        <v>7.8979498999999995</v>
      </c>
      <c r="I9642" s="24">
        <v>9.0279799999999993E-2</v>
      </c>
    </row>
    <row r="9643" spans="1:9" ht="15.75" customHeight="1" x14ac:dyDescent="0.25">
      <c r="A9643" s="25">
        <v>9642</v>
      </c>
      <c r="B9643" s="26">
        <v>0.46035687000000003</v>
      </c>
      <c r="C9643" s="26">
        <v>0.41358949</v>
      </c>
      <c r="D9643" s="26">
        <v>0.47150578000000004</v>
      </c>
      <c r="E9643" s="26">
        <v>0.59999180000000008</v>
      </c>
      <c r="F9643" s="26">
        <v>0.86843118000000008</v>
      </c>
      <c r="G9643" s="26">
        <v>2.10986648</v>
      </c>
      <c r="H9643" s="26">
        <v>7.9000457800000001</v>
      </c>
      <c r="I9643" s="26">
        <v>9.027977999999999E-2</v>
      </c>
    </row>
    <row r="9644" spans="1:9" ht="15.75" customHeight="1" x14ac:dyDescent="0.25">
      <c r="A9644" s="23">
        <v>9643</v>
      </c>
      <c r="B9644" s="24">
        <v>0.46043998000000003</v>
      </c>
      <c r="C9644" s="24">
        <v>0.41365572</v>
      </c>
      <c r="D9644" s="24">
        <v>0.47158016000000003</v>
      </c>
      <c r="E9644" s="24">
        <v>0.60009153999999998</v>
      </c>
      <c r="F9644" s="24">
        <v>0.86859982999999996</v>
      </c>
      <c r="G9644" s="24">
        <v>2.1103223799999999</v>
      </c>
      <c r="H9644" s="24">
        <v>7.9021416599999998</v>
      </c>
      <c r="I9644" s="24">
        <v>9.0279760000000001E-2</v>
      </c>
    </row>
    <row r="9645" spans="1:9" ht="15.75" customHeight="1" x14ac:dyDescent="0.25">
      <c r="A9645" s="25">
        <v>9644</v>
      </c>
      <c r="B9645" s="26">
        <v>0.46052309999999996</v>
      </c>
      <c r="C9645" s="26">
        <v>0.41372195</v>
      </c>
      <c r="D9645" s="26">
        <v>0.47165453000000002</v>
      </c>
      <c r="E9645" s="26">
        <v>0.60019126999999994</v>
      </c>
      <c r="F9645" s="26">
        <v>0.86876847000000001</v>
      </c>
      <c r="G9645" s="26">
        <v>2.1107782799999999</v>
      </c>
      <c r="H9645" s="26">
        <v>7.9042375600000003</v>
      </c>
      <c r="I9645" s="26">
        <v>9.0279729999999989E-2</v>
      </c>
    </row>
    <row r="9646" spans="1:9" ht="15.75" customHeight="1" x14ac:dyDescent="0.25">
      <c r="A9646" s="23">
        <v>9645</v>
      </c>
      <c r="B9646" s="24">
        <v>0.46060622000000001</v>
      </c>
      <c r="C9646" s="24">
        <v>0.41378819</v>
      </c>
      <c r="D9646" s="24">
        <v>0.47172891</v>
      </c>
      <c r="E9646" s="24">
        <v>0.60029098999999997</v>
      </c>
      <c r="F9646" s="24">
        <v>0.86893710999999996</v>
      </c>
      <c r="G9646" s="24">
        <v>2.1112341699999999</v>
      </c>
      <c r="H9646" s="24">
        <v>7.9063334899999997</v>
      </c>
      <c r="I9646" s="24">
        <v>9.0279710000000013E-2</v>
      </c>
    </row>
    <row r="9647" spans="1:9" ht="15.75" customHeight="1" x14ac:dyDescent="0.25">
      <c r="A9647" s="25">
        <v>9646</v>
      </c>
      <c r="B9647" s="26">
        <v>0.46068934</v>
      </c>
      <c r="C9647" s="26">
        <v>0.41385443999999999</v>
      </c>
      <c r="D9647" s="26">
        <v>0.47180328000000005</v>
      </c>
      <c r="E9647" s="26">
        <v>0.60039070999999999</v>
      </c>
      <c r="F9647" s="26">
        <v>0.86910573000000002</v>
      </c>
      <c r="G9647" s="26">
        <v>2.11169005</v>
      </c>
      <c r="H9647" s="26">
        <v>7.9084294399999999</v>
      </c>
      <c r="I9647" s="26">
        <v>9.027969000000001E-2</v>
      </c>
    </row>
    <row r="9648" spans="1:9" ht="15.75" customHeight="1" x14ac:dyDescent="0.25">
      <c r="A9648" s="23">
        <v>9647</v>
      </c>
      <c r="B9648" s="24">
        <v>0.46077245</v>
      </c>
      <c r="C9648" s="24">
        <v>0.41392068999999998</v>
      </c>
      <c r="D9648" s="24">
        <v>0.47187766000000003</v>
      </c>
      <c r="E9648" s="24">
        <v>0.60049041000000003</v>
      </c>
      <c r="F9648" s="24">
        <v>0.86927434000000003</v>
      </c>
      <c r="G9648" s="24">
        <v>2.1121459300000001</v>
      </c>
      <c r="H9648" s="24">
        <v>7.9105254299999999</v>
      </c>
      <c r="I9648" s="24">
        <v>9.0279670000000006E-2</v>
      </c>
    </row>
    <row r="9649" spans="1:9" ht="15.75" customHeight="1" x14ac:dyDescent="0.25">
      <c r="A9649" s="25">
        <v>9648</v>
      </c>
      <c r="B9649" s="26">
        <v>0.46085556999999999</v>
      </c>
      <c r="C9649" s="26">
        <v>0.41398696000000001</v>
      </c>
      <c r="D9649" s="26">
        <v>0.47195203999999996</v>
      </c>
      <c r="E9649" s="26">
        <v>0.60059010999999995</v>
      </c>
      <c r="F9649" s="26">
        <v>0.86944294</v>
      </c>
      <c r="G9649" s="26">
        <v>2.1126018099999997</v>
      </c>
      <c r="H9649" s="26">
        <v>7.9126214500000005</v>
      </c>
      <c r="I9649" s="26">
        <v>9.0279650000000003E-2</v>
      </c>
    </row>
    <row r="9650" spans="1:9" ht="15.75" customHeight="1" x14ac:dyDescent="0.25">
      <c r="A9650" s="23">
        <v>9649</v>
      </c>
      <c r="B9650" s="24">
        <v>0.46093868999999998</v>
      </c>
      <c r="C9650" s="24">
        <v>0.41405323000000005</v>
      </c>
      <c r="D9650" s="24">
        <v>0.47202641999999995</v>
      </c>
      <c r="E9650" s="24">
        <v>0.60068979</v>
      </c>
      <c r="F9650" s="24">
        <v>0.86961153999999996</v>
      </c>
      <c r="G9650" s="24">
        <v>2.1130576899999998</v>
      </c>
      <c r="H9650" s="24">
        <v>7.91471752</v>
      </c>
      <c r="I9650" s="24">
        <v>9.027963E-2</v>
      </c>
    </row>
    <row r="9651" spans="1:9" ht="15.75" customHeight="1" x14ac:dyDescent="0.25">
      <c r="A9651" s="25">
        <v>9650</v>
      </c>
      <c r="B9651" s="26">
        <v>0.46102181000000003</v>
      </c>
      <c r="C9651" s="26">
        <v>0.41411951000000002</v>
      </c>
      <c r="D9651" s="26">
        <v>0.47210078999999999</v>
      </c>
      <c r="E9651" s="26">
        <v>0.60078947000000005</v>
      </c>
      <c r="F9651" s="26">
        <v>0.8697801300000001</v>
      </c>
      <c r="G9651" s="26">
        <v>2.1135135599999999</v>
      </c>
      <c r="H9651" s="26">
        <v>7.91681363</v>
      </c>
      <c r="I9651" s="26">
        <v>9.0279609999999996E-2</v>
      </c>
    </row>
    <row r="9652" spans="1:9" ht="15.75" customHeight="1" x14ac:dyDescent="0.25">
      <c r="A9652" s="23">
        <v>9651</v>
      </c>
      <c r="B9652" s="24">
        <v>0.46110492999999997</v>
      </c>
      <c r="C9652" s="24">
        <v>0.41418579999999999</v>
      </c>
      <c r="D9652" s="24">
        <v>0.47217517000000003</v>
      </c>
      <c r="E9652" s="24">
        <v>0.60088914999999998</v>
      </c>
      <c r="F9652" s="24">
        <v>0.86994871000000007</v>
      </c>
      <c r="G9652" s="24">
        <v>2.11396943</v>
      </c>
      <c r="H9652" s="24">
        <v>7.9189097899999998</v>
      </c>
      <c r="I9652" s="24">
        <v>9.0279579999999998E-2</v>
      </c>
    </row>
    <row r="9653" spans="1:9" ht="15.75" customHeight="1" x14ac:dyDescent="0.25">
      <c r="A9653" s="25">
        <v>9652</v>
      </c>
      <c r="B9653" s="26">
        <v>0.46118803999999997</v>
      </c>
      <c r="C9653" s="26">
        <v>0.41425210000000001</v>
      </c>
      <c r="D9653" s="26">
        <v>0.47224955000000002</v>
      </c>
      <c r="E9653" s="26">
        <v>0.60098881000000004</v>
      </c>
      <c r="F9653" s="26">
        <v>0.8701172800000001</v>
      </c>
      <c r="G9653" s="26">
        <v>2.1144253100000001</v>
      </c>
      <c r="H9653" s="26">
        <v>7.9210060100000002</v>
      </c>
      <c r="I9653" s="26">
        <v>9.0279559999999995E-2</v>
      </c>
    </row>
    <row r="9654" spans="1:9" ht="15.75" customHeight="1" x14ac:dyDescent="0.25">
      <c r="A9654" s="23">
        <v>9653</v>
      </c>
      <c r="B9654" s="24">
        <v>0.46127116000000001</v>
      </c>
      <c r="C9654" s="24">
        <v>0.41431840000000003</v>
      </c>
      <c r="D9654" s="24">
        <v>0.47232394</v>
      </c>
      <c r="E9654" s="24">
        <v>0.60108846999999999</v>
      </c>
      <c r="F9654" s="24">
        <v>0.87028583999999998</v>
      </c>
      <c r="G9654" s="24">
        <v>2.1148811900000002</v>
      </c>
      <c r="H9654" s="24">
        <v>7.9231022900000001</v>
      </c>
      <c r="I9654" s="24">
        <v>9.0279539999999991E-2</v>
      </c>
    </row>
    <row r="9655" spans="1:9" ht="15.75" customHeight="1" x14ac:dyDescent="0.25">
      <c r="A9655" s="25">
        <v>9654</v>
      </c>
      <c r="B9655" s="26">
        <v>0.46135427999999995</v>
      </c>
      <c r="C9655" s="26">
        <v>0.41438471999999998</v>
      </c>
      <c r="D9655" s="26">
        <v>0.47239831999999998</v>
      </c>
      <c r="E9655" s="26">
        <v>0.60118811999999999</v>
      </c>
      <c r="F9655" s="26">
        <v>0.87045439999999996</v>
      </c>
      <c r="G9655" s="26">
        <v>2.1153370699999998</v>
      </c>
      <c r="H9655" s="26">
        <v>7.9251986399999996</v>
      </c>
      <c r="I9655" s="26">
        <v>9.0279520000000002E-2</v>
      </c>
    </row>
    <row r="9656" spans="1:9" ht="15.75" customHeight="1" x14ac:dyDescent="0.25">
      <c r="A9656" s="23">
        <v>9655</v>
      </c>
      <c r="B9656" s="24">
        <v>0.4614374</v>
      </c>
      <c r="C9656" s="24">
        <v>0.41445103999999999</v>
      </c>
      <c r="D9656" s="24">
        <v>0.47247270000000002</v>
      </c>
      <c r="E9656" s="24">
        <v>0.60128776000000006</v>
      </c>
      <c r="F9656" s="24">
        <v>0.87062295000000001</v>
      </c>
      <c r="G9656" s="24">
        <v>2.1157929499999999</v>
      </c>
      <c r="H9656" s="24">
        <v>7.9272950500000006</v>
      </c>
      <c r="I9656" s="24">
        <v>9.0279500000000013E-2</v>
      </c>
    </row>
    <row r="9657" spans="1:9" ht="15.75" customHeight="1" x14ac:dyDescent="0.25">
      <c r="A9657" s="25">
        <v>9656</v>
      </c>
      <c r="B9657" s="26">
        <v>0.46152050999999999</v>
      </c>
      <c r="C9657" s="26">
        <v>0.41451737</v>
      </c>
      <c r="D9657" s="26">
        <v>0.47254709</v>
      </c>
      <c r="E9657" s="26">
        <v>0.60138740000000002</v>
      </c>
      <c r="F9657" s="26">
        <v>0.87079149999999994</v>
      </c>
      <c r="G9657" s="26">
        <v>2.1162488399999999</v>
      </c>
      <c r="H9657" s="26">
        <v>7.9293915400000001</v>
      </c>
      <c r="I9657" s="26">
        <v>9.0279480000000009E-2</v>
      </c>
    </row>
    <row r="9658" spans="1:9" ht="15.75" customHeight="1" x14ac:dyDescent="0.25">
      <c r="A9658" s="23">
        <v>9657</v>
      </c>
      <c r="B9658" s="24">
        <v>0.46160362999999999</v>
      </c>
      <c r="C9658" s="24">
        <v>0.41458370999999999</v>
      </c>
      <c r="D9658" s="24">
        <v>0.47262148000000004</v>
      </c>
      <c r="E9658" s="24">
        <v>0.60148702999999992</v>
      </c>
      <c r="F9658" s="24">
        <v>0.87096003999999994</v>
      </c>
      <c r="G9658" s="24">
        <v>2.1167047299999999</v>
      </c>
      <c r="H9658" s="24">
        <v>7.93148812</v>
      </c>
      <c r="I9658" s="24">
        <v>9.0279460000000006E-2</v>
      </c>
    </row>
    <row r="9659" spans="1:9" ht="15.75" customHeight="1" x14ac:dyDescent="0.25">
      <c r="A9659" s="25">
        <v>9658</v>
      </c>
      <c r="B9659" s="26">
        <v>0.46168674999999998</v>
      </c>
      <c r="C9659" s="26">
        <v>0.41465006000000004</v>
      </c>
      <c r="D9659" s="26">
        <v>0.47269585999999997</v>
      </c>
      <c r="E9659" s="26">
        <v>0.60158665</v>
      </c>
      <c r="F9659" s="26">
        <v>0.87112858000000004</v>
      </c>
      <c r="G9659" s="26">
        <v>2.1171606399999998</v>
      </c>
      <c r="H9659" s="26">
        <v>7.9335847699999995</v>
      </c>
      <c r="I9659" s="26">
        <v>9.0279440000000002E-2</v>
      </c>
    </row>
    <row r="9660" spans="1:9" ht="15.75" customHeight="1" x14ac:dyDescent="0.25">
      <c r="A9660" s="23">
        <v>9659</v>
      </c>
      <c r="B9660" s="24">
        <v>0.46176986999999997</v>
      </c>
      <c r="C9660" s="24">
        <v>0.41471642000000003</v>
      </c>
      <c r="D9660" s="24">
        <v>0.47277025</v>
      </c>
      <c r="E9660" s="24">
        <v>0.60168626999999997</v>
      </c>
      <c r="F9660" s="24">
        <v>0.87129710999999999</v>
      </c>
      <c r="G9660" s="24">
        <v>2.1176165399999998</v>
      </c>
      <c r="H9660" s="24">
        <v>7.9356815200000002</v>
      </c>
      <c r="I9660" s="24">
        <v>9.0279410000000004E-2</v>
      </c>
    </row>
    <row r="9661" spans="1:9" ht="15.75" customHeight="1" x14ac:dyDescent="0.25">
      <c r="A9661" s="25">
        <v>9660</v>
      </c>
      <c r="B9661" s="26">
        <v>0.46185299000000002</v>
      </c>
      <c r="C9661" s="26">
        <v>0.41478278000000002</v>
      </c>
      <c r="D9661" s="26">
        <v>0.47284464999999998</v>
      </c>
      <c r="E9661" s="26">
        <v>0.60178588</v>
      </c>
      <c r="F9661" s="26">
        <v>0.87146562999999999</v>
      </c>
      <c r="G9661" s="26">
        <v>2.11807246</v>
      </c>
      <c r="H9661" s="26">
        <v>7.9377783599999994</v>
      </c>
      <c r="I9661" s="26">
        <v>9.0279390000000001E-2</v>
      </c>
    </row>
    <row r="9662" spans="1:9" ht="15.75" customHeight="1" x14ac:dyDescent="0.25">
      <c r="A9662" s="23">
        <v>9661</v>
      </c>
      <c r="B9662" s="24">
        <v>0.46193610000000002</v>
      </c>
      <c r="C9662" s="24">
        <v>0.41484915999999999</v>
      </c>
      <c r="D9662" s="24">
        <v>0.47291904000000001</v>
      </c>
      <c r="E9662" s="24">
        <v>0.60188549000000002</v>
      </c>
      <c r="F9662" s="24">
        <v>0.87163415999999994</v>
      </c>
      <c r="G9662" s="24">
        <v>2.1185283899999998</v>
      </c>
      <c r="H9662" s="24">
        <v>7.9398752999999997</v>
      </c>
      <c r="I9662" s="24">
        <v>9.0279369999999998E-2</v>
      </c>
    </row>
    <row r="9663" spans="1:9" ht="15.75" customHeight="1" x14ac:dyDescent="0.25">
      <c r="A9663" s="25">
        <v>9662</v>
      </c>
      <c r="B9663" s="26">
        <v>0.46201922000000001</v>
      </c>
      <c r="C9663" s="26">
        <v>0.41491554000000003</v>
      </c>
      <c r="D9663" s="26">
        <v>0.47299343999999999</v>
      </c>
      <c r="E9663" s="26">
        <v>0.60198509</v>
      </c>
      <c r="F9663" s="26">
        <v>0.87180267999999994</v>
      </c>
      <c r="G9663" s="26">
        <v>2.11898433</v>
      </c>
      <c r="H9663" s="26">
        <v>7.9419723499999995</v>
      </c>
      <c r="I9663" s="26">
        <v>9.0279349999999994E-2</v>
      </c>
    </row>
    <row r="9664" spans="1:9" ht="15.75" customHeight="1" x14ac:dyDescent="0.25">
      <c r="A9664" s="23">
        <v>9663</v>
      </c>
      <c r="B9664" s="24">
        <v>0.46210234</v>
      </c>
      <c r="C9664" s="24">
        <v>0.41498193</v>
      </c>
      <c r="D9664" s="24">
        <v>0.47306784000000002</v>
      </c>
      <c r="E9664" s="24">
        <v>0.60208468999999998</v>
      </c>
      <c r="F9664" s="24">
        <v>0.87197119000000001</v>
      </c>
      <c r="G9664" s="24">
        <v>2.1194402800000001</v>
      </c>
      <c r="H9664" s="24">
        <v>7.9440695000000003</v>
      </c>
      <c r="I9664" s="24">
        <v>9.0279330000000005E-2</v>
      </c>
    </row>
    <row r="9665" spans="1:9" ht="15.75" customHeight="1" x14ac:dyDescent="0.25">
      <c r="A9665" s="25">
        <v>9664</v>
      </c>
      <c r="B9665" s="26">
        <v>0.46218546000000005</v>
      </c>
      <c r="C9665" s="26">
        <v>0.41504832999999997</v>
      </c>
      <c r="D9665" s="26">
        <v>0.47314224000000005</v>
      </c>
      <c r="E9665" s="26">
        <v>0.60218428000000002</v>
      </c>
      <c r="F9665" s="26">
        <v>0.87213971000000001</v>
      </c>
      <c r="G9665" s="26">
        <v>2.1198962400000001</v>
      </c>
      <c r="H9665" s="26">
        <v>7.9461667699999996</v>
      </c>
      <c r="I9665" s="26">
        <v>9.0279310000000002E-2</v>
      </c>
    </row>
    <row r="9666" spans="1:9" ht="15.75" customHeight="1" x14ac:dyDescent="0.25">
      <c r="A9666" s="23">
        <v>9665</v>
      </c>
      <c r="B9666" s="24">
        <v>0.46226857999999998</v>
      </c>
      <c r="C9666" s="24">
        <v>0.41511473999999998</v>
      </c>
      <c r="D9666" s="24">
        <v>0.47321663999999997</v>
      </c>
      <c r="E9666" s="24">
        <v>0.60228386999999994</v>
      </c>
      <c r="F9666" s="24">
        <v>0.87230822000000008</v>
      </c>
      <c r="G9666" s="24">
        <v>2.12035222</v>
      </c>
      <c r="H9666" s="24">
        <v>7.94826415</v>
      </c>
      <c r="I9666" s="24">
        <v>9.0279289999999998E-2</v>
      </c>
    </row>
    <row r="9667" spans="1:9" ht="15.75" customHeight="1" x14ac:dyDescent="0.25">
      <c r="A9667" s="25">
        <v>9666</v>
      </c>
      <c r="B9667" s="26">
        <v>0.46235168999999998</v>
      </c>
      <c r="C9667" s="26">
        <v>0.41518115999999999</v>
      </c>
      <c r="D9667" s="26">
        <v>0.47329104999999999</v>
      </c>
      <c r="E9667" s="26">
        <v>0.60238345000000004</v>
      </c>
      <c r="F9667" s="26">
        <v>0.87247673000000003</v>
      </c>
      <c r="G9667" s="26">
        <v>2.1208082099999999</v>
      </c>
      <c r="H9667" s="26">
        <v>7.9503616599999996</v>
      </c>
      <c r="I9667" s="26">
        <v>9.0279260000000014E-2</v>
      </c>
    </row>
    <row r="9668" spans="1:9" ht="15.75" customHeight="1" x14ac:dyDescent="0.25">
      <c r="A9668" s="23">
        <v>9667</v>
      </c>
      <c r="B9668" s="24">
        <v>0.46243481000000003</v>
      </c>
      <c r="C9668" s="24">
        <v>0.41524759000000006</v>
      </c>
      <c r="D9668" s="24">
        <v>0.47336545999999996</v>
      </c>
      <c r="E9668" s="24">
        <v>0.60248303000000003</v>
      </c>
      <c r="F9668" s="24">
        <v>0.87264522999999994</v>
      </c>
      <c r="G9668" s="24">
        <v>2.1212642100000001</v>
      </c>
      <c r="H9668" s="24">
        <v>7.9524593000000001</v>
      </c>
      <c r="I9668" s="24">
        <v>9.0279240000000011E-2</v>
      </c>
    </row>
    <row r="9669" spans="1:9" ht="15.75" customHeight="1" x14ac:dyDescent="0.25">
      <c r="A9669" s="25">
        <v>9668</v>
      </c>
      <c r="B9669" s="26">
        <v>0.46251792999999997</v>
      </c>
      <c r="C9669" s="26">
        <v>0.41531403</v>
      </c>
      <c r="D9669" s="26">
        <v>0.47343986999999998</v>
      </c>
      <c r="E9669" s="26">
        <v>0.60258261000000002</v>
      </c>
      <c r="F9669" s="26">
        <v>0.87281374</v>
      </c>
      <c r="G9669" s="26">
        <v>2.1217202299999998</v>
      </c>
      <c r="H9669" s="26">
        <v>7.95455706</v>
      </c>
      <c r="I9669" s="26">
        <v>9.0279220000000007E-2</v>
      </c>
    </row>
    <row r="9670" spans="1:9" ht="15.75" customHeight="1" x14ac:dyDescent="0.25">
      <c r="A9670" s="23">
        <v>9669</v>
      </c>
      <c r="B9670" s="24">
        <v>0.46260105000000001</v>
      </c>
      <c r="C9670" s="24">
        <v>0.41538047</v>
      </c>
      <c r="D9670" s="24">
        <v>0.47351429</v>
      </c>
      <c r="E9670" s="24">
        <v>0.60268217999999996</v>
      </c>
      <c r="F9670" s="24">
        <v>0.87298224000000002</v>
      </c>
      <c r="G9670" s="24">
        <v>2.1221762699999998</v>
      </c>
      <c r="H9670" s="24">
        <v>7.9566549699999998</v>
      </c>
      <c r="I9670" s="24">
        <v>9.0279200000000004E-2</v>
      </c>
    </row>
    <row r="9671" spans="1:9" ht="15.75" customHeight="1" x14ac:dyDescent="0.25">
      <c r="A9671" s="25">
        <v>9670</v>
      </c>
      <c r="B9671" s="26">
        <v>0.46268416000000001</v>
      </c>
      <c r="C9671" s="26">
        <v>0.41544692</v>
      </c>
      <c r="D9671" s="26">
        <v>0.47358870000000003</v>
      </c>
      <c r="E9671" s="26">
        <v>0.60278175000000001</v>
      </c>
      <c r="F9671" s="26">
        <v>0.87315074999999998</v>
      </c>
      <c r="G9671" s="26">
        <v>2.1226323300000001</v>
      </c>
      <c r="H9671" s="26">
        <v>7.9587530200000005</v>
      </c>
      <c r="I9671" s="26">
        <v>9.0279180000000001E-2</v>
      </c>
    </row>
    <row r="9672" spans="1:9" ht="15.75" customHeight="1" x14ac:dyDescent="0.25">
      <c r="A9672" s="23">
        <v>9671</v>
      </c>
      <c r="B9672" s="24">
        <v>0.46276728</v>
      </c>
      <c r="C9672" s="24">
        <v>0.41551338999999998</v>
      </c>
      <c r="D9672" s="24">
        <v>0.47366312999999999</v>
      </c>
      <c r="E9672" s="24">
        <v>0.60288131</v>
      </c>
      <c r="F9672" s="24">
        <v>0.87331924999999999</v>
      </c>
      <c r="G9672" s="24">
        <v>2.1230884099999998</v>
      </c>
      <c r="H9672" s="24">
        <v>7.9608512199999995</v>
      </c>
      <c r="I9672" s="24">
        <v>9.0279159999999997E-2</v>
      </c>
    </row>
    <row r="9673" spans="1:9" ht="15.75" customHeight="1" x14ac:dyDescent="0.25">
      <c r="A9673" s="25">
        <v>9672</v>
      </c>
      <c r="B9673" s="26">
        <v>0.4628504</v>
      </c>
      <c r="C9673" s="26">
        <v>0.41557986000000002</v>
      </c>
      <c r="D9673" s="26">
        <v>0.47373755000000001</v>
      </c>
      <c r="E9673" s="26">
        <v>0.60298088000000005</v>
      </c>
      <c r="F9673" s="26">
        <v>0.87348776000000006</v>
      </c>
      <c r="G9673" s="26">
        <v>2.1235445100000003</v>
      </c>
      <c r="H9673" s="26">
        <v>7.9629495599999993</v>
      </c>
      <c r="I9673" s="26">
        <v>9.0279140000000008E-2</v>
      </c>
    </row>
    <row r="9674" spans="1:9" ht="15.75" customHeight="1" x14ac:dyDescent="0.25">
      <c r="A9674" s="23">
        <v>9673</v>
      </c>
      <c r="B9674" s="24">
        <v>0.46293351999999999</v>
      </c>
      <c r="C9674" s="24">
        <v>0.41564634</v>
      </c>
      <c r="D9674" s="24">
        <v>0.47381197999999997</v>
      </c>
      <c r="E9674" s="24">
        <v>0.60308044000000005</v>
      </c>
      <c r="F9674" s="24">
        <v>0.87365626000000007</v>
      </c>
      <c r="G9674" s="24">
        <v>2.1240006299999998</v>
      </c>
      <c r="H9674" s="24">
        <v>7.9650480699999999</v>
      </c>
      <c r="I9674" s="24">
        <v>9.0279109999999996E-2</v>
      </c>
    </row>
    <row r="9675" spans="1:9" ht="15.75" customHeight="1" x14ac:dyDescent="0.25">
      <c r="A9675" s="25">
        <v>9674</v>
      </c>
      <c r="B9675" s="26">
        <v>0.46301664000000003</v>
      </c>
      <c r="C9675" s="26">
        <v>0.41571283000000003</v>
      </c>
      <c r="D9675" s="26">
        <v>0.47388640999999998</v>
      </c>
      <c r="E9675" s="26">
        <v>0.60317999999999994</v>
      </c>
      <c r="F9675" s="26">
        <v>0.87382476999999992</v>
      </c>
      <c r="G9675" s="26">
        <v>2.1244567700000001</v>
      </c>
      <c r="H9675" s="26">
        <v>7.9671467299999996</v>
      </c>
      <c r="I9675" s="26">
        <v>9.0279089999999992E-2</v>
      </c>
    </row>
    <row r="9676" spans="1:9" ht="15.75" customHeight="1" x14ac:dyDescent="0.25">
      <c r="A9676" s="23">
        <v>9675</v>
      </c>
      <c r="B9676" s="24">
        <v>0.46309975000000003</v>
      </c>
      <c r="C9676" s="24">
        <v>0.41577933</v>
      </c>
      <c r="D9676" s="24">
        <v>0.47396083999999999</v>
      </c>
      <c r="E9676" s="24">
        <v>0.60327955</v>
      </c>
      <c r="F9676" s="24">
        <v>0.87399327999999998</v>
      </c>
      <c r="G9676" s="24">
        <v>2.1249129300000003</v>
      </c>
      <c r="H9676" s="24">
        <v>7.9692455700000009</v>
      </c>
      <c r="I9676" s="24">
        <v>9.0279070000000003E-2</v>
      </c>
    </row>
    <row r="9677" spans="1:9" ht="15.75" customHeight="1" x14ac:dyDescent="0.25">
      <c r="A9677" s="25">
        <v>9676</v>
      </c>
      <c r="B9677" s="26">
        <v>0.46318286999999997</v>
      </c>
      <c r="C9677" s="26">
        <v>0.41584584000000002</v>
      </c>
      <c r="D9677" s="26">
        <v>0.47403528</v>
      </c>
      <c r="E9677" s="26">
        <v>0.60337911</v>
      </c>
      <c r="F9677" s="26">
        <v>0.87416178</v>
      </c>
      <c r="G9677" s="26">
        <v>2.1253691200000002</v>
      </c>
      <c r="H9677" s="26">
        <v>7.9713445700000003</v>
      </c>
      <c r="I9677" s="26">
        <v>9.027905E-2</v>
      </c>
    </row>
    <row r="9678" spans="1:9" ht="15.75" customHeight="1" x14ac:dyDescent="0.25">
      <c r="A9678" s="23">
        <v>9677</v>
      </c>
      <c r="B9678" s="24">
        <v>0.46326599000000002</v>
      </c>
      <c r="C9678" s="24">
        <v>0.41591236000000004</v>
      </c>
      <c r="D9678" s="24">
        <v>0.47410973000000001</v>
      </c>
      <c r="E9678" s="24">
        <v>0.60347866000000006</v>
      </c>
      <c r="F9678" s="24">
        <v>0.8743303</v>
      </c>
      <c r="G9678" s="24">
        <v>2.1258253300000001</v>
      </c>
      <c r="H9678" s="24">
        <v>7.9734437500000004</v>
      </c>
      <c r="I9678" s="24">
        <v>9.0279029999999996E-2</v>
      </c>
    </row>
    <row r="9679" spans="1:9" ht="15.75" customHeight="1" x14ac:dyDescent="0.25">
      <c r="A9679" s="25">
        <v>9678</v>
      </c>
      <c r="B9679" s="26">
        <v>0.46334911000000001</v>
      </c>
      <c r="C9679" s="26">
        <v>0.41597889000000005</v>
      </c>
      <c r="D9679" s="26">
        <v>0.47418416999999996</v>
      </c>
      <c r="E9679" s="26">
        <v>0.60357821</v>
      </c>
      <c r="F9679" s="26">
        <v>0.87449881000000007</v>
      </c>
      <c r="G9679" s="26">
        <v>2.1262815699999997</v>
      </c>
      <c r="H9679" s="26">
        <v>7.9755431100000003</v>
      </c>
      <c r="I9679" s="26">
        <v>9.0279009999999993E-2</v>
      </c>
    </row>
    <row r="9680" spans="1:9" ht="15.75" customHeight="1" x14ac:dyDescent="0.25">
      <c r="A9680" s="23">
        <v>9679</v>
      </c>
      <c r="B9680" s="24">
        <v>0.46343221999999995</v>
      </c>
      <c r="C9680" s="24">
        <v>0.41604542</v>
      </c>
      <c r="D9680" s="24">
        <v>0.47425862000000002</v>
      </c>
      <c r="E9680" s="24">
        <v>0.60367775999999995</v>
      </c>
      <c r="F9680" s="24">
        <v>0.87466733000000008</v>
      </c>
      <c r="G9680" s="24">
        <v>2.1267378400000001</v>
      </c>
      <c r="H9680" s="24">
        <v>7.9776426499999999</v>
      </c>
      <c r="I9680" s="24">
        <v>9.0278990000000003E-2</v>
      </c>
    </row>
    <row r="9681" spans="1:9" ht="15.75" customHeight="1" x14ac:dyDescent="0.25">
      <c r="A9681" s="25">
        <v>9680</v>
      </c>
      <c r="B9681" s="26">
        <v>0.46351534</v>
      </c>
      <c r="C9681" s="26">
        <v>0.41611197</v>
      </c>
      <c r="D9681" s="26">
        <v>0.47433307999999996</v>
      </c>
      <c r="E9681" s="26">
        <v>0.60377731000000001</v>
      </c>
      <c r="F9681" s="26">
        <v>0.87483585000000008</v>
      </c>
      <c r="G9681" s="26">
        <v>2.1271941399999998</v>
      </c>
      <c r="H9681" s="26">
        <v>7.9797423900000002</v>
      </c>
      <c r="I9681" s="26">
        <v>9.0278960000000005E-2</v>
      </c>
    </row>
    <row r="9682" spans="1:9" ht="15.75" customHeight="1" x14ac:dyDescent="0.25">
      <c r="A9682" s="23">
        <v>9681</v>
      </c>
      <c r="B9682" s="24">
        <v>0.46359845999999999</v>
      </c>
      <c r="C9682" s="24">
        <v>0.41617852999999999</v>
      </c>
      <c r="D9682" s="24">
        <v>0.47440753999999996</v>
      </c>
      <c r="E9682" s="24">
        <v>0.60387686000000007</v>
      </c>
      <c r="F9682" s="24">
        <v>0.87500437000000009</v>
      </c>
      <c r="G9682" s="24">
        <v>2.1276504599999999</v>
      </c>
      <c r="H9682" s="24">
        <v>7.9818423099999993</v>
      </c>
      <c r="I9682" s="24">
        <v>9.0278940000000002E-2</v>
      </c>
    </row>
    <row r="9683" spans="1:9" ht="15.75" customHeight="1" x14ac:dyDescent="0.25">
      <c r="A9683" s="25">
        <v>9682</v>
      </c>
      <c r="B9683" s="26">
        <v>0.46368158000000004</v>
      </c>
      <c r="C9683" s="26">
        <v>0.41624509000000004</v>
      </c>
      <c r="D9683" s="26">
        <v>0.47448200000000001</v>
      </c>
      <c r="E9683" s="26">
        <v>0.60397640000000008</v>
      </c>
      <c r="F9683" s="26">
        <v>0.87517290000000003</v>
      </c>
      <c r="G9683" s="26">
        <v>2.1281068099999998</v>
      </c>
      <c r="H9683" s="26">
        <v>7.9839424399999999</v>
      </c>
      <c r="I9683" s="26">
        <v>9.0278919999999999E-2</v>
      </c>
    </row>
    <row r="9684" spans="1:9" ht="15.75" customHeight="1" x14ac:dyDescent="0.25">
      <c r="A9684" s="23">
        <v>9683</v>
      </c>
      <c r="B9684" s="24">
        <v>0.46376469999999997</v>
      </c>
      <c r="C9684" s="24">
        <v>0.41631166999999997</v>
      </c>
      <c r="D9684" s="24">
        <v>0.47455647000000001</v>
      </c>
      <c r="E9684" s="24">
        <v>0.60407595000000003</v>
      </c>
      <c r="F9684" s="24">
        <v>0.87534142999999998</v>
      </c>
      <c r="G9684" s="24">
        <v>2.1285632000000003</v>
      </c>
      <c r="H9684" s="24">
        <v>7.98604278</v>
      </c>
      <c r="I9684" s="24">
        <v>9.0278899999999995E-2</v>
      </c>
    </row>
    <row r="9685" spans="1:9" ht="15.75" customHeight="1" x14ac:dyDescent="0.25">
      <c r="A9685" s="25">
        <v>9684</v>
      </c>
      <c r="B9685" s="26">
        <v>0.46384780999999997</v>
      </c>
      <c r="C9685" s="26">
        <v>0.41637825000000001</v>
      </c>
      <c r="D9685" s="26">
        <v>0.47463094</v>
      </c>
      <c r="E9685" s="26">
        <v>0.60417549999999998</v>
      </c>
      <c r="F9685" s="26">
        <v>0.87550996000000003</v>
      </c>
      <c r="G9685" s="26">
        <v>2.1290196199999998</v>
      </c>
      <c r="H9685" s="26">
        <v>7.9881433200000007</v>
      </c>
      <c r="I9685" s="26">
        <v>9.0278880000000006E-2</v>
      </c>
    </row>
    <row r="9686" spans="1:9" ht="15.75" customHeight="1" x14ac:dyDescent="0.25">
      <c r="A9686" s="23">
        <v>9685</v>
      </c>
      <c r="B9686" s="24">
        <v>0.46393093000000002</v>
      </c>
      <c r="C9686" s="24">
        <v>0.41644483999999998</v>
      </c>
      <c r="D9686" s="24">
        <v>0.47470542000000004</v>
      </c>
      <c r="E9686" s="24">
        <v>0.60427504999999992</v>
      </c>
      <c r="F9686" s="24">
        <v>0.87567851000000008</v>
      </c>
      <c r="G9686" s="24">
        <v>2.1294760699999999</v>
      </c>
      <c r="H9686" s="24">
        <v>7.9902440800000001</v>
      </c>
      <c r="I9686" s="24">
        <v>9.0278860000000002E-2</v>
      </c>
    </row>
    <row r="9687" spans="1:9" ht="15.75" customHeight="1" x14ac:dyDescent="0.25">
      <c r="A9687" s="25">
        <v>9686</v>
      </c>
      <c r="B9687" s="26">
        <v>0.46401404999999996</v>
      </c>
      <c r="C9687" s="26">
        <v>0.41651145000000001</v>
      </c>
      <c r="D9687" s="26">
        <v>0.47477989999999998</v>
      </c>
      <c r="E9687" s="26">
        <v>0.60437459999999998</v>
      </c>
      <c r="F9687" s="26">
        <v>0.87584704999999996</v>
      </c>
      <c r="G9687" s="26">
        <v>2.1299325499999999</v>
      </c>
      <c r="H9687" s="26">
        <v>7.99234505</v>
      </c>
      <c r="I9687" s="26">
        <v>9.0278839999999999E-2</v>
      </c>
    </row>
    <row r="9688" spans="1:9" ht="15.75" customHeight="1" x14ac:dyDescent="0.25">
      <c r="A9688" s="23">
        <v>9687</v>
      </c>
      <c r="B9688" s="24">
        <v>0.46409717</v>
      </c>
      <c r="C9688" s="24">
        <v>0.41657806000000003</v>
      </c>
      <c r="D9688" s="24">
        <v>0.47485439000000002</v>
      </c>
      <c r="E9688" s="24">
        <v>0.60447413999999999</v>
      </c>
      <c r="F9688" s="24">
        <v>0.87601561000000006</v>
      </c>
      <c r="G9688" s="24">
        <v>2.1303890700000001</v>
      </c>
      <c r="H9688" s="24">
        <v>7.9944462499999993</v>
      </c>
      <c r="I9688" s="24">
        <v>9.0278819999999996E-2</v>
      </c>
    </row>
    <row r="9689" spans="1:9" ht="15.75" customHeight="1" x14ac:dyDescent="0.25">
      <c r="A9689" s="25">
        <v>9688</v>
      </c>
      <c r="B9689" s="26">
        <v>0.46418028</v>
      </c>
      <c r="C9689" s="26">
        <v>0.41664467999999999</v>
      </c>
      <c r="D9689" s="26">
        <v>0.47492888</v>
      </c>
      <c r="E9689" s="26">
        <v>0.60457369000000005</v>
      </c>
      <c r="F9689" s="26">
        <v>0.87618416999999993</v>
      </c>
      <c r="G9689" s="26">
        <v>2.13084563</v>
      </c>
      <c r="H9689" s="26">
        <v>7.9965476799999999</v>
      </c>
      <c r="I9689" s="26">
        <v>9.0278789999999998E-2</v>
      </c>
    </row>
    <row r="9690" spans="1:9" ht="15.75" customHeight="1" x14ac:dyDescent="0.25">
      <c r="A9690" s="23">
        <v>9689</v>
      </c>
      <c r="B9690" s="24">
        <v>0.46426340000000005</v>
      </c>
      <c r="C9690" s="24">
        <v>0.41671132</v>
      </c>
      <c r="D9690" s="24">
        <v>0.47500337999999998</v>
      </c>
      <c r="E9690" s="24">
        <v>0.60467324</v>
      </c>
      <c r="F9690" s="24">
        <v>0.87635273000000002</v>
      </c>
      <c r="G9690" s="24">
        <v>2.1313022200000002</v>
      </c>
      <c r="H9690" s="24">
        <v>7.9986493399999992</v>
      </c>
      <c r="I9690" s="24">
        <v>9.0278770000000008E-2</v>
      </c>
    </row>
    <row r="9691" spans="1:9" ht="15.75" customHeight="1" x14ac:dyDescent="0.25">
      <c r="A9691" s="25">
        <v>9690</v>
      </c>
      <c r="B9691" s="26">
        <v>0.46434651999999998</v>
      </c>
      <c r="C9691" s="26">
        <v>0.41677796</v>
      </c>
      <c r="D9691" s="26">
        <v>0.47507787999999995</v>
      </c>
      <c r="E9691" s="26">
        <v>0.6047728</v>
      </c>
      <c r="F9691" s="26">
        <v>0.87652129999999995</v>
      </c>
      <c r="G9691" s="26">
        <v>2.1317588499999998</v>
      </c>
      <c r="H9691" s="26">
        <v>8.0007512399999996</v>
      </c>
      <c r="I9691" s="26">
        <v>9.0278750000000005E-2</v>
      </c>
    </row>
    <row r="9692" spans="1:9" ht="15.75" customHeight="1" x14ac:dyDescent="0.25">
      <c r="A9692" s="23">
        <v>9691</v>
      </c>
      <c r="B9692" s="24">
        <v>0.46442964000000003</v>
      </c>
      <c r="C9692" s="24">
        <v>0.41684461</v>
      </c>
      <c r="D9692" s="24">
        <v>0.47515239000000004</v>
      </c>
      <c r="E9692" s="24">
        <v>0.60487234999999995</v>
      </c>
      <c r="F9692" s="24">
        <v>0.87668988999999997</v>
      </c>
      <c r="G9692" s="24">
        <v>2.1322155199999999</v>
      </c>
      <c r="H9692" s="24">
        <v>8.0028533799999995</v>
      </c>
      <c r="I9692" s="24">
        <v>9.0278730000000001E-2</v>
      </c>
    </row>
    <row r="9693" spans="1:9" ht="15.75" customHeight="1" x14ac:dyDescent="0.25">
      <c r="A9693" s="25">
        <v>9692</v>
      </c>
      <c r="B9693" s="26">
        <v>0.46451276000000002</v>
      </c>
      <c r="C9693" s="26">
        <v>0.41691127</v>
      </c>
      <c r="D9693" s="26">
        <v>0.47522689999999995</v>
      </c>
      <c r="E9693" s="26">
        <v>0.60497191000000006</v>
      </c>
      <c r="F9693" s="26">
        <v>0.87685846999999995</v>
      </c>
      <c r="G9693" s="26">
        <v>2.1326722199999999</v>
      </c>
      <c r="H9693" s="26">
        <v>8.0049557700000005</v>
      </c>
      <c r="I9693" s="26">
        <v>9.0278709999999998E-2</v>
      </c>
    </row>
    <row r="9694" spans="1:9" ht="15.75" customHeight="1" x14ac:dyDescent="0.25">
      <c r="A9694" s="23">
        <v>9693</v>
      </c>
      <c r="B9694" s="24">
        <v>0.46459586999999997</v>
      </c>
      <c r="C9694" s="24">
        <v>0.41697793999999999</v>
      </c>
      <c r="D9694" s="24">
        <v>0.47530141999999997</v>
      </c>
      <c r="E9694" s="24">
        <v>0.60507146000000001</v>
      </c>
      <c r="F9694" s="24">
        <v>0.87702707000000002</v>
      </c>
      <c r="G9694" s="24">
        <v>2.13312897</v>
      </c>
      <c r="H9694" s="24">
        <v>8.0070584099999991</v>
      </c>
      <c r="I9694" s="24">
        <v>9.0278690000000009E-2</v>
      </c>
    </row>
    <row r="9695" spans="1:9" ht="15.75" customHeight="1" x14ac:dyDescent="0.25">
      <c r="A9695" s="25">
        <v>9694</v>
      </c>
      <c r="B9695" s="26">
        <v>0.46467899000000001</v>
      </c>
      <c r="C9695" s="26">
        <v>0.41704461999999998</v>
      </c>
      <c r="D9695" s="26">
        <v>0.47537595000000005</v>
      </c>
      <c r="E9695" s="26">
        <v>0.60517102</v>
      </c>
      <c r="F9695" s="26">
        <v>0.87719566999999998</v>
      </c>
      <c r="G9695" s="26">
        <v>2.1335857599999999</v>
      </c>
      <c r="H9695" s="26">
        <v>8.0091613099999996</v>
      </c>
      <c r="I9695" s="26">
        <v>9.0278670000000005E-2</v>
      </c>
    </row>
    <row r="9696" spans="1:9" ht="15.75" customHeight="1" x14ac:dyDescent="0.25">
      <c r="A9696" s="23">
        <v>9695</v>
      </c>
      <c r="B9696" s="24">
        <v>0.46476211000000001</v>
      </c>
      <c r="C9696" s="24">
        <v>0.41711132000000001</v>
      </c>
      <c r="D9696" s="24">
        <v>0.47545048000000001</v>
      </c>
      <c r="E9696" s="24">
        <v>0.60527059000000005</v>
      </c>
      <c r="F9696" s="24">
        <v>0.87736429000000005</v>
      </c>
      <c r="G9696" s="24">
        <v>2.1340425999999999</v>
      </c>
      <c r="H9696" s="24">
        <v>8.0112644700000004</v>
      </c>
      <c r="I9696" s="24">
        <v>9.0278639999999993E-2</v>
      </c>
    </row>
    <row r="9697" spans="1:9" ht="15.75" customHeight="1" x14ac:dyDescent="0.25">
      <c r="A9697" s="25">
        <v>9696</v>
      </c>
      <c r="B9697" s="26">
        <v>0.46484523000000005</v>
      </c>
      <c r="C9697" s="26">
        <v>0.41717801999999998</v>
      </c>
      <c r="D9697" s="26">
        <v>0.47552500999999997</v>
      </c>
      <c r="E9697" s="26">
        <v>0.60537014999999994</v>
      </c>
      <c r="F9697" s="26">
        <v>0.87753291</v>
      </c>
      <c r="G9697" s="26">
        <v>2.1344994700000002</v>
      </c>
      <c r="H9697" s="26">
        <v>8.0133678899999996</v>
      </c>
      <c r="I9697" s="26">
        <v>9.0278620000000004E-2</v>
      </c>
    </row>
    <row r="9698" spans="1:9" ht="15.75" customHeight="1" x14ac:dyDescent="0.25">
      <c r="A9698" s="23">
        <v>9697</v>
      </c>
      <c r="B9698" s="24">
        <v>0.46492834999999999</v>
      </c>
      <c r="C9698" s="24">
        <v>0.41724473000000001</v>
      </c>
      <c r="D9698" s="24">
        <v>0.47559955999999998</v>
      </c>
      <c r="E9698" s="24">
        <v>0.60546971999999999</v>
      </c>
      <c r="F9698" s="24">
        <v>0.87770154</v>
      </c>
      <c r="G9698" s="24">
        <v>2.1349563900000001</v>
      </c>
      <c r="H9698" s="24">
        <v>8.0154715899999989</v>
      </c>
      <c r="I9698" s="24">
        <v>9.0278600000000001E-2</v>
      </c>
    </row>
    <row r="9699" spans="1:9" ht="15.75" customHeight="1" x14ac:dyDescent="0.25">
      <c r="A9699" s="25">
        <v>9698</v>
      </c>
      <c r="B9699" s="26">
        <v>0.46501145999999999</v>
      </c>
      <c r="C9699" s="26">
        <v>0.41731144999999997</v>
      </c>
      <c r="D9699" s="26">
        <v>0.47567410999999998</v>
      </c>
      <c r="E9699" s="26">
        <v>0.60556928999999993</v>
      </c>
      <c r="F9699" s="26">
        <v>0.87787018999999999</v>
      </c>
      <c r="G9699" s="26">
        <v>2.1354133599999998</v>
      </c>
      <c r="H9699" s="26">
        <v>8.0175755600000009</v>
      </c>
      <c r="I9699" s="26">
        <v>9.0278579999999997E-2</v>
      </c>
    </row>
    <row r="9700" spans="1:9" ht="15.75" customHeight="1" x14ac:dyDescent="0.25">
      <c r="A9700" s="23">
        <v>9699</v>
      </c>
      <c r="B9700" s="24">
        <v>0.46509458000000004</v>
      </c>
      <c r="C9700" s="24">
        <v>0.41737817999999999</v>
      </c>
      <c r="D9700" s="24">
        <v>0.47574865999999999</v>
      </c>
      <c r="E9700" s="24">
        <v>0.60566887000000003</v>
      </c>
      <c r="F9700" s="24">
        <v>0.87803883999999999</v>
      </c>
      <c r="G9700" s="24">
        <v>2.1358703700000001</v>
      </c>
      <c r="H9700" s="24">
        <v>8.0196798200000003</v>
      </c>
      <c r="I9700" s="24">
        <v>9.0278559999999994E-2</v>
      </c>
    </row>
    <row r="9701" spans="1:9" ht="15.75" customHeight="1" x14ac:dyDescent="0.25">
      <c r="A9701" s="25">
        <v>9700</v>
      </c>
      <c r="B9701" s="26">
        <v>0.46517769999999997</v>
      </c>
      <c r="C9701" s="26">
        <v>0.41744492</v>
      </c>
      <c r="D9701" s="26">
        <v>0.47582323000000004</v>
      </c>
      <c r="E9701" s="26">
        <v>0.60576845000000001</v>
      </c>
      <c r="F9701" s="26">
        <v>0.87820750000000003</v>
      </c>
      <c r="G9701" s="26">
        <v>2.1363274300000001</v>
      </c>
      <c r="H9701" s="26">
        <v>8.0217843599999998</v>
      </c>
      <c r="I9701" s="26">
        <v>9.027853999999999E-2</v>
      </c>
    </row>
    <row r="9702" spans="1:9" ht="15.75" customHeight="1" x14ac:dyDescent="0.25">
      <c r="A9702" s="23">
        <v>9701</v>
      </c>
      <c r="B9702" s="24">
        <v>0.46526082000000002</v>
      </c>
      <c r="C9702" s="24">
        <v>0.41751167</v>
      </c>
      <c r="D9702" s="24">
        <v>0.47589778999999999</v>
      </c>
      <c r="E9702" s="24">
        <v>0.60586803</v>
      </c>
      <c r="F9702" s="24">
        <v>0.87837618000000006</v>
      </c>
      <c r="G9702" s="24">
        <v>2.1367845399999998</v>
      </c>
      <c r="H9702" s="24">
        <v>8.0238891900000002</v>
      </c>
      <c r="I9702" s="24">
        <v>9.0278519999999987E-2</v>
      </c>
    </row>
    <row r="9703" spans="1:9" ht="15.75" customHeight="1" x14ac:dyDescent="0.25">
      <c r="A9703" s="25">
        <v>9702</v>
      </c>
      <c r="B9703" s="26">
        <v>0.46534393000000002</v>
      </c>
      <c r="C9703" s="26">
        <v>0.41757844</v>
      </c>
      <c r="D9703" s="26">
        <v>0.47597236999999998</v>
      </c>
      <c r="E9703" s="26">
        <v>0.60596761999999993</v>
      </c>
      <c r="F9703" s="26">
        <v>0.87854487000000003</v>
      </c>
      <c r="G9703" s="26">
        <v>2.1372416999999997</v>
      </c>
      <c r="H9703" s="26">
        <v>8.0259943099999997</v>
      </c>
      <c r="I9703" s="26">
        <v>9.0278490000000003E-2</v>
      </c>
    </row>
    <row r="9704" spans="1:9" ht="15.75" customHeight="1" x14ac:dyDescent="0.25">
      <c r="A9704" s="23">
        <v>9703</v>
      </c>
      <c r="B9704" s="24">
        <v>0.46542704999999995</v>
      </c>
      <c r="C9704" s="24">
        <v>0.41764521000000004</v>
      </c>
      <c r="D9704" s="24">
        <v>0.47604694999999997</v>
      </c>
      <c r="E9704" s="24">
        <v>0.60606720999999997</v>
      </c>
      <c r="F9704" s="24">
        <v>0.87871356</v>
      </c>
      <c r="G9704" s="24">
        <v>2.1376989100000001</v>
      </c>
      <c r="H9704" s="24">
        <v>8.02809974</v>
      </c>
      <c r="I9704" s="24">
        <v>9.027847E-2</v>
      </c>
    </row>
    <row r="9705" spans="1:9" ht="15.75" customHeight="1" x14ac:dyDescent="0.25">
      <c r="A9705" s="25">
        <v>9704</v>
      </c>
      <c r="B9705" s="26">
        <v>0.46551017</v>
      </c>
      <c r="C9705" s="26">
        <v>0.41771199000000003</v>
      </c>
      <c r="D9705" s="26">
        <v>0.47612153999999995</v>
      </c>
      <c r="E9705" s="26">
        <v>0.60616680999999994</v>
      </c>
      <c r="F9705" s="26">
        <v>0.87888226999999997</v>
      </c>
      <c r="G9705" s="26">
        <v>2.1381561700000002</v>
      </c>
      <c r="H9705" s="26">
        <v>8.0302054700000003</v>
      </c>
      <c r="I9705" s="26">
        <v>9.0278449999999996E-2</v>
      </c>
    </row>
    <row r="9706" spans="1:9" ht="15.75" customHeight="1" x14ac:dyDescent="0.25">
      <c r="A9706" s="23">
        <v>9705</v>
      </c>
      <c r="B9706" s="24">
        <v>0.46559328999999999</v>
      </c>
      <c r="C9706" s="24">
        <v>0.41777878000000002</v>
      </c>
      <c r="D9706" s="24">
        <v>0.47619613999999999</v>
      </c>
      <c r="E9706" s="24">
        <v>0.60626641000000003</v>
      </c>
      <c r="F9706" s="24">
        <v>0.87905100000000003</v>
      </c>
      <c r="G9706" s="24">
        <v>2.1386134800000001</v>
      </c>
      <c r="H9706" s="24">
        <v>8.0323115099999995</v>
      </c>
      <c r="I9706" s="24">
        <v>9.0278430000000007E-2</v>
      </c>
    </row>
    <row r="9707" spans="1:9" ht="15.75" customHeight="1" x14ac:dyDescent="0.25">
      <c r="A9707" s="25">
        <v>9706</v>
      </c>
      <c r="B9707" s="26">
        <v>0.46567641000000004</v>
      </c>
      <c r="C9707" s="26">
        <v>0.41784557999999999</v>
      </c>
      <c r="D9707" s="26">
        <v>0.47627074000000003</v>
      </c>
      <c r="E9707" s="26">
        <v>0.60636602000000006</v>
      </c>
      <c r="F9707" s="26">
        <v>0.87921972999999998</v>
      </c>
      <c r="G9707" s="26">
        <v>2.13907085</v>
      </c>
      <c r="H9707" s="26">
        <v>8.0344178700000004</v>
      </c>
      <c r="I9707" s="26">
        <v>9.0278410000000003E-2</v>
      </c>
    </row>
    <row r="9708" spans="1:9" ht="15.75" customHeight="1" x14ac:dyDescent="0.25">
      <c r="A9708" s="23">
        <v>9707</v>
      </c>
      <c r="B9708" s="24">
        <v>0.46575951999999998</v>
      </c>
      <c r="C9708" s="24">
        <v>0.41791240000000002</v>
      </c>
      <c r="D9708" s="24">
        <v>0.47634535</v>
      </c>
      <c r="E9708" s="24">
        <v>0.60646562999999998</v>
      </c>
      <c r="F9708" s="24">
        <v>0.87938847999999992</v>
      </c>
      <c r="G9708" s="24">
        <v>2.13952827</v>
      </c>
      <c r="H9708" s="24">
        <v>8.0365245400000003</v>
      </c>
      <c r="I9708" s="24">
        <v>9.027839E-2</v>
      </c>
    </row>
    <row r="9709" spans="1:9" ht="15.75" customHeight="1" x14ac:dyDescent="0.25">
      <c r="A9709" s="25">
        <v>9708</v>
      </c>
      <c r="B9709" s="26">
        <v>0.46584263999999997</v>
      </c>
      <c r="C9709" s="26">
        <v>0.41797921999999998</v>
      </c>
      <c r="D9709" s="26">
        <v>0.47641997000000003</v>
      </c>
      <c r="E9709" s="26">
        <v>0.60656524000000001</v>
      </c>
      <c r="F9709" s="26">
        <v>0.87955724999999996</v>
      </c>
      <c r="G9709" s="26">
        <v>2.1399857399999997</v>
      </c>
      <c r="H9709" s="26">
        <v>8.0386315400000008</v>
      </c>
      <c r="I9709" s="26">
        <v>9.0278369999999997E-2</v>
      </c>
    </row>
    <row r="9710" spans="1:9" ht="15.75" customHeight="1" x14ac:dyDescent="0.25">
      <c r="A9710" s="23">
        <v>9709</v>
      </c>
      <c r="B9710" s="24">
        <v>0.46592576000000002</v>
      </c>
      <c r="C9710" s="24">
        <v>0.41804606</v>
      </c>
      <c r="D9710" s="24">
        <v>0.47649459</v>
      </c>
      <c r="E9710" s="24">
        <v>0.60666486999999991</v>
      </c>
      <c r="F9710" s="24">
        <v>0.87972603000000005</v>
      </c>
      <c r="G9710" s="24">
        <v>2.1404432799999999</v>
      </c>
      <c r="H9710" s="24">
        <v>8.0407388700000002</v>
      </c>
      <c r="I9710" s="24">
        <v>9.0278349999999993E-2</v>
      </c>
    </row>
    <row r="9711" spans="1:9" ht="15.75" customHeight="1" x14ac:dyDescent="0.25">
      <c r="A9711" s="25">
        <v>9710</v>
      </c>
      <c r="B9711" s="26">
        <v>0.46600887999999996</v>
      </c>
      <c r="C9711" s="26">
        <v>0.41811290000000001</v>
      </c>
      <c r="D9711" s="26">
        <v>0.47656923000000001</v>
      </c>
      <c r="E9711" s="26">
        <v>0.60676450000000004</v>
      </c>
      <c r="F9711" s="26">
        <v>0.87989481999999997</v>
      </c>
      <c r="G9711" s="26">
        <v>2.1409008600000003</v>
      </c>
      <c r="H9711" s="26">
        <v>8.0428465300000003</v>
      </c>
      <c r="I9711" s="26">
        <v>9.0278319999999995E-2</v>
      </c>
    </row>
    <row r="9712" spans="1:9" ht="15.75" customHeight="1" x14ac:dyDescent="0.25">
      <c r="A9712" s="23">
        <v>9711</v>
      </c>
      <c r="B9712" s="24">
        <v>0.46609198999999996</v>
      </c>
      <c r="C9712" s="24">
        <v>0.41817974999999996</v>
      </c>
      <c r="D9712" s="24">
        <v>0.47664386999999997</v>
      </c>
      <c r="E9712" s="24">
        <v>0.60686413000000006</v>
      </c>
      <c r="F9712" s="24">
        <v>0.88006362999999999</v>
      </c>
      <c r="G9712" s="24">
        <v>2.1413585099999999</v>
      </c>
      <c r="H9712" s="24">
        <v>8.0449545199999992</v>
      </c>
      <c r="I9712" s="24">
        <v>9.0278299999999992E-2</v>
      </c>
    </row>
    <row r="9713" spans="1:9" ht="15.75" customHeight="1" x14ac:dyDescent="0.25">
      <c r="A9713" s="25">
        <v>9712</v>
      </c>
      <c r="B9713" s="26">
        <v>0.46617511</v>
      </c>
      <c r="C9713" s="26">
        <v>0.41824661999999996</v>
      </c>
      <c r="D9713" s="26">
        <v>0.47671850999999998</v>
      </c>
      <c r="E9713" s="26">
        <v>0.60696378000000006</v>
      </c>
      <c r="F9713" s="26">
        <v>0.88023245000000006</v>
      </c>
      <c r="G9713" s="26">
        <v>2.1418162199999999</v>
      </c>
      <c r="H9713" s="26">
        <v>8.0470628699999995</v>
      </c>
      <c r="I9713" s="26">
        <v>9.0278279999999989E-2</v>
      </c>
    </row>
    <row r="9714" spans="1:9" ht="15.75" customHeight="1" x14ac:dyDescent="0.25">
      <c r="A9714" s="23">
        <v>9713</v>
      </c>
      <c r="B9714" s="24">
        <v>0.46625823</v>
      </c>
      <c r="C9714" s="24">
        <v>0.4183135</v>
      </c>
      <c r="D9714" s="24">
        <v>0.47679316999999999</v>
      </c>
      <c r="E9714" s="24">
        <v>0.60706342999999996</v>
      </c>
      <c r="F9714" s="24">
        <v>0.88040128999999989</v>
      </c>
      <c r="G9714" s="24">
        <v>2.1422739800000001</v>
      </c>
      <c r="H9714" s="24">
        <v>8.0491715599999996</v>
      </c>
      <c r="I9714" s="24">
        <v>9.0278259999999999E-2</v>
      </c>
    </row>
    <row r="9715" spans="1:9" ht="15.75" customHeight="1" x14ac:dyDescent="0.25">
      <c r="A9715" s="25">
        <v>9714</v>
      </c>
      <c r="B9715" s="26">
        <v>0.46634134999999999</v>
      </c>
      <c r="C9715" s="26">
        <v>0.41838038</v>
      </c>
      <c r="D9715" s="26">
        <v>0.47686782999999999</v>
      </c>
      <c r="E9715" s="26">
        <v>0.60716307999999997</v>
      </c>
      <c r="F9715" s="26">
        <v>0.88057014</v>
      </c>
      <c r="G9715" s="26">
        <v>2.1427318099999999</v>
      </c>
      <c r="H9715" s="26">
        <v>8.0512806000000001</v>
      </c>
      <c r="I9715" s="26">
        <v>9.027824000000001E-2</v>
      </c>
    </row>
    <row r="9716" spans="1:9" ht="15.75" customHeight="1" x14ac:dyDescent="0.25">
      <c r="A9716" s="23">
        <v>9715</v>
      </c>
      <c r="B9716" s="24">
        <v>0.46642446999999998</v>
      </c>
      <c r="C9716" s="24">
        <v>0.41844728000000003</v>
      </c>
      <c r="D9716" s="24">
        <v>0.47694250999999999</v>
      </c>
      <c r="E9716" s="24">
        <v>0.60726273999999991</v>
      </c>
      <c r="F9716" s="24">
        <v>0.8807390100000001</v>
      </c>
      <c r="G9716" s="24">
        <v>2.1431897000000002</v>
      </c>
      <c r="H9716" s="24">
        <v>8.0533900000000003</v>
      </c>
      <c r="I9716" s="24">
        <v>9.0278220000000006E-2</v>
      </c>
    </row>
    <row r="9717" spans="1:9" ht="15.75" customHeight="1" x14ac:dyDescent="0.25">
      <c r="A9717" s="25">
        <v>9716</v>
      </c>
      <c r="B9717" s="26">
        <v>0.46650758000000003</v>
      </c>
      <c r="C9717" s="26">
        <v>0.41851419000000001</v>
      </c>
      <c r="D9717" s="26">
        <v>0.47701718999999998</v>
      </c>
      <c r="E9717" s="26">
        <v>0.60736241999999996</v>
      </c>
      <c r="F9717" s="26">
        <v>0.88090789999999997</v>
      </c>
      <c r="G9717" s="26">
        <v>2.1436476500000001</v>
      </c>
      <c r="H9717" s="26">
        <v>8.05549976</v>
      </c>
      <c r="I9717" s="26">
        <v>9.0278200000000003E-2</v>
      </c>
    </row>
    <row r="9718" spans="1:9" ht="15.75" customHeight="1" x14ac:dyDescent="0.25">
      <c r="A9718" s="23">
        <v>9717</v>
      </c>
      <c r="B9718" s="24">
        <v>0.46659070000000002</v>
      </c>
      <c r="C9718" s="24">
        <v>0.41858111000000003</v>
      </c>
      <c r="D9718" s="24">
        <v>0.47709187999999997</v>
      </c>
      <c r="E9718" s="24">
        <v>0.60746208999999995</v>
      </c>
      <c r="F9718" s="24">
        <v>0.88107681000000004</v>
      </c>
      <c r="G9718" s="24">
        <v>2.1441056700000001</v>
      </c>
      <c r="H9718" s="24">
        <v>8.0576098900000002</v>
      </c>
      <c r="I9718" s="24">
        <v>9.0278170000000005E-2</v>
      </c>
    </row>
    <row r="9719" spans="1:9" ht="15.75" customHeight="1" x14ac:dyDescent="0.25">
      <c r="A9719" s="25">
        <v>9718</v>
      </c>
      <c r="B9719" s="26">
        <v>0.46667382000000002</v>
      </c>
      <c r="C9719" s="26">
        <v>0.41864804</v>
      </c>
      <c r="D9719" s="26">
        <v>0.47716656999999996</v>
      </c>
      <c r="E9719" s="26">
        <v>0.60756177999999994</v>
      </c>
      <c r="F9719" s="26">
        <v>0.88124572999999995</v>
      </c>
      <c r="G9719" s="26">
        <v>2.1445637500000001</v>
      </c>
      <c r="H9719" s="26">
        <v>8.0597203900000007</v>
      </c>
      <c r="I9719" s="26">
        <v>9.0278150000000001E-2</v>
      </c>
    </row>
    <row r="9720" spans="1:9" ht="15.75" customHeight="1" x14ac:dyDescent="0.25">
      <c r="A9720" s="23">
        <v>9719</v>
      </c>
      <c r="B9720" s="24">
        <v>0.46675694000000001</v>
      </c>
      <c r="C9720" s="24">
        <v>0.41871498000000001</v>
      </c>
      <c r="D9720" s="24">
        <v>0.47724127999999999</v>
      </c>
      <c r="E9720" s="24">
        <v>0.60766147999999998</v>
      </c>
      <c r="F9720" s="24">
        <v>0.88141467000000007</v>
      </c>
      <c r="G9720" s="24">
        <v>2.1450219000000001</v>
      </c>
      <c r="H9720" s="24">
        <v>8.0618312700000008</v>
      </c>
      <c r="I9720" s="24">
        <v>9.0278129999999998E-2</v>
      </c>
    </row>
    <row r="9721" spans="1:9" ht="15.75" customHeight="1" x14ac:dyDescent="0.25">
      <c r="A9721" s="25">
        <v>9720</v>
      </c>
      <c r="B9721" s="26">
        <v>0.46684005999999995</v>
      </c>
      <c r="C9721" s="26">
        <v>0.41878193000000002</v>
      </c>
      <c r="D9721" s="26">
        <v>0.47731599000000002</v>
      </c>
      <c r="E9721" s="26">
        <v>0.60776118000000001</v>
      </c>
      <c r="F9721" s="26">
        <v>0.88158362999999995</v>
      </c>
      <c r="G9721" s="26">
        <v>2.1454801099999998</v>
      </c>
      <c r="H9721" s="26">
        <v>8.0639425200000012</v>
      </c>
      <c r="I9721" s="26">
        <v>9.0278109999999995E-2</v>
      </c>
    </row>
    <row r="9722" spans="1:9" ht="15.75" customHeight="1" x14ac:dyDescent="0.25">
      <c r="A9722" s="23">
        <v>9721</v>
      </c>
      <c r="B9722" s="24">
        <v>0.46692317000000005</v>
      </c>
      <c r="C9722" s="24">
        <v>0.41884889000000003</v>
      </c>
      <c r="D9722" s="24">
        <v>0.47739071999999999</v>
      </c>
      <c r="E9722" s="24">
        <v>0.60786088999999999</v>
      </c>
      <c r="F9722" s="24">
        <v>0.88175261000000005</v>
      </c>
      <c r="G9722" s="24">
        <v>2.14593839</v>
      </c>
      <c r="H9722" s="24">
        <v>8.0660541699999992</v>
      </c>
      <c r="I9722" s="24">
        <v>9.0278089999999991E-2</v>
      </c>
    </row>
    <row r="9723" spans="1:9" ht="15.75" customHeight="1" x14ac:dyDescent="0.25">
      <c r="A9723" s="25">
        <v>9722</v>
      </c>
      <c r="B9723" s="26">
        <v>0.46700628999999999</v>
      </c>
      <c r="C9723" s="26">
        <v>0.41891585999999997</v>
      </c>
      <c r="D9723" s="26">
        <v>0.47746544999999996</v>
      </c>
      <c r="E9723" s="26">
        <v>0.60796061000000001</v>
      </c>
      <c r="F9723" s="26">
        <v>0.88192161000000002</v>
      </c>
      <c r="G9723" s="26">
        <v>2.1463967400000001</v>
      </c>
      <c r="H9723" s="26">
        <v>8.0681662000000003</v>
      </c>
      <c r="I9723" s="26">
        <v>9.0278069999999988E-2</v>
      </c>
    </row>
    <row r="9724" spans="1:9" ht="15.75" customHeight="1" x14ac:dyDescent="0.25">
      <c r="A9724" s="23">
        <v>9723</v>
      </c>
      <c r="B9724" s="24">
        <v>0.46708941000000004</v>
      </c>
      <c r="C9724" s="24">
        <v>0.41898285000000002</v>
      </c>
      <c r="D9724" s="24">
        <v>0.47754018999999998</v>
      </c>
      <c r="E9724" s="24">
        <v>0.60806033999999998</v>
      </c>
      <c r="F9724" s="24">
        <v>0.88209062000000005</v>
      </c>
      <c r="G9724" s="24">
        <v>2.1468551599999999</v>
      </c>
      <c r="H9724" s="24">
        <v>8.0702786300000007</v>
      </c>
      <c r="I9724" s="24">
        <v>9.0278050000000012E-2</v>
      </c>
    </row>
    <row r="9725" spans="1:9" ht="15.75" customHeight="1" x14ac:dyDescent="0.25">
      <c r="A9725" s="25">
        <v>9724</v>
      </c>
      <c r="B9725" s="26">
        <v>0.46717252999999997</v>
      </c>
      <c r="C9725" s="26">
        <v>0.41904984000000001</v>
      </c>
      <c r="D9725" s="26">
        <v>0.47761493999999999</v>
      </c>
      <c r="E9725" s="26">
        <v>0.60816007999999999</v>
      </c>
      <c r="F9725" s="26">
        <v>0.88225966</v>
      </c>
      <c r="G9725" s="26">
        <v>2.1473136500000001</v>
      </c>
      <c r="H9725" s="26">
        <v>8.0723914699999995</v>
      </c>
      <c r="I9725" s="26">
        <v>9.027802E-2</v>
      </c>
    </row>
    <row r="9726" spans="1:9" ht="15.75" customHeight="1" x14ac:dyDescent="0.25">
      <c r="A9726" s="23">
        <v>9725</v>
      </c>
      <c r="B9726" s="24">
        <v>0.46725563999999997</v>
      </c>
      <c r="C9726" s="24">
        <v>0.41911684999999999</v>
      </c>
      <c r="D9726" s="24">
        <v>0.47768970000000005</v>
      </c>
      <c r="E9726" s="24">
        <v>0.60825983000000006</v>
      </c>
      <c r="F9726" s="24">
        <v>0.88242872000000006</v>
      </c>
      <c r="G9726" s="24">
        <v>2.1477722199999998</v>
      </c>
      <c r="H9726" s="24">
        <v>8.0745047000000003</v>
      </c>
      <c r="I9726" s="24">
        <v>9.0277999999999997E-2</v>
      </c>
    </row>
    <row r="9727" spans="1:9" ht="15.75" customHeight="1" x14ac:dyDescent="0.25">
      <c r="A9727" s="25">
        <v>9726</v>
      </c>
      <c r="B9727" s="26">
        <v>0.46733876000000002</v>
      </c>
      <c r="C9727" s="26">
        <v>0.41918385999999996</v>
      </c>
      <c r="D9727" s="26">
        <v>0.47776447</v>
      </c>
      <c r="E9727" s="26">
        <v>0.60835959000000006</v>
      </c>
      <c r="F9727" s="26">
        <v>0.88259778999999994</v>
      </c>
      <c r="G9727" s="26">
        <v>2.14823085</v>
      </c>
      <c r="H9727" s="26">
        <v>8.0766183500000004</v>
      </c>
      <c r="I9727" s="26">
        <v>9.0277980000000008E-2</v>
      </c>
    </row>
    <row r="9728" spans="1:9" ht="15.75" customHeight="1" x14ac:dyDescent="0.25">
      <c r="A9728" s="23">
        <v>9727</v>
      </c>
      <c r="B9728" s="24">
        <v>0.46742188000000001</v>
      </c>
      <c r="C9728" s="24">
        <v>0.41925088999999999</v>
      </c>
      <c r="D9728" s="24">
        <v>0.47783925000000005</v>
      </c>
      <c r="E9728" s="24">
        <v>0.60845936</v>
      </c>
      <c r="F9728" s="24">
        <v>0.88276689000000008</v>
      </c>
      <c r="G9728" s="24">
        <v>2.1486895599999998</v>
      </c>
      <c r="H9728" s="24">
        <v>8.0787324100000006</v>
      </c>
      <c r="I9728" s="24">
        <v>9.0277960000000004E-2</v>
      </c>
    </row>
    <row r="9729" spans="1:9" ht="15.75" customHeight="1" x14ac:dyDescent="0.25">
      <c r="A9729" s="25">
        <v>9728</v>
      </c>
      <c r="B9729" s="26">
        <v>0.467505</v>
      </c>
      <c r="C9729" s="26">
        <v>0.41931793000000001</v>
      </c>
      <c r="D9729" s="26">
        <v>0.47791403999999998</v>
      </c>
      <c r="E9729" s="26">
        <v>0.60855914</v>
      </c>
      <c r="F9729" s="26">
        <v>0.88293600999999999</v>
      </c>
      <c r="G9729" s="26">
        <v>2.14914834</v>
      </c>
      <c r="H9729" s="26">
        <v>8.0808468900000001</v>
      </c>
      <c r="I9729" s="26">
        <v>9.0277940000000001E-2</v>
      </c>
    </row>
    <row r="9730" spans="1:9" ht="15.75" customHeight="1" x14ac:dyDescent="0.25">
      <c r="A9730" s="23">
        <v>9729</v>
      </c>
      <c r="B9730" s="24">
        <v>0.46758812</v>
      </c>
      <c r="C9730" s="24">
        <v>0.41938498000000002</v>
      </c>
      <c r="D9730" s="24">
        <v>0.47798884000000003</v>
      </c>
      <c r="E9730" s="24">
        <v>0.60865893000000004</v>
      </c>
      <c r="F9730" s="24">
        <v>0.88310515000000001</v>
      </c>
      <c r="G9730" s="24">
        <v>2.1496072000000002</v>
      </c>
      <c r="H9730" s="24">
        <v>8.0829617999999996</v>
      </c>
      <c r="I9730" s="24">
        <v>9.0277919999999998E-2</v>
      </c>
    </row>
    <row r="9731" spans="1:9" ht="15.75" customHeight="1" x14ac:dyDescent="0.25">
      <c r="A9731" s="25">
        <v>9730</v>
      </c>
      <c r="B9731" s="26">
        <v>0.46767122999999999</v>
      </c>
      <c r="C9731" s="26">
        <v>0.41945203999999997</v>
      </c>
      <c r="D9731" s="26">
        <v>0.47806365000000001</v>
      </c>
      <c r="E9731" s="26">
        <v>0.60875873000000003</v>
      </c>
      <c r="F9731" s="26">
        <v>0.88327432000000006</v>
      </c>
      <c r="G9731" s="26">
        <v>2.1500661400000003</v>
      </c>
      <c r="H9731" s="26">
        <v>8.0850771300000002</v>
      </c>
      <c r="I9731" s="26">
        <v>9.0277899999999994E-2</v>
      </c>
    </row>
    <row r="9732" spans="1:9" ht="15.75" customHeight="1" x14ac:dyDescent="0.25">
      <c r="A9732" s="23">
        <v>9731</v>
      </c>
      <c r="B9732" s="24">
        <v>0.46775435000000004</v>
      </c>
      <c r="C9732" s="24">
        <v>0.41951912000000002</v>
      </c>
      <c r="D9732" s="24">
        <v>0.47813845999999999</v>
      </c>
      <c r="E9732" s="24">
        <v>0.60885854000000006</v>
      </c>
      <c r="F9732" s="24">
        <v>0.88344350000000005</v>
      </c>
      <c r="G9732" s="24">
        <v>2.15052515</v>
      </c>
      <c r="H9732" s="24">
        <v>8.0871928999999998</v>
      </c>
      <c r="I9732" s="24">
        <v>9.0277879999999991E-2</v>
      </c>
    </row>
    <row r="9733" spans="1:9" ht="15.75" customHeight="1" x14ac:dyDescent="0.25">
      <c r="A9733" s="25">
        <v>9732</v>
      </c>
      <c r="B9733" s="26">
        <v>0.46783746999999998</v>
      </c>
      <c r="C9733" s="26">
        <v>0.41958620000000002</v>
      </c>
      <c r="D9733" s="26">
        <v>0.47821329000000001</v>
      </c>
      <c r="E9733" s="26">
        <v>0.60895836000000003</v>
      </c>
      <c r="F9733" s="26">
        <v>0.88361270999999997</v>
      </c>
      <c r="G9733" s="26">
        <v>2.1509842400000001</v>
      </c>
      <c r="H9733" s="26">
        <v>8.0893091100000003</v>
      </c>
      <c r="I9733" s="26">
        <v>9.0277849999999993E-2</v>
      </c>
    </row>
    <row r="9734" spans="1:9" ht="15.75" customHeight="1" x14ac:dyDescent="0.25">
      <c r="A9734" s="23">
        <v>9733</v>
      </c>
      <c r="B9734" s="24">
        <v>0.46792059000000003</v>
      </c>
      <c r="C9734" s="24">
        <v>0.41965328999999996</v>
      </c>
      <c r="D9734" s="24">
        <v>0.47828812999999998</v>
      </c>
      <c r="E9734" s="24">
        <v>0.60905819000000005</v>
      </c>
      <c r="F9734" s="24">
        <v>0.88378193999999999</v>
      </c>
      <c r="G9734" s="24">
        <v>2.1514434200000001</v>
      </c>
      <c r="H9734" s="24">
        <v>8.0914257599999999</v>
      </c>
      <c r="I9734" s="24">
        <v>9.0277829999999989E-2</v>
      </c>
    </row>
    <row r="9735" spans="1:9" ht="15.75" customHeight="1" x14ac:dyDescent="0.25">
      <c r="A9735" s="25">
        <v>9734</v>
      </c>
      <c r="B9735" s="26">
        <v>0.46800370000000002</v>
      </c>
      <c r="C9735" s="26">
        <v>0.41972039999999999</v>
      </c>
      <c r="D9735" s="26">
        <v>0.47836297999999999</v>
      </c>
      <c r="E9735" s="26">
        <v>0.60915804000000007</v>
      </c>
      <c r="F9735" s="26">
        <v>0.88395120000000005</v>
      </c>
      <c r="G9735" s="26">
        <v>2.1519026700000001</v>
      </c>
      <c r="H9735" s="26">
        <v>8.0935428500000004</v>
      </c>
      <c r="I9735" s="26">
        <v>9.0277809999999986E-2</v>
      </c>
    </row>
    <row r="9736" spans="1:9" ht="15.75" customHeight="1" x14ac:dyDescent="0.25">
      <c r="A9736" s="23">
        <v>9735</v>
      </c>
      <c r="B9736" s="24">
        <v>0.46808681999999996</v>
      </c>
      <c r="C9736" s="24">
        <v>0.41978752000000003</v>
      </c>
      <c r="D9736" s="24">
        <v>0.47843784</v>
      </c>
      <c r="E9736" s="24">
        <v>0.60925790000000002</v>
      </c>
      <c r="F9736" s="24">
        <v>0.88412047999999999</v>
      </c>
      <c r="G9736" s="24">
        <v>2.1523620000000001</v>
      </c>
      <c r="H9736" s="24">
        <v>8.0956604100000007</v>
      </c>
      <c r="I9736" s="24">
        <v>9.0277790000000011E-2</v>
      </c>
    </row>
    <row r="9737" spans="1:9" ht="15.75" customHeight="1" x14ac:dyDescent="0.25">
      <c r="A9737" s="25">
        <v>9736</v>
      </c>
      <c r="B9737" s="26">
        <v>0.46816994000000001</v>
      </c>
      <c r="C9737" s="26">
        <v>0.41985465</v>
      </c>
      <c r="D9737" s="26">
        <v>0.47851270999999995</v>
      </c>
      <c r="E9737" s="26">
        <v>0.60935777000000002</v>
      </c>
      <c r="F9737" s="26">
        <v>0.88428978999999996</v>
      </c>
      <c r="G9737" s="26">
        <v>2.15282142</v>
      </c>
      <c r="H9737" s="26">
        <v>8.0977784199999991</v>
      </c>
      <c r="I9737" s="26">
        <v>9.0277770000000007E-2</v>
      </c>
    </row>
    <row r="9738" spans="1:9" ht="15.75" customHeight="1" x14ac:dyDescent="0.25">
      <c r="A9738" s="23">
        <v>9737</v>
      </c>
      <c r="B9738" s="24">
        <v>0.46825306</v>
      </c>
      <c r="C9738" s="24">
        <v>0.41992179000000002</v>
      </c>
      <c r="D9738" s="24">
        <v>0.47858759000000001</v>
      </c>
      <c r="E9738" s="24">
        <v>0.60945764999999996</v>
      </c>
      <c r="F9738" s="24">
        <v>0.88445910999999999</v>
      </c>
      <c r="G9738" s="24">
        <v>2.1532809199999998</v>
      </c>
      <c r="H9738" s="24">
        <v>8.0998968900000001</v>
      </c>
      <c r="I9738" s="24">
        <v>9.0277750000000004E-2</v>
      </c>
    </row>
    <row r="9739" spans="1:9" ht="15.75" customHeight="1" x14ac:dyDescent="0.25">
      <c r="A9739" s="25">
        <v>9738</v>
      </c>
      <c r="B9739" s="26">
        <v>0.46833617999999999</v>
      </c>
      <c r="C9739" s="26">
        <v>0.41998893999999998</v>
      </c>
      <c r="D9739" s="26">
        <v>0.47866248</v>
      </c>
      <c r="E9739" s="26">
        <v>0.60955755</v>
      </c>
      <c r="F9739" s="26">
        <v>0.88462847</v>
      </c>
      <c r="G9739" s="26">
        <v>2.1537405000000001</v>
      </c>
      <c r="H9739" s="26">
        <v>8.1020158300000009</v>
      </c>
      <c r="I9739" s="26">
        <v>9.027773E-2</v>
      </c>
    </row>
    <row r="9740" spans="1:9" ht="15.75" customHeight="1" x14ac:dyDescent="0.25">
      <c r="A9740" s="23">
        <v>9739</v>
      </c>
      <c r="B9740" s="24">
        <v>0.46841928999999999</v>
      </c>
      <c r="C9740" s="24">
        <v>0.42005611000000004</v>
      </c>
      <c r="D9740" s="24">
        <v>0.47873738000000005</v>
      </c>
      <c r="E9740" s="24">
        <v>0.60965744999999993</v>
      </c>
      <c r="F9740" s="24">
        <v>0.88479785000000011</v>
      </c>
      <c r="G9740" s="24">
        <v>2.1542001700000002</v>
      </c>
      <c r="H9740" s="24">
        <v>8.1041352399999997</v>
      </c>
      <c r="I9740" s="24">
        <v>9.0277700000000002E-2</v>
      </c>
    </row>
    <row r="9741" spans="1:9" ht="15.75" customHeight="1" x14ac:dyDescent="0.25">
      <c r="A9741" s="25">
        <v>9740</v>
      </c>
      <c r="B9741" s="26">
        <v>0.46850240999999998</v>
      </c>
      <c r="C9741" s="26">
        <v>0.42012327999999999</v>
      </c>
      <c r="D9741" s="26">
        <v>0.47881228999999997</v>
      </c>
      <c r="E9741" s="26">
        <v>0.60975737000000008</v>
      </c>
      <c r="F9741" s="26">
        <v>0.88496724999999998</v>
      </c>
      <c r="G9741" s="26">
        <v>2.1546599199999998</v>
      </c>
      <c r="H9741" s="26">
        <v>8.1062551299999992</v>
      </c>
      <c r="I9741" s="26">
        <v>9.0277679999999999E-2</v>
      </c>
    </row>
    <row r="9742" spans="1:9" ht="15.75" customHeight="1" x14ac:dyDescent="0.25">
      <c r="A9742" s="23">
        <v>9741</v>
      </c>
      <c r="B9742" s="24">
        <v>0.46858553000000003</v>
      </c>
      <c r="C9742" s="24">
        <v>0.42019046999999998</v>
      </c>
      <c r="D9742" s="24">
        <v>0.47888720999999995</v>
      </c>
      <c r="E9742" s="24">
        <v>0.60985730999999999</v>
      </c>
      <c r="F9742" s="24">
        <v>0.88513668999999995</v>
      </c>
      <c r="G9742" s="24">
        <v>2.1551197599999998</v>
      </c>
      <c r="H9742" s="24">
        <v>8.1083754999999993</v>
      </c>
      <c r="I9742" s="24">
        <v>9.0277659999999996E-2</v>
      </c>
    </row>
    <row r="9743" spans="1:9" ht="15.75" customHeight="1" x14ac:dyDescent="0.25">
      <c r="A9743" s="25">
        <v>9742</v>
      </c>
      <c r="B9743" s="26">
        <v>0.46866864999999996</v>
      </c>
      <c r="C9743" s="26">
        <v>0.42025767000000003</v>
      </c>
      <c r="D9743" s="26">
        <v>0.47896214999999998</v>
      </c>
      <c r="E9743" s="26">
        <v>0.60995725999999995</v>
      </c>
      <c r="F9743" s="26">
        <v>0.88530615000000001</v>
      </c>
      <c r="G9743" s="26">
        <v>2.1555796900000002</v>
      </c>
      <c r="H9743" s="26">
        <v>8.11049635</v>
      </c>
      <c r="I9743" s="26">
        <v>9.0277639999999992E-2</v>
      </c>
    </row>
    <row r="9744" spans="1:9" ht="15.75" customHeight="1" x14ac:dyDescent="0.25">
      <c r="A9744" s="23">
        <v>9743</v>
      </c>
      <c r="B9744" s="24">
        <v>0.46875176000000002</v>
      </c>
      <c r="C9744" s="24">
        <v>0.42032488000000001</v>
      </c>
      <c r="D9744" s="24">
        <v>0.47903709</v>
      </c>
      <c r="E9744" s="24">
        <v>0.61005721999999996</v>
      </c>
      <c r="F9744" s="24">
        <v>0.88547562999999996</v>
      </c>
      <c r="G9744" s="24">
        <v>2.1560397099999999</v>
      </c>
      <c r="H9744" s="24">
        <v>8.1126176999999995</v>
      </c>
      <c r="I9744" s="24">
        <v>9.0277619999999989E-2</v>
      </c>
    </row>
    <row r="9745" spans="1:9" ht="15.75" customHeight="1" x14ac:dyDescent="0.25">
      <c r="A9745" s="25">
        <v>9744</v>
      </c>
      <c r="B9745" s="26">
        <v>0.46883488000000001</v>
      </c>
      <c r="C9745" s="26">
        <v>0.42039209999999999</v>
      </c>
      <c r="D9745" s="26">
        <v>0.47911205000000001</v>
      </c>
      <c r="E9745" s="26">
        <v>0.61015719000000002</v>
      </c>
      <c r="F9745" s="26">
        <v>0.88564514000000005</v>
      </c>
      <c r="G9745" s="26">
        <v>2.1564998200000001</v>
      </c>
      <c r="H9745" s="26">
        <v>8.1147395500000012</v>
      </c>
      <c r="I9745" s="26">
        <v>9.0277600000000013E-2</v>
      </c>
    </row>
    <row r="9746" spans="1:9" ht="15.75" customHeight="1" x14ac:dyDescent="0.25">
      <c r="A9746" s="23">
        <v>9745</v>
      </c>
      <c r="B9746" s="24">
        <v>0.46891800000000006</v>
      </c>
      <c r="C9746" s="24">
        <v>0.42045932999999996</v>
      </c>
      <c r="D9746" s="24">
        <v>0.47918702000000002</v>
      </c>
      <c r="E9746" s="24">
        <v>0.61025717999999995</v>
      </c>
      <c r="F9746" s="24">
        <v>0.88581469000000002</v>
      </c>
      <c r="G9746" s="24">
        <v>2.1569600200000001</v>
      </c>
      <c r="H9746" s="24">
        <v>8.1168618900000009</v>
      </c>
      <c r="I9746" s="24">
        <v>9.027758000000001E-2</v>
      </c>
    </row>
    <row r="9747" spans="1:9" ht="15.75" customHeight="1" x14ac:dyDescent="0.25">
      <c r="A9747" s="25">
        <v>9746</v>
      </c>
      <c r="B9747" s="26">
        <v>0.46900111999999999</v>
      </c>
      <c r="C9747" s="26">
        <v>0.42052657999999998</v>
      </c>
      <c r="D9747" s="26">
        <v>0.47926200000000002</v>
      </c>
      <c r="E9747" s="26">
        <v>0.61035718999999999</v>
      </c>
      <c r="F9747" s="26">
        <v>0.88598425000000003</v>
      </c>
      <c r="G9747" s="26">
        <v>2.1574203199999999</v>
      </c>
      <c r="H9747" s="26">
        <v>8.1189847400000001</v>
      </c>
      <c r="I9747" s="26">
        <v>9.0277550000000012E-2</v>
      </c>
    </row>
    <row r="9748" spans="1:9" ht="15.75" customHeight="1" x14ac:dyDescent="0.25">
      <c r="A9748" s="23">
        <v>9747</v>
      </c>
      <c r="B9748" s="24">
        <v>0.46908423999999999</v>
      </c>
      <c r="C9748" s="24">
        <v>0.42059382999999995</v>
      </c>
      <c r="D9748" s="24">
        <v>0.47933698999999996</v>
      </c>
      <c r="E9748" s="24">
        <v>0.61045720999999997</v>
      </c>
      <c r="F9748" s="24">
        <v>0.88615385000000002</v>
      </c>
      <c r="G9748" s="24">
        <v>2.1578807000000002</v>
      </c>
      <c r="H9748" s="24">
        <v>8.1211081000000007</v>
      </c>
      <c r="I9748" s="24">
        <v>9.0277530000000009E-2</v>
      </c>
    </row>
    <row r="9749" spans="1:9" ht="15.75" customHeight="1" x14ac:dyDescent="0.25">
      <c r="A9749" s="25">
        <v>9748</v>
      </c>
      <c r="B9749" s="26">
        <v>0.46916735000000004</v>
      </c>
      <c r="C9749" s="26">
        <v>0.42066110000000001</v>
      </c>
      <c r="D9749" s="26">
        <v>0.479412</v>
      </c>
      <c r="E9749" s="26">
        <v>0.61055724</v>
      </c>
      <c r="F9749" s="26">
        <v>0.88632347999999994</v>
      </c>
      <c r="G9749" s="26">
        <v>2.1583411799999999</v>
      </c>
      <c r="H9749" s="26">
        <v>8.1232319799999999</v>
      </c>
      <c r="I9749" s="26">
        <v>9.0277510000000005E-2</v>
      </c>
    </row>
    <row r="9750" spans="1:9" ht="15.75" customHeight="1" x14ac:dyDescent="0.25">
      <c r="A9750" s="23">
        <v>9749</v>
      </c>
      <c r="B9750" s="24">
        <v>0.46925046999999998</v>
      </c>
      <c r="C9750" s="24">
        <v>0.42072837999999996</v>
      </c>
      <c r="D9750" s="24">
        <v>0.47948700999999999</v>
      </c>
      <c r="E9750" s="24">
        <v>0.61065729000000002</v>
      </c>
      <c r="F9750" s="24">
        <v>0.88649314000000001</v>
      </c>
      <c r="G9750" s="24">
        <v>2.1588017600000002</v>
      </c>
      <c r="H9750" s="24">
        <v>8.1253563699999987</v>
      </c>
      <c r="I9750" s="24">
        <v>9.0277490000000002E-2</v>
      </c>
    </row>
    <row r="9751" spans="1:9" ht="15.75" customHeight="1" x14ac:dyDescent="0.25">
      <c r="A9751" s="25">
        <v>9750</v>
      </c>
      <c r="B9751" s="26">
        <v>0.46933359000000002</v>
      </c>
      <c r="C9751" s="26">
        <v>0.42079568000000001</v>
      </c>
      <c r="D9751" s="26">
        <v>0.47956204000000002</v>
      </c>
      <c r="E9751" s="26">
        <v>0.61075736000000003</v>
      </c>
      <c r="F9751" s="26">
        <v>0.88666281999999996</v>
      </c>
      <c r="G9751" s="26">
        <v>2.1592624300000001</v>
      </c>
      <c r="H9751" s="26">
        <v>8.1274812999999995</v>
      </c>
      <c r="I9751" s="26">
        <v>9.0277469999999999E-2</v>
      </c>
    </row>
    <row r="9752" spans="1:9" ht="15.75" customHeight="1" x14ac:dyDescent="0.25">
      <c r="A9752" s="23">
        <v>9751</v>
      </c>
      <c r="B9752" s="24">
        <v>0.46941671000000001</v>
      </c>
      <c r="C9752" s="24">
        <v>0.42086298</v>
      </c>
      <c r="D9752" s="24">
        <v>0.47963707999999999</v>
      </c>
      <c r="E9752" s="24">
        <v>0.61085743999999997</v>
      </c>
      <c r="F9752" s="24">
        <v>0.88683254</v>
      </c>
      <c r="G9752" s="24">
        <v>2.1597232000000002</v>
      </c>
      <c r="H9752" s="24">
        <v>8.1296067500000007</v>
      </c>
      <c r="I9752" s="24">
        <v>9.0277449999999995E-2</v>
      </c>
    </row>
    <row r="9753" spans="1:9" ht="15.75" customHeight="1" x14ac:dyDescent="0.25">
      <c r="A9753" s="25">
        <v>9752</v>
      </c>
      <c r="B9753" s="26">
        <v>0.46949983000000001</v>
      </c>
      <c r="C9753" s="26">
        <v>0.42093029999999998</v>
      </c>
      <c r="D9753" s="26">
        <v>0.47971214000000001</v>
      </c>
      <c r="E9753" s="26">
        <v>0.61095754000000002</v>
      </c>
      <c r="F9753" s="26">
        <v>0.88700227999999992</v>
      </c>
      <c r="G9753" s="26">
        <v>2.1601840600000002</v>
      </c>
      <c r="H9753" s="26">
        <v>8.1317327299999995</v>
      </c>
      <c r="I9753" s="26">
        <v>9.0277429999999992E-2</v>
      </c>
    </row>
    <row r="9754" spans="1:9" ht="15.75" customHeight="1" x14ac:dyDescent="0.25">
      <c r="A9754" s="23">
        <v>9753</v>
      </c>
      <c r="B9754" s="24">
        <v>0.46958294</v>
      </c>
      <c r="C9754" s="24">
        <v>0.42099763000000001</v>
      </c>
      <c r="D9754" s="24">
        <v>0.47978720000000002</v>
      </c>
      <c r="E9754" s="24">
        <v>0.61105765000000001</v>
      </c>
      <c r="F9754" s="24">
        <v>0.88717206000000004</v>
      </c>
      <c r="G9754" s="24">
        <v>2.16064503</v>
      </c>
      <c r="H9754" s="24">
        <v>8.1338592500000004</v>
      </c>
      <c r="I9754" s="24">
        <v>9.0277399999999994E-2</v>
      </c>
    </row>
    <row r="9755" spans="1:9" ht="15.75" customHeight="1" x14ac:dyDescent="0.25">
      <c r="A9755" s="25">
        <v>9754</v>
      </c>
      <c r="B9755" s="26">
        <v>0.46966606</v>
      </c>
      <c r="C9755" s="26">
        <v>0.42106496999999998</v>
      </c>
      <c r="D9755" s="26">
        <v>0.47986227999999997</v>
      </c>
      <c r="E9755" s="26">
        <v>0.61115777999999998</v>
      </c>
      <c r="F9755" s="26">
        <v>0.88734187000000009</v>
      </c>
      <c r="G9755" s="26">
        <v>2.1611060900000001</v>
      </c>
      <c r="H9755" s="26">
        <v>8.1359863199999989</v>
      </c>
      <c r="I9755" s="26">
        <v>9.027737999999999E-2</v>
      </c>
    </row>
    <row r="9756" spans="1:9" ht="15.75" customHeight="1" x14ac:dyDescent="0.25">
      <c r="A9756" s="23">
        <v>9755</v>
      </c>
      <c r="B9756" s="24">
        <v>0.46974918000000004</v>
      </c>
      <c r="C9756" s="24">
        <v>0.42113231999999995</v>
      </c>
      <c r="D9756" s="24">
        <v>0.47993737000000003</v>
      </c>
      <c r="E9756" s="24">
        <v>0.61125792000000001</v>
      </c>
      <c r="F9756" s="24">
        <v>0.88751170999999995</v>
      </c>
      <c r="G9756" s="24">
        <v>2.1615672500000001</v>
      </c>
      <c r="H9756" s="24">
        <v>8.1381139400000002</v>
      </c>
      <c r="I9756" s="24">
        <v>9.0277360000000015E-2</v>
      </c>
    </row>
    <row r="9757" spans="1:9" ht="15.75" customHeight="1" x14ac:dyDescent="0.25">
      <c r="A9757" s="25">
        <v>9756</v>
      </c>
      <c r="B9757" s="26">
        <v>0.46983229999999998</v>
      </c>
      <c r="C9757" s="26">
        <v>0.42119968999999996</v>
      </c>
      <c r="D9757" s="26">
        <v>0.48001246999999997</v>
      </c>
      <c r="E9757" s="26">
        <v>0.61135808999999997</v>
      </c>
      <c r="F9757" s="26">
        <v>0.88768157999999997</v>
      </c>
      <c r="G9757" s="26">
        <v>2.1620285200000002</v>
      </c>
      <c r="H9757" s="26">
        <v>8.1402421100000009</v>
      </c>
      <c r="I9757" s="26">
        <v>9.0277340000000011E-2</v>
      </c>
    </row>
    <row r="9758" spans="1:9" ht="15.75" customHeight="1" x14ac:dyDescent="0.25">
      <c r="A9758" s="23">
        <v>9757</v>
      </c>
      <c r="B9758" s="24">
        <v>0.46991540999999998</v>
      </c>
      <c r="C9758" s="24">
        <v>0.42126705999999997</v>
      </c>
      <c r="D9758" s="24">
        <v>0.48008758999999995</v>
      </c>
      <c r="E9758" s="24">
        <v>0.61145826999999997</v>
      </c>
      <c r="F9758" s="24">
        <v>0.88785149000000008</v>
      </c>
      <c r="G9758" s="24">
        <v>2.1624898899999998</v>
      </c>
      <c r="H9758" s="24">
        <v>8.1423708399999999</v>
      </c>
      <c r="I9758" s="24">
        <v>9.0277320000000008E-2</v>
      </c>
    </row>
    <row r="9759" spans="1:9" ht="15.75" customHeight="1" x14ac:dyDescent="0.25">
      <c r="A9759" s="25">
        <v>9758</v>
      </c>
      <c r="B9759" s="26">
        <v>0.46999853000000003</v>
      </c>
      <c r="C9759" s="26">
        <v>0.42133445000000003</v>
      </c>
      <c r="D9759" s="26">
        <v>0.48016271999999999</v>
      </c>
      <c r="E9759" s="26">
        <v>0.61155845999999991</v>
      </c>
      <c r="F9759" s="26">
        <v>0.88802142000000006</v>
      </c>
      <c r="G9759" s="26">
        <v>2.1629513600000001</v>
      </c>
      <c r="H9759" s="26">
        <v>8.1445001300000008</v>
      </c>
      <c r="I9759" s="26">
        <v>9.0277300000000005E-2</v>
      </c>
    </row>
    <row r="9760" spans="1:9" ht="15.75" customHeight="1" x14ac:dyDescent="0.25">
      <c r="A9760" s="23">
        <v>9759</v>
      </c>
      <c r="B9760" s="24">
        <v>0.47008164999999996</v>
      </c>
      <c r="C9760" s="24">
        <v>0.42140186000000002</v>
      </c>
      <c r="D9760" s="24">
        <v>0.48023786000000002</v>
      </c>
      <c r="E9760" s="24">
        <v>0.61165868000000001</v>
      </c>
      <c r="F9760" s="24">
        <v>0.88819139000000003</v>
      </c>
      <c r="G9760" s="24">
        <v>2.1634129400000002</v>
      </c>
      <c r="H9760" s="24">
        <v>8.1466299800000002</v>
      </c>
      <c r="I9760" s="24">
        <v>9.0277280000000001E-2</v>
      </c>
    </row>
    <row r="9761" spans="1:9" ht="15.75" customHeight="1" x14ac:dyDescent="0.25">
      <c r="A9761" s="25">
        <v>9760</v>
      </c>
      <c r="B9761" s="26">
        <v>0.47016477000000001</v>
      </c>
      <c r="C9761" s="26">
        <v>0.42146927000000001</v>
      </c>
      <c r="D9761" s="26">
        <v>0.48031300999999998</v>
      </c>
      <c r="E9761" s="26">
        <v>0.61175891000000004</v>
      </c>
      <c r="F9761" s="26">
        <v>0.88836139999999997</v>
      </c>
      <c r="G9761" s="26">
        <v>2.16387463</v>
      </c>
      <c r="H9761" s="26">
        <v>8.1487604200000003</v>
      </c>
      <c r="I9761" s="26">
        <v>9.0277259999999998E-2</v>
      </c>
    </row>
    <row r="9762" spans="1:9" ht="15.75" customHeight="1" x14ac:dyDescent="0.25">
      <c r="A9762" s="23">
        <v>9761</v>
      </c>
      <c r="B9762" s="24">
        <v>0.47024789</v>
      </c>
      <c r="C9762" s="24">
        <v>0.42153669999999999</v>
      </c>
      <c r="D9762" s="24">
        <v>0.48038818</v>
      </c>
      <c r="E9762" s="24">
        <v>0.61185915999999996</v>
      </c>
      <c r="F9762" s="24">
        <v>0.88853143000000001</v>
      </c>
      <c r="G9762" s="24">
        <v>2.1643364199999997</v>
      </c>
      <c r="H9762" s="24">
        <v>8.1508914200000007</v>
      </c>
      <c r="I9762" s="24">
        <v>9.027723E-2</v>
      </c>
    </row>
    <row r="9763" spans="1:9" ht="15.75" customHeight="1" x14ac:dyDescent="0.25">
      <c r="A9763" s="25">
        <v>9762</v>
      </c>
      <c r="B9763" s="26">
        <v>0.470331</v>
      </c>
      <c r="C9763" s="26">
        <v>0.42160412999999997</v>
      </c>
      <c r="D9763" s="26">
        <v>0.48046337</v>
      </c>
      <c r="E9763" s="26">
        <v>0.61195942999999997</v>
      </c>
      <c r="F9763" s="26">
        <v>0.88870151000000008</v>
      </c>
      <c r="G9763" s="26">
        <v>2.1647983100000001</v>
      </c>
      <c r="H9763" s="26">
        <v>8.1530230100000001</v>
      </c>
      <c r="I9763" s="26">
        <v>9.0277209999999997E-2</v>
      </c>
    </row>
    <row r="9764" spans="1:9" ht="15.75" customHeight="1" x14ac:dyDescent="0.25">
      <c r="A9764" s="23">
        <v>9763</v>
      </c>
      <c r="B9764" s="24">
        <v>0.47041411999999999</v>
      </c>
      <c r="C9764" s="24">
        <v>0.42167158999999999</v>
      </c>
      <c r="D9764" s="24">
        <v>0.48053856000000006</v>
      </c>
      <c r="E9764" s="24">
        <v>0.61205971999999997</v>
      </c>
      <c r="F9764" s="24">
        <v>0.88887161000000003</v>
      </c>
      <c r="G9764" s="24">
        <v>2.1652603199999998</v>
      </c>
      <c r="H9764" s="24">
        <v>8.1551551900000003</v>
      </c>
      <c r="I9764" s="24">
        <v>9.0277189999999993E-2</v>
      </c>
    </row>
    <row r="9765" spans="1:9" ht="15.75" customHeight="1" x14ac:dyDescent="0.25">
      <c r="A9765" s="25">
        <v>9764</v>
      </c>
      <c r="B9765" s="26">
        <v>0.47049723999999998</v>
      </c>
      <c r="C9765" s="26">
        <v>0.42173905</v>
      </c>
      <c r="D9765" s="26">
        <v>0.48061377</v>
      </c>
      <c r="E9765" s="26">
        <v>0.61216002000000003</v>
      </c>
      <c r="F9765" s="26">
        <v>0.88904174999999996</v>
      </c>
      <c r="G9765" s="26">
        <v>2.1657224400000001</v>
      </c>
      <c r="H9765" s="26">
        <v>8.1572879599999997</v>
      </c>
      <c r="I9765" s="26">
        <v>9.0277170000000004E-2</v>
      </c>
    </row>
    <row r="9766" spans="1:9" ht="15.75" customHeight="1" x14ac:dyDescent="0.25">
      <c r="A9766" s="23">
        <v>9765</v>
      </c>
      <c r="B9766" s="24">
        <v>0.47058036000000003</v>
      </c>
      <c r="C9766" s="24">
        <v>0.42180653000000001</v>
      </c>
      <c r="D9766" s="24">
        <v>0.48068899000000004</v>
      </c>
      <c r="E9766" s="24">
        <v>0.61226035000000001</v>
      </c>
      <c r="F9766" s="24">
        <v>0.88921192999999998</v>
      </c>
      <c r="G9766" s="24">
        <v>2.1661846600000003</v>
      </c>
      <c r="H9766" s="24">
        <v>8.1594213300000007</v>
      </c>
      <c r="I9766" s="24">
        <v>9.027715E-2</v>
      </c>
    </row>
    <row r="9767" spans="1:9" ht="15.75" customHeight="1" x14ac:dyDescent="0.25">
      <c r="A9767" s="25">
        <v>9766</v>
      </c>
      <c r="B9767" s="26">
        <v>0.47066347000000003</v>
      </c>
      <c r="C9767" s="26">
        <v>0.42187401000000002</v>
      </c>
      <c r="D9767" s="26">
        <v>0.48076422999999996</v>
      </c>
      <c r="E9767" s="26">
        <v>0.61236069000000004</v>
      </c>
      <c r="F9767" s="26">
        <v>0.88938214000000004</v>
      </c>
      <c r="G9767" s="26">
        <v>2.1666470000000002</v>
      </c>
      <c r="H9767" s="26">
        <v>8.1615552900000008</v>
      </c>
      <c r="I9767" s="26">
        <v>9.0277129999999997E-2</v>
      </c>
    </row>
    <row r="9768" spans="1:9" ht="15.75" customHeight="1" x14ac:dyDescent="0.25">
      <c r="A9768" s="23">
        <v>9767</v>
      </c>
      <c r="B9768" s="24">
        <v>0.47074658999999996</v>
      </c>
      <c r="C9768" s="24">
        <v>0.42194152000000001</v>
      </c>
      <c r="D9768" s="24">
        <v>0.48083947999999999</v>
      </c>
      <c r="E9768" s="24">
        <v>0.61246106</v>
      </c>
      <c r="F9768" s="24">
        <v>0.88955239000000008</v>
      </c>
      <c r="G9768" s="24">
        <v>2.1671094499999999</v>
      </c>
      <c r="H9768" s="24">
        <v>8.1636898699999989</v>
      </c>
      <c r="I9768" s="24">
        <v>9.0277109999999994E-2</v>
      </c>
    </row>
    <row r="9769" spans="1:9" ht="15.75" customHeight="1" x14ac:dyDescent="0.25">
      <c r="A9769" s="25">
        <v>9768</v>
      </c>
      <c r="B9769" s="26">
        <v>0.47082971000000001</v>
      </c>
      <c r="C9769" s="26">
        <v>0.42200902999999995</v>
      </c>
      <c r="D9769" s="26">
        <v>0.48091475</v>
      </c>
      <c r="E9769" s="26">
        <v>0.61256144000000001</v>
      </c>
      <c r="F9769" s="26">
        <v>0.88972267999999999</v>
      </c>
      <c r="G9769" s="26">
        <v>2.1675720200000002</v>
      </c>
      <c r="H9769" s="26">
        <v>8.1658250500000005</v>
      </c>
      <c r="I9769" s="26">
        <v>9.027708000000001E-2</v>
      </c>
    </row>
    <row r="9770" spans="1:9" ht="15.75" customHeight="1" x14ac:dyDescent="0.25">
      <c r="A9770" s="23">
        <v>9769</v>
      </c>
      <c r="B9770" s="24">
        <v>0.47091282999999995</v>
      </c>
      <c r="C9770" s="24">
        <v>0.42207655999999999</v>
      </c>
      <c r="D9770" s="24">
        <v>0.48099003000000001</v>
      </c>
      <c r="E9770" s="24">
        <v>0.61266184000000001</v>
      </c>
      <c r="F9770" s="24">
        <v>0.88989300000000005</v>
      </c>
      <c r="G9770" s="24">
        <v>2.1680346900000003</v>
      </c>
      <c r="H9770" s="24">
        <v>8.1679608500000001</v>
      </c>
      <c r="I9770" s="24">
        <v>9.0277060000000006E-2</v>
      </c>
    </row>
    <row r="9771" spans="1:9" ht="15.75" customHeight="1" x14ac:dyDescent="0.25">
      <c r="A9771" s="25">
        <v>9770</v>
      </c>
      <c r="B9771" s="26">
        <v>0.47099595</v>
      </c>
      <c r="C9771" s="26">
        <v>0.42214409000000003</v>
      </c>
      <c r="D9771" s="26">
        <v>0.48106532000000002</v>
      </c>
      <c r="E9771" s="26">
        <v>0.61276226999999994</v>
      </c>
      <c r="F9771" s="26">
        <v>0.89006336000000008</v>
      </c>
      <c r="G9771" s="26">
        <v>2.16849749</v>
      </c>
      <c r="H9771" s="26">
        <v>8.1700972699999994</v>
      </c>
      <c r="I9771" s="26">
        <v>9.0277040000000003E-2</v>
      </c>
    </row>
    <row r="9772" spans="1:9" ht="15.75" customHeight="1" x14ac:dyDescent="0.25">
      <c r="A9772" s="23">
        <v>9771</v>
      </c>
      <c r="B9772" s="24">
        <v>0.47107905999999999</v>
      </c>
      <c r="C9772" s="24">
        <v>0.42221164999999999</v>
      </c>
      <c r="D9772" s="24">
        <v>0.48114063000000001</v>
      </c>
      <c r="E9772" s="24">
        <v>0.61286271000000003</v>
      </c>
      <c r="F9772" s="24">
        <v>0.89023375000000005</v>
      </c>
      <c r="G9772" s="24">
        <v>2.1689604</v>
      </c>
      <c r="H9772" s="24">
        <v>8.1722343100000003</v>
      </c>
      <c r="I9772" s="24">
        <v>9.0277019999999999E-2</v>
      </c>
    </row>
    <row r="9773" spans="1:9" ht="15.75" customHeight="1" x14ac:dyDescent="0.25">
      <c r="A9773" s="25">
        <v>9772</v>
      </c>
      <c r="B9773" s="26">
        <v>0.47116218000000004</v>
      </c>
      <c r="C9773" s="26">
        <v>0.42227921000000002</v>
      </c>
      <c r="D9773" s="26">
        <v>0.48121595</v>
      </c>
      <c r="E9773" s="26">
        <v>0.61296317999999994</v>
      </c>
      <c r="F9773" s="26">
        <v>0.89040419000000004</v>
      </c>
      <c r="G9773" s="26">
        <v>2.1694234199999998</v>
      </c>
      <c r="H9773" s="26">
        <v>8.1743719899999991</v>
      </c>
      <c r="I9773" s="26">
        <v>9.0276999999999996E-2</v>
      </c>
    </row>
    <row r="9774" spans="1:9" ht="15.75" customHeight="1" x14ac:dyDescent="0.25">
      <c r="A9774" s="23">
        <v>9773</v>
      </c>
      <c r="B9774" s="24">
        <v>0.47124529999999998</v>
      </c>
      <c r="C9774" s="24">
        <v>0.42234678999999997</v>
      </c>
      <c r="D9774" s="24">
        <v>0.48129128999999998</v>
      </c>
      <c r="E9774" s="24">
        <v>0.61306366000000001</v>
      </c>
      <c r="F9774" s="24">
        <v>0.89057466000000007</v>
      </c>
      <c r="G9774" s="24">
        <v>2.1698865700000001</v>
      </c>
      <c r="H9774" s="24">
        <v>8.1765103000000003</v>
      </c>
      <c r="I9774" s="24">
        <v>9.0276980000000007E-2</v>
      </c>
    </row>
    <row r="9775" spans="1:9" ht="15.75" customHeight="1" x14ac:dyDescent="0.25">
      <c r="A9775" s="25">
        <v>9774</v>
      </c>
      <c r="B9775" s="26">
        <v>0.47132841999999997</v>
      </c>
      <c r="C9775" s="26">
        <v>0.42241438000000003</v>
      </c>
      <c r="D9775" s="26">
        <v>0.48136664000000001</v>
      </c>
      <c r="E9775" s="26">
        <v>0.61316417000000001</v>
      </c>
      <c r="F9775" s="26">
        <v>0.89074516999999998</v>
      </c>
      <c r="G9775" s="26">
        <v>2.1703498300000001</v>
      </c>
      <c r="H9775" s="26">
        <v>8.1786492400000004</v>
      </c>
      <c r="I9775" s="26">
        <v>9.0276960000000003E-2</v>
      </c>
    </row>
    <row r="9776" spans="1:9" ht="15.75" customHeight="1" x14ac:dyDescent="0.25">
      <c r="A9776" s="23">
        <v>9775</v>
      </c>
      <c r="B9776" s="24">
        <v>0.47141154000000002</v>
      </c>
      <c r="C9776" s="24">
        <v>0.42248198000000003</v>
      </c>
      <c r="D9776" s="24">
        <v>0.48144201000000003</v>
      </c>
      <c r="E9776" s="24">
        <v>0.6132647</v>
      </c>
      <c r="F9776" s="24">
        <v>0.89091573000000002</v>
      </c>
      <c r="G9776" s="24">
        <v>2.1708132199999999</v>
      </c>
      <c r="H9776" s="24">
        <v>8.18078884</v>
      </c>
      <c r="I9776" s="24">
        <v>9.0276929999999991E-2</v>
      </c>
    </row>
    <row r="9777" spans="1:9" ht="15.75" customHeight="1" x14ac:dyDescent="0.25">
      <c r="A9777" s="25">
        <v>9776</v>
      </c>
      <c r="B9777" s="26">
        <v>0.47149465000000002</v>
      </c>
      <c r="C9777" s="26">
        <v>0.42254958999999997</v>
      </c>
      <c r="D9777" s="26">
        <v>0.48151738999999999</v>
      </c>
      <c r="E9777" s="26">
        <v>0.61336524999999997</v>
      </c>
      <c r="F9777" s="26">
        <v>0.89108631999999999</v>
      </c>
      <c r="G9777" s="26">
        <v>2.1712767199999998</v>
      </c>
      <c r="H9777" s="26">
        <v>8.182929080000001</v>
      </c>
      <c r="I9777" s="26">
        <v>9.0276910000000002E-2</v>
      </c>
    </row>
    <row r="9778" spans="1:9" ht="15.75" customHeight="1" x14ac:dyDescent="0.25">
      <c r="A9778" s="23">
        <v>9777</v>
      </c>
      <c r="B9778" s="24">
        <v>0.47157777000000001</v>
      </c>
      <c r="C9778" s="24">
        <v>0.42261722000000002</v>
      </c>
      <c r="D9778" s="24">
        <v>0.48159278999999999</v>
      </c>
      <c r="E9778" s="24">
        <v>0.61346581999999994</v>
      </c>
      <c r="F9778" s="24">
        <v>0.89125694999999994</v>
      </c>
      <c r="G9778" s="24">
        <v>2.1717403499999999</v>
      </c>
      <c r="H9778" s="24">
        <v>8.1850699699999989</v>
      </c>
      <c r="I9778" s="24">
        <v>9.0276889999999999E-2</v>
      </c>
    </row>
    <row r="9779" spans="1:9" ht="15.75" customHeight="1" x14ac:dyDescent="0.25">
      <c r="A9779" s="25">
        <v>9778</v>
      </c>
      <c r="B9779" s="26">
        <v>0.47166089</v>
      </c>
      <c r="C9779" s="26">
        <v>0.42268486000000005</v>
      </c>
      <c r="D9779" s="26">
        <v>0.48166819999999999</v>
      </c>
      <c r="E9779" s="26">
        <v>0.61356641000000001</v>
      </c>
      <c r="F9779" s="26">
        <v>0.89142762000000009</v>
      </c>
      <c r="G9779" s="26">
        <v>2.1722041000000001</v>
      </c>
      <c r="H9779" s="26">
        <v>8.187211529999999</v>
      </c>
      <c r="I9779" s="26">
        <v>9.0276870000000009E-2</v>
      </c>
    </row>
    <row r="9780" spans="1:9" ht="15.75" customHeight="1" x14ac:dyDescent="0.25">
      <c r="A9780" s="23">
        <v>9779</v>
      </c>
      <c r="B9780" s="24">
        <v>0.47174401000000005</v>
      </c>
      <c r="C9780" s="24">
        <v>0.42275252000000002</v>
      </c>
      <c r="D9780" s="24">
        <v>0.48174362999999998</v>
      </c>
      <c r="E9780" s="24">
        <v>0.61366703</v>
      </c>
      <c r="F9780" s="24">
        <v>0.89159833000000011</v>
      </c>
      <c r="G9780" s="24">
        <v>2.1726679799999999</v>
      </c>
      <c r="H9780" s="24">
        <v>8.1893537500000004</v>
      </c>
      <c r="I9780" s="24">
        <v>9.0276850000000006E-2</v>
      </c>
    </row>
    <row r="9781" spans="1:9" ht="15.75" customHeight="1" x14ac:dyDescent="0.25">
      <c r="A9781" s="25">
        <v>9780</v>
      </c>
      <c r="B9781" s="26">
        <v>0.47182712000000004</v>
      </c>
      <c r="C9781" s="26">
        <v>0.42282018999999998</v>
      </c>
      <c r="D9781" s="26">
        <v>0.48181907000000002</v>
      </c>
      <c r="E9781" s="26">
        <v>0.61376766000000005</v>
      </c>
      <c r="F9781" s="26">
        <v>0.89176907999999999</v>
      </c>
      <c r="G9781" s="26">
        <v>2.17313198</v>
      </c>
      <c r="H9781" s="26">
        <v>8.1914966299999996</v>
      </c>
      <c r="I9781" s="26">
        <v>9.0276830000000002E-2</v>
      </c>
    </row>
    <row r="9782" spans="1:9" ht="15.75" customHeight="1" x14ac:dyDescent="0.25">
      <c r="A9782" s="23">
        <v>9781</v>
      </c>
      <c r="B9782" s="24">
        <v>0.47191023999999998</v>
      </c>
      <c r="C9782" s="24">
        <v>0.42288787</v>
      </c>
      <c r="D9782" s="24">
        <v>0.48189452999999999</v>
      </c>
      <c r="E9782" s="24">
        <v>0.61386833000000007</v>
      </c>
      <c r="F9782" s="24">
        <v>0.89193988000000002</v>
      </c>
      <c r="G9782" s="24">
        <v>2.1735961100000001</v>
      </c>
      <c r="H9782" s="24">
        <v>8.19364019</v>
      </c>
      <c r="I9782" s="24">
        <v>9.0276809999999999E-2</v>
      </c>
    </row>
    <row r="9783" spans="1:9" ht="15.75" customHeight="1" x14ac:dyDescent="0.25">
      <c r="A9783" s="25">
        <v>9782</v>
      </c>
      <c r="B9783" s="26">
        <v>0.47199336000000003</v>
      </c>
      <c r="C9783" s="26">
        <v>0.42295555999999995</v>
      </c>
      <c r="D9783" s="26">
        <v>0.48197001</v>
      </c>
      <c r="E9783" s="26">
        <v>0.61396901000000004</v>
      </c>
      <c r="F9783" s="26">
        <v>0.89211071000000008</v>
      </c>
      <c r="G9783" s="26">
        <v>2.1740603599999999</v>
      </c>
      <c r="H9783" s="26">
        <v>8.1957844299999998</v>
      </c>
      <c r="I9783" s="26">
        <v>9.0276780000000001E-2</v>
      </c>
    </row>
    <row r="9784" spans="1:9" ht="15.75" customHeight="1" x14ac:dyDescent="0.25">
      <c r="A9784" s="23">
        <v>9783</v>
      </c>
      <c r="B9784" s="24">
        <v>0.47207647999999997</v>
      </c>
      <c r="C9784" s="24">
        <v>0.42302327000000001</v>
      </c>
      <c r="D9784" s="24">
        <v>0.48204549999999996</v>
      </c>
      <c r="E9784" s="24">
        <v>0.61406972000000004</v>
      </c>
      <c r="F9784" s="24">
        <v>0.89228159000000007</v>
      </c>
      <c r="G9784" s="24">
        <v>2.1745247399999998</v>
      </c>
      <c r="H9784" s="24">
        <v>8.1979293500000008</v>
      </c>
      <c r="I9784" s="24">
        <v>9.0276759999999998E-2</v>
      </c>
    </row>
    <row r="9785" spans="1:9" ht="15.75" customHeight="1" x14ac:dyDescent="0.25">
      <c r="A9785" s="25">
        <v>9784</v>
      </c>
      <c r="B9785" s="26">
        <v>0.47215960000000001</v>
      </c>
      <c r="C9785" s="26">
        <v>0.42309099000000006</v>
      </c>
      <c r="D9785" s="26">
        <v>0.48212100000000002</v>
      </c>
      <c r="E9785" s="26">
        <v>0.61417045000000003</v>
      </c>
      <c r="F9785" s="26">
        <v>0.89245250999999992</v>
      </c>
      <c r="G9785" s="26">
        <v>2.1749892500000003</v>
      </c>
      <c r="H9785" s="26">
        <v>8.2000749499999994</v>
      </c>
      <c r="I9785" s="26">
        <v>9.0276739999999994E-2</v>
      </c>
    </row>
    <row r="9786" spans="1:9" ht="15.75" customHeight="1" x14ac:dyDescent="0.25">
      <c r="A9786" s="23">
        <v>9785</v>
      </c>
      <c r="B9786" s="24">
        <v>0.47224271000000001</v>
      </c>
      <c r="C9786" s="24">
        <v>0.42315871999999999</v>
      </c>
      <c r="D9786" s="24">
        <v>0.48219653000000001</v>
      </c>
      <c r="E9786" s="24">
        <v>0.61427120000000002</v>
      </c>
      <c r="F9786" s="24">
        <v>0.89262347000000009</v>
      </c>
      <c r="G9786" s="24">
        <v>2.17545389</v>
      </c>
      <c r="H9786" s="24">
        <v>8.2022212500000009</v>
      </c>
      <c r="I9786" s="24">
        <v>9.0276720000000005E-2</v>
      </c>
    </row>
    <row r="9787" spans="1:9" ht="15.75" customHeight="1" x14ac:dyDescent="0.25">
      <c r="A9787" s="25">
        <v>9786</v>
      </c>
      <c r="B9787" s="26">
        <v>0.47232583</v>
      </c>
      <c r="C9787" s="26">
        <v>0.42322647000000002</v>
      </c>
      <c r="D9787" s="26">
        <v>0.48227206</v>
      </c>
      <c r="E9787" s="26">
        <v>0.61437198000000004</v>
      </c>
      <c r="F9787" s="26">
        <v>0.89279448000000006</v>
      </c>
      <c r="G9787" s="26">
        <v>2.1759186600000002</v>
      </c>
      <c r="H9787" s="26">
        <v>8.2043682499999999</v>
      </c>
      <c r="I9787" s="26">
        <v>9.0276700000000001E-2</v>
      </c>
    </row>
    <row r="9788" spans="1:9" ht="15.75" customHeight="1" x14ac:dyDescent="0.25">
      <c r="A9788" s="23">
        <v>9787</v>
      </c>
      <c r="B9788" s="24">
        <v>0.47240894999999999</v>
      </c>
      <c r="C9788" s="24">
        <v>0.42329422</v>
      </c>
      <c r="D9788" s="24">
        <v>0.48234762000000003</v>
      </c>
      <c r="E9788" s="24">
        <v>0.61447277999999994</v>
      </c>
      <c r="F9788" s="24">
        <v>0.89296553000000001</v>
      </c>
      <c r="G9788" s="24">
        <v>2.1763835599999997</v>
      </c>
      <c r="H9788" s="24">
        <v>8.206515940000001</v>
      </c>
      <c r="I9788" s="24">
        <v>9.0276679999999998E-2</v>
      </c>
    </row>
    <row r="9789" spans="1:9" ht="15.75" customHeight="1" x14ac:dyDescent="0.25">
      <c r="A9789" s="25">
        <v>9788</v>
      </c>
      <c r="B9789" s="26">
        <v>0.47249206999999999</v>
      </c>
      <c r="C9789" s="26">
        <v>0.42336199999999996</v>
      </c>
      <c r="D9789" s="26">
        <v>0.48242319</v>
      </c>
      <c r="E9789" s="26">
        <v>0.61457360999999999</v>
      </c>
      <c r="F9789" s="26">
        <v>0.8931366300000001</v>
      </c>
      <c r="G9789" s="26">
        <v>2.1768486</v>
      </c>
      <c r="H9789" s="26">
        <v>8.2086643499999994</v>
      </c>
      <c r="I9789" s="26">
        <v>9.0276659999999995E-2</v>
      </c>
    </row>
    <row r="9790" spans="1:9" ht="15.75" customHeight="1" x14ac:dyDescent="0.25">
      <c r="A9790" s="23">
        <v>9789</v>
      </c>
      <c r="B9790" s="24">
        <v>0.47257517999999998</v>
      </c>
      <c r="C9790" s="24">
        <v>0.42342978000000003</v>
      </c>
      <c r="D9790" s="24">
        <v>0.48249878000000002</v>
      </c>
      <c r="E9790" s="24">
        <v>0.61467446000000003</v>
      </c>
      <c r="F9790" s="24">
        <v>0.89330776999999995</v>
      </c>
      <c r="G9790" s="24">
        <v>2.17731377</v>
      </c>
      <c r="H9790" s="24">
        <v>8.2108134600000007</v>
      </c>
      <c r="I9790" s="24">
        <v>9.0276639999999991E-2</v>
      </c>
    </row>
    <row r="9791" spans="1:9" ht="15.75" customHeight="1" x14ac:dyDescent="0.25">
      <c r="A9791" s="25">
        <v>9790</v>
      </c>
      <c r="B9791" s="26">
        <v>0.47265830000000003</v>
      </c>
      <c r="C9791" s="26">
        <v>0.42349758000000004</v>
      </c>
      <c r="D9791" s="26">
        <v>0.48257438000000002</v>
      </c>
      <c r="E9791" s="26">
        <v>0.61477533000000006</v>
      </c>
      <c r="F9791" s="26">
        <v>0.89347894999999999</v>
      </c>
      <c r="G9791" s="26">
        <v>2.1777790700000002</v>
      </c>
      <c r="H9791" s="26">
        <v>8.2129632899999994</v>
      </c>
      <c r="I9791" s="26">
        <v>9.0276610000000007E-2</v>
      </c>
    </row>
    <row r="9792" spans="1:9" ht="15.75" customHeight="1" x14ac:dyDescent="0.25">
      <c r="A9792" s="23">
        <v>9791</v>
      </c>
      <c r="B9792" s="24">
        <v>0.47274141999999997</v>
      </c>
      <c r="C9792" s="24">
        <v>0.42356540000000004</v>
      </c>
      <c r="D9792" s="24">
        <v>0.48265000000000002</v>
      </c>
      <c r="E9792" s="24">
        <v>0.61487623999999996</v>
      </c>
      <c r="F9792" s="24">
        <v>0.89365018000000007</v>
      </c>
      <c r="G9792" s="24">
        <v>2.1782445100000003</v>
      </c>
      <c r="H9792" s="24">
        <v>8.2151138400000008</v>
      </c>
      <c r="I9792" s="24">
        <v>9.0276590000000004E-2</v>
      </c>
    </row>
    <row r="9793" spans="1:9" ht="15.75" customHeight="1" x14ac:dyDescent="0.25">
      <c r="A9793" s="25">
        <v>9792</v>
      </c>
      <c r="B9793" s="26">
        <v>0.47282454000000002</v>
      </c>
      <c r="C9793" s="26">
        <v>0.42363321999999998</v>
      </c>
      <c r="D9793" s="26">
        <v>0.48272564000000001</v>
      </c>
      <c r="E9793" s="26">
        <v>0.61497716000000002</v>
      </c>
      <c r="F9793" s="26">
        <v>0.89382144999999991</v>
      </c>
      <c r="G9793" s="26">
        <v>2.17871009</v>
      </c>
      <c r="H9793" s="26">
        <v>8.2172651200000004</v>
      </c>
      <c r="I9793" s="26">
        <v>9.027657E-2</v>
      </c>
    </row>
    <row r="9794" spans="1:9" ht="15.75" customHeight="1" x14ac:dyDescent="0.25">
      <c r="A9794" s="23">
        <v>9793</v>
      </c>
      <c r="B9794" s="24">
        <v>0.47290765999999995</v>
      </c>
      <c r="C9794" s="24">
        <v>0.42370106000000002</v>
      </c>
      <c r="D9794" s="24">
        <v>0.48280129999999999</v>
      </c>
      <c r="E9794" s="24">
        <v>0.61507811000000001</v>
      </c>
      <c r="F9794" s="24">
        <v>0.89399276999999999</v>
      </c>
      <c r="G9794" s="24">
        <v>2.1791757999999999</v>
      </c>
      <c r="H9794" s="24">
        <v>8.219417120000001</v>
      </c>
      <c r="I9794" s="24">
        <v>9.0276549999999997E-2</v>
      </c>
    </row>
    <row r="9795" spans="1:9" ht="15.75" customHeight="1" x14ac:dyDescent="0.25">
      <c r="A9795" s="25">
        <v>9794</v>
      </c>
      <c r="B9795" s="26">
        <v>0.47299076999999995</v>
      </c>
      <c r="C9795" s="26">
        <v>0.42376891999999999</v>
      </c>
      <c r="D9795" s="26">
        <v>0.48287697000000002</v>
      </c>
      <c r="E9795" s="26">
        <v>0.61517909000000004</v>
      </c>
      <c r="F9795" s="26">
        <v>0.89416414</v>
      </c>
      <c r="G9795" s="26">
        <v>2.1796416600000001</v>
      </c>
      <c r="H9795" s="26">
        <v>8.2215698699999997</v>
      </c>
      <c r="I9795" s="26">
        <v>9.0276530000000008E-2</v>
      </c>
    </row>
    <row r="9796" spans="1:9" ht="15.75" customHeight="1" x14ac:dyDescent="0.25">
      <c r="A9796" s="23">
        <v>9795</v>
      </c>
      <c r="B9796" s="24">
        <v>0.47307389</v>
      </c>
      <c r="C9796" s="24">
        <v>0.42383678000000002</v>
      </c>
      <c r="D9796" s="24">
        <v>0.48295265999999998</v>
      </c>
      <c r="E9796" s="24">
        <v>0.61528008999999995</v>
      </c>
      <c r="F9796" s="24">
        <v>0.89433554999999998</v>
      </c>
      <c r="G9796" s="24">
        <v>2.1801076500000001</v>
      </c>
      <c r="H9796" s="24">
        <v>8.2237233500000002</v>
      </c>
      <c r="I9796" s="24">
        <v>9.0276510000000004E-2</v>
      </c>
    </row>
    <row r="9797" spans="1:9" ht="15.75" customHeight="1" x14ac:dyDescent="0.25">
      <c r="A9797" s="25">
        <v>9796</v>
      </c>
      <c r="B9797" s="26">
        <v>0.47315700999999999</v>
      </c>
      <c r="C9797" s="26">
        <v>0.42390466000000004</v>
      </c>
      <c r="D9797" s="26">
        <v>0.48302836999999998</v>
      </c>
      <c r="E9797" s="26">
        <v>0.61538112</v>
      </c>
      <c r="F9797" s="26">
        <v>0.89450702000000004</v>
      </c>
      <c r="G9797" s="26">
        <v>2.18057378</v>
      </c>
      <c r="H9797" s="26">
        <v>8.2258775699999997</v>
      </c>
      <c r="I9797" s="26">
        <v>9.0276490000000001E-2</v>
      </c>
    </row>
    <row r="9798" spans="1:9" ht="15.75" customHeight="1" x14ac:dyDescent="0.25">
      <c r="A9798" s="23">
        <v>9797</v>
      </c>
      <c r="B9798" s="24">
        <v>0.47324012999999998</v>
      </c>
      <c r="C9798" s="24">
        <v>0.42397256</v>
      </c>
      <c r="D9798" s="24">
        <v>0.48310408999999999</v>
      </c>
      <c r="E9798" s="24">
        <v>0.61548217999999999</v>
      </c>
      <c r="F9798" s="24">
        <v>0.89467851999999992</v>
      </c>
      <c r="G9798" s="24">
        <v>2.1810400599999999</v>
      </c>
      <c r="H9798" s="24">
        <v>8.22803255</v>
      </c>
      <c r="I9798" s="24">
        <v>9.0276460000000003E-2</v>
      </c>
    </row>
    <row r="9799" spans="1:9" ht="15.75" customHeight="1" x14ac:dyDescent="0.25">
      <c r="A9799" s="25">
        <v>9798</v>
      </c>
      <c r="B9799" s="26">
        <v>0.47332324999999997</v>
      </c>
      <c r="C9799" s="26">
        <v>0.42404046000000001</v>
      </c>
      <c r="D9799" s="26">
        <v>0.48317982999999998</v>
      </c>
      <c r="E9799" s="26">
        <v>0.61558325999999997</v>
      </c>
      <c r="F9799" s="26">
        <v>0.89485007999999988</v>
      </c>
      <c r="G9799" s="26">
        <v>2.18150647</v>
      </c>
      <c r="H9799" s="26">
        <v>8.2301882800000001</v>
      </c>
      <c r="I9799" s="26">
        <v>9.0276439999999999E-2</v>
      </c>
    </row>
    <row r="9800" spans="1:9" ht="15.75" customHeight="1" x14ac:dyDescent="0.25">
      <c r="A9800" s="23">
        <v>9799</v>
      </c>
      <c r="B9800" s="24">
        <v>0.47340636000000003</v>
      </c>
      <c r="C9800" s="24">
        <v>0.42410839</v>
      </c>
      <c r="D9800" s="24">
        <v>0.48325558999999996</v>
      </c>
      <c r="E9800" s="24">
        <v>0.61568436999999998</v>
      </c>
      <c r="F9800" s="24">
        <v>0.89502167999999993</v>
      </c>
      <c r="G9800" s="24">
        <v>2.18197303</v>
      </c>
      <c r="H9800" s="24">
        <v>8.2323447699999992</v>
      </c>
      <c r="I9800" s="24">
        <v>9.0276419999999996E-2</v>
      </c>
    </row>
    <row r="9801" spans="1:9" ht="15.75" customHeight="1" x14ac:dyDescent="0.25">
      <c r="A9801" s="25">
        <v>9800</v>
      </c>
      <c r="B9801" s="26">
        <v>0.47348948000000002</v>
      </c>
      <c r="C9801" s="26">
        <v>0.42417632</v>
      </c>
      <c r="D9801" s="26">
        <v>0.48333136999999998</v>
      </c>
      <c r="E9801" s="26">
        <v>0.61578550999999992</v>
      </c>
      <c r="F9801" s="26">
        <v>0.89519334000000006</v>
      </c>
      <c r="G9801" s="26">
        <v>2.18243974</v>
      </c>
      <c r="H9801" s="26">
        <v>8.2345020200000008</v>
      </c>
      <c r="I9801" s="26">
        <v>9.0276399999999993E-2</v>
      </c>
    </row>
    <row r="9802" spans="1:9" ht="15.75" customHeight="1" x14ac:dyDescent="0.25">
      <c r="A9802" s="23">
        <v>9801</v>
      </c>
      <c r="B9802" s="24">
        <v>0.47357259999999995</v>
      </c>
      <c r="C9802" s="24">
        <v>0.42424427000000003</v>
      </c>
      <c r="D9802" s="24">
        <v>0.48340716</v>
      </c>
      <c r="E9802" s="24">
        <v>0.61588668000000002</v>
      </c>
      <c r="F9802" s="24">
        <v>0.89536503999999995</v>
      </c>
      <c r="G9802" s="24">
        <v>2.18290659</v>
      </c>
      <c r="H9802" s="24">
        <v>8.2366600400000003</v>
      </c>
      <c r="I9802" s="24">
        <v>9.0276379999999989E-2</v>
      </c>
    </row>
    <row r="9803" spans="1:9" ht="15.75" customHeight="1" x14ac:dyDescent="0.25">
      <c r="A9803" s="25">
        <v>9802</v>
      </c>
      <c r="B9803" s="26">
        <v>0.47365572</v>
      </c>
      <c r="C9803" s="26">
        <v>0.42431223000000001</v>
      </c>
      <c r="D9803" s="26">
        <v>0.48348297000000001</v>
      </c>
      <c r="E9803" s="26">
        <v>0.61598786999999999</v>
      </c>
      <c r="F9803" s="26">
        <v>0.89553678999999997</v>
      </c>
      <c r="G9803" s="26">
        <v>2.18337358</v>
      </c>
      <c r="H9803" s="26">
        <v>8.2388188400000004</v>
      </c>
      <c r="I9803" s="26">
        <v>9.027636E-2</v>
      </c>
    </row>
    <row r="9804" spans="1:9" ht="15.75" customHeight="1" x14ac:dyDescent="0.25">
      <c r="A9804" s="23">
        <v>9803</v>
      </c>
      <c r="B9804" s="24">
        <v>0.47373883</v>
      </c>
      <c r="C9804" s="24">
        <v>0.42438020999999998</v>
      </c>
      <c r="D9804" s="24">
        <v>0.48355880000000001</v>
      </c>
      <c r="E9804" s="24">
        <v>0.61608909000000001</v>
      </c>
      <c r="F9804" s="24">
        <v>0.89570859000000003</v>
      </c>
      <c r="G9804" s="24">
        <v>2.18384073</v>
      </c>
      <c r="H9804" s="24">
        <v>8.2409784100000003</v>
      </c>
      <c r="I9804" s="24">
        <v>9.027634000000001E-2</v>
      </c>
    </row>
    <row r="9805" spans="1:9" ht="15.75" customHeight="1" x14ac:dyDescent="0.25">
      <c r="A9805" s="25">
        <v>9804</v>
      </c>
      <c r="B9805" s="26">
        <v>0.47382195000000005</v>
      </c>
      <c r="C9805" s="26">
        <v>0.4244482</v>
      </c>
      <c r="D9805" s="26">
        <v>0.48363465</v>
      </c>
      <c r="E9805" s="26">
        <v>0.61619033999999995</v>
      </c>
      <c r="F9805" s="26">
        <v>0.89588044</v>
      </c>
      <c r="G9805" s="26">
        <v>2.18430802</v>
      </c>
      <c r="H9805" s="26">
        <v>8.2431387699999998</v>
      </c>
      <c r="I9805" s="26">
        <v>9.0276309999999999E-2</v>
      </c>
    </row>
    <row r="9806" spans="1:9" ht="15.75" customHeight="1" x14ac:dyDescent="0.25">
      <c r="A9806" s="23">
        <v>9805</v>
      </c>
      <c r="B9806" s="24">
        <v>0.47390506999999998</v>
      </c>
      <c r="C9806" s="24">
        <v>0.42451620000000001</v>
      </c>
      <c r="D9806" s="24">
        <v>0.48371051999999998</v>
      </c>
      <c r="E9806" s="24">
        <v>0.61629160999999999</v>
      </c>
      <c r="F9806" s="24">
        <v>0.89605234</v>
      </c>
      <c r="G9806" s="24">
        <v>2.18477546</v>
      </c>
      <c r="H9806" s="24">
        <v>8.24529991</v>
      </c>
      <c r="I9806" s="24">
        <v>9.0276289999999995E-2</v>
      </c>
    </row>
    <row r="9807" spans="1:9" ht="15.75" customHeight="1" x14ac:dyDescent="0.25">
      <c r="A9807" s="25">
        <v>9806</v>
      </c>
      <c r="B9807" s="26">
        <v>0.47398819000000003</v>
      </c>
      <c r="C9807" s="26">
        <v>0.42458422000000001</v>
      </c>
      <c r="D9807" s="26">
        <v>0.48378641</v>
      </c>
      <c r="E9807" s="26">
        <v>0.61639292000000001</v>
      </c>
      <c r="F9807" s="26">
        <v>0.89622429999999997</v>
      </c>
      <c r="G9807" s="26">
        <v>2.18524305</v>
      </c>
      <c r="H9807" s="26">
        <v>8.2474618500000005</v>
      </c>
      <c r="I9807" s="26">
        <v>9.0276270000000006E-2</v>
      </c>
    </row>
    <row r="9808" spans="1:9" ht="15.75" customHeight="1" x14ac:dyDescent="0.25">
      <c r="A9808" s="23">
        <v>9807</v>
      </c>
      <c r="B9808" s="24">
        <v>0.47407131000000002</v>
      </c>
      <c r="C9808" s="24">
        <v>0.42465224999999995</v>
      </c>
      <c r="D9808" s="24">
        <v>0.48386231000000002</v>
      </c>
      <c r="E9808" s="24">
        <v>0.61649425000000002</v>
      </c>
      <c r="F9808" s="24">
        <v>0.89639629999999992</v>
      </c>
      <c r="G9808" s="24">
        <v>2.1857107999999998</v>
      </c>
      <c r="H9808" s="24">
        <v>8.249624579999999</v>
      </c>
      <c r="I9808" s="24">
        <v>9.0276250000000002E-2</v>
      </c>
    </row>
    <row r="9809" spans="1:9" ht="15.75" customHeight="1" x14ac:dyDescent="0.25">
      <c r="A9809" s="25">
        <v>9808</v>
      </c>
      <c r="B9809" s="26">
        <v>0.47415441999999997</v>
      </c>
      <c r="C9809" s="26">
        <v>0.42472029999999994</v>
      </c>
      <c r="D9809" s="26">
        <v>0.48393822999999997</v>
      </c>
      <c r="E9809" s="26">
        <v>0.61659562000000001</v>
      </c>
      <c r="F9809" s="26">
        <v>0.89656835000000001</v>
      </c>
      <c r="G9809" s="26">
        <v>2.1861786900000002</v>
      </c>
      <c r="H9809" s="26">
        <v>8.2517881099999997</v>
      </c>
      <c r="I9809" s="26">
        <v>9.0276229999999999E-2</v>
      </c>
    </row>
    <row r="9810" spans="1:9" ht="15.75" customHeight="1" x14ac:dyDescent="0.25">
      <c r="A9810" s="23">
        <v>9809</v>
      </c>
      <c r="B9810" s="24">
        <v>0.47423754000000001</v>
      </c>
      <c r="C9810" s="24">
        <v>0.42478836000000003</v>
      </c>
      <c r="D9810" s="24">
        <v>0.48401417000000002</v>
      </c>
      <c r="E9810" s="24">
        <v>0.61669700999999999</v>
      </c>
      <c r="F9810" s="24">
        <v>0.89674046000000007</v>
      </c>
      <c r="G9810" s="24">
        <v>2.18664674</v>
      </c>
      <c r="H9810" s="24">
        <v>8.2539524600000007</v>
      </c>
      <c r="I9810" s="24">
        <v>9.0276209999999996E-2</v>
      </c>
    </row>
    <row r="9811" spans="1:9" ht="15.75" customHeight="1" x14ac:dyDescent="0.25">
      <c r="A9811" s="25">
        <v>9810</v>
      </c>
      <c r="B9811" s="26">
        <v>0.47432066000000001</v>
      </c>
      <c r="C9811" s="26">
        <v>0.42485644</v>
      </c>
      <c r="D9811" s="26">
        <v>0.48409014</v>
      </c>
      <c r="E9811" s="26">
        <v>0.61679843000000001</v>
      </c>
      <c r="F9811" s="26">
        <v>0.89691261999999994</v>
      </c>
      <c r="G9811" s="26">
        <v>2.1871149399999998</v>
      </c>
      <c r="H9811" s="26">
        <v>8.2561176100000004</v>
      </c>
      <c r="I9811" s="26">
        <v>9.0276189999999992E-2</v>
      </c>
    </row>
    <row r="9812" spans="1:9" ht="15.75" customHeight="1" x14ac:dyDescent="0.25">
      <c r="A9812" s="23">
        <v>9811</v>
      </c>
      <c r="B9812" s="24">
        <v>0.47440378000000005</v>
      </c>
      <c r="C9812" s="24">
        <v>0.42492452000000003</v>
      </c>
      <c r="D9812" s="24">
        <v>0.48416611000000004</v>
      </c>
      <c r="E9812" s="24">
        <v>0.61689987999999996</v>
      </c>
      <c r="F9812" s="24">
        <v>0.89708483000000006</v>
      </c>
      <c r="G9812" s="24">
        <v>2.1875833</v>
      </c>
      <c r="H9812" s="24">
        <v>8.2582835800000005</v>
      </c>
      <c r="I9812" s="24">
        <v>9.0276159999999994E-2</v>
      </c>
    </row>
    <row r="9813" spans="1:9" ht="15.75" customHeight="1" x14ac:dyDescent="0.25">
      <c r="A9813" s="25">
        <v>9812</v>
      </c>
      <c r="B9813" s="26">
        <v>0.47448688999999999</v>
      </c>
      <c r="C9813" s="26">
        <v>0.42499262999999998</v>
      </c>
      <c r="D9813" s="26">
        <v>0.48424211</v>
      </c>
      <c r="E9813" s="26">
        <v>0.61700136000000005</v>
      </c>
      <c r="F9813" s="26">
        <v>0.89725710000000003</v>
      </c>
      <c r="G9813" s="26">
        <v>2.1880518100000002</v>
      </c>
      <c r="H9813" s="26">
        <v>8.2604503699999992</v>
      </c>
      <c r="I9813" s="26">
        <v>9.0276140000000005E-2</v>
      </c>
    </row>
    <row r="9814" spans="1:9" ht="15.75" customHeight="1" x14ac:dyDescent="0.25">
      <c r="A9814" s="23">
        <v>9813</v>
      </c>
      <c r="B9814" s="24">
        <v>0.47457000999999999</v>
      </c>
      <c r="C9814" s="24">
        <v>0.42506073999999999</v>
      </c>
      <c r="D9814" s="24">
        <v>0.48431812999999996</v>
      </c>
      <c r="E9814" s="24">
        <v>0.61710288000000002</v>
      </c>
      <c r="F9814" s="24">
        <v>0.89742942000000003</v>
      </c>
      <c r="G9814" s="24">
        <v>2.1885204799999998</v>
      </c>
      <c r="H9814" s="24">
        <v>8.2626179900000007</v>
      </c>
      <c r="I9814" s="24">
        <v>9.0276120000000001E-2</v>
      </c>
    </row>
    <row r="9815" spans="1:9" ht="15.75" customHeight="1" x14ac:dyDescent="0.25">
      <c r="A9815" s="25">
        <v>9814</v>
      </c>
      <c r="B9815" s="26">
        <v>0.47465313000000003</v>
      </c>
      <c r="C9815" s="26">
        <v>0.42512887999999999</v>
      </c>
      <c r="D9815" s="26">
        <v>0.48439417000000001</v>
      </c>
      <c r="E9815" s="26">
        <v>0.61720441999999998</v>
      </c>
      <c r="F9815" s="26">
        <v>0.89760178999999995</v>
      </c>
      <c r="G9815" s="26">
        <v>2.1889893100000002</v>
      </c>
      <c r="H9815" s="26">
        <v>8.2647864300000009</v>
      </c>
      <c r="I9815" s="26">
        <v>9.0276099999999998E-2</v>
      </c>
    </row>
    <row r="9816" spans="1:9" ht="15.75" customHeight="1" x14ac:dyDescent="0.25">
      <c r="A9816" s="23">
        <v>9815</v>
      </c>
      <c r="B9816" s="24">
        <v>0.47473624999999997</v>
      </c>
      <c r="C9816" s="24">
        <v>0.42519702000000004</v>
      </c>
      <c r="D9816" s="24">
        <v>0.48447021999999995</v>
      </c>
      <c r="E9816" s="24">
        <v>0.61730598999999997</v>
      </c>
      <c r="F9816" s="24">
        <v>0.89777422000000007</v>
      </c>
      <c r="G9816" s="24">
        <v>2.1894583000000001</v>
      </c>
      <c r="H9816" s="24">
        <v>8.2669557200000003</v>
      </c>
      <c r="I9816" s="24">
        <v>9.0276080000000009E-2</v>
      </c>
    </row>
    <row r="9817" spans="1:9" ht="15.75" customHeight="1" x14ac:dyDescent="0.25">
      <c r="A9817" s="25">
        <v>9816</v>
      </c>
      <c r="B9817" s="26">
        <v>0.47481937000000002</v>
      </c>
      <c r="C9817" s="26">
        <v>0.42526518000000002</v>
      </c>
      <c r="D9817" s="26">
        <v>0.48454630000000004</v>
      </c>
      <c r="E9817" s="26">
        <v>0.61740760000000006</v>
      </c>
      <c r="F9817" s="26">
        <v>0.89794669999999999</v>
      </c>
      <c r="G9817" s="26">
        <v>2.1899274500000003</v>
      </c>
      <c r="H9817" s="26">
        <v>8.2691258400000009</v>
      </c>
      <c r="I9817" s="26">
        <v>9.0276060000000005E-2</v>
      </c>
    </row>
    <row r="9818" spans="1:9" ht="15.75" customHeight="1" x14ac:dyDescent="0.25">
      <c r="A9818" s="23">
        <v>9817</v>
      </c>
      <c r="B9818" s="24">
        <v>0.47490248000000002</v>
      </c>
      <c r="C9818" s="24">
        <v>0.42533335</v>
      </c>
      <c r="D9818" s="24">
        <v>0.48462240000000001</v>
      </c>
      <c r="E9818" s="24">
        <v>0.61750923000000002</v>
      </c>
      <c r="F9818" s="24">
        <v>0.8981192400000001</v>
      </c>
      <c r="G9818" s="24">
        <v>2.1903967600000001</v>
      </c>
      <c r="H9818" s="24">
        <v>8.2712968100000008</v>
      </c>
      <c r="I9818" s="24">
        <v>9.0276040000000002E-2</v>
      </c>
    </row>
    <row r="9819" spans="1:9" ht="15.75" customHeight="1" x14ac:dyDescent="0.25">
      <c r="A9819" s="25">
        <v>9818</v>
      </c>
      <c r="B9819" s="26">
        <v>0.47498559999999995</v>
      </c>
      <c r="C9819" s="26">
        <v>0.42540154000000002</v>
      </c>
      <c r="D9819" s="26">
        <v>0.48469850999999997</v>
      </c>
      <c r="E9819" s="26">
        <v>0.61761090000000007</v>
      </c>
      <c r="F9819" s="26">
        <v>0.89829183000000001</v>
      </c>
      <c r="G9819" s="26">
        <v>2.1908662300000001</v>
      </c>
      <c r="H9819" s="26">
        <v>8.27346863</v>
      </c>
      <c r="I9819" s="26">
        <v>9.0276010000000004E-2</v>
      </c>
    </row>
    <row r="9820" spans="1:9" ht="15.75" customHeight="1" x14ac:dyDescent="0.25">
      <c r="A9820" s="23">
        <v>9819</v>
      </c>
      <c r="B9820" s="24">
        <v>0.47506872</v>
      </c>
      <c r="C9820" s="24">
        <v>0.42546975000000004</v>
      </c>
      <c r="D9820" s="24">
        <v>0.48477465000000003</v>
      </c>
      <c r="E9820" s="24">
        <v>0.61771259999999995</v>
      </c>
      <c r="F9820" s="24">
        <v>0.8984644799999999</v>
      </c>
      <c r="G9820" s="24">
        <v>2.1913358600000001</v>
      </c>
      <c r="H9820" s="24">
        <v>8.2756413000000002</v>
      </c>
      <c r="I9820" s="24">
        <v>9.027599E-2</v>
      </c>
    </row>
    <row r="9821" spans="1:9" ht="15.75" customHeight="1" x14ac:dyDescent="0.25">
      <c r="A9821" s="25">
        <v>9820</v>
      </c>
      <c r="B9821" s="26">
        <v>0.47515183999999999</v>
      </c>
      <c r="C9821" s="26">
        <v>0.42553795999999999</v>
      </c>
      <c r="D9821" s="26">
        <v>0.48485080000000003</v>
      </c>
      <c r="E9821" s="26">
        <v>0.61781432999999997</v>
      </c>
      <c r="F9821" s="26">
        <v>0.89863718000000004</v>
      </c>
      <c r="G9821" s="26">
        <v>2.19180566</v>
      </c>
      <c r="H9821" s="26">
        <v>8.2778148300000005</v>
      </c>
      <c r="I9821" s="26">
        <v>9.0275969999999997E-2</v>
      </c>
    </row>
    <row r="9822" spans="1:9" ht="15.75" customHeight="1" x14ac:dyDescent="0.25">
      <c r="A9822" s="23">
        <v>9821</v>
      </c>
      <c r="B9822" s="24">
        <v>0.47523494999999999</v>
      </c>
      <c r="C9822" s="24">
        <v>0.42560619999999999</v>
      </c>
      <c r="D9822" s="24">
        <v>0.48492697999999995</v>
      </c>
      <c r="E9822" s="24">
        <v>0.61791609000000003</v>
      </c>
      <c r="F9822" s="24">
        <v>0.89880994000000003</v>
      </c>
      <c r="G9822" s="24">
        <v>2.1922756200000002</v>
      </c>
      <c r="H9822" s="24">
        <v>8.27998923</v>
      </c>
      <c r="I9822" s="24">
        <v>9.0275949999999994E-2</v>
      </c>
    </row>
    <row r="9823" spans="1:9" ht="15.75" customHeight="1" x14ac:dyDescent="0.25">
      <c r="A9823" s="25">
        <v>9822</v>
      </c>
      <c r="B9823" s="26">
        <v>0.47531806999999998</v>
      </c>
      <c r="C9823" s="26">
        <v>0.42567444000000004</v>
      </c>
      <c r="D9823" s="26">
        <v>0.48500317000000004</v>
      </c>
      <c r="E9823" s="26">
        <v>0.61801788000000002</v>
      </c>
      <c r="F9823" s="26">
        <v>0.89898275999999999</v>
      </c>
      <c r="G9823" s="26">
        <v>2.1927457499999998</v>
      </c>
      <c r="H9823" s="26">
        <v>8.2821644899999995</v>
      </c>
      <c r="I9823" s="26">
        <v>9.027592999999999E-2</v>
      </c>
    </row>
    <row r="9824" spans="1:9" ht="15.75" customHeight="1" x14ac:dyDescent="0.25">
      <c r="A9824" s="23">
        <v>9823</v>
      </c>
      <c r="B9824" s="24">
        <v>0.47540118999999997</v>
      </c>
      <c r="C9824" s="24">
        <v>0.42574269999999997</v>
      </c>
      <c r="D9824" s="24">
        <v>0.48507939</v>
      </c>
      <c r="E9824" s="24">
        <v>0.61811970999999999</v>
      </c>
      <c r="F9824" s="24">
        <v>0.89915564000000003</v>
      </c>
      <c r="G9824" s="24">
        <v>2.1932160400000003</v>
      </c>
      <c r="H9824" s="24">
        <v>8.2843406300000009</v>
      </c>
      <c r="I9824" s="24">
        <v>9.0275909999999987E-2</v>
      </c>
    </row>
    <row r="9825" spans="1:9" ht="15.75" customHeight="1" x14ac:dyDescent="0.25">
      <c r="A9825" s="25">
        <v>9824</v>
      </c>
      <c r="B9825" s="26">
        <v>0.47548431000000002</v>
      </c>
      <c r="C9825" s="26">
        <v>0.42581097999999995</v>
      </c>
      <c r="D9825" s="26">
        <v>0.48515563</v>
      </c>
      <c r="E9825" s="26">
        <v>0.61822157</v>
      </c>
      <c r="F9825" s="26">
        <v>0.89932856999999999</v>
      </c>
      <c r="G9825" s="26">
        <v>2.1936865000000001</v>
      </c>
      <c r="H9825" s="26">
        <v>8.2865176500000004</v>
      </c>
      <c r="I9825" s="26">
        <v>9.0275890000000011E-2</v>
      </c>
    </row>
    <row r="9826" spans="1:9" ht="15.75" customHeight="1" x14ac:dyDescent="0.25">
      <c r="A9826" s="23">
        <v>9825</v>
      </c>
      <c r="B9826" s="24">
        <v>0.47556742999999996</v>
      </c>
      <c r="C9826" s="24">
        <v>0.42587927000000003</v>
      </c>
      <c r="D9826" s="24">
        <v>0.48523187999999995</v>
      </c>
      <c r="E9826" s="24">
        <v>0.61832346000000005</v>
      </c>
      <c r="F9826" s="24">
        <v>0.89950156000000003</v>
      </c>
      <c r="G9826" s="24">
        <v>2.1941571300000002</v>
      </c>
      <c r="H9826" s="24">
        <v>8.2886955499999999</v>
      </c>
      <c r="I9826" s="24">
        <v>9.0275859999999999E-2</v>
      </c>
    </row>
    <row r="9827" spans="1:9" ht="15.75" customHeight="1" x14ac:dyDescent="0.25">
      <c r="A9827" s="25">
        <v>9826</v>
      </c>
      <c r="B9827" s="26">
        <v>0.47565054000000001</v>
      </c>
      <c r="C9827" s="26">
        <v>0.42594757</v>
      </c>
      <c r="D9827" s="26">
        <v>0.48530815999999999</v>
      </c>
      <c r="E9827" s="26">
        <v>0.61842539000000007</v>
      </c>
      <c r="F9827" s="26">
        <v>0.89967461000000004</v>
      </c>
      <c r="G9827" s="26">
        <v>2.1946279300000002</v>
      </c>
      <c r="H9827" s="26">
        <v>8.2908743400000002</v>
      </c>
      <c r="I9827" s="26">
        <v>9.0275839999999996E-2</v>
      </c>
    </row>
    <row r="9828" spans="1:9" ht="15.75" customHeight="1" x14ac:dyDescent="0.25">
      <c r="A9828" s="23">
        <v>9827</v>
      </c>
      <c r="B9828" s="24">
        <v>0.47573366</v>
      </c>
      <c r="C9828" s="24">
        <v>0.42601588999999995</v>
      </c>
      <c r="D9828" s="24">
        <v>0.48538446000000002</v>
      </c>
      <c r="E9828" s="24">
        <v>0.61852735000000003</v>
      </c>
      <c r="F9828" s="24">
        <v>0.89984772000000002</v>
      </c>
      <c r="G9828" s="24">
        <v>2.19509891</v>
      </c>
      <c r="H9828" s="24">
        <v>8.2930540199999996</v>
      </c>
      <c r="I9828" s="24">
        <v>9.0275820000000007E-2</v>
      </c>
    </row>
    <row r="9829" spans="1:9" ht="15.75" customHeight="1" x14ac:dyDescent="0.25">
      <c r="A9829" s="25">
        <v>9828</v>
      </c>
      <c r="B9829" s="26">
        <v>0.47581677999999994</v>
      </c>
      <c r="C9829" s="26">
        <v>0.42608423000000001</v>
      </c>
      <c r="D9829" s="26">
        <v>0.48546078000000004</v>
      </c>
      <c r="E9829" s="26">
        <v>0.61862934000000003</v>
      </c>
      <c r="F9829" s="26">
        <v>0.90002088000000002</v>
      </c>
      <c r="G9829" s="26">
        <v>2.1955700500000002</v>
      </c>
      <c r="H9829" s="26">
        <v>8.2952346000000006</v>
      </c>
      <c r="I9829" s="26">
        <v>9.0275800000000003E-2</v>
      </c>
    </row>
    <row r="9830" spans="1:9" ht="15.75" customHeight="1" x14ac:dyDescent="0.25">
      <c r="A9830" s="23">
        <v>9829</v>
      </c>
      <c r="B9830" s="24">
        <v>0.47589989999999999</v>
      </c>
      <c r="C9830" s="24">
        <v>0.42615257999999995</v>
      </c>
      <c r="D9830" s="24">
        <v>0.48553711999999999</v>
      </c>
      <c r="E9830" s="24">
        <v>0.61873137</v>
      </c>
      <c r="F9830" s="24">
        <v>0.90019411000000005</v>
      </c>
      <c r="G9830" s="24">
        <v>2.1960413600000002</v>
      </c>
      <c r="H9830" s="24">
        <v>8.2974160799999996</v>
      </c>
      <c r="I9830" s="24">
        <v>9.027578E-2</v>
      </c>
    </row>
    <row r="9831" spans="1:9" ht="15.75" customHeight="1" x14ac:dyDescent="0.25">
      <c r="A9831" s="25">
        <v>9830</v>
      </c>
      <c r="B9831" s="26">
        <v>0.47598301999999998</v>
      </c>
      <c r="C9831" s="26">
        <v>0.42622093999999999</v>
      </c>
      <c r="D9831" s="26">
        <v>0.48561348000000004</v>
      </c>
      <c r="E9831" s="26">
        <v>0.61883343000000002</v>
      </c>
      <c r="F9831" s="26">
        <v>0.90036739999999993</v>
      </c>
      <c r="G9831" s="26">
        <v>2.19651285</v>
      </c>
      <c r="H9831" s="26">
        <v>8.2995984699999994</v>
      </c>
      <c r="I9831" s="26">
        <v>9.0275759999999997E-2</v>
      </c>
    </row>
    <row r="9832" spans="1:9" ht="15.75" customHeight="1" x14ac:dyDescent="0.25">
      <c r="A9832" s="23">
        <v>9831</v>
      </c>
      <c r="B9832" s="24">
        <v>0.47606613000000003</v>
      </c>
      <c r="C9832" s="24">
        <v>0.42628931999999997</v>
      </c>
      <c r="D9832" s="24">
        <v>0.48568986000000003</v>
      </c>
      <c r="E9832" s="24">
        <v>0.61893553000000001</v>
      </c>
      <c r="F9832" s="24">
        <v>0.90054075</v>
      </c>
      <c r="G9832" s="24">
        <v>2.1969845100000001</v>
      </c>
      <c r="H9832" s="24">
        <v>8.3017817699999998</v>
      </c>
      <c r="I9832" s="24">
        <v>9.0275739999999993E-2</v>
      </c>
    </row>
    <row r="9833" spans="1:9" ht="15.75" customHeight="1" x14ac:dyDescent="0.25">
      <c r="A9833" s="25">
        <v>9832</v>
      </c>
      <c r="B9833" s="26">
        <v>0.47614924999999997</v>
      </c>
      <c r="C9833" s="26">
        <v>0.42635771</v>
      </c>
      <c r="D9833" s="26">
        <v>0.48576627</v>
      </c>
      <c r="E9833" s="26">
        <v>0.61903765999999993</v>
      </c>
      <c r="F9833" s="26">
        <v>0.90071414999999999</v>
      </c>
      <c r="G9833" s="26">
        <v>2.1974563499999999</v>
      </c>
      <c r="H9833" s="26">
        <v>8.30396599</v>
      </c>
      <c r="I9833" s="26">
        <v>9.0275709999999995E-2</v>
      </c>
    </row>
    <row r="9834" spans="1:9" ht="15.75" customHeight="1" x14ac:dyDescent="0.25">
      <c r="A9834" s="23">
        <v>9833</v>
      </c>
      <c r="B9834" s="24">
        <v>0.47623237000000002</v>
      </c>
      <c r="C9834" s="24">
        <v>0.42642612000000002</v>
      </c>
      <c r="D9834" s="24">
        <v>0.48584268999999997</v>
      </c>
      <c r="E9834" s="24">
        <v>0.61913983000000006</v>
      </c>
      <c r="F9834" s="24">
        <v>0.90088762</v>
      </c>
      <c r="G9834" s="24">
        <v>2.1979283700000001</v>
      </c>
      <c r="H9834" s="24">
        <v>8.3061511299999999</v>
      </c>
      <c r="I9834" s="24">
        <v>9.0275689999999992E-2</v>
      </c>
    </row>
    <row r="9835" spans="1:9" ht="15.75" customHeight="1" x14ac:dyDescent="0.25">
      <c r="A9835" s="25">
        <v>9834</v>
      </c>
      <c r="B9835" s="26">
        <v>0.47631549000000001</v>
      </c>
      <c r="C9835" s="26">
        <v>0.42649455000000003</v>
      </c>
      <c r="D9835" s="26">
        <v>0.48591914000000003</v>
      </c>
      <c r="E9835" s="26">
        <v>0.61924203</v>
      </c>
      <c r="F9835" s="26">
        <v>0.90106114999999998</v>
      </c>
      <c r="G9835" s="26">
        <v>2.1984005600000001</v>
      </c>
      <c r="H9835" s="26">
        <v>8.3083371899999996</v>
      </c>
      <c r="I9835" s="26">
        <v>9.0275669999999988E-2</v>
      </c>
    </row>
    <row r="9836" spans="1:9" ht="15.75" customHeight="1" x14ac:dyDescent="0.25">
      <c r="A9836" s="23">
        <v>9835</v>
      </c>
      <c r="B9836" s="24">
        <v>0.47639860000000001</v>
      </c>
      <c r="C9836" s="24">
        <v>0.42656298999999998</v>
      </c>
      <c r="D9836" s="24">
        <v>0.48599561000000002</v>
      </c>
      <c r="E9836" s="24">
        <v>0.61934427000000003</v>
      </c>
      <c r="F9836" s="24">
        <v>0.90123474000000003</v>
      </c>
      <c r="G9836" s="24">
        <v>2.1988729299999998</v>
      </c>
      <c r="H9836" s="24">
        <v>8.3105241900000006</v>
      </c>
      <c r="I9836" s="24">
        <v>9.0275649999999985E-2</v>
      </c>
    </row>
    <row r="9837" spans="1:9" ht="15.75" customHeight="1" x14ac:dyDescent="0.25">
      <c r="A9837" s="25">
        <v>9836</v>
      </c>
      <c r="B9837" s="26">
        <v>0.47648172</v>
      </c>
      <c r="C9837" s="26">
        <v>0.42663144000000003</v>
      </c>
      <c r="D9837" s="26">
        <v>0.48607210000000001</v>
      </c>
      <c r="E9837" s="26">
        <v>0.61944653999999999</v>
      </c>
      <c r="F9837" s="26">
        <v>0.9014084</v>
      </c>
      <c r="G9837" s="26">
        <v>2.1993454799999999</v>
      </c>
      <c r="H9837" s="26">
        <v>8.3127121200000005</v>
      </c>
      <c r="I9837" s="26">
        <v>9.0275630000000009E-2</v>
      </c>
    </row>
    <row r="9838" spans="1:9" ht="15.75" customHeight="1" x14ac:dyDescent="0.25">
      <c r="A9838" s="23">
        <v>9837</v>
      </c>
      <c r="B9838" s="24">
        <v>0.47656483999999999</v>
      </c>
      <c r="C9838" s="24">
        <v>0.42669991000000002</v>
      </c>
      <c r="D9838" s="24">
        <v>0.48614860999999998</v>
      </c>
      <c r="E9838" s="24">
        <v>0.61954884999999993</v>
      </c>
      <c r="F9838" s="24">
        <v>0.90158212000000004</v>
      </c>
      <c r="G9838" s="24">
        <v>2.1998182100000001</v>
      </c>
      <c r="H9838" s="24">
        <v>8.3149009899999999</v>
      </c>
      <c r="I9838" s="24">
        <v>9.0275610000000006E-2</v>
      </c>
    </row>
    <row r="9839" spans="1:9" ht="15.75" customHeight="1" x14ac:dyDescent="0.25">
      <c r="A9839" s="25">
        <v>9838</v>
      </c>
      <c r="B9839" s="26">
        <v>0.47664796000000004</v>
      </c>
      <c r="C9839" s="26">
        <v>0.42676839</v>
      </c>
      <c r="D9839" s="26">
        <v>0.48622514999999999</v>
      </c>
      <c r="E9839" s="26">
        <v>0.61965119000000002</v>
      </c>
      <c r="F9839" s="26">
        <v>0.90175589999999994</v>
      </c>
      <c r="G9839" s="26">
        <v>2.2002911200000002</v>
      </c>
      <c r="H9839" s="26">
        <v>8.3170908099999998</v>
      </c>
      <c r="I9839" s="26">
        <v>9.0275590000000003E-2</v>
      </c>
    </row>
    <row r="9840" spans="1:9" ht="15.75" customHeight="1" x14ac:dyDescent="0.25">
      <c r="A9840" s="23">
        <v>9839</v>
      </c>
      <c r="B9840" s="24">
        <v>0.47673107999999997</v>
      </c>
      <c r="C9840" s="24">
        <v>0.42683689000000002</v>
      </c>
      <c r="D9840" s="24">
        <v>0.4863017</v>
      </c>
      <c r="E9840" s="24">
        <v>0.61975356999999998</v>
      </c>
      <c r="F9840" s="24">
        <v>0.90192974000000004</v>
      </c>
      <c r="G9840" s="24">
        <v>2.2007642199999999</v>
      </c>
      <c r="H9840" s="24">
        <v>8.3192815800000002</v>
      </c>
      <c r="I9840" s="24">
        <v>9.0275560000000005E-2</v>
      </c>
    </row>
    <row r="9841" spans="1:9" ht="15.75" customHeight="1" x14ac:dyDescent="0.25">
      <c r="A9841" s="25">
        <v>9840</v>
      </c>
      <c r="B9841" s="26">
        <v>0.47681418999999997</v>
      </c>
      <c r="C9841" s="26">
        <v>0.42690541000000004</v>
      </c>
      <c r="D9841" s="26">
        <v>0.48637828</v>
      </c>
      <c r="E9841" s="26">
        <v>0.61985599000000002</v>
      </c>
      <c r="F9841" s="26">
        <v>0.90210364999999992</v>
      </c>
      <c r="G9841" s="26">
        <v>2.2012375</v>
      </c>
      <c r="H9841" s="26">
        <v>8.321473300000001</v>
      </c>
      <c r="I9841" s="26">
        <v>9.0275540000000001E-2</v>
      </c>
    </row>
    <row r="9842" spans="1:9" ht="15.75" customHeight="1" x14ac:dyDescent="0.25">
      <c r="A9842" s="23">
        <v>9841</v>
      </c>
      <c r="B9842" s="24">
        <v>0.47689731000000002</v>
      </c>
      <c r="C9842" s="24">
        <v>0.42697394000000005</v>
      </c>
      <c r="D9842" s="24">
        <v>0.48645487999999998</v>
      </c>
      <c r="E9842" s="24">
        <v>0.61995844</v>
      </c>
      <c r="F9842" s="24">
        <v>0.90227762</v>
      </c>
      <c r="G9842" s="24">
        <v>2.2017109600000002</v>
      </c>
      <c r="H9842" s="24">
        <v>8.3236659900000003</v>
      </c>
      <c r="I9842" s="24">
        <v>9.0275519999999998E-2</v>
      </c>
    </row>
    <row r="9843" spans="1:9" ht="15.75" customHeight="1" x14ac:dyDescent="0.25">
      <c r="A9843" s="25">
        <v>9842</v>
      </c>
      <c r="B9843" s="26">
        <v>0.47698043000000001</v>
      </c>
      <c r="C9843" s="26">
        <v>0.42704248</v>
      </c>
      <c r="D9843" s="26">
        <v>0.48653151</v>
      </c>
      <c r="E9843" s="26">
        <v>0.62006092999999995</v>
      </c>
      <c r="F9843" s="26">
        <v>0.90245165000000005</v>
      </c>
      <c r="G9843" s="26">
        <v>2.2021845999999998</v>
      </c>
      <c r="H9843" s="26">
        <v>8.3258596300000001</v>
      </c>
      <c r="I9843" s="26">
        <v>9.0275499999999995E-2</v>
      </c>
    </row>
    <row r="9844" spans="1:9" ht="15.75" customHeight="1" x14ac:dyDescent="0.25">
      <c r="A9844" s="23">
        <v>9843</v>
      </c>
      <c r="B9844" s="24">
        <v>0.47706355</v>
      </c>
      <c r="C9844" s="24">
        <v>0.42711104</v>
      </c>
      <c r="D9844" s="24">
        <v>0.48660815000000002</v>
      </c>
      <c r="E9844" s="24">
        <v>0.62016346</v>
      </c>
      <c r="F9844" s="24">
        <v>0.90262575</v>
      </c>
      <c r="G9844" s="24">
        <v>2.20265844</v>
      </c>
      <c r="H9844" s="24">
        <v>8.328054250000001</v>
      </c>
      <c r="I9844" s="24">
        <v>9.0275479999999991E-2</v>
      </c>
    </row>
    <row r="9845" spans="1:9" ht="15.75" customHeight="1" x14ac:dyDescent="0.25">
      <c r="A9845" s="25">
        <v>9844</v>
      </c>
      <c r="B9845" s="26">
        <v>0.47714666</v>
      </c>
      <c r="C9845" s="26">
        <v>0.42717961999999998</v>
      </c>
      <c r="D9845" s="26">
        <v>0.48668481999999996</v>
      </c>
      <c r="E9845" s="26">
        <v>0.62026603000000002</v>
      </c>
      <c r="F9845" s="26">
        <v>0.90279991999999998</v>
      </c>
      <c r="G9845" s="26">
        <v>2.20313246</v>
      </c>
      <c r="H9845" s="26">
        <v>8.3302498400000005</v>
      </c>
      <c r="I9845" s="26">
        <v>9.0275459999999988E-2</v>
      </c>
    </row>
    <row r="9846" spans="1:9" ht="15.75" customHeight="1" x14ac:dyDescent="0.25">
      <c r="A9846" s="23">
        <v>9845</v>
      </c>
      <c r="B9846" s="24">
        <v>0.47722977999999999</v>
      </c>
      <c r="C9846" s="24">
        <v>0.42724820999999996</v>
      </c>
      <c r="D9846" s="24">
        <v>0.48676150999999995</v>
      </c>
      <c r="E9846" s="24">
        <v>0.62036862999999998</v>
      </c>
      <c r="F9846" s="24">
        <v>0.90297415000000003</v>
      </c>
      <c r="G9846" s="24">
        <v>2.2036066600000002</v>
      </c>
      <c r="H9846" s="24">
        <v>8.3324464099999993</v>
      </c>
      <c r="I9846" s="24">
        <v>9.0275440000000012E-2</v>
      </c>
    </row>
    <row r="9847" spans="1:9" ht="15.75" customHeight="1" x14ac:dyDescent="0.25">
      <c r="A9847" s="25">
        <v>9846</v>
      </c>
      <c r="B9847" s="26">
        <v>0.47731290000000004</v>
      </c>
      <c r="C9847" s="26">
        <v>0.42731680999999999</v>
      </c>
      <c r="D9847" s="26">
        <v>0.48683822999999998</v>
      </c>
      <c r="E9847" s="26">
        <v>0.62047127000000002</v>
      </c>
      <c r="F9847" s="26">
        <v>0.9031484500000001</v>
      </c>
      <c r="G9847" s="26">
        <v>2.20408106</v>
      </c>
      <c r="H9847" s="26">
        <v>8.3346439700000001</v>
      </c>
      <c r="I9847" s="26">
        <v>9.027541E-2</v>
      </c>
    </row>
    <row r="9848" spans="1:9" ht="15.75" customHeight="1" x14ac:dyDescent="0.25">
      <c r="A9848" s="23">
        <v>9847</v>
      </c>
      <c r="B9848" s="24">
        <v>0.47739601999999998</v>
      </c>
      <c r="C9848" s="24">
        <v>0.42738543999999995</v>
      </c>
      <c r="D9848" s="24">
        <v>0.48691497</v>
      </c>
      <c r="E9848" s="24">
        <v>0.62057395000000004</v>
      </c>
      <c r="F9848" s="24">
        <v>0.90332280999999992</v>
      </c>
      <c r="G9848" s="24">
        <v>2.2045556500000001</v>
      </c>
      <c r="H9848" s="24">
        <v>8.3368425100000003</v>
      </c>
      <c r="I9848" s="24">
        <v>9.0275390000000011E-2</v>
      </c>
    </row>
    <row r="9849" spans="1:9" ht="15.75" customHeight="1" x14ac:dyDescent="0.25">
      <c r="A9849" s="25">
        <v>9848</v>
      </c>
      <c r="B9849" s="26">
        <v>0.47747914000000002</v>
      </c>
      <c r="C9849" s="26">
        <v>0.42745407000000002</v>
      </c>
      <c r="D9849" s="26">
        <v>0.48699173000000001</v>
      </c>
      <c r="E9849" s="26">
        <v>0.62067667000000004</v>
      </c>
      <c r="F9849" s="26">
        <v>0.90349723999999998</v>
      </c>
      <c r="G9849" s="26">
        <v>2.2050304199999999</v>
      </c>
      <c r="H9849" s="26">
        <v>8.3390420499999998</v>
      </c>
      <c r="I9849" s="26">
        <v>9.0275370000000008E-2</v>
      </c>
    </row>
    <row r="9850" spans="1:9" ht="15.75" customHeight="1" x14ac:dyDescent="0.25">
      <c r="A9850" s="23">
        <v>9849</v>
      </c>
      <c r="B9850" s="24">
        <v>0.47756225000000002</v>
      </c>
      <c r="C9850" s="24">
        <v>0.42752271999999997</v>
      </c>
      <c r="D9850" s="24">
        <v>0.48706851000000001</v>
      </c>
      <c r="E9850" s="24">
        <v>0.62077941999999997</v>
      </c>
      <c r="F9850" s="24">
        <v>0.90367174000000006</v>
      </c>
      <c r="G9850" s="24">
        <v>2.2055053899999999</v>
      </c>
      <c r="H9850" s="24">
        <v>8.3412425800000012</v>
      </c>
      <c r="I9850" s="24">
        <v>9.0275350000000004E-2</v>
      </c>
    </row>
    <row r="9851" spans="1:9" ht="15.75" customHeight="1" x14ac:dyDescent="0.25">
      <c r="A9851" s="25">
        <v>9850</v>
      </c>
      <c r="B9851" s="26">
        <v>0.47764536999999996</v>
      </c>
      <c r="C9851" s="26">
        <v>0.42759138999999996</v>
      </c>
      <c r="D9851" s="26">
        <v>0.48714531999999999</v>
      </c>
      <c r="E9851" s="26">
        <v>0.62088222000000004</v>
      </c>
      <c r="F9851" s="26">
        <v>0.90384629999999999</v>
      </c>
      <c r="G9851" s="26">
        <v>2.20598056</v>
      </c>
      <c r="H9851" s="26">
        <v>8.3434441200000009</v>
      </c>
      <c r="I9851" s="26">
        <v>9.0275330000000001E-2</v>
      </c>
    </row>
    <row r="9852" spans="1:9" ht="15.75" customHeight="1" x14ac:dyDescent="0.25">
      <c r="A9852" s="23">
        <v>9851</v>
      </c>
      <c r="B9852" s="24">
        <v>0.47772849000000001</v>
      </c>
      <c r="C9852" s="24">
        <v>0.42766008</v>
      </c>
      <c r="D9852" s="24">
        <v>0.48722214999999996</v>
      </c>
      <c r="E9852" s="24">
        <v>0.62098505999999998</v>
      </c>
      <c r="F9852" s="24">
        <v>0.90402094000000011</v>
      </c>
      <c r="G9852" s="24">
        <v>2.2064559099999999</v>
      </c>
      <c r="H9852" s="24">
        <v>8.3456466599999999</v>
      </c>
      <c r="I9852" s="24">
        <v>9.0275309999999998E-2</v>
      </c>
    </row>
    <row r="9853" spans="1:9" ht="15.75" customHeight="1" x14ac:dyDescent="0.25">
      <c r="A9853" s="25">
        <v>9852</v>
      </c>
      <c r="B9853" s="26">
        <v>0.47781161</v>
      </c>
      <c r="C9853" s="26">
        <v>0.42772877999999998</v>
      </c>
      <c r="D9853" s="26">
        <v>0.48729900999999998</v>
      </c>
      <c r="E9853" s="26">
        <v>0.62108792999999995</v>
      </c>
      <c r="F9853" s="26">
        <v>0.90419563999999997</v>
      </c>
      <c r="G9853" s="26">
        <v>2.2069314700000002</v>
      </c>
      <c r="H9853" s="26">
        <v>8.3478502199999998</v>
      </c>
      <c r="I9853" s="26">
        <v>9.0275289999999994E-2</v>
      </c>
    </row>
    <row r="9854" spans="1:9" ht="15.75" customHeight="1" x14ac:dyDescent="0.25">
      <c r="A9854" s="23">
        <v>9853</v>
      </c>
      <c r="B9854" s="24">
        <v>0.47789472999999999</v>
      </c>
      <c r="C9854" s="24">
        <v>0.42779749</v>
      </c>
      <c r="D9854" s="24">
        <v>0.48737588000000004</v>
      </c>
      <c r="E9854" s="24">
        <v>0.62119084000000002</v>
      </c>
      <c r="F9854" s="24">
        <v>0.90437040999999996</v>
      </c>
      <c r="G9854" s="24">
        <v>2.20740721</v>
      </c>
      <c r="H9854" s="24">
        <v>8.3500547899999997</v>
      </c>
      <c r="I9854" s="24">
        <v>9.0275259999999996E-2</v>
      </c>
    </row>
    <row r="9855" spans="1:9" ht="15.75" customHeight="1" x14ac:dyDescent="0.25">
      <c r="A9855" s="25">
        <v>9854</v>
      </c>
      <c r="B9855" s="26">
        <v>0.47797783999999999</v>
      </c>
      <c r="C9855" s="26">
        <v>0.42786622000000002</v>
      </c>
      <c r="D9855" s="26">
        <v>0.48745278999999997</v>
      </c>
      <c r="E9855" s="26">
        <v>0.62129380000000001</v>
      </c>
      <c r="F9855" s="26">
        <v>0.90454525000000008</v>
      </c>
      <c r="G9855" s="26">
        <v>2.2078831600000002</v>
      </c>
      <c r="H9855" s="26">
        <v>8.3522603800000006</v>
      </c>
      <c r="I9855" s="26">
        <v>9.0275239999999993E-2</v>
      </c>
    </row>
    <row r="9856" spans="1:9" ht="15.75" customHeight="1" x14ac:dyDescent="0.25">
      <c r="A9856" s="23">
        <v>9855</v>
      </c>
      <c r="B9856" s="24">
        <v>0.47806095999999998</v>
      </c>
      <c r="C9856" s="24">
        <v>0.42793497000000003</v>
      </c>
      <c r="D9856" s="24">
        <v>0.48752971000000001</v>
      </c>
      <c r="E9856" s="24">
        <v>0.62139679000000003</v>
      </c>
      <c r="F9856" s="24">
        <v>0.90472016</v>
      </c>
      <c r="G9856" s="24">
        <v>2.2083592999999997</v>
      </c>
      <c r="H9856" s="24">
        <v>8.3544670100000005</v>
      </c>
      <c r="I9856" s="24">
        <v>9.0275219999999989E-2</v>
      </c>
    </row>
    <row r="9857" spans="1:9" ht="15.75" customHeight="1" x14ac:dyDescent="0.25">
      <c r="A9857" s="25">
        <v>9856</v>
      </c>
      <c r="B9857" s="26">
        <v>0.47814408000000003</v>
      </c>
      <c r="C9857" s="26">
        <v>0.42800373000000003</v>
      </c>
      <c r="D9857" s="26">
        <v>0.48760666000000003</v>
      </c>
      <c r="E9857" s="26">
        <v>0.62149982000000004</v>
      </c>
      <c r="F9857" s="26">
        <v>0.90489512999999999</v>
      </c>
      <c r="G9857" s="26">
        <v>2.2088356400000002</v>
      </c>
      <c r="H9857" s="26">
        <v>8.3566746599999995</v>
      </c>
      <c r="I9857" s="26">
        <v>9.0275200000000014E-2</v>
      </c>
    </row>
    <row r="9858" spans="1:9" ht="15.75" customHeight="1" x14ac:dyDescent="0.25">
      <c r="A9858" s="23">
        <v>9857</v>
      </c>
      <c r="B9858" s="24">
        <v>0.47822719999999996</v>
      </c>
      <c r="C9858" s="24">
        <v>0.42807251000000002</v>
      </c>
      <c r="D9858" s="24">
        <v>0.48768363999999997</v>
      </c>
      <c r="E9858" s="24">
        <v>0.62160290000000007</v>
      </c>
      <c r="F9858" s="24">
        <v>0.90507018000000006</v>
      </c>
      <c r="G9858" s="24">
        <v>2.20931218</v>
      </c>
      <c r="H9858" s="24">
        <v>8.3588833499999993</v>
      </c>
      <c r="I9858" s="24">
        <v>9.027518000000001E-2</v>
      </c>
    </row>
    <row r="9859" spans="1:9" ht="15.75" customHeight="1" x14ac:dyDescent="0.25">
      <c r="A9859" s="25">
        <v>9858</v>
      </c>
      <c r="B9859" s="26">
        <v>0.47831031000000002</v>
      </c>
      <c r="C9859" s="26">
        <v>0.4281413</v>
      </c>
      <c r="D9859" s="26">
        <v>0.48776063999999997</v>
      </c>
      <c r="E9859" s="26">
        <v>0.62170601000000003</v>
      </c>
      <c r="F9859" s="26">
        <v>0.90524530000000003</v>
      </c>
      <c r="G9859" s="26">
        <v>2.2097889199999998</v>
      </c>
      <c r="H9859" s="26">
        <v>8.3610930799999998</v>
      </c>
      <c r="I9859" s="26">
        <v>9.0275160000000007E-2</v>
      </c>
    </row>
    <row r="9860" spans="1:9" ht="15.75" customHeight="1" x14ac:dyDescent="0.25">
      <c r="A9860" s="23">
        <v>9859</v>
      </c>
      <c r="B9860" s="24">
        <v>0.47839343000000001</v>
      </c>
      <c r="C9860" s="24">
        <v>0.42821010999999998</v>
      </c>
      <c r="D9860" s="24">
        <v>0.48783766000000001</v>
      </c>
      <c r="E9860" s="24">
        <v>0.62180917000000002</v>
      </c>
      <c r="F9860" s="24">
        <v>0.90542049000000002</v>
      </c>
      <c r="G9860" s="24">
        <v>2.2102658600000002</v>
      </c>
      <c r="H9860" s="24">
        <v>8.3633038600000003</v>
      </c>
      <c r="I9860" s="24">
        <v>9.0275140000000004E-2</v>
      </c>
    </row>
    <row r="9861" spans="1:9" ht="15.75" customHeight="1" x14ac:dyDescent="0.25">
      <c r="A9861" s="25">
        <v>9860</v>
      </c>
      <c r="B9861" s="26">
        <v>0.47847655000000006</v>
      </c>
      <c r="C9861" s="26">
        <v>0.42827894</v>
      </c>
      <c r="D9861" s="26">
        <v>0.48791471000000003</v>
      </c>
      <c r="E9861" s="26">
        <v>0.62191236999999999</v>
      </c>
      <c r="F9861" s="26">
        <v>0.90559574999999992</v>
      </c>
      <c r="G9861" s="26">
        <v>2.2107430099999998</v>
      </c>
      <c r="H9861" s="26">
        <v>8.3655156799999997</v>
      </c>
      <c r="I9861" s="26">
        <v>9.0275110000000006E-2</v>
      </c>
    </row>
    <row r="9862" spans="1:9" ht="15.75" customHeight="1" x14ac:dyDescent="0.25">
      <c r="A9862" s="23">
        <v>9861</v>
      </c>
      <c r="B9862" s="24">
        <v>0.47855966999999999</v>
      </c>
      <c r="C9862" s="24">
        <v>0.42834778000000001</v>
      </c>
      <c r="D9862" s="24">
        <v>0.48799177999999999</v>
      </c>
      <c r="E9862" s="24">
        <v>0.62201560999999994</v>
      </c>
      <c r="F9862" s="24">
        <v>0.90577107999999995</v>
      </c>
      <c r="G9862" s="24">
        <v>2.21122036</v>
      </c>
      <c r="H9862" s="24">
        <v>8.3677285700000006</v>
      </c>
      <c r="I9862" s="24">
        <v>9.0275090000000002E-2</v>
      </c>
    </row>
    <row r="9863" spans="1:9" ht="15.75" customHeight="1" x14ac:dyDescent="0.25">
      <c r="A9863" s="25">
        <v>9862</v>
      </c>
      <c r="B9863" s="26">
        <v>0.47864279000000004</v>
      </c>
      <c r="C9863" s="26">
        <v>0.42841664000000002</v>
      </c>
      <c r="D9863" s="26">
        <v>0.48806887999999998</v>
      </c>
      <c r="E9863" s="26">
        <v>0.62211888999999998</v>
      </c>
      <c r="F9863" s="26">
        <v>0.90594649000000005</v>
      </c>
      <c r="G9863" s="26">
        <v>2.2116979099999998</v>
      </c>
      <c r="H9863" s="26">
        <v>8.3699425099999996</v>
      </c>
      <c r="I9863" s="26">
        <v>9.0275069999999999E-2</v>
      </c>
    </row>
    <row r="9864" spans="1:9" ht="15.75" customHeight="1" x14ac:dyDescent="0.25">
      <c r="A9864" s="23">
        <v>9863</v>
      </c>
      <c r="B9864" s="24">
        <v>0.47872590000000004</v>
      </c>
      <c r="C9864" s="24">
        <v>0.42848551000000001</v>
      </c>
      <c r="D9864" s="24">
        <v>0.48814599999999997</v>
      </c>
      <c r="E9864" s="24">
        <v>0.62222221</v>
      </c>
      <c r="F9864" s="24">
        <v>0.90612196</v>
      </c>
      <c r="G9864" s="24">
        <v>2.2121756700000001</v>
      </c>
      <c r="H9864" s="24">
        <v>8.37215752</v>
      </c>
      <c r="I9864" s="24">
        <v>9.0275049999999996E-2</v>
      </c>
    </row>
    <row r="9865" spans="1:9" ht="15.75" customHeight="1" x14ac:dyDescent="0.25">
      <c r="A9865" s="25">
        <v>9864</v>
      </c>
      <c r="B9865" s="26">
        <v>0.47880901999999997</v>
      </c>
      <c r="C9865" s="26">
        <v>0.4285544</v>
      </c>
      <c r="D9865" s="26">
        <v>0.48822315000000005</v>
      </c>
      <c r="E9865" s="26">
        <v>0.62232557999999993</v>
      </c>
      <c r="F9865" s="26">
        <v>0.90629751000000003</v>
      </c>
      <c r="G9865" s="26">
        <v>2.2126536300000001</v>
      </c>
      <c r="H9865" s="26">
        <v>8.3743736000000002</v>
      </c>
      <c r="I9865" s="26">
        <v>9.0275029999999992E-2</v>
      </c>
    </row>
    <row r="9866" spans="1:9" ht="15.75" customHeight="1" x14ac:dyDescent="0.25">
      <c r="A9866" s="23">
        <v>9865</v>
      </c>
      <c r="B9866" s="24">
        <v>0.47889214000000002</v>
      </c>
      <c r="C9866" s="24">
        <v>0.42862330999999998</v>
      </c>
      <c r="D9866" s="24">
        <v>0.48830032000000001</v>
      </c>
      <c r="E9866" s="24">
        <v>0.62242898000000002</v>
      </c>
      <c r="F9866" s="24">
        <v>0.9064731399999999</v>
      </c>
      <c r="G9866" s="24">
        <v>2.2131318099999997</v>
      </c>
      <c r="H9866" s="24">
        <v>8.3765907500000001</v>
      </c>
      <c r="I9866" s="24">
        <v>9.0275010000000003E-2</v>
      </c>
    </row>
    <row r="9867" spans="1:9" ht="15.75" customHeight="1" x14ac:dyDescent="0.25">
      <c r="A9867" s="25">
        <v>9866</v>
      </c>
      <c r="B9867" s="26">
        <v>0.47897526000000001</v>
      </c>
      <c r="C9867" s="26">
        <v>0.42869223000000001</v>
      </c>
      <c r="D9867" s="26">
        <v>0.48837752000000001</v>
      </c>
      <c r="E9867" s="26">
        <v>0.62253243000000003</v>
      </c>
      <c r="F9867" s="26">
        <v>0.90664883000000007</v>
      </c>
      <c r="G9867" s="26">
        <v>2.2136101899999998</v>
      </c>
      <c r="H9867" s="26">
        <v>8.3788089800000005</v>
      </c>
      <c r="I9867" s="26">
        <v>9.0274979999999991E-2</v>
      </c>
    </row>
    <row r="9868" spans="1:9" ht="15.75" customHeight="1" x14ac:dyDescent="0.25">
      <c r="A9868" s="23">
        <v>9867</v>
      </c>
      <c r="B9868" s="24">
        <v>0.47905836999999996</v>
      </c>
      <c r="C9868" s="24">
        <v>0.42876117000000002</v>
      </c>
      <c r="D9868" s="24">
        <v>0.48845474000000005</v>
      </c>
      <c r="E9868" s="24">
        <v>0.62263592999999995</v>
      </c>
      <c r="F9868" s="24">
        <v>0.90682460000000009</v>
      </c>
      <c r="G9868" s="24">
        <v>2.21408878</v>
      </c>
      <c r="H9868" s="24">
        <v>8.3810282899999997</v>
      </c>
      <c r="I9868" s="24">
        <v>9.0274959999999987E-2</v>
      </c>
    </row>
    <row r="9869" spans="1:9" ht="15.75" customHeight="1" x14ac:dyDescent="0.25">
      <c r="A9869" s="25">
        <v>9868</v>
      </c>
      <c r="B9869" s="26">
        <v>0.47914149</v>
      </c>
      <c r="C9869" s="26">
        <v>0.42883011999999998</v>
      </c>
      <c r="D9869" s="26">
        <v>0.48853198999999997</v>
      </c>
      <c r="E9869" s="26">
        <v>0.62273946000000002</v>
      </c>
      <c r="F9869" s="26">
        <v>0.90700045000000007</v>
      </c>
      <c r="G9869" s="26">
        <v>2.2145675800000002</v>
      </c>
      <c r="H9869" s="26">
        <v>8.3832487000000011</v>
      </c>
      <c r="I9869" s="26">
        <v>9.0274940000000012E-2</v>
      </c>
    </row>
    <row r="9870" spans="1:9" ht="15.75" customHeight="1" x14ac:dyDescent="0.25">
      <c r="A9870" s="23">
        <v>9869</v>
      </c>
      <c r="B9870" s="24">
        <v>0.47922461</v>
      </c>
      <c r="C9870" s="24">
        <v>0.42889909000000004</v>
      </c>
      <c r="D9870" s="24">
        <v>0.48860925999999999</v>
      </c>
      <c r="E9870" s="24">
        <v>0.62284304000000001</v>
      </c>
      <c r="F9870" s="24">
        <v>0.90717636999999995</v>
      </c>
      <c r="G9870" s="24">
        <v>2.21504659</v>
      </c>
      <c r="H9870" s="24">
        <v>8.3854702000000003</v>
      </c>
      <c r="I9870" s="24">
        <v>9.0274920000000008E-2</v>
      </c>
    </row>
    <row r="9871" spans="1:9" ht="15.75" customHeight="1" x14ac:dyDescent="0.25">
      <c r="A9871" s="25">
        <v>9870</v>
      </c>
      <c r="B9871" s="26">
        <v>0.47930773000000004</v>
      </c>
      <c r="C9871" s="26">
        <v>0.42896807999999997</v>
      </c>
      <c r="D9871" s="26">
        <v>0.48868655999999999</v>
      </c>
      <c r="E9871" s="26">
        <v>0.62294665999999999</v>
      </c>
      <c r="F9871" s="26">
        <v>0.90735235999999997</v>
      </c>
      <c r="G9871" s="26">
        <v>2.2155258199999999</v>
      </c>
      <c r="H9871" s="26">
        <v>8.3876927899999991</v>
      </c>
      <c r="I9871" s="26">
        <v>9.0274900000000005E-2</v>
      </c>
    </row>
    <row r="9872" spans="1:9" ht="15.75" customHeight="1" x14ac:dyDescent="0.25">
      <c r="A9872" s="23">
        <v>9871</v>
      </c>
      <c r="B9872" s="24">
        <v>0.47939084999999998</v>
      </c>
      <c r="C9872" s="24">
        <v>0.42903708000000002</v>
      </c>
      <c r="D9872" s="24">
        <v>0.48876387999999998</v>
      </c>
      <c r="E9872" s="24">
        <v>0.62305032999999999</v>
      </c>
      <c r="F9872" s="24">
        <v>0.90752842999999994</v>
      </c>
      <c r="G9872" s="24">
        <v>2.2160052500000003</v>
      </c>
      <c r="H9872" s="24">
        <v>8.3899164900000009</v>
      </c>
      <c r="I9872" s="24">
        <v>9.0274880000000002E-2</v>
      </c>
    </row>
    <row r="9873" spans="1:9" ht="15.75" customHeight="1" x14ac:dyDescent="0.25">
      <c r="A9873" s="25">
        <v>9872</v>
      </c>
      <c r="B9873" s="26">
        <v>0.47947395999999998</v>
      </c>
      <c r="C9873" s="26">
        <v>0.42910609999999999</v>
      </c>
      <c r="D9873" s="26">
        <v>0.48884124000000001</v>
      </c>
      <c r="E9873" s="26">
        <v>0.62315403999999996</v>
      </c>
      <c r="F9873" s="26">
        <v>0.90770458000000009</v>
      </c>
      <c r="G9873" s="26">
        <v>2.2164849100000001</v>
      </c>
      <c r="H9873" s="26">
        <v>8.3921412999999987</v>
      </c>
      <c r="I9873" s="26">
        <v>9.0274859999999998E-2</v>
      </c>
    </row>
    <row r="9874" spans="1:9" ht="15.75" customHeight="1" x14ac:dyDescent="0.25">
      <c r="A9874" s="23">
        <v>9873</v>
      </c>
      <c r="B9874" s="24">
        <v>0.47955708000000002</v>
      </c>
      <c r="C9874" s="24">
        <v>0.42917513999999995</v>
      </c>
      <c r="D9874" s="24">
        <v>0.48891860999999998</v>
      </c>
      <c r="E9874" s="24">
        <v>0.62325779999999997</v>
      </c>
      <c r="F9874" s="24">
        <v>0.90788079999999993</v>
      </c>
      <c r="G9874" s="24">
        <v>2.2169647699999997</v>
      </c>
      <c r="H9874" s="24">
        <v>8.3943672199999995</v>
      </c>
      <c r="I9874" s="24">
        <v>9.027483E-2</v>
      </c>
    </row>
    <row r="9875" spans="1:9" ht="15.75" customHeight="1" x14ac:dyDescent="0.25">
      <c r="A9875" s="25">
        <v>9874</v>
      </c>
      <c r="B9875" s="26">
        <v>0.47964019999999996</v>
      </c>
      <c r="C9875" s="26">
        <v>0.42924419000000003</v>
      </c>
      <c r="D9875" s="26">
        <v>0.48899600999999998</v>
      </c>
      <c r="E9875" s="26">
        <v>0.62336159999999996</v>
      </c>
      <c r="F9875" s="26">
        <v>0.90805710000000006</v>
      </c>
      <c r="G9875" s="26">
        <v>2.2174448600000001</v>
      </c>
      <c r="H9875" s="26">
        <v>8.3965942600000005</v>
      </c>
      <c r="I9875" s="26">
        <v>9.0274809999999997E-2</v>
      </c>
    </row>
    <row r="9876" spans="1:9" ht="15.75" customHeight="1" x14ac:dyDescent="0.25">
      <c r="A9876" s="23">
        <v>9875</v>
      </c>
      <c r="B9876" s="24">
        <v>0.47972332000000001</v>
      </c>
      <c r="C9876" s="24">
        <v>0.42931325999999997</v>
      </c>
      <c r="D9876" s="24">
        <v>0.48907344000000003</v>
      </c>
      <c r="E9876" s="24">
        <v>0.62346544000000004</v>
      </c>
      <c r="F9876" s="24">
        <v>0.90823347999999993</v>
      </c>
      <c r="G9876" s="24">
        <v>2.2179251600000001</v>
      </c>
      <c r="H9876" s="24">
        <v>8.3988224200000001</v>
      </c>
      <c r="I9876" s="24">
        <v>9.0274789999999994E-2</v>
      </c>
    </row>
    <row r="9877" spans="1:9" ht="15.75" customHeight="1" x14ac:dyDescent="0.25">
      <c r="A9877" s="25">
        <v>9876</v>
      </c>
      <c r="B9877" s="26">
        <v>0.47980643000000001</v>
      </c>
      <c r="C9877" s="26">
        <v>0.42938234000000003</v>
      </c>
      <c r="D9877" s="26">
        <v>0.4891509</v>
      </c>
      <c r="E9877" s="26">
        <v>0.62356933000000003</v>
      </c>
      <c r="F9877" s="26">
        <v>0.90840992999999992</v>
      </c>
      <c r="G9877" s="26">
        <v>2.2184056700000001</v>
      </c>
      <c r="H9877" s="26">
        <v>8.4010517100000008</v>
      </c>
      <c r="I9877" s="26">
        <v>9.027476999999999E-2</v>
      </c>
    </row>
    <row r="9878" spans="1:9" ht="15.75" customHeight="1" x14ac:dyDescent="0.25">
      <c r="A9878" s="23">
        <v>9877</v>
      </c>
      <c r="B9878" s="24">
        <v>0.47988955</v>
      </c>
      <c r="C9878" s="24">
        <v>0.42945144999999996</v>
      </c>
      <c r="D9878" s="24">
        <v>0.48922837999999996</v>
      </c>
      <c r="E9878" s="24">
        <v>0.62367327000000006</v>
      </c>
      <c r="F9878" s="24">
        <v>0.90858645999999998</v>
      </c>
      <c r="G9878" s="24">
        <v>2.2188864100000001</v>
      </c>
      <c r="H9878" s="24">
        <v>8.4032821200000001</v>
      </c>
      <c r="I9878" s="24">
        <v>9.0274750000000015E-2</v>
      </c>
    </row>
    <row r="9879" spans="1:9" ht="15.75" customHeight="1" x14ac:dyDescent="0.25">
      <c r="A9879" s="25">
        <v>9878</v>
      </c>
      <c r="B9879" s="26">
        <v>0.47997266999999999</v>
      </c>
      <c r="C9879" s="26">
        <v>0.42952057000000005</v>
      </c>
      <c r="D9879" s="26">
        <v>0.48930588999999997</v>
      </c>
      <c r="E9879" s="26">
        <v>0.62377724999999995</v>
      </c>
      <c r="F9879" s="26">
        <v>0.90876307000000001</v>
      </c>
      <c r="G9879" s="26">
        <v>2.2193673700000001</v>
      </c>
      <c r="H9879" s="26">
        <v>8.4055136800000003</v>
      </c>
      <c r="I9879" s="26">
        <v>9.0274730000000011E-2</v>
      </c>
    </row>
    <row r="9880" spans="1:9" ht="15.75" customHeight="1" x14ac:dyDescent="0.25">
      <c r="A9880" s="23">
        <v>9879</v>
      </c>
      <c r="B9880" s="24">
        <v>0.48005578999999998</v>
      </c>
      <c r="C9880" s="24">
        <v>0.42958970000000002</v>
      </c>
      <c r="D9880" s="24">
        <v>0.48938342000000001</v>
      </c>
      <c r="E9880" s="24">
        <v>0.62388126999999993</v>
      </c>
      <c r="F9880" s="24">
        <v>0.90893974999999994</v>
      </c>
      <c r="G9880" s="24">
        <v>2.21984855</v>
      </c>
      <c r="H9880" s="24">
        <v>8.407746379999999</v>
      </c>
      <c r="I9880" s="24">
        <v>9.0274710000000008E-2</v>
      </c>
    </row>
    <row r="9881" spans="1:9" ht="15.75" customHeight="1" x14ac:dyDescent="0.25">
      <c r="A9881" s="25">
        <v>9880</v>
      </c>
      <c r="B9881" s="26">
        <v>0.48013891000000003</v>
      </c>
      <c r="C9881" s="26">
        <v>0.42965884999999998</v>
      </c>
      <c r="D9881" s="26">
        <v>0.48946098999999998</v>
      </c>
      <c r="E9881" s="26">
        <v>0.62398534999999999</v>
      </c>
      <c r="F9881" s="26">
        <v>0.90911651999999998</v>
      </c>
      <c r="G9881" s="26">
        <v>2.22032995</v>
      </c>
      <c r="H9881" s="26">
        <v>8.4099802199999996</v>
      </c>
      <c r="I9881" s="26">
        <v>9.027468000000001E-2</v>
      </c>
    </row>
    <row r="9882" spans="1:9" ht="15.75" customHeight="1" x14ac:dyDescent="0.25">
      <c r="A9882" s="23">
        <v>9881</v>
      </c>
      <c r="B9882" s="24">
        <v>0.48022202000000003</v>
      </c>
      <c r="C9882" s="24">
        <v>0.42972801999999999</v>
      </c>
      <c r="D9882" s="24">
        <v>0.48953857999999995</v>
      </c>
      <c r="E9882" s="24">
        <v>0.62408945999999998</v>
      </c>
      <c r="F9882" s="24">
        <v>0.90929336999999999</v>
      </c>
      <c r="G9882" s="24">
        <v>2.22081157</v>
      </c>
      <c r="H9882" s="24">
        <v>8.4122152100000012</v>
      </c>
      <c r="I9882" s="24">
        <v>9.0274660000000007E-2</v>
      </c>
    </row>
    <row r="9883" spans="1:9" ht="15.75" customHeight="1" x14ac:dyDescent="0.25">
      <c r="A9883" s="25">
        <v>9882</v>
      </c>
      <c r="B9883" s="26">
        <v>0.48030513999999996</v>
      </c>
      <c r="C9883" s="26">
        <v>0.42979720999999999</v>
      </c>
      <c r="D9883" s="26">
        <v>0.48961619000000001</v>
      </c>
      <c r="E9883" s="26">
        <v>0.62419362999999994</v>
      </c>
      <c r="F9883" s="26">
        <v>0.90947029000000001</v>
      </c>
      <c r="G9883" s="26">
        <v>2.2212934200000003</v>
      </c>
      <c r="H9883" s="26">
        <v>8.414451360000001</v>
      </c>
      <c r="I9883" s="26">
        <v>9.0274640000000003E-2</v>
      </c>
    </row>
    <row r="9884" spans="1:9" ht="15.75" customHeight="1" x14ac:dyDescent="0.25">
      <c r="A9884" s="23">
        <v>9883</v>
      </c>
      <c r="B9884" s="24">
        <v>0.48038826000000001</v>
      </c>
      <c r="C9884" s="24">
        <v>0.42986640999999998</v>
      </c>
      <c r="D9884" s="24">
        <v>0.48969383</v>
      </c>
      <c r="E9884" s="24">
        <v>0.62429783999999999</v>
      </c>
      <c r="F9884" s="24">
        <v>0.90964730000000005</v>
      </c>
      <c r="G9884" s="24">
        <v>2.2217754900000002</v>
      </c>
      <c r="H9884" s="24">
        <v>8.41668868</v>
      </c>
      <c r="I9884" s="24">
        <v>9.027462E-2</v>
      </c>
    </row>
    <row r="9885" spans="1:9" ht="15.75" customHeight="1" x14ac:dyDescent="0.25">
      <c r="A9885" s="25">
        <v>9884</v>
      </c>
      <c r="B9885" s="26">
        <v>0.48047137999999995</v>
      </c>
      <c r="C9885" s="26">
        <v>0.42993563000000001</v>
      </c>
      <c r="D9885" s="26">
        <v>0.48977150000000003</v>
      </c>
      <c r="E9885" s="26">
        <v>0.62440209999999996</v>
      </c>
      <c r="F9885" s="26">
        <v>0.90982437999999999</v>
      </c>
      <c r="G9885" s="26">
        <v>2.22225779</v>
      </c>
      <c r="H9885" s="26">
        <v>8.41892715</v>
      </c>
      <c r="I9885" s="26">
        <v>9.0274599999999997E-2</v>
      </c>
    </row>
    <row r="9886" spans="1:9" ht="15.75" customHeight="1" x14ac:dyDescent="0.25">
      <c r="A9886" s="23">
        <v>9885</v>
      </c>
      <c r="B9886" s="24">
        <v>0.4805545</v>
      </c>
      <c r="C9886" s="24">
        <v>0.43000486000000004</v>
      </c>
      <c r="D9886" s="24">
        <v>0.48984920000000004</v>
      </c>
      <c r="E9886" s="24">
        <v>0.62450640000000002</v>
      </c>
      <c r="F9886" s="24">
        <v>0.91000155000000005</v>
      </c>
      <c r="G9886" s="24">
        <v>2.2227403200000002</v>
      </c>
      <c r="H9886" s="24">
        <v>8.4211668</v>
      </c>
      <c r="I9886" s="24">
        <v>9.0274579999999993E-2</v>
      </c>
    </row>
    <row r="9887" spans="1:9" ht="15.75" customHeight="1" x14ac:dyDescent="0.25">
      <c r="A9887" s="25">
        <v>9886</v>
      </c>
      <c r="B9887" s="26">
        <v>0.48063760999999999</v>
      </c>
      <c r="C9887" s="26">
        <v>0.43007410999999995</v>
      </c>
      <c r="D9887" s="26">
        <v>0.48992693000000004</v>
      </c>
      <c r="E9887" s="26">
        <v>0.62461075999999993</v>
      </c>
      <c r="F9887" s="26">
        <v>0.9101787899999999</v>
      </c>
      <c r="G9887" s="26">
        <v>2.22322307</v>
      </c>
      <c r="H9887" s="26">
        <v>8.4234076200000008</v>
      </c>
      <c r="I9887" s="26">
        <v>9.0274560000000004E-2</v>
      </c>
    </row>
    <row r="9888" spans="1:9" ht="15.75" customHeight="1" x14ac:dyDescent="0.25">
      <c r="A9888" s="23">
        <v>9887</v>
      </c>
      <c r="B9888" s="24">
        <v>0.48072073000000004</v>
      </c>
      <c r="C9888" s="24">
        <v>0.43014338000000002</v>
      </c>
      <c r="D9888" s="24">
        <v>0.49000467999999997</v>
      </c>
      <c r="E9888" s="24">
        <v>0.62471516000000005</v>
      </c>
      <c r="F9888" s="24">
        <v>0.91035611999999999</v>
      </c>
      <c r="G9888" s="24">
        <v>2.2237060500000001</v>
      </c>
      <c r="H9888" s="24">
        <v>8.4256496199999997</v>
      </c>
      <c r="I9888" s="24">
        <v>9.0274529999999992E-2</v>
      </c>
    </row>
    <row r="9889" spans="1:9" ht="15.75" customHeight="1" x14ac:dyDescent="0.25">
      <c r="A9889" s="25">
        <v>9888</v>
      </c>
      <c r="B9889" s="26">
        <v>0.48080384999999998</v>
      </c>
      <c r="C9889" s="26">
        <v>0.43021267000000002</v>
      </c>
      <c r="D9889" s="26">
        <v>0.49008246</v>
      </c>
      <c r="E9889" s="26">
        <v>0.62481960000000003</v>
      </c>
      <c r="F9889" s="26">
        <v>0.91053353000000004</v>
      </c>
      <c r="G9889" s="26">
        <v>2.2241892700000001</v>
      </c>
      <c r="H9889" s="26">
        <v>8.4278928000000004</v>
      </c>
      <c r="I9889" s="26">
        <v>9.0274509999999988E-2</v>
      </c>
    </row>
    <row r="9890" spans="1:9" ht="15.75" customHeight="1" x14ac:dyDescent="0.25">
      <c r="A9890" s="23">
        <v>9889</v>
      </c>
      <c r="B9890" s="24">
        <v>0.48088697000000002</v>
      </c>
      <c r="C9890" s="24">
        <v>0.43028197000000001</v>
      </c>
      <c r="D9890" s="24">
        <v>0.49016027000000001</v>
      </c>
      <c r="E9890" s="24">
        <v>0.62492409999999998</v>
      </c>
      <c r="F9890" s="24">
        <v>0.91071102999999998</v>
      </c>
      <c r="G9890" s="24">
        <v>2.2246727100000001</v>
      </c>
      <c r="H9890" s="24">
        <v>8.4301371800000009</v>
      </c>
      <c r="I9890" s="24">
        <v>9.0274490000000013E-2</v>
      </c>
    </row>
    <row r="9891" spans="1:9" ht="15.75" customHeight="1" x14ac:dyDescent="0.25">
      <c r="A9891" s="25">
        <v>9890</v>
      </c>
      <c r="B9891" s="26">
        <v>0.48097008000000002</v>
      </c>
      <c r="C9891" s="26">
        <v>0.43035129</v>
      </c>
      <c r="D9891" s="26">
        <v>0.49023809999999995</v>
      </c>
      <c r="E9891" s="26">
        <v>0.62502864000000002</v>
      </c>
      <c r="F9891" s="26">
        <v>0.91088859999999994</v>
      </c>
      <c r="G9891" s="26">
        <v>2.22515638</v>
      </c>
      <c r="H9891" s="26">
        <v>8.4323827500000004</v>
      </c>
      <c r="I9891" s="26">
        <v>9.0274470000000009E-2</v>
      </c>
    </row>
    <row r="9892" spans="1:9" ht="15.75" customHeight="1" x14ac:dyDescent="0.25">
      <c r="A9892" s="23">
        <v>9891</v>
      </c>
      <c r="B9892" s="24">
        <v>0.48105320000000001</v>
      </c>
      <c r="C9892" s="24">
        <v>0.43042062999999997</v>
      </c>
      <c r="D9892" s="24">
        <v>0.49031596999999999</v>
      </c>
      <c r="E9892" s="24">
        <v>0.62513323999999992</v>
      </c>
      <c r="F9892" s="24">
        <v>0.91106626000000002</v>
      </c>
      <c r="G9892" s="24">
        <v>2.2256402899999999</v>
      </c>
      <c r="H9892" s="24">
        <v>8.4346295100000006</v>
      </c>
      <c r="I9892" s="24">
        <v>9.0274450000000006E-2</v>
      </c>
    </row>
    <row r="9893" spans="1:9" ht="15.75" customHeight="1" x14ac:dyDescent="0.25">
      <c r="A9893" s="25">
        <v>9892</v>
      </c>
      <c r="B9893" s="26">
        <v>0.48113632000000001</v>
      </c>
      <c r="C9893" s="26">
        <v>0.43048997999999999</v>
      </c>
      <c r="D9893" s="26">
        <v>0.49039386000000001</v>
      </c>
      <c r="E9893" s="26">
        <v>0.62523788000000002</v>
      </c>
      <c r="F9893" s="26">
        <v>0.91124399999999994</v>
      </c>
      <c r="G9893" s="26">
        <v>2.22612443</v>
      </c>
      <c r="H9893" s="26">
        <v>8.4368774900000005</v>
      </c>
      <c r="I9893" s="26">
        <v>9.0274430000000003E-2</v>
      </c>
    </row>
    <row r="9894" spans="1:9" ht="15.75" customHeight="1" x14ac:dyDescent="0.25">
      <c r="A9894" s="23">
        <v>9893</v>
      </c>
      <c r="B9894" s="24">
        <v>0.48121944</v>
      </c>
      <c r="C9894" s="24">
        <v>0.43055935000000001</v>
      </c>
      <c r="D9894" s="24">
        <v>0.49047178000000002</v>
      </c>
      <c r="E9894" s="24">
        <v>0.62534256999999993</v>
      </c>
      <c r="F9894" s="24">
        <v>0.91142182999999999</v>
      </c>
      <c r="G9894" s="24">
        <v>2.2266087999999997</v>
      </c>
      <c r="H9894" s="24">
        <v>8.4391266599999994</v>
      </c>
      <c r="I9894" s="24">
        <v>9.0274400000000005E-2</v>
      </c>
    </row>
    <row r="9895" spans="1:9" ht="15.75" customHeight="1" x14ac:dyDescent="0.25">
      <c r="A9895" s="25">
        <v>9894</v>
      </c>
      <c r="B9895" s="26">
        <v>0.48130256000000005</v>
      </c>
      <c r="C9895" s="26">
        <v>0.43062874000000001</v>
      </c>
      <c r="D9895" s="26">
        <v>0.49054972999999996</v>
      </c>
      <c r="E9895" s="26">
        <v>0.62544730999999998</v>
      </c>
      <c r="F9895" s="26">
        <v>0.9115997400000001</v>
      </c>
      <c r="G9895" s="26">
        <v>2.2270934200000001</v>
      </c>
      <c r="H9895" s="26">
        <v>8.4413770600000007</v>
      </c>
      <c r="I9895" s="26">
        <v>9.0274380000000001E-2</v>
      </c>
    </row>
    <row r="9896" spans="1:9" ht="15.75" customHeight="1" x14ac:dyDescent="0.25">
      <c r="A9896" s="23">
        <v>9895</v>
      </c>
      <c r="B9896" s="24">
        <v>0.48138567000000004</v>
      </c>
      <c r="C9896" s="24">
        <v>0.43069815</v>
      </c>
      <c r="D9896" s="24">
        <v>0.4906277</v>
      </c>
      <c r="E9896" s="24">
        <v>0.62555210000000006</v>
      </c>
      <c r="F9896" s="24">
        <v>0.91177773000000006</v>
      </c>
      <c r="G9896" s="24">
        <v>2.22757826</v>
      </c>
      <c r="H9896" s="24">
        <v>8.4436286700000007</v>
      </c>
      <c r="I9896" s="24">
        <v>9.0274359999999998E-2</v>
      </c>
    </row>
    <row r="9897" spans="1:9" ht="15.75" customHeight="1" x14ac:dyDescent="0.25">
      <c r="A9897" s="25">
        <v>9896</v>
      </c>
      <c r="B9897" s="26">
        <v>0.48146878999999998</v>
      </c>
      <c r="C9897" s="26">
        <v>0.43076756999999999</v>
      </c>
      <c r="D9897" s="26">
        <v>0.49070571000000002</v>
      </c>
      <c r="E9897" s="26">
        <v>0.62565694000000005</v>
      </c>
      <c r="F9897" s="26">
        <v>0.91195581000000003</v>
      </c>
      <c r="G9897" s="26">
        <v>2.2280633499999998</v>
      </c>
      <c r="H9897" s="26">
        <v>8.4458815000000005</v>
      </c>
      <c r="I9897" s="26">
        <v>9.0274339999999995E-2</v>
      </c>
    </row>
    <row r="9898" spans="1:9" ht="15.75" customHeight="1" x14ac:dyDescent="0.25">
      <c r="A9898" s="23">
        <v>9897</v>
      </c>
      <c r="B9898" s="24">
        <v>0.48155191000000003</v>
      </c>
      <c r="C9898" s="24">
        <v>0.43083700999999996</v>
      </c>
      <c r="D9898" s="24">
        <v>0.49078373999999997</v>
      </c>
      <c r="E9898" s="24">
        <v>0.62576182999999996</v>
      </c>
      <c r="F9898" s="24">
        <v>0.91213396999999996</v>
      </c>
      <c r="G9898" s="24">
        <v>2.2285486700000003</v>
      </c>
      <c r="H9898" s="24">
        <v>8.448135559999999</v>
      </c>
      <c r="I9898" s="24">
        <v>9.0274319999999991E-2</v>
      </c>
    </row>
    <row r="9899" spans="1:9" ht="15.75" customHeight="1" x14ac:dyDescent="0.25">
      <c r="A9899" s="25">
        <v>9898</v>
      </c>
      <c r="B9899" s="26">
        <v>0.48163502999999996</v>
      </c>
      <c r="C9899" s="26">
        <v>0.43090646999999999</v>
      </c>
      <c r="D9899" s="26">
        <v>0.49086181000000001</v>
      </c>
      <c r="E9899" s="26">
        <v>0.62586675999999997</v>
      </c>
      <c r="F9899" s="26">
        <v>0.91231222000000001</v>
      </c>
      <c r="G9899" s="26">
        <v>2.2290342299999999</v>
      </c>
      <c r="H9899" s="26">
        <v>8.4503908499999998</v>
      </c>
      <c r="I9899" s="26">
        <v>9.0274300000000002E-2</v>
      </c>
    </row>
    <row r="9900" spans="1:9" ht="15.75" customHeight="1" x14ac:dyDescent="0.25">
      <c r="A9900" s="23">
        <v>9899</v>
      </c>
      <c r="B9900" s="24">
        <v>0.48171813999999996</v>
      </c>
      <c r="C9900" s="24">
        <v>0.43097594</v>
      </c>
      <c r="D9900" s="24">
        <v>0.49093989999999998</v>
      </c>
      <c r="E9900" s="24">
        <v>0.62597175000000005</v>
      </c>
      <c r="F9900" s="24">
        <v>0.91249055999999995</v>
      </c>
      <c r="G9900" s="24">
        <v>2.2295200399999997</v>
      </c>
      <c r="H9900" s="24">
        <v>8.4526473800000002</v>
      </c>
      <c r="I9900" s="24">
        <v>9.0274279999999998E-2</v>
      </c>
    </row>
    <row r="9901" spans="1:9" ht="15.75" customHeight="1" x14ac:dyDescent="0.25">
      <c r="A9901" s="25">
        <v>9900</v>
      </c>
      <c r="B9901" s="26">
        <v>0.48180126000000001</v>
      </c>
      <c r="C9901" s="26">
        <v>0.43104543999999995</v>
      </c>
      <c r="D9901" s="26">
        <v>0.49101802</v>
      </c>
      <c r="E9901" s="26">
        <v>0.62607678999999994</v>
      </c>
      <c r="F9901" s="26">
        <v>0.91266897999999996</v>
      </c>
      <c r="G9901" s="26">
        <v>2.2300060799999999</v>
      </c>
      <c r="H9901" s="26">
        <v>8.4549051500000001</v>
      </c>
      <c r="I9901" s="26">
        <v>9.0274249999999986E-2</v>
      </c>
    </row>
    <row r="9902" spans="1:9" ht="15.75" customHeight="1" x14ac:dyDescent="0.25">
      <c r="A9902" s="23">
        <v>9901</v>
      </c>
      <c r="B9902" s="24">
        <v>0.48188438</v>
      </c>
      <c r="C9902" s="24">
        <v>0.43111495</v>
      </c>
      <c r="D9902" s="24">
        <v>0.49109617</v>
      </c>
      <c r="E9902" s="24">
        <v>0.62618189000000002</v>
      </c>
      <c r="F9902" s="24">
        <v>0.91284749000000009</v>
      </c>
      <c r="G9902" s="24">
        <v>2.2304923699999999</v>
      </c>
      <c r="H9902" s="24">
        <v>8.4571641700000004</v>
      </c>
      <c r="I9902" s="24">
        <v>9.0274230000000011E-2</v>
      </c>
    </row>
    <row r="9903" spans="1:9" ht="15.75" customHeight="1" x14ac:dyDescent="0.25">
      <c r="A9903" s="25">
        <v>9902</v>
      </c>
      <c r="B9903" s="26">
        <v>0.48196749999999999</v>
      </c>
      <c r="C9903" s="26">
        <v>0.43118447000000004</v>
      </c>
      <c r="D9903" s="26">
        <v>0.49117434999999998</v>
      </c>
      <c r="E9903" s="26">
        <v>0.62628702999999997</v>
      </c>
      <c r="F9903" s="26">
        <v>0.91302609000000001</v>
      </c>
      <c r="G9903" s="26">
        <v>2.2309789000000002</v>
      </c>
      <c r="H9903" s="26">
        <v>8.4594244399999994</v>
      </c>
      <c r="I9903" s="26">
        <v>9.0274210000000008E-2</v>
      </c>
    </row>
    <row r="9904" spans="1:9" ht="15.75" customHeight="1" x14ac:dyDescent="0.25">
      <c r="A9904" s="23">
        <v>9903</v>
      </c>
      <c r="B9904" s="24">
        <v>0.48205061999999999</v>
      </c>
      <c r="C9904" s="24">
        <v>0.43125402000000002</v>
      </c>
      <c r="D9904" s="24">
        <v>0.49125256</v>
      </c>
      <c r="E9904" s="24">
        <v>0.62639221999999994</v>
      </c>
      <c r="F9904" s="24">
        <v>0.91320477</v>
      </c>
      <c r="G9904" s="24">
        <v>2.23146567</v>
      </c>
      <c r="H9904" s="24">
        <v>8.4616859699999996</v>
      </c>
      <c r="I9904" s="24">
        <v>9.0274190000000004E-2</v>
      </c>
    </row>
    <row r="9905" spans="1:9" ht="15.75" customHeight="1" x14ac:dyDescent="0.25">
      <c r="A9905" s="25">
        <v>9904</v>
      </c>
      <c r="B9905" s="26">
        <v>0.48213372999999998</v>
      </c>
      <c r="C9905" s="26">
        <v>0.43132358000000004</v>
      </c>
      <c r="D9905" s="26">
        <v>0.49133080000000001</v>
      </c>
      <c r="E9905" s="26">
        <v>0.62649747</v>
      </c>
      <c r="F9905" s="26">
        <v>0.91338353999999999</v>
      </c>
      <c r="G9905" s="26">
        <v>2.23195269</v>
      </c>
      <c r="H9905" s="26">
        <v>8.4639487500000001</v>
      </c>
      <c r="I9905" s="26">
        <v>9.0274170000000001E-2</v>
      </c>
    </row>
    <row r="9906" spans="1:9" ht="15.75" customHeight="1" x14ac:dyDescent="0.25">
      <c r="A9906" s="23">
        <v>9905</v>
      </c>
      <c r="B9906" s="24">
        <v>0.48221685000000003</v>
      </c>
      <c r="C9906" s="24">
        <v>0.43139316</v>
      </c>
      <c r="D9906" s="24">
        <v>0.49140907</v>
      </c>
      <c r="E9906" s="24">
        <v>0.62660276000000004</v>
      </c>
      <c r="F9906" s="24">
        <v>0.9135624</v>
      </c>
      <c r="G9906" s="24">
        <v>2.2324399600000002</v>
      </c>
      <c r="H9906" s="24">
        <v>8.46621281</v>
      </c>
      <c r="I9906" s="24">
        <v>9.0274149999999997E-2</v>
      </c>
    </row>
    <row r="9907" spans="1:9" ht="15.75" customHeight="1" x14ac:dyDescent="0.25">
      <c r="A9907" s="25">
        <v>9906</v>
      </c>
      <c r="B9907" s="26">
        <v>0.48229996999999997</v>
      </c>
      <c r="C9907" s="26">
        <v>0.43146276</v>
      </c>
      <c r="D9907" s="26">
        <v>0.49148735999999998</v>
      </c>
      <c r="E9907" s="26">
        <v>0.62670811000000004</v>
      </c>
      <c r="F9907" s="26">
        <v>0.91374135000000001</v>
      </c>
      <c r="G9907" s="26">
        <v>2.2329274699999999</v>
      </c>
      <c r="H9907" s="26">
        <v>8.4684781299999994</v>
      </c>
      <c r="I9907" s="26">
        <v>9.0274119999999999E-2</v>
      </c>
    </row>
    <row r="9908" spans="1:9" ht="15.75" customHeight="1" x14ac:dyDescent="0.25">
      <c r="A9908" s="23">
        <v>9907</v>
      </c>
      <c r="B9908" s="24">
        <v>0.48238309000000001</v>
      </c>
      <c r="C9908" s="24">
        <v>0.43153237</v>
      </c>
      <c r="D9908" s="24">
        <v>0.49156569</v>
      </c>
      <c r="E9908" s="24">
        <v>0.62681350999999996</v>
      </c>
      <c r="F9908" s="24">
        <v>0.91392038999999992</v>
      </c>
      <c r="G9908" s="24">
        <v>2.2334152299999999</v>
      </c>
      <c r="H9908" s="24">
        <v>8.4707447299999998</v>
      </c>
      <c r="I9908" s="24">
        <v>9.0274099999999996E-2</v>
      </c>
    </row>
    <row r="9909" spans="1:9" ht="15.75" customHeight="1" x14ac:dyDescent="0.25">
      <c r="A9909" s="25">
        <v>9908</v>
      </c>
      <c r="B9909" s="26">
        <v>0.48246620999999995</v>
      </c>
      <c r="C9909" s="26">
        <v>0.43160200000000004</v>
      </c>
      <c r="D9909" s="26">
        <v>0.49164405</v>
      </c>
      <c r="E9909" s="26">
        <v>0.62691896999999996</v>
      </c>
      <c r="F9909" s="26">
        <v>0.91409952000000005</v>
      </c>
      <c r="G9909" s="26">
        <v>2.2339032400000001</v>
      </c>
      <c r="H9909" s="26">
        <v>8.4730126099999996</v>
      </c>
      <c r="I9909" s="26">
        <v>9.0274079999999993E-2</v>
      </c>
    </row>
    <row r="9910" spans="1:9" ht="15.75" customHeight="1" x14ac:dyDescent="0.25">
      <c r="A9910" s="23">
        <v>9909</v>
      </c>
      <c r="B9910" s="24">
        <v>0.48254931999999995</v>
      </c>
      <c r="C9910" s="24">
        <v>0.43167164999999996</v>
      </c>
      <c r="D9910" s="24">
        <v>0.49172243999999998</v>
      </c>
      <c r="E9910" s="24">
        <v>0.62702446999999994</v>
      </c>
      <c r="F9910" s="24">
        <v>0.91427873000000004</v>
      </c>
      <c r="G9910" s="24">
        <v>2.2343915000000001</v>
      </c>
      <c r="H9910" s="24">
        <v>8.4752817700000005</v>
      </c>
      <c r="I9910" s="24">
        <v>9.0274059999999989E-2</v>
      </c>
    </row>
    <row r="9911" spans="1:9" ht="15.75" customHeight="1" x14ac:dyDescent="0.25">
      <c r="A9911" s="25">
        <v>9910</v>
      </c>
      <c r="B9911" s="26">
        <v>0.48263244</v>
      </c>
      <c r="C9911" s="26">
        <v>0.43174131999999998</v>
      </c>
      <c r="D9911" s="26">
        <v>0.49180084999999996</v>
      </c>
      <c r="E9911" s="26">
        <v>0.62713003</v>
      </c>
      <c r="F9911" s="26">
        <v>0.91445803999999997</v>
      </c>
      <c r="G9911" s="26">
        <v>2.2348800099999999</v>
      </c>
      <c r="H9911" s="26">
        <v>8.4775522199999997</v>
      </c>
      <c r="I9911" s="26">
        <v>9.027404E-2</v>
      </c>
    </row>
    <row r="9912" spans="1:9" ht="15.75" customHeight="1" x14ac:dyDescent="0.25">
      <c r="A9912" s="23">
        <v>9911</v>
      </c>
      <c r="B9912" s="24">
        <v>0.48271555999999999</v>
      </c>
      <c r="C9912" s="24">
        <v>0.43181101</v>
      </c>
      <c r="D9912" s="24">
        <v>0.49187930000000002</v>
      </c>
      <c r="E9912" s="24">
        <v>0.62723565000000003</v>
      </c>
      <c r="F9912" s="24">
        <v>0.91463744000000002</v>
      </c>
      <c r="G9912" s="24">
        <v>2.2353687799999999</v>
      </c>
      <c r="H9912" s="24">
        <v>8.47982397</v>
      </c>
      <c r="I9912" s="24">
        <v>9.027402000000001E-2</v>
      </c>
    </row>
    <row r="9913" spans="1:9" ht="15.75" customHeight="1" x14ac:dyDescent="0.25">
      <c r="A9913" s="25">
        <v>9912</v>
      </c>
      <c r="B9913" s="26">
        <v>0.48279867999999998</v>
      </c>
      <c r="C9913" s="26">
        <v>0.43188071</v>
      </c>
      <c r="D9913" s="26">
        <v>0.49195777999999996</v>
      </c>
      <c r="E9913" s="26">
        <v>0.62734130999999993</v>
      </c>
      <c r="F9913" s="26">
        <v>0.91481693000000008</v>
      </c>
      <c r="G9913" s="26">
        <v>2.2358577999999998</v>
      </c>
      <c r="H9913" s="26">
        <v>8.4820970199999994</v>
      </c>
      <c r="I9913" s="26">
        <v>9.0274000000000007E-2</v>
      </c>
    </row>
    <row r="9914" spans="1:9" ht="15.75" customHeight="1" x14ac:dyDescent="0.25">
      <c r="A9914" s="23">
        <v>9913</v>
      </c>
      <c r="B9914" s="24">
        <v>0.48288178999999998</v>
      </c>
      <c r="C9914" s="24">
        <v>0.43195043</v>
      </c>
      <c r="D9914" s="24">
        <v>0.49203628999999999</v>
      </c>
      <c r="E9914" s="24">
        <v>0.62744703000000002</v>
      </c>
      <c r="F9914" s="24">
        <v>0.91499651000000004</v>
      </c>
      <c r="G9914" s="24">
        <v>2.2363470699999999</v>
      </c>
      <c r="H9914" s="24">
        <v>8.4843713699999999</v>
      </c>
      <c r="I9914" s="24">
        <v>9.0273970000000009E-2</v>
      </c>
    </row>
    <row r="9915" spans="1:9" ht="15.75" customHeight="1" x14ac:dyDescent="0.25">
      <c r="A9915" s="25">
        <v>9914</v>
      </c>
      <c r="B9915" s="26">
        <v>0.48296491000000003</v>
      </c>
      <c r="C9915" s="26">
        <v>0.43202016999999998</v>
      </c>
      <c r="D9915" s="26">
        <v>0.49211483</v>
      </c>
      <c r="E9915" s="26">
        <v>0.62755280000000002</v>
      </c>
      <c r="F9915" s="26">
        <v>0.91517618000000001</v>
      </c>
      <c r="G9915" s="26">
        <v>2.2368365900000002</v>
      </c>
      <c r="H9915" s="26">
        <v>8.4866470300000003</v>
      </c>
      <c r="I9915" s="26">
        <v>9.0273950000000006E-2</v>
      </c>
    </row>
    <row r="9916" spans="1:9" ht="15.75" customHeight="1" x14ac:dyDescent="0.25">
      <c r="A9916" s="23">
        <v>9915</v>
      </c>
      <c r="B9916" s="24">
        <v>0.48304803000000002</v>
      </c>
      <c r="C9916" s="24">
        <v>0.43208993000000001</v>
      </c>
      <c r="D9916" s="24">
        <v>0.4921934</v>
      </c>
      <c r="E9916" s="24">
        <v>0.62765863</v>
      </c>
      <c r="F9916" s="24">
        <v>0.91535593999999998</v>
      </c>
      <c r="G9916" s="24">
        <v>2.2373263699999999</v>
      </c>
      <c r="H9916" s="24">
        <v>8.488923999999999</v>
      </c>
      <c r="I9916" s="24">
        <v>9.0273930000000002E-2</v>
      </c>
    </row>
    <row r="9917" spans="1:9" ht="15.75" customHeight="1" x14ac:dyDescent="0.25">
      <c r="A9917" s="25">
        <v>9916</v>
      </c>
      <c r="B9917" s="26">
        <v>0.48313115000000001</v>
      </c>
      <c r="C9917" s="26">
        <v>0.43215969999999998</v>
      </c>
      <c r="D9917" s="26">
        <v>0.49227200000000004</v>
      </c>
      <c r="E9917" s="26">
        <v>0.62776451</v>
      </c>
      <c r="F9917" s="26">
        <v>0.91553580000000001</v>
      </c>
      <c r="G9917" s="26">
        <v>2.2378164100000002</v>
      </c>
      <c r="H9917" s="26">
        <v>8.4912022900000004</v>
      </c>
      <c r="I9917" s="26">
        <v>9.0273909999999999E-2</v>
      </c>
    </row>
    <row r="9918" spans="1:9" ht="15.75" customHeight="1" x14ac:dyDescent="0.25">
      <c r="A9918" s="23">
        <v>9917</v>
      </c>
      <c r="B9918" s="24">
        <v>0.48321427</v>
      </c>
      <c r="C9918" s="24">
        <v>0.43222949999999999</v>
      </c>
      <c r="D9918" s="24">
        <v>0.49235062999999996</v>
      </c>
      <c r="E9918" s="24">
        <v>0.62787044999999997</v>
      </c>
      <c r="F9918" s="24">
        <v>0.91571574999999994</v>
      </c>
      <c r="G9918" s="24">
        <v>2.2383067099999998</v>
      </c>
      <c r="H9918" s="24">
        <v>8.4934819000000008</v>
      </c>
      <c r="I9918" s="24">
        <v>9.0273889999999996E-2</v>
      </c>
    </row>
    <row r="9919" spans="1:9" ht="15.75" customHeight="1" x14ac:dyDescent="0.25">
      <c r="A9919" s="25">
        <v>9918</v>
      </c>
      <c r="B9919" s="26">
        <v>0.48329738</v>
      </c>
      <c r="C9919" s="26">
        <v>0.43229930999999999</v>
      </c>
      <c r="D9919" s="26">
        <v>0.49242928999999996</v>
      </c>
      <c r="E9919" s="26">
        <v>0.62797643999999997</v>
      </c>
      <c r="F9919" s="26">
        <v>0.91589578999999999</v>
      </c>
      <c r="G9919" s="26">
        <v>2.2387972600000001</v>
      </c>
      <c r="H9919" s="26">
        <v>8.4957628500000002</v>
      </c>
      <c r="I9919" s="26">
        <v>9.0273869999999992E-2</v>
      </c>
    </row>
    <row r="9920" spans="1:9" ht="15.75" customHeight="1" x14ac:dyDescent="0.25">
      <c r="A9920" s="23">
        <v>9919</v>
      </c>
      <c r="B9920" s="24">
        <v>0.48338050000000005</v>
      </c>
      <c r="C9920" s="24">
        <v>0.43236913999999999</v>
      </c>
      <c r="D9920" s="24">
        <v>0.49250799000000001</v>
      </c>
      <c r="E9920" s="24">
        <v>0.62808249000000005</v>
      </c>
      <c r="F9920" s="24">
        <v>0.91607591999999993</v>
      </c>
      <c r="G9920" s="24">
        <v>2.2392880800000001</v>
      </c>
      <c r="H9920" s="24">
        <v>8.4980451200000005</v>
      </c>
      <c r="I9920" s="24">
        <v>9.0273839999999994E-2</v>
      </c>
    </row>
    <row r="9921" spans="1:9" ht="15.75" customHeight="1" x14ac:dyDescent="0.25">
      <c r="A9921" s="25">
        <v>9920</v>
      </c>
      <c r="B9921" s="26">
        <v>0.48346361999999998</v>
      </c>
      <c r="C9921" s="26">
        <v>0.43243898000000003</v>
      </c>
      <c r="D9921" s="26">
        <v>0.49258670999999998</v>
      </c>
      <c r="E9921" s="26">
        <v>0.62818859000000005</v>
      </c>
      <c r="F9921" s="26">
        <v>0.91625614999999994</v>
      </c>
      <c r="G9921" s="26">
        <v>2.2397791499999999</v>
      </c>
      <c r="H9921" s="26">
        <v>8.5003287299999997</v>
      </c>
      <c r="I9921" s="26">
        <v>9.0273819999999991E-2</v>
      </c>
    </row>
    <row r="9922" spans="1:9" ht="15.75" customHeight="1" x14ac:dyDescent="0.25">
      <c r="A9922" s="23">
        <v>9921</v>
      </c>
      <c r="B9922" s="24">
        <v>0.48354674000000003</v>
      </c>
      <c r="C9922" s="24">
        <v>0.43250884999999994</v>
      </c>
      <c r="D9922" s="24">
        <v>0.49266547000000005</v>
      </c>
      <c r="E9922" s="24">
        <v>0.62829475000000001</v>
      </c>
      <c r="F9922" s="24">
        <v>0.91643648</v>
      </c>
      <c r="G9922" s="24">
        <v>2.2402704899999999</v>
      </c>
      <c r="H9922" s="24">
        <v>8.5026136899999987</v>
      </c>
      <c r="I9922" s="24">
        <v>9.0273800000000015E-2</v>
      </c>
    </row>
    <row r="9923" spans="1:9" ht="15.75" customHeight="1" x14ac:dyDescent="0.25">
      <c r="A9923" s="25">
        <v>9922</v>
      </c>
      <c r="B9923" s="26">
        <v>0.48362985000000003</v>
      </c>
      <c r="C9923" s="26">
        <v>0.43257872999999997</v>
      </c>
      <c r="D9923" s="26">
        <v>0.49274425999999999</v>
      </c>
      <c r="E9923" s="26">
        <v>0.62840096000000001</v>
      </c>
      <c r="F9923" s="26">
        <v>0.91661689999999996</v>
      </c>
      <c r="G9923" s="26">
        <v>2.24076209</v>
      </c>
      <c r="H9923" s="26">
        <v>8.5048999900000002</v>
      </c>
      <c r="I9923" s="26">
        <v>9.0273780000000012E-2</v>
      </c>
    </row>
    <row r="9924" spans="1:9" ht="15.75" customHeight="1" x14ac:dyDescent="0.25">
      <c r="A9924" s="23">
        <v>9923</v>
      </c>
      <c r="B9924" s="24">
        <v>0.48371296999999996</v>
      </c>
      <c r="C9924" s="24">
        <v>0.43264862999999998</v>
      </c>
      <c r="D9924" s="24">
        <v>0.49282308000000002</v>
      </c>
      <c r="E9924" s="24">
        <v>0.62850722999999997</v>
      </c>
      <c r="F9924" s="24">
        <v>0.91679741000000003</v>
      </c>
      <c r="G9924" s="24">
        <v>2.2412539599999999</v>
      </c>
      <c r="H9924" s="24">
        <v>8.5071876399999997</v>
      </c>
      <c r="I9924" s="24">
        <v>9.0273760000000008E-2</v>
      </c>
    </row>
    <row r="9925" spans="1:9" ht="15.75" customHeight="1" x14ac:dyDescent="0.25">
      <c r="A9925" s="25">
        <v>9924</v>
      </c>
      <c r="B9925" s="26">
        <v>0.48379609000000001</v>
      </c>
      <c r="C9925" s="26">
        <v>0.43271855000000004</v>
      </c>
      <c r="D9925" s="26">
        <v>0.49290193000000004</v>
      </c>
      <c r="E9925" s="26">
        <v>0.62861356000000002</v>
      </c>
      <c r="F9925" s="26">
        <v>0.91697801999999995</v>
      </c>
      <c r="G9925" s="26">
        <v>2.24174608</v>
      </c>
      <c r="H9925" s="26">
        <v>8.5094766499999999</v>
      </c>
      <c r="I9925" s="26">
        <v>9.0273740000000005E-2</v>
      </c>
    </row>
    <row r="9926" spans="1:9" ht="15.75" customHeight="1" x14ac:dyDescent="0.25">
      <c r="A9926" s="23">
        <v>9925</v>
      </c>
      <c r="B9926" s="24">
        <v>0.48387921</v>
      </c>
      <c r="C9926" s="24">
        <v>0.43278849000000003</v>
      </c>
      <c r="D9926" s="24">
        <v>0.49298081999999999</v>
      </c>
      <c r="E9926" s="24">
        <v>0.62871993999999998</v>
      </c>
      <c r="F9926" s="24">
        <v>0.91715873000000003</v>
      </c>
      <c r="G9926" s="24">
        <v>2.2422384800000001</v>
      </c>
      <c r="H9926" s="24">
        <v>8.5117670200000006</v>
      </c>
      <c r="I9926" s="24">
        <v>9.0273720000000002E-2</v>
      </c>
    </row>
    <row r="9927" spans="1:9" ht="15.75" customHeight="1" x14ac:dyDescent="0.25">
      <c r="A9927" s="25">
        <v>9926</v>
      </c>
      <c r="B9927" s="26">
        <v>0.48396233</v>
      </c>
      <c r="C9927" s="26">
        <v>0.43285845000000001</v>
      </c>
      <c r="D9927" s="26">
        <v>0.49305973000000003</v>
      </c>
      <c r="E9927" s="26">
        <v>0.62882638000000002</v>
      </c>
      <c r="F9927" s="26">
        <v>0.91733953000000001</v>
      </c>
      <c r="G9927" s="26">
        <v>2.2427311400000001</v>
      </c>
      <c r="H9927" s="26">
        <v>8.5140587600000011</v>
      </c>
      <c r="I9927" s="26">
        <v>9.0273690000000004E-2</v>
      </c>
    </row>
    <row r="9928" spans="1:9" ht="15.75" customHeight="1" x14ac:dyDescent="0.25">
      <c r="A9928" s="23">
        <v>9927</v>
      </c>
      <c r="B9928" s="24">
        <v>0.48404543999999999</v>
      </c>
      <c r="C9928" s="24">
        <v>0.43292841999999998</v>
      </c>
      <c r="D9928" s="24">
        <v>0.49313868</v>
      </c>
      <c r="E9928" s="24">
        <v>0.62893288000000003</v>
      </c>
      <c r="F9928" s="24">
        <v>0.91752043000000005</v>
      </c>
      <c r="G9928" s="24">
        <v>2.2432240700000001</v>
      </c>
      <c r="H9928" s="24">
        <v>8.5163518699999994</v>
      </c>
      <c r="I9928" s="24">
        <v>9.027367E-2</v>
      </c>
    </row>
    <row r="9929" spans="1:9" ht="15.75" customHeight="1" x14ac:dyDescent="0.25">
      <c r="A9929" s="25">
        <v>9928</v>
      </c>
      <c r="B9929" s="26">
        <v>0.48412855999999999</v>
      </c>
      <c r="C9929" s="26">
        <v>0.43299841999999999</v>
      </c>
      <c r="D9929" s="26">
        <v>0.49321765999999995</v>
      </c>
      <c r="E9929" s="26">
        <v>0.62903942999999996</v>
      </c>
      <c r="F9929" s="26">
        <v>0.9177014200000001</v>
      </c>
      <c r="G9929" s="26">
        <v>2.2437172699999999</v>
      </c>
      <c r="H9929" s="26">
        <v>8.5186463500000009</v>
      </c>
      <c r="I9929" s="26">
        <v>9.0273649999999997E-2</v>
      </c>
    </row>
    <row r="9930" spans="1:9" ht="15.75" customHeight="1" x14ac:dyDescent="0.25">
      <c r="A9930" s="23">
        <v>9929</v>
      </c>
      <c r="B9930" s="24">
        <v>0.48421168000000003</v>
      </c>
      <c r="C9930" s="24">
        <v>0.43306843</v>
      </c>
      <c r="D9930" s="24">
        <v>0.49329666999999999</v>
      </c>
      <c r="E9930" s="24">
        <v>0.62914603999999996</v>
      </c>
      <c r="F9930" s="24">
        <v>0.91788250999999998</v>
      </c>
      <c r="G9930" s="24">
        <v>2.2442107300000003</v>
      </c>
      <c r="H9930" s="24">
        <v>8.5209422200000002</v>
      </c>
      <c r="I9930" s="24">
        <v>9.0273629999999994E-2</v>
      </c>
    </row>
    <row r="9931" spans="1:9" ht="15.75" customHeight="1" x14ac:dyDescent="0.25">
      <c r="A9931" s="25">
        <v>9930</v>
      </c>
      <c r="B9931" s="26">
        <v>0.48429479999999997</v>
      </c>
      <c r="C9931" s="26">
        <v>0.43313846</v>
      </c>
      <c r="D9931" s="26">
        <v>0.49337572000000002</v>
      </c>
      <c r="E9931" s="26">
        <v>0.62925271000000005</v>
      </c>
      <c r="F9931" s="26">
        <v>0.91806370000000004</v>
      </c>
      <c r="G9931" s="26">
        <v>2.2447044700000003</v>
      </c>
      <c r="H9931" s="26">
        <v>8.5232394599999992</v>
      </c>
      <c r="I9931" s="26">
        <v>9.0273610000000004E-2</v>
      </c>
    </row>
    <row r="9932" spans="1:9" ht="15.75" customHeight="1" x14ac:dyDescent="0.25">
      <c r="A9932" s="23">
        <v>9931</v>
      </c>
      <c r="B9932" s="24">
        <v>0.48437790999999997</v>
      </c>
      <c r="C9932" s="24">
        <v>0.43320850999999999</v>
      </c>
      <c r="D9932" s="24">
        <v>0.49345478999999998</v>
      </c>
      <c r="E9932" s="24">
        <v>0.62935943000000005</v>
      </c>
      <c r="F9932" s="24">
        <v>0.91824499000000004</v>
      </c>
      <c r="G9932" s="24">
        <v>2.24519848</v>
      </c>
      <c r="H9932" s="24">
        <v>8.5255381000000003</v>
      </c>
      <c r="I9932" s="24">
        <v>9.0273590000000001E-2</v>
      </c>
    </row>
    <row r="9933" spans="1:9" ht="15.75" customHeight="1" x14ac:dyDescent="0.25">
      <c r="A9933" s="25">
        <v>9932</v>
      </c>
      <c r="B9933" s="26">
        <v>0.48446103000000001</v>
      </c>
      <c r="C9933" s="26">
        <v>0.43327857000000003</v>
      </c>
      <c r="D9933" s="26">
        <v>0.49353389999999997</v>
      </c>
      <c r="E9933" s="26">
        <v>0.62946621999999997</v>
      </c>
      <c r="F9933" s="26">
        <v>0.91842637999999999</v>
      </c>
      <c r="G9933" s="26">
        <v>2.2456927599999998</v>
      </c>
      <c r="H9933" s="26">
        <v>8.5278381400000001</v>
      </c>
      <c r="I9933" s="26">
        <v>9.0273559999999989E-2</v>
      </c>
    </row>
    <row r="9934" spans="1:9" ht="15.75" customHeight="1" x14ac:dyDescent="0.25">
      <c r="A9934" s="23">
        <v>9933</v>
      </c>
      <c r="B9934" s="24">
        <v>0.48454414999999995</v>
      </c>
      <c r="C9934" s="24">
        <v>0.43334866</v>
      </c>
      <c r="D9934" s="24">
        <v>0.49361305</v>
      </c>
      <c r="E9934" s="24">
        <v>0.62957306000000002</v>
      </c>
      <c r="F9934" s="24">
        <v>0.91860786999999999</v>
      </c>
      <c r="G9934" s="24">
        <v>2.2461873099999998</v>
      </c>
      <c r="H9934" s="24">
        <v>8.5301395699999993</v>
      </c>
      <c r="I9934" s="24">
        <v>9.0273540000000013E-2</v>
      </c>
    </row>
    <row r="9935" spans="1:9" ht="15.75" customHeight="1" x14ac:dyDescent="0.25">
      <c r="A9935" s="25">
        <v>9934</v>
      </c>
      <c r="B9935" s="26">
        <v>0.48462727</v>
      </c>
      <c r="C9935" s="26">
        <v>0.43341876000000001</v>
      </c>
      <c r="D9935" s="26">
        <v>0.49369222000000001</v>
      </c>
      <c r="E9935" s="26">
        <v>0.62967996000000004</v>
      </c>
      <c r="F9935" s="26">
        <v>0.91878945000000001</v>
      </c>
      <c r="G9935" s="26">
        <v>2.2466821399999999</v>
      </c>
      <c r="H9935" s="26">
        <v>8.5324424099999998</v>
      </c>
      <c r="I9935" s="26">
        <v>9.027352000000001E-2</v>
      </c>
    </row>
    <row r="9936" spans="1:9" ht="15.75" customHeight="1" x14ac:dyDescent="0.25">
      <c r="A9936" s="23">
        <v>9935</v>
      </c>
      <c r="B9936" s="24">
        <v>0.48471038999999999</v>
      </c>
      <c r="C9936" s="24">
        <v>0.43348889000000002</v>
      </c>
      <c r="D9936" s="24">
        <v>0.49377142999999996</v>
      </c>
      <c r="E9936" s="24">
        <v>0.62978692000000003</v>
      </c>
      <c r="F9936" s="24">
        <v>0.91897114000000002</v>
      </c>
      <c r="G9936" s="24">
        <v>2.2471772400000001</v>
      </c>
      <c r="H9936" s="24">
        <v>8.5347466599999997</v>
      </c>
      <c r="I9936" s="24">
        <v>9.0273500000000007E-2</v>
      </c>
    </row>
    <row r="9937" spans="1:9" ht="15.75" customHeight="1" x14ac:dyDescent="0.25">
      <c r="A9937" s="25">
        <v>9936</v>
      </c>
      <c r="B9937" s="26">
        <v>0.48479349999999999</v>
      </c>
      <c r="C9937" s="26">
        <v>0.43355902999999996</v>
      </c>
      <c r="D9937" s="26">
        <v>0.49385066999999999</v>
      </c>
      <c r="E9937" s="26">
        <v>0.62989393999999999</v>
      </c>
      <c r="F9937" s="26">
        <v>0.91915291999999993</v>
      </c>
      <c r="G9937" s="26">
        <v>2.2476726300000003</v>
      </c>
      <c r="H9937" s="26">
        <v>8.5370523200000008</v>
      </c>
      <c r="I9937" s="26">
        <v>9.0273480000000003E-2</v>
      </c>
    </row>
    <row r="9938" spans="1:9" ht="15.75" customHeight="1" x14ac:dyDescent="0.25">
      <c r="A9938" s="23">
        <v>9937</v>
      </c>
      <c r="B9938" s="24">
        <v>0.48487661999999998</v>
      </c>
      <c r="C9938" s="24">
        <v>0.43362919</v>
      </c>
      <c r="D9938" s="24">
        <v>0.49392995000000001</v>
      </c>
      <c r="E9938" s="24">
        <v>0.63000102000000002</v>
      </c>
      <c r="F9938" s="24">
        <v>0.91933481000000006</v>
      </c>
      <c r="G9938" s="24">
        <v>2.2481682799999998</v>
      </c>
      <c r="H9938" s="24">
        <v>8.5393594000000004</v>
      </c>
      <c r="I9938" s="24">
        <v>9.027346E-2</v>
      </c>
    </row>
    <row r="9939" spans="1:9" ht="15.75" customHeight="1" x14ac:dyDescent="0.25">
      <c r="A9939" s="25">
        <v>9938</v>
      </c>
      <c r="B9939" s="26">
        <v>0.48495973999999997</v>
      </c>
      <c r="C9939" s="26">
        <v>0.43369937000000003</v>
      </c>
      <c r="D9939" s="26">
        <v>0.49400925000000001</v>
      </c>
      <c r="E9939" s="26">
        <v>0.63010816000000003</v>
      </c>
      <c r="F9939" s="26">
        <v>0.91951678999999997</v>
      </c>
      <c r="G9939" s="26">
        <v>2.2486642200000002</v>
      </c>
      <c r="H9939" s="26">
        <v>8.5416679000000002</v>
      </c>
      <c r="I9939" s="26">
        <v>9.0273430000000002E-2</v>
      </c>
    </row>
    <row r="9940" spans="1:9" ht="15.75" customHeight="1" x14ac:dyDescent="0.25">
      <c r="A9940" s="23">
        <v>9939</v>
      </c>
      <c r="B9940" s="24">
        <v>0.48504286000000002</v>
      </c>
      <c r="C9940" s="24">
        <v>0.43376956999999999</v>
      </c>
      <c r="D9940" s="24">
        <v>0.49408859999999999</v>
      </c>
      <c r="E9940" s="24">
        <v>0.63021536</v>
      </c>
      <c r="F9940" s="24">
        <v>0.91969888</v>
      </c>
      <c r="G9940" s="24">
        <v>2.2491604299999999</v>
      </c>
      <c r="H9940" s="24">
        <v>8.5439778400000002</v>
      </c>
      <c r="I9940" s="24">
        <v>9.0273409999999998E-2</v>
      </c>
    </row>
    <row r="9941" spans="1:9" ht="15.75" customHeight="1" x14ac:dyDescent="0.25">
      <c r="A9941" s="25">
        <v>9940</v>
      </c>
      <c r="B9941" s="26">
        <v>0.48512597999999996</v>
      </c>
      <c r="C9941" s="26">
        <v>0.43383978000000001</v>
      </c>
      <c r="D9941" s="26">
        <v>0.49416797000000001</v>
      </c>
      <c r="E9941" s="26">
        <v>0.63032261000000001</v>
      </c>
      <c r="F9941" s="26">
        <v>0.91988106999999997</v>
      </c>
      <c r="G9941" s="26">
        <v>2.24965693</v>
      </c>
      <c r="H9941" s="26">
        <v>8.5462892000000004</v>
      </c>
      <c r="I9941" s="26">
        <v>9.0273389999999995E-2</v>
      </c>
    </row>
    <row r="9942" spans="1:9" ht="15.75" customHeight="1" x14ac:dyDescent="0.25">
      <c r="A9942" s="23">
        <v>9941</v>
      </c>
      <c r="B9942" s="24">
        <v>0.48520909000000001</v>
      </c>
      <c r="C9942" s="24">
        <v>0.43391002000000001</v>
      </c>
      <c r="D9942" s="24">
        <v>0.49424737999999996</v>
      </c>
      <c r="E9942" s="24">
        <v>0.63042993000000003</v>
      </c>
      <c r="F9942" s="24">
        <v>0.92006336</v>
      </c>
      <c r="G9942" s="24">
        <v>2.2501536999999998</v>
      </c>
      <c r="H9942" s="24">
        <v>8.5486019999999989</v>
      </c>
      <c r="I9942" s="24">
        <v>9.0273369999999992E-2</v>
      </c>
    </row>
    <row r="9943" spans="1:9" ht="15.75" customHeight="1" x14ac:dyDescent="0.25">
      <c r="A9943" s="25">
        <v>9942</v>
      </c>
      <c r="B9943" s="26">
        <v>0.48529221</v>
      </c>
      <c r="C9943" s="26">
        <v>0.43398027</v>
      </c>
      <c r="D9943" s="26">
        <v>0.49432682</v>
      </c>
      <c r="E9943" s="26">
        <v>0.63053731000000002</v>
      </c>
      <c r="F9943" s="26">
        <v>0.92024574999999997</v>
      </c>
      <c r="G9943" s="26">
        <v>2.2506507600000001</v>
      </c>
      <c r="H9943" s="26">
        <v>8.5509162500000002</v>
      </c>
      <c r="I9943" s="26">
        <v>9.0273350000000002E-2</v>
      </c>
    </row>
    <row r="9944" spans="1:9" ht="15.75" customHeight="1" x14ac:dyDescent="0.25">
      <c r="A9944" s="23">
        <v>9943</v>
      </c>
      <c r="B9944" s="24">
        <v>0.48537533000000005</v>
      </c>
      <c r="C9944" s="24">
        <v>0.43405054999999998</v>
      </c>
      <c r="D9944" s="24">
        <v>0.49440629999999997</v>
      </c>
      <c r="E9944" s="24">
        <v>0.63064474999999998</v>
      </c>
      <c r="F9944" s="24">
        <v>0.92042824999999995</v>
      </c>
      <c r="G9944" s="24">
        <v>2.2511481</v>
      </c>
      <c r="H9944" s="24">
        <v>8.5532319399999999</v>
      </c>
      <c r="I9944" s="24">
        <v>9.0273329999999999E-2</v>
      </c>
    </row>
    <row r="9945" spans="1:9" ht="15.75" customHeight="1" x14ac:dyDescent="0.25">
      <c r="A9945" s="25">
        <v>9944</v>
      </c>
      <c r="B9945" s="26">
        <v>0.48545844999999999</v>
      </c>
      <c r="C9945" s="26">
        <v>0.43412084000000001</v>
      </c>
      <c r="D9945" s="26">
        <v>0.49448580999999997</v>
      </c>
      <c r="E9945" s="26">
        <v>0.63075225000000001</v>
      </c>
      <c r="F9945" s="26">
        <v>0.92061085000000009</v>
      </c>
      <c r="G9945" s="26">
        <v>2.2516457299999999</v>
      </c>
      <c r="H9945" s="26">
        <v>8.5555490899999995</v>
      </c>
      <c r="I9945" s="26">
        <v>9.0273309999999996E-2</v>
      </c>
    </row>
    <row r="9946" spans="1:9" ht="15.75" customHeight="1" x14ac:dyDescent="0.25">
      <c r="A9946" s="23">
        <v>9945</v>
      </c>
      <c r="B9946" s="24">
        <v>0.48554155999999998</v>
      </c>
      <c r="C9946" s="24">
        <v>0.43419114999999997</v>
      </c>
      <c r="D9946" s="24">
        <v>0.49456535000000001</v>
      </c>
      <c r="E9946" s="24">
        <v>0.63085981000000002</v>
      </c>
      <c r="F9946" s="24">
        <v>0.92079355000000007</v>
      </c>
      <c r="G9946" s="24">
        <v>2.2521436399999999</v>
      </c>
      <c r="H9946" s="24">
        <v>8.5578676900000001</v>
      </c>
      <c r="I9946" s="24">
        <v>9.0273280000000011E-2</v>
      </c>
    </row>
    <row r="9947" spans="1:9" ht="15.75" customHeight="1" x14ac:dyDescent="0.25">
      <c r="A9947" s="25">
        <v>9946</v>
      </c>
      <c r="B9947" s="26">
        <v>0.48562468000000003</v>
      </c>
      <c r="C9947" s="26">
        <v>0.43426147999999998</v>
      </c>
      <c r="D9947" s="26">
        <v>0.49464492999999998</v>
      </c>
      <c r="E9947" s="26">
        <v>0.63096743</v>
      </c>
      <c r="F9947" s="26">
        <v>0.92097635</v>
      </c>
      <c r="G9947" s="26">
        <v>2.2526418399999999</v>
      </c>
      <c r="H9947" s="26">
        <v>8.5601877500000008</v>
      </c>
      <c r="I9947" s="26">
        <v>9.0273260000000008E-2</v>
      </c>
    </row>
    <row r="9948" spans="1:9" ht="15.75" customHeight="1" x14ac:dyDescent="0.25">
      <c r="A9948" s="23">
        <v>9947</v>
      </c>
      <c r="B9948" s="24">
        <v>0.48570779999999997</v>
      </c>
      <c r="C9948" s="24">
        <v>0.43433182999999997</v>
      </c>
      <c r="D9948" s="24">
        <v>0.49472454999999999</v>
      </c>
      <c r="E9948" s="24">
        <v>0.63107511999999999</v>
      </c>
      <c r="F9948" s="24">
        <v>0.92115926000000004</v>
      </c>
      <c r="G9948" s="24">
        <v>2.25314032</v>
      </c>
      <c r="H9948" s="24">
        <v>8.5625092800000004</v>
      </c>
      <c r="I9948" s="24">
        <v>9.0273240000000005E-2</v>
      </c>
    </row>
    <row r="9949" spans="1:9" ht="15.75" customHeight="1" x14ac:dyDescent="0.25">
      <c r="A9949" s="25">
        <v>9948</v>
      </c>
      <c r="B9949" s="26">
        <v>0.48579092000000001</v>
      </c>
      <c r="C9949" s="26">
        <v>0.43440219999999996</v>
      </c>
      <c r="D9949" s="26">
        <v>0.49480418999999998</v>
      </c>
      <c r="E9949" s="26">
        <v>0.63118287000000006</v>
      </c>
      <c r="F9949" s="26">
        <v>0.92134227999999996</v>
      </c>
      <c r="G9949" s="26">
        <v>2.2536390900000001</v>
      </c>
      <c r="H9949" s="26">
        <v>8.564832280000001</v>
      </c>
      <c r="I9949" s="26">
        <v>9.0273220000000001E-2</v>
      </c>
    </row>
    <row r="9950" spans="1:9" ht="15.75" customHeight="1" x14ac:dyDescent="0.25">
      <c r="A9950" s="23">
        <v>9949</v>
      </c>
      <c r="B9950" s="24">
        <v>0.48587404000000001</v>
      </c>
      <c r="C9950" s="24">
        <v>0.43447259000000005</v>
      </c>
      <c r="D9950" s="24">
        <v>0.49488388</v>
      </c>
      <c r="E9950" s="24">
        <v>0.63129066999999994</v>
      </c>
      <c r="F9950" s="24">
        <v>0.92152540000000005</v>
      </c>
      <c r="G9950" s="24">
        <v>2.2541381500000002</v>
      </c>
      <c r="H9950" s="24">
        <v>8.5671567599999996</v>
      </c>
      <c r="I9950" s="24">
        <v>9.0273199999999998E-2</v>
      </c>
    </row>
    <row r="9951" spans="1:9" ht="15.75" customHeight="1" x14ac:dyDescent="0.25">
      <c r="A9951" s="25">
        <v>9950</v>
      </c>
      <c r="B9951" s="26">
        <v>0.48595715</v>
      </c>
      <c r="C9951" s="26">
        <v>0.43454298999999996</v>
      </c>
      <c r="D9951" s="26">
        <v>0.49496359000000001</v>
      </c>
      <c r="E9951" s="26">
        <v>0.63139853999999995</v>
      </c>
      <c r="F9951" s="26">
        <v>0.92170861999999998</v>
      </c>
      <c r="G9951" s="26">
        <v>2.2546374999999999</v>
      </c>
      <c r="H9951" s="26">
        <v>8.5694827199999999</v>
      </c>
      <c r="I9951" s="26">
        <v>9.0273179999999995E-2</v>
      </c>
    </row>
    <row r="9952" spans="1:9" ht="15.75" customHeight="1" x14ac:dyDescent="0.25">
      <c r="A9952" s="23">
        <v>9951</v>
      </c>
      <c r="B9952" s="24">
        <v>0.48604027</v>
      </c>
      <c r="C9952" s="24">
        <v>0.43461342000000003</v>
      </c>
      <c r="D9952" s="24">
        <v>0.49504334</v>
      </c>
      <c r="E9952" s="24">
        <v>0.63150647999999998</v>
      </c>
      <c r="F9952" s="24">
        <v>0.92189195000000002</v>
      </c>
      <c r="G9952" s="24">
        <v>2.25513714</v>
      </c>
      <c r="H9952" s="24">
        <v>8.5718101600000001</v>
      </c>
      <c r="I9952" s="24">
        <v>9.0273149999999996E-2</v>
      </c>
    </row>
    <row r="9953" spans="1:9" ht="15.75" customHeight="1" x14ac:dyDescent="0.25">
      <c r="A9953" s="25">
        <v>9952</v>
      </c>
      <c r="B9953" s="26">
        <v>0.48612338999999999</v>
      </c>
      <c r="C9953" s="26">
        <v>0.43468386000000003</v>
      </c>
      <c r="D9953" s="26">
        <v>0.49512312999999997</v>
      </c>
      <c r="E9953" s="26">
        <v>0.63161447000000004</v>
      </c>
      <c r="F9953" s="26">
        <v>0.92207538999999994</v>
      </c>
      <c r="G9953" s="26">
        <v>2.2556370800000001</v>
      </c>
      <c r="H9953" s="26">
        <v>8.5741391</v>
      </c>
      <c r="I9953" s="26">
        <v>9.0273129999999993E-2</v>
      </c>
    </row>
    <row r="9954" spans="1:9" ht="15.75" customHeight="1" x14ac:dyDescent="0.25">
      <c r="A9954" s="23">
        <v>9953</v>
      </c>
      <c r="B9954" s="24">
        <v>0.48620651000000004</v>
      </c>
      <c r="C9954" s="24">
        <v>0.43475433000000002</v>
      </c>
      <c r="D9954" s="24">
        <v>0.49520294999999998</v>
      </c>
      <c r="E9954" s="24">
        <v>0.63172253</v>
      </c>
      <c r="F9954" s="24">
        <v>0.92225893000000003</v>
      </c>
      <c r="G9954" s="24">
        <v>2.2561373000000002</v>
      </c>
      <c r="H9954" s="24">
        <v>8.5764695300000007</v>
      </c>
      <c r="I9954" s="24">
        <v>9.027310999999999E-2</v>
      </c>
    </row>
    <row r="9955" spans="1:9" ht="15.75" customHeight="1" x14ac:dyDescent="0.25">
      <c r="A9955" s="25">
        <v>9954</v>
      </c>
      <c r="B9955" s="26">
        <v>0.48628962000000003</v>
      </c>
      <c r="C9955" s="26">
        <v>0.43482481000000001</v>
      </c>
      <c r="D9955" s="26">
        <v>0.49528281000000002</v>
      </c>
      <c r="E9955" s="26">
        <v>0.63183065999999999</v>
      </c>
      <c r="F9955" s="26">
        <v>0.92244258000000001</v>
      </c>
      <c r="G9955" s="26">
        <v>2.2566378199999999</v>
      </c>
      <c r="H9955" s="26">
        <v>8.5788014599999993</v>
      </c>
      <c r="I9955" s="26">
        <v>9.027309E-2</v>
      </c>
    </row>
    <row r="9956" spans="1:9" ht="15.75" customHeight="1" x14ac:dyDescent="0.25">
      <c r="A9956" s="23">
        <v>9955</v>
      </c>
      <c r="B9956" s="24">
        <v>0.48637273999999997</v>
      </c>
      <c r="C9956" s="24">
        <v>0.43489531999999997</v>
      </c>
      <c r="D9956" s="24">
        <v>0.49536270000000004</v>
      </c>
      <c r="E9956" s="24">
        <v>0.63193884</v>
      </c>
      <c r="F9956" s="24">
        <v>0.9226263400000001</v>
      </c>
      <c r="G9956" s="24">
        <v>2.25713863</v>
      </c>
      <c r="H9956" s="24">
        <v>8.5811348899999995</v>
      </c>
      <c r="I9956" s="24">
        <v>9.0273070000000011E-2</v>
      </c>
    </row>
    <row r="9957" spans="1:9" ht="15.75" customHeight="1" x14ac:dyDescent="0.25">
      <c r="A9957" s="25">
        <v>9956</v>
      </c>
      <c r="B9957" s="26">
        <v>0.48645586000000002</v>
      </c>
      <c r="C9957" s="26">
        <v>0.43496583999999999</v>
      </c>
      <c r="D9957" s="26">
        <v>0.49544262999999999</v>
      </c>
      <c r="E9957" s="26">
        <v>0.63204709000000003</v>
      </c>
      <c r="F9957" s="26">
        <v>0.92281020000000002</v>
      </c>
      <c r="G9957" s="26">
        <v>2.2576397400000001</v>
      </c>
      <c r="H9957" s="26">
        <v>8.5834698300000003</v>
      </c>
      <c r="I9957" s="26">
        <v>9.0273050000000007E-2</v>
      </c>
    </row>
    <row r="9958" spans="1:9" ht="15.75" customHeight="1" x14ac:dyDescent="0.25">
      <c r="A9958" s="23">
        <v>9957</v>
      </c>
      <c r="B9958" s="24">
        <v>0.48653897999999995</v>
      </c>
      <c r="C9958" s="24">
        <v>0.43503638</v>
      </c>
      <c r="D9958" s="24">
        <v>0.49552258999999999</v>
      </c>
      <c r="E9958" s="24">
        <v>0.63215540999999997</v>
      </c>
      <c r="F9958" s="24">
        <v>0.92299417000000006</v>
      </c>
      <c r="G9958" s="24">
        <v>2.2581411499999997</v>
      </c>
      <c r="H9958" s="24">
        <v>8.5858062900000007</v>
      </c>
      <c r="I9958" s="24">
        <v>9.0273020000000009E-2</v>
      </c>
    </row>
    <row r="9959" spans="1:9" ht="15.75" customHeight="1" x14ac:dyDescent="0.25">
      <c r="A9959" s="25">
        <v>9958</v>
      </c>
      <c r="B9959" s="26">
        <v>0.4866221</v>
      </c>
      <c r="C9959" s="26">
        <v>0.43510694</v>
      </c>
      <c r="D9959" s="26">
        <v>0.49560259000000001</v>
      </c>
      <c r="E9959" s="26">
        <v>0.63226378999999999</v>
      </c>
      <c r="F9959" s="26">
        <v>0.92317825999999992</v>
      </c>
      <c r="G9959" s="26">
        <v>2.2586428499999998</v>
      </c>
      <c r="H9959" s="26">
        <v>8.5881442700000008</v>
      </c>
      <c r="I9959" s="26">
        <v>9.0273000000000006E-2</v>
      </c>
    </row>
    <row r="9960" spans="1:9" ht="15.75" customHeight="1" x14ac:dyDescent="0.25">
      <c r="A9960" s="23">
        <v>9959</v>
      </c>
      <c r="B9960" s="24">
        <v>0.48670521</v>
      </c>
      <c r="C9960" s="24">
        <v>0.43517752000000004</v>
      </c>
      <c r="D9960" s="24">
        <v>0.49568261999999996</v>
      </c>
      <c r="E9960" s="24">
        <v>0.63237222999999998</v>
      </c>
      <c r="F9960" s="24">
        <v>0.92336245000000006</v>
      </c>
      <c r="G9960" s="24">
        <v>2.2591448600000001</v>
      </c>
      <c r="H9960" s="24">
        <v>8.5904837699999987</v>
      </c>
      <c r="I9960" s="24">
        <v>9.0272980000000003E-2</v>
      </c>
    </row>
    <row r="9961" spans="1:9" ht="15.75" customHeight="1" x14ac:dyDescent="0.25">
      <c r="A9961" s="25">
        <v>9960</v>
      </c>
      <c r="B9961" s="26">
        <v>0.48678832999999999</v>
      </c>
      <c r="C9961" s="26">
        <v>0.43524813000000001</v>
      </c>
      <c r="D9961" s="26">
        <v>0.49576269000000006</v>
      </c>
      <c r="E9961" s="26">
        <v>0.63248073999999999</v>
      </c>
      <c r="F9961" s="26">
        <v>0.92354674000000003</v>
      </c>
      <c r="G9961" s="26">
        <v>2.2596471600000001</v>
      </c>
      <c r="H9961" s="26">
        <v>8.5928247999999989</v>
      </c>
      <c r="I9961" s="26">
        <v>9.0272959999999999E-2</v>
      </c>
    </row>
    <row r="9962" spans="1:9" ht="15.75" customHeight="1" x14ac:dyDescent="0.25">
      <c r="A9962" s="23">
        <v>9961</v>
      </c>
      <c r="B9962" s="24">
        <v>0.48687144999999998</v>
      </c>
      <c r="C9962" s="24">
        <v>0.43531874999999998</v>
      </c>
      <c r="D9962" s="24">
        <v>0.49584279999999997</v>
      </c>
      <c r="E9962" s="24">
        <v>0.63258930999999996</v>
      </c>
      <c r="F9962" s="24">
        <v>0.92373114999999995</v>
      </c>
      <c r="G9962" s="24">
        <v>2.26014976</v>
      </c>
      <c r="H9962" s="24">
        <v>8.5951673599999996</v>
      </c>
      <c r="I9962" s="24">
        <v>9.0272939999999996E-2</v>
      </c>
    </row>
    <row r="9963" spans="1:9" ht="15.75" customHeight="1" x14ac:dyDescent="0.25">
      <c r="A9963" s="25">
        <v>9962</v>
      </c>
      <c r="B9963" s="26">
        <v>0.48695456999999998</v>
      </c>
      <c r="C9963" s="26">
        <v>0.43538938999999999</v>
      </c>
      <c r="D9963" s="26">
        <v>0.49592294000000003</v>
      </c>
      <c r="E9963" s="26">
        <v>0.63269794000000001</v>
      </c>
      <c r="F9963" s="26">
        <v>0.92391566999999997</v>
      </c>
      <c r="G9963" s="26">
        <v>2.2606526700000003</v>
      </c>
      <c r="H9963" s="26">
        <v>8.5975114699999988</v>
      </c>
      <c r="I9963" s="26">
        <v>9.0272919999999993E-2</v>
      </c>
    </row>
    <row r="9964" spans="1:9" ht="15.75" customHeight="1" x14ac:dyDescent="0.25">
      <c r="A9964" s="23">
        <v>9963</v>
      </c>
      <c r="B9964" s="24">
        <v>0.48703769000000002</v>
      </c>
      <c r="C9964" s="24">
        <v>0.43546004999999999</v>
      </c>
      <c r="D9964" s="24">
        <v>0.49600312000000002</v>
      </c>
      <c r="E9964" s="24">
        <v>0.63280665000000003</v>
      </c>
      <c r="F9964" s="24">
        <v>0.9241003000000001</v>
      </c>
      <c r="G9964" s="24">
        <v>2.2611558700000001</v>
      </c>
      <c r="H9964" s="24">
        <v>8.5998571100000003</v>
      </c>
      <c r="I9964" s="24">
        <v>9.0272889999999995E-2</v>
      </c>
    </row>
    <row r="9965" spans="1:9" ht="15.75" customHeight="1" x14ac:dyDescent="0.25">
      <c r="A9965" s="25">
        <v>9964</v>
      </c>
      <c r="B9965" s="26">
        <v>0.48712080000000002</v>
      </c>
      <c r="C9965" s="26">
        <v>0.43553071999999998</v>
      </c>
      <c r="D9965" s="26">
        <v>0.49608333000000004</v>
      </c>
      <c r="E9965" s="26">
        <v>0.63291542000000001</v>
      </c>
      <c r="F9965" s="26">
        <v>0.92428504</v>
      </c>
      <c r="G9965" s="26">
        <v>2.2616593800000002</v>
      </c>
      <c r="H9965" s="26">
        <v>8.6022043000000004</v>
      </c>
      <c r="I9965" s="26">
        <v>9.0272869999999991E-2</v>
      </c>
    </row>
    <row r="9966" spans="1:9" ht="15.75" customHeight="1" x14ac:dyDescent="0.25">
      <c r="A9966" s="23">
        <v>9965</v>
      </c>
      <c r="B9966" s="24">
        <v>0.48720391999999996</v>
      </c>
      <c r="C9966" s="24">
        <v>0.43560142000000002</v>
      </c>
      <c r="D9966" s="24">
        <v>0.49616357999999999</v>
      </c>
      <c r="E9966" s="24">
        <v>0.63302424999999996</v>
      </c>
      <c r="F9966" s="24">
        <v>0.92446989000000002</v>
      </c>
      <c r="G9966" s="24">
        <v>2.2621631999999998</v>
      </c>
      <c r="H9966" s="24">
        <v>8.6045530499999998</v>
      </c>
      <c r="I9966" s="24">
        <v>9.0272849999999988E-2</v>
      </c>
    </row>
    <row r="9967" spans="1:9" ht="15.75" customHeight="1" x14ac:dyDescent="0.25">
      <c r="A9967" s="25">
        <v>9966</v>
      </c>
      <c r="B9967" s="26">
        <v>0.48728704</v>
      </c>
      <c r="C9967" s="26">
        <v>0.43567213999999999</v>
      </c>
      <c r="D9967" s="26">
        <v>0.49624386999999998</v>
      </c>
      <c r="E9967" s="26">
        <v>0.63313315000000003</v>
      </c>
      <c r="F9967" s="26">
        <v>0.92465485000000003</v>
      </c>
      <c r="G9967" s="26">
        <v>2.2626673199999998</v>
      </c>
      <c r="H9967" s="26">
        <v>8.6069033499999996</v>
      </c>
      <c r="I9967" s="26">
        <v>9.0272830000000012E-2</v>
      </c>
    </row>
    <row r="9968" spans="1:9" ht="15.75" customHeight="1" x14ac:dyDescent="0.25">
      <c r="A9968" s="23">
        <v>9967</v>
      </c>
      <c r="B9968" s="24">
        <v>0.48737016</v>
      </c>
      <c r="C9968" s="24">
        <v>0.43574288000000005</v>
      </c>
      <c r="D9968" s="24">
        <v>0.49632419</v>
      </c>
      <c r="E9968" s="24">
        <v>0.63324212000000002</v>
      </c>
      <c r="F9968" s="24">
        <v>0.92483992000000004</v>
      </c>
      <c r="G9968" s="24">
        <v>2.2631717399999998</v>
      </c>
      <c r="H9968" s="24">
        <v>8.6092552100000006</v>
      </c>
      <c r="I9968" s="24">
        <v>9.0272810000000009E-2</v>
      </c>
    </row>
    <row r="9969" spans="1:9" ht="15.75" customHeight="1" x14ac:dyDescent="0.25">
      <c r="A9969" s="25">
        <v>9968</v>
      </c>
      <c r="B9969" s="26">
        <v>0.48745327000000005</v>
      </c>
      <c r="C9969" s="26">
        <v>0.43581364</v>
      </c>
      <c r="D9969" s="26">
        <v>0.49640455999999999</v>
      </c>
      <c r="E9969" s="26">
        <v>0.63335114999999997</v>
      </c>
      <c r="F9969" s="26">
        <v>0.92502510999999998</v>
      </c>
      <c r="G9969" s="26">
        <v>2.26367648</v>
      </c>
      <c r="H9969" s="26">
        <v>8.6116086499999991</v>
      </c>
      <c r="I9969" s="26">
        <v>9.0272790000000006E-2</v>
      </c>
    </row>
    <row r="9970" spans="1:9" ht="15.75" customHeight="1" x14ac:dyDescent="0.25">
      <c r="A9970" s="23">
        <v>9969</v>
      </c>
      <c r="B9970" s="24">
        <v>0.48753638999999999</v>
      </c>
      <c r="C9970" s="24">
        <v>0.43588441999999999</v>
      </c>
      <c r="D9970" s="24">
        <v>0.49648494999999998</v>
      </c>
      <c r="E9970" s="24">
        <v>0.63346024999999995</v>
      </c>
      <c r="F9970" s="24">
        <v>0.92521039999999999</v>
      </c>
      <c r="G9970" s="24">
        <v>2.2641815199999997</v>
      </c>
      <c r="H9970" s="24">
        <v>8.6139636499999988</v>
      </c>
      <c r="I9970" s="24">
        <v>9.0272760000000007E-2</v>
      </c>
    </row>
    <row r="9971" spans="1:9" ht="15.75" customHeight="1" x14ac:dyDescent="0.25">
      <c r="A9971" s="25">
        <v>9970</v>
      </c>
      <c r="B9971" s="26">
        <v>0.48761951000000003</v>
      </c>
      <c r="C9971" s="26">
        <v>0.43595522000000003</v>
      </c>
      <c r="D9971" s="26">
        <v>0.49656539</v>
      </c>
      <c r="E9971" s="26">
        <v>0.63356941999999994</v>
      </c>
      <c r="F9971" s="26">
        <v>0.92539580999999993</v>
      </c>
      <c r="G9971" s="26">
        <v>2.2646868699999998</v>
      </c>
      <c r="H9971" s="26">
        <v>8.6163202299999995</v>
      </c>
      <c r="I9971" s="26">
        <v>9.0272740000000004E-2</v>
      </c>
    </row>
    <row r="9972" spans="1:9" ht="15.75" customHeight="1" x14ac:dyDescent="0.25">
      <c r="A9972" s="23">
        <v>9971</v>
      </c>
      <c r="B9972" s="24">
        <v>0.48770263000000003</v>
      </c>
      <c r="C9972" s="24">
        <v>0.43602603000000001</v>
      </c>
      <c r="D9972" s="24">
        <v>0.49664585999999999</v>
      </c>
      <c r="E9972" s="24">
        <v>0.63367865000000001</v>
      </c>
      <c r="F9972" s="24">
        <v>0.92558133999999992</v>
      </c>
      <c r="G9972" s="24">
        <v>2.2651925299999998</v>
      </c>
      <c r="H9972" s="24">
        <v>8.6186783899999995</v>
      </c>
      <c r="I9972" s="24">
        <v>9.0272720000000001E-2</v>
      </c>
    </row>
    <row r="9973" spans="1:9" ht="15.75" customHeight="1" x14ac:dyDescent="0.25">
      <c r="A9973" s="25">
        <v>9972</v>
      </c>
      <c r="B9973" s="26">
        <v>0.48778574999999996</v>
      </c>
      <c r="C9973" s="26">
        <v>0.43609687000000003</v>
      </c>
      <c r="D9973" s="26">
        <v>0.49672637000000003</v>
      </c>
      <c r="E9973" s="26">
        <v>0.63378796000000004</v>
      </c>
      <c r="F9973" s="26">
        <v>0.92576696999999997</v>
      </c>
      <c r="G9973" s="26">
        <v>2.2656985000000001</v>
      </c>
      <c r="H9973" s="26">
        <v>8.6210381400000013</v>
      </c>
      <c r="I9973" s="26">
        <v>9.0272699999999997E-2</v>
      </c>
    </row>
    <row r="9974" spans="1:9" ht="15.75" customHeight="1" x14ac:dyDescent="0.25">
      <c r="A9974" s="23">
        <v>9973</v>
      </c>
      <c r="B9974" s="24">
        <v>0.48786886000000002</v>
      </c>
      <c r="C9974" s="24">
        <v>0.43616773000000003</v>
      </c>
      <c r="D9974" s="24">
        <v>0.49680691000000005</v>
      </c>
      <c r="E9974" s="24">
        <v>0.63389733000000004</v>
      </c>
      <c r="F9974" s="24">
        <v>0.92595273000000011</v>
      </c>
      <c r="G9974" s="24">
        <v>2.2662047899999997</v>
      </c>
      <c r="H9974" s="24">
        <v>8.6233994700000007</v>
      </c>
      <c r="I9974" s="24">
        <v>9.0272679999999994E-2</v>
      </c>
    </row>
    <row r="9975" spans="1:9" ht="15.75" customHeight="1" x14ac:dyDescent="0.25">
      <c r="A9975" s="25">
        <v>9974</v>
      </c>
      <c r="B9975" s="26">
        <v>0.48795198000000001</v>
      </c>
      <c r="C9975" s="26">
        <v>0.43623860999999997</v>
      </c>
      <c r="D9975" s="26">
        <v>0.49688749999999998</v>
      </c>
      <c r="E9975" s="26">
        <v>0.63400676</v>
      </c>
      <c r="F9975" s="26">
        <v>0.92613859000000009</v>
      </c>
      <c r="G9975" s="26">
        <v>2.2667113800000003</v>
      </c>
      <c r="H9975" s="26">
        <v>8.6257624100000001</v>
      </c>
      <c r="I9975" s="26">
        <v>9.0272659999999991E-2</v>
      </c>
    </row>
    <row r="9976" spans="1:9" ht="15.75" customHeight="1" x14ac:dyDescent="0.25">
      <c r="A9976" s="23">
        <v>9975</v>
      </c>
      <c r="B9976" s="24">
        <v>0.48803510000000005</v>
      </c>
      <c r="C9976" s="24">
        <v>0.43630951000000001</v>
      </c>
      <c r="D9976" s="24">
        <v>0.49696812000000001</v>
      </c>
      <c r="E9976" s="24">
        <v>0.63411627000000004</v>
      </c>
      <c r="F9976" s="24">
        <v>0.92632457000000001</v>
      </c>
      <c r="G9976" s="24">
        <v>2.2672183000000001</v>
      </c>
      <c r="H9976" s="24">
        <v>8.6281269399999996</v>
      </c>
      <c r="I9976" s="24">
        <v>9.0272629999999993E-2</v>
      </c>
    </row>
    <row r="9977" spans="1:9" ht="15.75" customHeight="1" x14ac:dyDescent="0.25">
      <c r="A9977" s="25">
        <v>9976</v>
      </c>
      <c r="B9977" s="26">
        <v>0.48811821999999999</v>
      </c>
      <c r="C9977" s="26">
        <v>0.43638043000000004</v>
      </c>
      <c r="D9977" s="26">
        <v>0.49704877000000003</v>
      </c>
      <c r="E9977" s="26">
        <v>0.63422584000000004</v>
      </c>
      <c r="F9977" s="26">
        <v>0.92651066999999998</v>
      </c>
      <c r="G9977" s="26">
        <v>2.2677255199999999</v>
      </c>
      <c r="H9977" s="26">
        <v>8.6304930800000008</v>
      </c>
      <c r="I9977" s="26">
        <v>9.0272609999999989E-2</v>
      </c>
    </row>
    <row r="9978" spans="1:9" ht="15.75" customHeight="1" x14ac:dyDescent="0.25">
      <c r="A9978" s="23">
        <v>9977</v>
      </c>
      <c r="B9978" s="24">
        <v>0.48820132999999999</v>
      </c>
      <c r="C9978" s="24">
        <v>0.43645136000000001</v>
      </c>
      <c r="D9978" s="24">
        <v>0.49712947000000002</v>
      </c>
      <c r="E9978" s="24">
        <v>0.63433549</v>
      </c>
      <c r="F9978" s="24">
        <v>0.92669687999999995</v>
      </c>
      <c r="G9978" s="24">
        <v>2.26823307</v>
      </c>
      <c r="H9978" s="24">
        <v>8.6328608300000003</v>
      </c>
      <c r="I9978" s="24">
        <v>9.0272590000000014E-2</v>
      </c>
    </row>
    <row r="9979" spans="1:9" ht="15.75" customHeight="1" x14ac:dyDescent="0.25">
      <c r="A9979" s="25">
        <v>9978</v>
      </c>
      <c r="B9979" s="26">
        <v>0.48828445000000004</v>
      </c>
      <c r="C9979" s="26">
        <v>0.43652231999999996</v>
      </c>
      <c r="D9979" s="26">
        <v>0.49721020000000005</v>
      </c>
      <c r="E9979" s="26">
        <v>0.63444519999999993</v>
      </c>
      <c r="F9979" s="26">
        <v>0.92688320000000002</v>
      </c>
      <c r="G9979" s="26">
        <v>2.2687409299999999</v>
      </c>
      <c r="H9979" s="26">
        <v>8.6352301899999997</v>
      </c>
      <c r="I9979" s="26">
        <v>9.027257000000001E-2</v>
      </c>
    </row>
    <row r="9980" spans="1:9" ht="15.75" customHeight="1" x14ac:dyDescent="0.25">
      <c r="A9980" s="23">
        <v>9979</v>
      </c>
      <c r="B9980" s="24">
        <v>0.48836756999999997</v>
      </c>
      <c r="C9980" s="24">
        <v>0.43659329999999996</v>
      </c>
      <c r="D9980" s="24">
        <v>0.49729097999999999</v>
      </c>
      <c r="E9980" s="24">
        <v>0.63455497999999999</v>
      </c>
      <c r="F9980" s="24">
        <v>0.92706964999999997</v>
      </c>
      <c r="G9980" s="24">
        <v>2.2692491000000001</v>
      </c>
      <c r="H9980" s="24">
        <v>8.6376011699999999</v>
      </c>
      <c r="I9980" s="24">
        <v>9.0272550000000007E-2</v>
      </c>
    </row>
    <row r="9981" spans="1:9" ht="15.75" customHeight="1" x14ac:dyDescent="0.25">
      <c r="A9981" s="25">
        <v>9980</v>
      </c>
      <c r="B9981" s="26">
        <v>0.48845069000000002</v>
      </c>
      <c r="C9981" s="26">
        <v>0.43666430000000001</v>
      </c>
      <c r="D9981" s="26">
        <v>0.49737178999999998</v>
      </c>
      <c r="E9981" s="26">
        <v>0.63466482999999996</v>
      </c>
      <c r="F9981" s="26">
        <v>0.92725621000000003</v>
      </c>
      <c r="G9981" s="26">
        <v>2.2697576000000002</v>
      </c>
      <c r="H9981" s="26">
        <v>8.63997378</v>
      </c>
      <c r="I9981" s="26">
        <v>9.0272530000000004E-2</v>
      </c>
    </row>
    <row r="9982" spans="1:9" ht="15.75" customHeight="1" x14ac:dyDescent="0.25">
      <c r="A9982" s="23">
        <v>9981</v>
      </c>
      <c r="B9982" s="24">
        <v>0.48853381000000001</v>
      </c>
      <c r="C9982" s="24">
        <v>0.43673532000000004</v>
      </c>
      <c r="D9982" s="24">
        <v>0.49745263000000001</v>
      </c>
      <c r="E9982" s="24">
        <v>0.63477474999999994</v>
      </c>
      <c r="F9982" s="24">
        <v>0.92744287999999997</v>
      </c>
      <c r="G9982" s="24">
        <v>2.27026642</v>
      </c>
      <c r="H9982" s="24">
        <v>8.64234802</v>
      </c>
      <c r="I9982" s="24">
        <v>9.0272500000000006E-2</v>
      </c>
    </row>
    <row r="9983" spans="1:9" ht="15.75" customHeight="1" x14ac:dyDescent="0.25">
      <c r="A9983" s="25">
        <v>9982</v>
      </c>
      <c r="B9983" s="26">
        <v>0.48861691999999995</v>
      </c>
      <c r="C9983" s="26">
        <v>0.43680636</v>
      </c>
      <c r="D9983" s="26">
        <v>0.49753352000000001</v>
      </c>
      <c r="E9983" s="26">
        <v>0.63488473999999995</v>
      </c>
      <c r="F9983" s="26">
        <v>0.92762968000000001</v>
      </c>
      <c r="G9983" s="26">
        <v>2.2707755599999997</v>
      </c>
      <c r="H9983" s="26">
        <v>8.6447238899999999</v>
      </c>
      <c r="I9983" s="26">
        <v>9.0272480000000002E-2</v>
      </c>
    </row>
    <row r="9984" spans="1:9" ht="15.75" customHeight="1" x14ac:dyDescent="0.25">
      <c r="A9984" s="23">
        <v>9983</v>
      </c>
      <c r="B9984" s="24">
        <v>0.48870004</v>
      </c>
      <c r="C9984" s="24">
        <v>0.43687742000000002</v>
      </c>
      <c r="D9984" s="24">
        <v>0.49761445000000004</v>
      </c>
      <c r="E9984" s="24">
        <v>0.63499479999999997</v>
      </c>
      <c r="F9984" s="24">
        <v>0.92781659000000005</v>
      </c>
      <c r="G9984" s="24">
        <v>2.2712850200000001</v>
      </c>
      <c r="H9984" s="24">
        <v>8.6471014000000004</v>
      </c>
      <c r="I9984" s="24">
        <v>9.0272459999999999E-2</v>
      </c>
    </row>
    <row r="9985" spans="1:9" ht="15.75" customHeight="1" x14ac:dyDescent="0.25">
      <c r="A9985" s="25">
        <v>9984</v>
      </c>
      <c r="B9985" s="26">
        <v>0.48878315999999999</v>
      </c>
      <c r="C9985" s="26">
        <v>0.43694850000000002</v>
      </c>
      <c r="D9985" s="26">
        <v>0.49769540999999995</v>
      </c>
      <c r="E9985" s="26">
        <v>0.63510493000000001</v>
      </c>
      <c r="F9985" s="26">
        <v>0.92800362000000003</v>
      </c>
      <c r="G9985" s="26">
        <v>2.2717948000000003</v>
      </c>
      <c r="H9985" s="26">
        <v>8.6494805499999998</v>
      </c>
      <c r="I9985" s="26">
        <v>9.0272439999999995E-2</v>
      </c>
    </row>
    <row r="9986" spans="1:9" ht="15.75" customHeight="1" x14ac:dyDescent="0.25">
      <c r="A9986" s="23">
        <v>9985</v>
      </c>
      <c r="B9986" s="24">
        <v>0.48886628000000004</v>
      </c>
      <c r="C9986" s="24">
        <v>0.43701960000000001</v>
      </c>
      <c r="D9986" s="24">
        <v>0.49777641</v>
      </c>
      <c r="E9986" s="24">
        <v>0.63521514000000001</v>
      </c>
      <c r="F9986" s="24">
        <v>0.92819076999999994</v>
      </c>
      <c r="G9986" s="24">
        <v>2.2723049</v>
      </c>
      <c r="H9986" s="24">
        <v>8.6518613500000008</v>
      </c>
      <c r="I9986" s="24">
        <v>9.0272419999999992E-2</v>
      </c>
    </row>
    <row r="9987" spans="1:9" ht="15.75" customHeight="1" x14ac:dyDescent="0.25">
      <c r="A9987" s="25">
        <v>9986</v>
      </c>
      <c r="B9987" s="26">
        <v>0.48894939999999998</v>
      </c>
      <c r="C9987" s="26">
        <v>0.43709072999999998</v>
      </c>
      <c r="D9987" s="26">
        <v>0.49785744999999998</v>
      </c>
      <c r="E9987" s="26">
        <v>0.63532540999999998</v>
      </c>
      <c r="F9987" s="26">
        <v>0.92837804000000002</v>
      </c>
      <c r="G9987" s="26">
        <v>2.2728153399999997</v>
      </c>
      <c r="H9987" s="26">
        <v>8.6542437999999997</v>
      </c>
      <c r="I9987" s="26">
        <v>9.0272400000000003E-2</v>
      </c>
    </row>
    <row r="9988" spans="1:9" ht="15.75" customHeight="1" x14ac:dyDescent="0.25">
      <c r="A9988" s="23">
        <v>9987</v>
      </c>
      <c r="B9988" s="24">
        <v>0.48903250999999998</v>
      </c>
      <c r="C9988" s="24">
        <v>0.43716186999999995</v>
      </c>
      <c r="D9988" s="24">
        <v>0.49793852999999999</v>
      </c>
      <c r="E9988" s="24">
        <v>0.63543574999999997</v>
      </c>
      <c r="F9988" s="24">
        <v>0.92856542000000009</v>
      </c>
      <c r="G9988" s="24">
        <v>2.2733260899999999</v>
      </c>
      <c r="H9988" s="24">
        <v>8.6566279099999992</v>
      </c>
      <c r="I9988" s="24">
        <v>9.0272369999999991E-2</v>
      </c>
    </row>
    <row r="9989" spans="1:9" ht="15.75" customHeight="1" x14ac:dyDescent="0.25">
      <c r="A9989" s="25">
        <v>9988</v>
      </c>
      <c r="B9989" s="26">
        <v>0.48911563000000002</v>
      </c>
      <c r="C9989" s="26">
        <v>0.43723303000000002</v>
      </c>
      <c r="D9989" s="26">
        <v>0.49801965000000004</v>
      </c>
      <c r="E9989" s="26">
        <v>0.63554616000000008</v>
      </c>
      <c r="F9989" s="26">
        <v>0.92875293000000003</v>
      </c>
      <c r="G9989" s="26">
        <v>2.2738371799999997</v>
      </c>
      <c r="H9989" s="26">
        <v>8.6590136900000001</v>
      </c>
      <c r="I9989" s="26">
        <v>9.0272349999999987E-2</v>
      </c>
    </row>
    <row r="9990" spans="1:9" ht="15.75" customHeight="1" x14ac:dyDescent="0.25">
      <c r="A9990" s="23">
        <v>9989</v>
      </c>
      <c r="B9990" s="24">
        <v>0.48919874999999996</v>
      </c>
      <c r="C9990" s="24">
        <v>0.43730420999999997</v>
      </c>
      <c r="D9990" s="24">
        <v>0.49810080999999995</v>
      </c>
      <c r="E9990" s="24">
        <v>0.63565665000000005</v>
      </c>
      <c r="F9990" s="24">
        <v>0.92894056000000003</v>
      </c>
      <c r="G9990" s="24">
        <v>2.2743485899999998</v>
      </c>
      <c r="H9990" s="24">
        <v>8.6614011299999998</v>
      </c>
      <c r="I9990" s="24">
        <v>9.0272330000000012E-2</v>
      </c>
    </row>
    <row r="9991" spans="1:9" ht="15.75" customHeight="1" x14ac:dyDescent="0.25">
      <c r="A9991" s="25">
        <v>9990</v>
      </c>
      <c r="B9991" s="26">
        <v>0.48928187000000001</v>
      </c>
      <c r="C9991" s="26">
        <v>0.43737541999999996</v>
      </c>
      <c r="D9991" s="26">
        <v>0.49818199999999996</v>
      </c>
      <c r="E9991" s="26">
        <v>0.63576721000000003</v>
      </c>
      <c r="F9991" s="26">
        <v>0.92912830000000002</v>
      </c>
      <c r="G9991" s="26">
        <v>2.2748603300000001</v>
      </c>
      <c r="H9991" s="26">
        <v>8.6637902399999991</v>
      </c>
      <c r="I9991" s="26">
        <v>9.0272310000000008E-2</v>
      </c>
    </row>
    <row r="9992" spans="1:9" ht="15.75" customHeight="1" x14ac:dyDescent="0.25">
      <c r="A9992" s="23">
        <v>9991</v>
      </c>
      <c r="B9992" s="24">
        <v>0.48936498</v>
      </c>
      <c r="C9992" s="24">
        <v>0.43744664</v>
      </c>
      <c r="D9992" s="24">
        <v>0.49826324</v>
      </c>
      <c r="E9992" s="24">
        <v>0.63587784000000003</v>
      </c>
      <c r="F9992" s="24">
        <v>0.92931617</v>
      </c>
      <c r="G9992" s="24">
        <v>2.2753724000000002</v>
      </c>
      <c r="H9992" s="24">
        <v>8.6661810300000006</v>
      </c>
      <c r="I9992" s="24">
        <v>9.0272290000000005E-2</v>
      </c>
    </row>
    <row r="9993" spans="1:9" ht="15.75" customHeight="1" x14ac:dyDescent="0.25">
      <c r="A9993" s="25">
        <v>9992</v>
      </c>
      <c r="B9993" s="26">
        <v>0.48944809999999994</v>
      </c>
      <c r="C9993" s="26">
        <v>0.43751789000000002</v>
      </c>
      <c r="D9993" s="26">
        <v>0.49834452000000001</v>
      </c>
      <c r="E9993" s="26">
        <v>0.63598854000000005</v>
      </c>
      <c r="F9993" s="26">
        <v>0.92950416000000002</v>
      </c>
      <c r="G9993" s="26">
        <v>2.2758848</v>
      </c>
      <c r="H9993" s="26">
        <v>8.6685735000000008</v>
      </c>
      <c r="I9993" s="26">
        <v>9.0272270000000002E-2</v>
      </c>
    </row>
    <row r="9994" spans="1:9" ht="15.75" customHeight="1" x14ac:dyDescent="0.25">
      <c r="A9994" s="23">
        <v>9993</v>
      </c>
      <c r="B9994" s="24">
        <v>0.48953121999999999</v>
      </c>
      <c r="C9994" s="24">
        <v>0.43758915999999998</v>
      </c>
      <c r="D9994" s="24">
        <v>0.49842582999999996</v>
      </c>
      <c r="E9994" s="24">
        <v>0.63609931000000008</v>
      </c>
      <c r="F9994" s="24">
        <v>0.92969226999999999</v>
      </c>
      <c r="G9994" s="24">
        <v>2.2763975300000001</v>
      </c>
      <c r="H9994" s="24">
        <v>8.6709676600000005</v>
      </c>
      <c r="I9994" s="24">
        <v>9.0272240000000004E-2</v>
      </c>
    </row>
    <row r="9995" spans="1:9" ht="15.75" customHeight="1" x14ac:dyDescent="0.25">
      <c r="A9995" s="25">
        <v>9994</v>
      </c>
      <c r="B9995" s="26">
        <v>0.48961433999999998</v>
      </c>
      <c r="C9995" s="26">
        <v>0.43766043999999998</v>
      </c>
      <c r="D9995" s="26">
        <v>0.49850718999999999</v>
      </c>
      <c r="E9995" s="26">
        <v>0.63621015999999997</v>
      </c>
      <c r="F9995" s="26">
        <v>0.9298805</v>
      </c>
      <c r="G9995" s="26">
        <v>2.27691059</v>
      </c>
      <c r="H9995" s="26">
        <v>8.6733635099999997</v>
      </c>
      <c r="I9995" s="26">
        <v>9.027222E-2</v>
      </c>
    </row>
    <row r="9996" spans="1:9" ht="15.75" customHeight="1" x14ac:dyDescent="0.25">
      <c r="A9996" s="23">
        <v>9995</v>
      </c>
      <c r="B9996" s="24">
        <v>0.48969746000000003</v>
      </c>
      <c r="C9996" s="24">
        <v>0.43773175000000003</v>
      </c>
      <c r="D9996" s="24">
        <v>0.49858858</v>
      </c>
      <c r="E9996" s="24">
        <v>0.63632107999999998</v>
      </c>
      <c r="F9996" s="24">
        <v>0.93006886</v>
      </c>
      <c r="G9996" s="24">
        <v>2.27742399</v>
      </c>
      <c r="H9996" s="24">
        <v>8.6757610500000002</v>
      </c>
      <c r="I9996" s="24">
        <v>9.0272199999999997E-2</v>
      </c>
    </row>
    <row r="9997" spans="1:9" ht="15.75" customHeight="1" x14ac:dyDescent="0.25">
      <c r="A9997" s="25">
        <v>9996</v>
      </c>
      <c r="B9997" s="26">
        <v>0.48978056999999997</v>
      </c>
      <c r="C9997" s="26">
        <v>0.43780307999999996</v>
      </c>
      <c r="D9997" s="26">
        <v>0.49867001</v>
      </c>
      <c r="E9997" s="26">
        <v>0.63643207000000002</v>
      </c>
      <c r="F9997" s="26">
        <v>0.93025734000000004</v>
      </c>
      <c r="G9997" s="26">
        <v>2.2779377199999997</v>
      </c>
      <c r="H9997" s="26">
        <v>8.6781603</v>
      </c>
      <c r="I9997" s="26">
        <v>9.0272179999999994E-2</v>
      </c>
    </row>
    <row r="9998" spans="1:9" ht="15.75" customHeight="1" x14ac:dyDescent="0.25">
      <c r="A9998" s="23">
        <v>9997</v>
      </c>
      <c r="B9998" s="24">
        <v>0.48986369000000002</v>
      </c>
      <c r="C9998" s="24">
        <v>0.43787443000000004</v>
      </c>
      <c r="D9998" s="24">
        <v>0.49875149000000002</v>
      </c>
      <c r="E9998" s="24">
        <v>0.63654314000000001</v>
      </c>
      <c r="F9998" s="24">
        <v>0.93044594000000003</v>
      </c>
      <c r="G9998" s="24">
        <v>2.2784517900000001</v>
      </c>
      <c r="H9998" s="24">
        <v>8.6805612500000002</v>
      </c>
      <c r="I9998" s="24">
        <v>9.027215999999999E-2</v>
      </c>
    </row>
    <row r="9999" spans="1:9" ht="15.75" customHeight="1" x14ac:dyDescent="0.25">
      <c r="A9999" s="25">
        <v>9998</v>
      </c>
      <c r="B9999" s="26">
        <v>0.48994681000000001</v>
      </c>
      <c r="C9999" s="26">
        <v>0.43794580000000005</v>
      </c>
      <c r="D9999" s="26">
        <v>0.49883299999999997</v>
      </c>
      <c r="E9999" s="26">
        <v>0.63665428000000002</v>
      </c>
      <c r="F9999" s="26">
        <v>0.93063466000000006</v>
      </c>
      <c r="G9999" s="26">
        <v>2.2789661899999998</v>
      </c>
      <c r="H9999" s="26">
        <v>8.6829639099999998</v>
      </c>
      <c r="I9999" s="26">
        <v>9.0272140000000001E-2</v>
      </c>
    </row>
    <row r="10000" spans="1:9" ht="15.75" customHeight="1" x14ac:dyDescent="0.25">
      <c r="A10000" s="23">
        <v>9999</v>
      </c>
      <c r="B10000" s="24">
        <v>0.49002992999999995</v>
      </c>
      <c r="C10000" s="24">
        <v>0.43801719</v>
      </c>
      <c r="D10000" s="24">
        <v>0.49891456000000001</v>
      </c>
      <c r="E10000" s="24">
        <v>0.63676549000000005</v>
      </c>
      <c r="F10000" s="24">
        <v>0.93082351000000008</v>
      </c>
      <c r="G10000" s="24">
        <v>2.2794809300000001</v>
      </c>
      <c r="H10000" s="24">
        <v>8.6853682899999995</v>
      </c>
      <c r="I10000" s="24">
        <v>9.0272109999999989E-2</v>
      </c>
    </row>
    <row r="10001" spans="1:9" ht="15.75" customHeight="1" x14ac:dyDescent="0.25">
      <c r="A10001" s="25">
        <v>10000</v>
      </c>
      <c r="B10001" s="26">
        <v>0.49011304</v>
      </c>
      <c r="C10001" s="26">
        <v>0.43808860000000005</v>
      </c>
      <c r="D10001" s="26">
        <v>0.49899614999999997</v>
      </c>
      <c r="E10001" s="26">
        <v>0.63687678000000003</v>
      </c>
      <c r="F10001" s="26">
        <v>0.93101248000000003</v>
      </c>
      <c r="G10001" s="26">
        <v>2.2799960100000001</v>
      </c>
      <c r="H10001" s="26">
        <v>8.6877743899999995</v>
      </c>
      <c r="I10001" s="26">
        <v>9.0272089999999985E-2</v>
      </c>
    </row>
    <row r="10002" spans="1:9" ht="15.75" customHeight="1" x14ac:dyDescent="0.25">
      <c r="A10002" s="23">
        <v>10001</v>
      </c>
      <c r="B10002" s="24">
        <v>0.49019615999999999</v>
      </c>
      <c r="C10002" s="24">
        <v>0.43816003999999997</v>
      </c>
      <c r="D10002" s="24">
        <v>0.49907778999999997</v>
      </c>
      <c r="E10002" s="24">
        <v>0.63698814000000004</v>
      </c>
      <c r="F10002" s="24">
        <v>0.93120158000000008</v>
      </c>
      <c r="G10002" s="24">
        <v>2.2805114299999998</v>
      </c>
      <c r="H10002" s="24">
        <v>8.6901822099999997</v>
      </c>
      <c r="I10002" s="24">
        <v>9.027207000000001E-2</v>
      </c>
    </row>
    <row r="10003" spans="1:9" ht="15.75" customHeight="1" x14ac:dyDescent="0.25">
      <c r="A10003" s="25">
        <v>10002</v>
      </c>
      <c r="B10003" s="26">
        <v>0.49027928000000004</v>
      </c>
      <c r="C10003" s="26">
        <v>0.43823149</v>
      </c>
      <c r="D10003" s="26">
        <v>0.49915946</v>
      </c>
      <c r="E10003" s="26">
        <v>0.63709958</v>
      </c>
      <c r="F10003" s="26">
        <v>0.93139080000000007</v>
      </c>
      <c r="G10003" s="26">
        <v>2.2810271900000001</v>
      </c>
      <c r="H10003" s="26">
        <v>8.6925917600000009</v>
      </c>
      <c r="I10003" s="26">
        <v>9.0272050000000006E-2</v>
      </c>
    </row>
    <row r="10004" spans="1:9" ht="15.75" customHeight="1" x14ac:dyDescent="0.25">
      <c r="A10004" s="23">
        <v>10003</v>
      </c>
      <c r="B10004" s="24">
        <v>0.49036239999999998</v>
      </c>
      <c r="C10004" s="24">
        <v>0.43830297000000001</v>
      </c>
      <c r="D10004" s="24">
        <v>0.49924118000000001</v>
      </c>
      <c r="E10004" s="24">
        <v>0.63721108999999998</v>
      </c>
      <c r="F10004" s="24">
        <v>0.93158015000000005</v>
      </c>
      <c r="G10004" s="24">
        <v>2.2815432900000001</v>
      </c>
      <c r="H10004" s="24">
        <v>8.6950030399999996</v>
      </c>
      <c r="I10004" s="24">
        <v>9.0272030000000003E-2</v>
      </c>
    </row>
    <row r="10005" spans="1:9" ht="15.75" customHeight="1" x14ac:dyDescent="0.25">
      <c r="A10005" s="25">
        <v>10004</v>
      </c>
      <c r="B10005" s="26">
        <v>0.49044552000000002</v>
      </c>
      <c r="C10005" s="26">
        <v>0.43837446000000002</v>
      </c>
      <c r="D10005" s="26">
        <v>0.49932293999999999</v>
      </c>
      <c r="E10005" s="26">
        <v>0.63732268000000003</v>
      </c>
      <c r="F10005" s="26">
        <v>0.93176962000000008</v>
      </c>
      <c r="G10005" s="26">
        <v>2.2820597399999998</v>
      </c>
      <c r="H10005" s="26">
        <v>8.6974160700000009</v>
      </c>
      <c r="I10005" s="26">
        <v>9.027201E-2</v>
      </c>
    </row>
    <row r="10006" spans="1:9" ht="15.75" customHeight="1" x14ac:dyDescent="0.25">
      <c r="A10006" s="23">
        <v>10005</v>
      </c>
      <c r="B10006" s="24">
        <v>0.49052863000000002</v>
      </c>
      <c r="C10006" s="24">
        <v>0.43844597999999996</v>
      </c>
      <c r="D10006" s="24">
        <v>0.49940474000000001</v>
      </c>
      <c r="E10006" s="24">
        <v>0.63743433999999999</v>
      </c>
      <c r="F10006" s="24">
        <v>0.93195921999999998</v>
      </c>
      <c r="G10006" s="24">
        <v>2.2825765200000001</v>
      </c>
      <c r="H10006" s="24">
        <v>8.6998308399999988</v>
      </c>
      <c r="I10006" s="24">
        <v>9.0271980000000002E-2</v>
      </c>
    </row>
    <row r="10007" spans="1:9" ht="15.75" customHeight="1" x14ac:dyDescent="0.25">
      <c r="A10007" s="25">
        <v>10006</v>
      </c>
      <c r="B10007" s="26">
        <v>0.49061175000000001</v>
      </c>
      <c r="C10007" s="26">
        <v>0.43851751999999999</v>
      </c>
      <c r="D10007" s="26">
        <v>0.49948658000000001</v>
      </c>
      <c r="E10007" s="26">
        <v>0.63754608000000001</v>
      </c>
      <c r="F10007" s="26">
        <v>0.93214894999999998</v>
      </c>
      <c r="G10007" s="26">
        <v>2.2830936500000001</v>
      </c>
      <c r="H10007" s="26">
        <v>8.7022473500000004</v>
      </c>
      <c r="I10007" s="26">
        <v>9.0271959999999998E-2</v>
      </c>
    </row>
    <row r="10008" spans="1:9" ht="15.75" customHeight="1" x14ac:dyDescent="0.25">
      <c r="A10008" s="23">
        <v>10007</v>
      </c>
      <c r="B10008" s="24">
        <v>0.49069487000000001</v>
      </c>
      <c r="C10008" s="24">
        <v>0.43858908000000002</v>
      </c>
      <c r="D10008" s="24">
        <v>0.49956845999999999</v>
      </c>
      <c r="E10008" s="24">
        <v>0.63765788999999995</v>
      </c>
      <c r="F10008" s="24">
        <v>0.93233880000000002</v>
      </c>
      <c r="G10008" s="24">
        <v>2.2836111299999997</v>
      </c>
      <c r="H10008" s="24">
        <v>8.7046656200000001</v>
      </c>
      <c r="I10008" s="24">
        <v>9.0271939999999995E-2</v>
      </c>
    </row>
    <row r="10009" spans="1:9" ht="15.75" customHeight="1" x14ac:dyDescent="0.25">
      <c r="A10009" s="25">
        <v>10008</v>
      </c>
      <c r="B10009" s="26">
        <v>0.49077799</v>
      </c>
      <c r="C10009" s="26">
        <v>0.43866066000000004</v>
      </c>
      <c r="D10009" s="26">
        <v>0.49965038000000001</v>
      </c>
      <c r="E10009" s="26">
        <v>0.63776977999999995</v>
      </c>
      <c r="F10009" s="26">
        <v>0.93252877999999995</v>
      </c>
      <c r="G10009" s="26">
        <v>2.2841289499999999</v>
      </c>
      <c r="H10009" s="26">
        <v>8.7070856499999998</v>
      </c>
      <c r="I10009" s="26">
        <v>9.0271919999999992E-2</v>
      </c>
    </row>
    <row r="10010" spans="1:9" ht="15.75" customHeight="1" x14ac:dyDescent="0.25">
      <c r="A10010" s="23">
        <v>10009</v>
      </c>
      <c r="B10010" s="24">
        <v>0.49086109999999999</v>
      </c>
      <c r="C10010" s="24">
        <v>0.43873226999999998</v>
      </c>
      <c r="D10010" s="24">
        <v>0.49973234</v>
      </c>
      <c r="E10010" s="24">
        <v>0.63788173999999997</v>
      </c>
      <c r="F10010" s="24">
        <v>0.93271888000000003</v>
      </c>
      <c r="G10010" s="24">
        <v>2.2846471199999998</v>
      </c>
      <c r="H10010" s="24">
        <v>8.7095074399999994</v>
      </c>
      <c r="I10010" s="24">
        <v>9.0271899999999988E-2</v>
      </c>
    </row>
    <row r="10011" spans="1:9" ht="15.75" customHeight="1" x14ac:dyDescent="0.25">
      <c r="A10011" s="25">
        <v>10010</v>
      </c>
      <c r="B10011" s="26">
        <v>0.49094422000000004</v>
      </c>
      <c r="C10011" s="26">
        <v>0.43880389000000003</v>
      </c>
      <c r="D10011" s="26">
        <v>0.49981434999999996</v>
      </c>
      <c r="E10011" s="26">
        <v>0.63799379000000001</v>
      </c>
      <c r="F10011" s="26">
        <v>0.93290912000000004</v>
      </c>
      <c r="G10011" s="26">
        <v>2.2851656299999998</v>
      </c>
      <c r="H10011" s="26">
        <v>8.7119309999999999</v>
      </c>
      <c r="I10011" s="26">
        <v>9.0271880000000013E-2</v>
      </c>
    </row>
    <row r="10012" spans="1:9" ht="15.75" customHeight="1" x14ac:dyDescent="0.25">
      <c r="A10012" s="23">
        <v>10011</v>
      </c>
      <c r="B10012" s="24">
        <v>0.49102733999999998</v>
      </c>
      <c r="C10012" s="24">
        <v>0.43887554000000001</v>
      </c>
      <c r="D10012" s="24">
        <v>0.49989638999999997</v>
      </c>
      <c r="E10012" s="24">
        <v>0.6381059</v>
      </c>
      <c r="F10012" s="24">
        <v>0.93309948000000009</v>
      </c>
      <c r="G10012" s="24">
        <v>2.2856845000000003</v>
      </c>
      <c r="H10012" s="24">
        <v>8.7143563300000011</v>
      </c>
      <c r="I10012" s="24">
        <v>9.0271849999999987E-2</v>
      </c>
    </row>
    <row r="10013" spans="1:9" ht="15.75" customHeight="1" x14ac:dyDescent="0.25">
      <c r="A10013" s="25">
        <v>10012</v>
      </c>
      <c r="B10013" s="26">
        <v>0.49111046000000003</v>
      </c>
      <c r="C10013" s="26">
        <v>0.43894720999999998</v>
      </c>
      <c r="D10013" s="26">
        <v>0.49997848</v>
      </c>
      <c r="E10013" s="26">
        <v>0.63821810000000001</v>
      </c>
      <c r="F10013" s="26">
        <v>0.93328997999999996</v>
      </c>
      <c r="G10013" s="26">
        <v>2.2862037100000001</v>
      </c>
      <c r="H10013" s="26">
        <v>8.7167834400000004</v>
      </c>
      <c r="I10013" s="26">
        <v>9.0271830000000011E-2</v>
      </c>
    </row>
    <row r="10014" spans="1:9" ht="15.75" customHeight="1" x14ac:dyDescent="0.25">
      <c r="A10014" s="23">
        <v>10013</v>
      </c>
      <c r="B10014" s="24">
        <v>0.49119357999999996</v>
      </c>
      <c r="C10014" s="24">
        <v>0.43901888999999999</v>
      </c>
      <c r="D10014" s="24">
        <v>0.50006061000000002</v>
      </c>
      <c r="E10014" s="24">
        <v>0.63833036999999992</v>
      </c>
      <c r="F10014" s="24">
        <v>0.93348059999999999</v>
      </c>
      <c r="G10014" s="24">
        <v>2.2867232799999999</v>
      </c>
      <c r="H10014" s="24">
        <v>8.7192123299999995</v>
      </c>
      <c r="I10014" s="24">
        <v>9.0271810000000008E-2</v>
      </c>
    </row>
    <row r="10015" spans="1:9" ht="15.75" customHeight="1" x14ac:dyDescent="0.25">
      <c r="A10015" s="25">
        <v>10014</v>
      </c>
      <c r="B10015" s="26">
        <v>0.49127668999999996</v>
      </c>
      <c r="C10015" s="26">
        <v>0.43909059999999994</v>
      </c>
      <c r="D10015" s="26">
        <v>0.50014278000000001</v>
      </c>
      <c r="E10015" s="26">
        <v>0.63844272000000002</v>
      </c>
      <c r="F10015" s="26">
        <v>0.93367135000000001</v>
      </c>
      <c r="G10015" s="26">
        <v>2.2872432000000003</v>
      </c>
      <c r="H10015" s="26">
        <v>8.7216430100000011</v>
      </c>
      <c r="I10015" s="26">
        <v>9.0271790000000005E-2</v>
      </c>
    </row>
    <row r="10016" spans="1:9" ht="15.75" customHeight="1" x14ac:dyDescent="0.25">
      <c r="A10016" s="23">
        <v>10015</v>
      </c>
      <c r="B10016" s="24">
        <v>0.49135981000000001</v>
      </c>
      <c r="C10016" s="24">
        <v>0.43916234000000004</v>
      </c>
      <c r="D10016" s="24">
        <v>0.50022500000000003</v>
      </c>
      <c r="E10016" s="24">
        <v>0.63855514999999996</v>
      </c>
      <c r="F10016" s="24">
        <v>0.93386223000000002</v>
      </c>
      <c r="G10016" s="24">
        <v>2.2877634699999998</v>
      </c>
      <c r="H10016" s="24">
        <v>8.7240754700000007</v>
      </c>
      <c r="I10016" s="24">
        <v>9.0271770000000001E-2</v>
      </c>
    </row>
    <row r="10017" spans="1:9" ht="15.75" customHeight="1" x14ac:dyDescent="0.25">
      <c r="A10017" s="25">
        <v>10016</v>
      </c>
      <c r="B10017" s="26">
        <v>0.49144293</v>
      </c>
      <c r="C10017" s="26">
        <v>0.43923409000000002</v>
      </c>
      <c r="D10017" s="26">
        <v>0.50030724999999998</v>
      </c>
      <c r="E10017" s="26">
        <v>0.63866765000000003</v>
      </c>
      <c r="F10017" s="26">
        <v>0.9340532399999999</v>
      </c>
      <c r="G10017" s="26">
        <v>2.2882840899999999</v>
      </c>
      <c r="H10017" s="26">
        <v>8.7265097400000009</v>
      </c>
      <c r="I10017" s="26">
        <v>9.0271740000000003E-2</v>
      </c>
    </row>
    <row r="10018" spans="1:9" ht="15.75" customHeight="1" x14ac:dyDescent="0.25">
      <c r="A10018" s="23">
        <v>10017</v>
      </c>
      <c r="B10018" s="24">
        <v>0.49152604999999999</v>
      </c>
      <c r="C10018" s="24">
        <v>0.43930585999999999</v>
      </c>
      <c r="D10018" s="24">
        <v>0.50038954999999996</v>
      </c>
      <c r="E10018" s="24">
        <v>0.63878024</v>
      </c>
      <c r="F10018" s="24">
        <v>0.93424437999999999</v>
      </c>
      <c r="G10018" s="24">
        <v>2.28880507</v>
      </c>
      <c r="H10018" s="24">
        <v>8.7289458100000008</v>
      </c>
      <c r="I10018" s="24">
        <v>9.027172E-2</v>
      </c>
    </row>
    <row r="10019" spans="1:9" ht="15.75" customHeight="1" x14ac:dyDescent="0.25">
      <c r="A10019" s="25">
        <v>10018</v>
      </c>
      <c r="B10019" s="26">
        <v>0.49160916999999998</v>
      </c>
      <c r="C10019" s="26">
        <v>0.43937766000000006</v>
      </c>
      <c r="D10019" s="26">
        <v>0.50047189000000003</v>
      </c>
      <c r="E10019" s="26">
        <v>0.63889289999999999</v>
      </c>
      <c r="F10019" s="26">
        <v>0.93443565000000006</v>
      </c>
      <c r="G10019" s="26">
        <v>2.2893264099999997</v>
      </c>
      <c r="H10019" s="26">
        <v>8.7313836800000004</v>
      </c>
      <c r="I10019" s="26">
        <v>9.0271699999999996E-2</v>
      </c>
    </row>
    <row r="10020" spans="1:9" ht="15.75" customHeight="1" x14ac:dyDescent="0.25">
      <c r="A10020" s="23">
        <v>10019</v>
      </c>
      <c r="B10020" s="24">
        <v>0.49169227999999998</v>
      </c>
      <c r="C10020" s="24">
        <v>0.43944947999999995</v>
      </c>
      <c r="D10020" s="24">
        <v>0.50055426999999997</v>
      </c>
      <c r="E10020" s="24">
        <v>0.63900564000000004</v>
      </c>
      <c r="F10020" s="24">
        <v>0.93462705999999995</v>
      </c>
      <c r="G10020" s="24">
        <v>2.2898480999999999</v>
      </c>
      <c r="H10020" s="24">
        <v>8.7338233600000006</v>
      </c>
      <c r="I10020" s="24">
        <v>9.0271679999999993E-2</v>
      </c>
    </row>
    <row r="10021" spans="1:9" ht="15.75" customHeight="1" x14ac:dyDescent="0.25">
      <c r="A10021" s="25">
        <v>10020</v>
      </c>
      <c r="B10021" s="26">
        <v>0.49177540000000003</v>
      </c>
      <c r="C10021" s="26">
        <v>0.43952131999999999</v>
      </c>
      <c r="D10021" s="26">
        <v>0.50063670000000005</v>
      </c>
      <c r="E10021" s="26">
        <v>0.63911845999999994</v>
      </c>
      <c r="F10021" s="26">
        <v>0.93481859</v>
      </c>
      <c r="G10021" s="26">
        <v>2.2903701499999998</v>
      </c>
      <c r="H10021" s="26">
        <v>8.7362648600000004</v>
      </c>
      <c r="I10021" s="26">
        <v>9.027165999999999E-2</v>
      </c>
    </row>
    <row r="10022" spans="1:9" ht="15.75" customHeight="1" x14ac:dyDescent="0.25">
      <c r="A10022" s="23">
        <v>10021</v>
      </c>
      <c r="B10022" s="24">
        <v>0.49185851999999997</v>
      </c>
      <c r="C10022" s="24">
        <v>0.43959318000000003</v>
      </c>
      <c r="D10022" s="24">
        <v>0.50071916999999999</v>
      </c>
      <c r="E10022" s="24">
        <v>0.63923134999999998</v>
      </c>
      <c r="F10022" s="24">
        <v>0.93501025999999998</v>
      </c>
      <c r="G10022" s="24">
        <v>2.2908925600000001</v>
      </c>
      <c r="H10022" s="24">
        <v>8.7387081799999997</v>
      </c>
      <c r="I10022" s="24">
        <v>9.0271640000000014E-2</v>
      </c>
    </row>
    <row r="10023" spans="1:9" ht="15.75" customHeight="1" x14ac:dyDescent="0.25">
      <c r="A10023" s="25">
        <v>10022</v>
      </c>
      <c r="B10023" s="26">
        <v>0.49194164000000001</v>
      </c>
      <c r="C10023" s="26">
        <v>0.43966506999999999</v>
      </c>
      <c r="D10023" s="26">
        <v>0.50080168000000003</v>
      </c>
      <c r="E10023" s="26">
        <v>0.63934433000000002</v>
      </c>
      <c r="F10023" s="26">
        <v>0.93520206000000006</v>
      </c>
      <c r="G10023" s="26">
        <v>2.29141533</v>
      </c>
      <c r="H10023" s="26">
        <v>8.7411533200000004</v>
      </c>
      <c r="I10023" s="26">
        <v>9.0271610000000002E-2</v>
      </c>
    </row>
    <row r="10024" spans="1:9" ht="15.75" customHeight="1" x14ac:dyDescent="0.25">
      <c r="A10024" s="23">
        <v>10023</v>
      </c>
      <c r="B10024" s="24">
        <v>0.49202475000000001</v>
      </c>
      <c r="C10024" s="24">
        <v>0.43973697</v>
      </c>
      <c r="D10024" s="24">
        <v>0.50088423000000004</v>
      </c>
      <c r="E10024" s="24">
        <v>0.63945739000000001</v>
      </c>
      <c r="F10024" s="24">
        <v>0.93539400000000006</v>
      </c>
      <c r="G10024" s="24">
        <v>2.2919384599999999</v>
      </c>
      <c r="H10024" s="24">
        <v>8.7436003000000007</v>
      </c>
      <c r="I10024" s="24">
        <v>9.0271589999999999E-2</v>
      </c>
    </row>
    <row r="10025" spans="1:9" ht="15.75" customHeight="1" x14ac:dyDescent="0.25">
      <c r="A10025" s="25">
        <v>10024</v>
      </c>
      <c r="B10025" s="26">
        <v>0.49210787000000006</v>
      </c>
      <c r="C10025" s="26">
        <v>0.4398089</v>
      </c>
      <c r="D10025" s="26">
        <v>0.50096682999999997</v>
      </c>
      <c r="E10025" s="26">
        <v>0.63957051999999992</v>
      </c>
      <c r="F10025" s="26">
        <v>0.93558606</v>
      </c>
      <c r="G10025" s="26">
        <v>2.2924619499999999</v>
      </c>
      <c r="H10025" s="26">
        <v>8.7460491000000005</v>
      </c>
      <c r="I10025" s="26">
        <v>9.0271570000000009E-2</v>
      </c>
    </row>
    <row r="10026" spans="1:9" ht="15.75" customHeight="1" x14ac:dyDescent="0.25">
      <c r="A10026" s="23">
        <v>10025</v>
      </c>
      <c r="B10026" s="24">
        <v>0.49219098999999999</v>
      </c>
      <c r="C10026" s="24">
        <v>0.43988084999999999</v>
      </c>
      <c r="D10026" s="24">
        <v>0.50104947</v>
      </c>
      <c r="E10026" s="24">
        <v>0.63968373999999995</v>
      </c>
      <c r="F10026" s="24">
        <v>0.93577825999999997</v>
      </c>
      <c r="G10026" s="24">
        <v>2.2929857999999999</v>
      </c>
      <c r="H10026" s="24">
        <v>8.7484997500000006</v>
      </c>
      <c r="I10026" s="24">
        <v>9.0271550000000006E-2</v>
      </c>
    </row>
    <row r="10027" spans="1:9" ht="15.75" customHeight="1" x14ac:dyDescent="0.25">
      <c r="A10027" s="25">
        <v>10026</v>
      </c>
      <c r="B10027" s="26">
        <v>0.49227410999999999</v>
      </c>
      <c r="C10027" s="26">
        <v>0.43995282000000002</v>
      </c>
      <c r="D10027" s="26">
        <v>0.50113215</v>
      </c>
      <c r="E10027" s="26">
        <v>0.63979703999999993</v>
      </c>
      <c r="F10027" s="26">
        <v>0.93597059999999999</v>
      </c>
      <c r="G10027" s="26">
        <v>2.2935100199999998</v>
      </c>
      <c r="H10027" s="26">
        <v>8.7509522400000002</v>
      </c>
      <c r="I10027" s="26">
        <v>9.0271530000000003E-2</v>
      </c>
    </row>
    <row r="10028" spans="1:9" ht="15.75" customHeight="1" x14ac:dyDescent="0.25">
      <c r="A10028" s="23">
        <v>10027</v>
      </c>
      <c r="B10028" s="24">
        <v>0.49235722999999998</v>
      </c>
      <c r="C10028" s="24">
        <v>0.44002481000000004</v>
      </c>
      <c r="D10028" s="24">
        <v>0.50121488000000003</v>
      </c>
      <c r="E10028" s="24">
        <v>0.63991041000000004</v>
      </c>
      <c r="F10028" s="24">
        <v>0.9361630700000001</v>
      </c>
      <c r="G10028" s="24">
        <v>2.2940345999999998</v>
      </c>
      <c r="H10028" s="24">
        <v>8.7534065899999991</v>
      </c>
      <c r="I10028" s="24">
        <v>9.0271500000000005E-2</v>
      </c>
    </row>
    <row r="10029" spans="1:9" ht="15.75" customHeight="1" x14ac:dyDescent="0.25">
      <c r="A10029" s="25">
        <v>10028</v>
      </c>
      <c r="B10029" s="26">
        <v>0.49244033999999998</v>
      </c>
      <c r="C10029" s="26">
        <v>0.44009683000000005</v>
      </c>
      <c r="D10029" s="26">
        <v>0.50129765000000004</v>
      </c>
      <c r="E10029" s="26">
        <v>0.64002386999999994</v>
      </c>
      <c r="F10029" s="26">
        <v>0.93635566999999997</v>
      </c>
      <c r="G10029" s="26">
        <v>2.2945595499999998</v>
      </c>
      <c r="H10029" s="26">
        <v>8.7558627799999993</v>
      </c>
      <c r="I10029" s="26">
        <v>9.0271480000000001E-2</v>
      </c>
    </row>
    <row r="10030" spans="1:9" ht="15.75" customHeight="1" x14ac:dyDescent="0.25">
      <c r="A10030" s="23">
        <v>10029</v>
      </c>
      <c r="B10030" s="24">
        <v>0.49252346000000002</v>
      </c>
      <c r="C10030" s="24">
        <v>0.44016886999999999</v>
      </c>
      <c r="D10030" s="24">
        <v>0.50138046000000003</v>
      </c>
      <c r="E10030" s="24">
        <v>0.64013740999999991</v>
      </c>
      <c r="F10030" s="24">
        <v>0.93654841</v>
      </c>
      <c r="G10030" s="24">
        <v>2.2950848600000002</v>
      </c>
      <c r="H10030" s="24">
        <v>8.7583208300000006</v>
      </c>
      <c r="I10030" s="24">
        <v>9.0271459999999998E-2</v>
      </c>
    </row>
    <row r="10031" spans="1:9" ht="15.75" customHeight="1" x14ac:dyDescent="0.25">
      <c r="A10031" s="25">
        <v>10030</v>
      </c>
      <c r="B10031" s="26">
        <v>0.49260658000000002</v>
      </c>
      <c r="C10031" s="26">
        <v>0.44024093000000003</v>
      </c>
      <c r="D10031" s="26">
        <v>0.50146332000000005</v>
      </c>
      <c r="E10031" s="26">
        <v>0.64025103000000005</v>
      </c>
      <c r="F10031" s="26">
        <v>0.93674128000000001</v>
      </c>
      <c r="G10031" s="26">
        <v>2.2956105400000002</v>
      </c>
      <c r="H10031" s="26">
        <v>8.7607807500000003</v>
      </c>
      <c r="I10031" s="26">
        <v>9.0271439999999994E-2</v>
      </c>
    </row>
    <row r="10032" spans="1:9" ht="15.75" customHeight="1" x14ac:dyDescent="0.25">
      <c r="A10032" s="23">
        <v>10031</v>
      </c>
      <c r="B10032" s="24">
        <v>0.49268970000000001</v>
      </c>
      <c r="C10032" s="24">
        <v>0.44031301</v>
      </c>
      <c r="D10032" s="24">
        <v>0.50154622000000004</v>
      </c>
      <c r="E10032" s="24">
        <v>0.64036473000000005</v>
      </c>
      <c r="F10032" s="24">
        <v>0.93693428999999995</v>
      </c>
      <c r="G10032" s="24">
        <v>2.2961365900000001</v>
      </c>
      <c r="H10032" s="24">
        <v>8.7632425299999994</v>
      </c>
      <c r="I10032" s="24">
        <v>9.0271419999999991E-2</v>
      </c>
    </row>
    <row r="10033" spans="1:9" ht="15.75" customHeight="1" x14ac:dyDescent="0.25">
      <c r="A10033" s="25">
        <v>10032</v>
      </c>
      <c r="B10033" s="26">
        <v>0.49277281000000001</v>
      </c>
      <c r="C10033" s="26">
        <v>0.44038511000000002</v>
      </c>
      <c r="D10033" s="26">
        <v>0.50162916999999996</v>
      </c>
      <c r="E10033" s="26">
        <v>0.64047850999999989</v>
      </c>
      <c r="F10033" s="26">
        <v>0.93712744000000003</v>
      </c>
      <c r="G10033" s="26">
        <v>2.2966630100000001</v>
      </c>
      <c r="H10033" s="26">
        <v>8.7657061899999995</v>
      </c>
      <c r="I10033" s="26">
        <v>9.0271399999999988E-2</v>
      </c>
    </row>
    <row r="10034" spans="1:9" ht="15.75" customHeight="1" x14ac:dyDescent="0.25">
      <c r="A10034" s="23">
        <v>10033</v>
      </c>
      <c r="B10034" s="24">
        <v>0.49285593</v>
      </c>
      <c r="C10034" s="24">
        <v>0.44045723999999997</v>
      </c>
      <c r="D10034" s="24">
        <v>0.50171215999999996</v>
      </c>
      <c r="E10034" s="24">
        <v>0.64059237999999996</v>
      </c>
      <c r="F10034" s="24">
        <v>0.93732072</v>
      </c>
      <c r="G10034" s="24">
        <v>2.2971897999999999</v>
      </c>
      <c r="H10034" s="24">
        <v>8.7681717300000006</v>
      </c>
      <c r="I10034" s="24">
        <v>9.0271370000000004E-2</v>
      </c>
    </row>
    <row r="10035" spans="1:9" ht="15.75" customHeight="1" x14ac:dyDescent="0.25">
      <c r="A10035" s="25">
        <v>10034</v>
      </c>
      <c r="B10035" s="26">
        <v>0.49293905000000005</v>
      </c>
      <c r="C10035" s="26">
        <v>0.44052937999999997</v>
      </c>
      <c r="D10035" s="26">
        <v>0.50179518999999995</v>
      </c>
      <c r="E10035" s="26">
        <v>0.64070632000000005</v>
      </c>
      <c r="F10035" s="26">
        <v>0.93751414</v>
      </c>
      <c r="G10035" s="26">
        <v>2.2977169599999998</v>
      </c>
      <c r="H10035" s="26">
        <v>8.7706391400000001</v>
      </c>
      <c r="I10035" s="26">
        <v>9.027135E-2</v>
      </c>
    </row>
    <row r="10036" spans="1:9" ht="15.75" customHeight="1" x14ac:dyDescent="0.25">
      <c r="A10036" s="23">
        <v>10035</v>
      </c>
      <c r="B10036" s="24">
        <v>0.49302216999999998</v>
      </c>
      <c r="C10036" s="24">
        <v>0.44060156</v>
      </c>
      <c r="D10036" s="24">
        <v>0.50187826999999996</v>
      </c>
      <c r="E10036" s="24">
        <v>0.64082035000000004</v>
      </c>
      <c r="F10036" s="24">
        <v>0.93770770000000003</v>
      </c>
      <c r="G10036" s="24">
        <v>2.2982444900000001</v>
      </c>
      <c r="H10036" s="24">
        <v>8.7731084500000005</v>
      </c>
      <c r="I10036" s="24">
        <v>9.0271329999999997E-2</v>
      </c>
    </row>
    <row r="10037" spans="1:9" ht="15.75" customHeight="1" x14ac:dyDescent="0.25">
      <c r="A10037" s="25">
        <v>10036</v>
      </c>
      <c r="B10037" s="26">
        <v>0.49310529000000003</v>
      </c>
      <c r="C10037" s="26">
        <v>0.44067374999999998</v>
      </c>
      <c r="D10037" s="26">
        <v>0.50196139000000006</v>
      </c>
      <c r="E10037" s="26">
        <v>0.64093445999999998</v>
      </c>
      <c r="F10037" s="26">
        <v>0.93790139999999989</v>
      </c>
      <c r="G10037" s="26">
        <v>2.2987723999999998</v>
      </c>
      <c r="H10037" s="26">
        <v>8.7755796499999992</v>
      </c>
      <c r="I10037" s="26">
        <v>9.0271310000000007E-2</v>
      </c>
    </row>
    <row r="10038" spans="1:9" ht="15.75" customHeight="1" x14ac:dyDescent="0.25">
      <c r="A10038" s="23">
        <v>10037</v>
      </c>
      <c r="B10038" s="24">
        <v>0.49318840000000003</v>
      </c>
      <c r="C10038" s="24">
        <v>0.44074595999999999</v>
      </c>
      <c r="D10038" s="24">
        <v>0.50204455999999997</v>
      </c>
      <c r="E10038" s="24">
        <v>0.64104866000000005</v>
      </c>
      <c r="F10038" s="24">
        <v>0.93809522999999995</v>
      </c>
      <c r="G10038" s="24">
        <v>2.29930068</v>
      </c>
      <c r="H10038" s="24">
        <v>8.7780527399999997</v>
      </c>
      <c r="I10038" s="24">
        <v>9.0271290000000004E-2</v>
      </c>
    </row>
    <row r="10039" spans="1:9" ht="15.75" customHeight="1" x14ac:dyDescent="0.25">
      <c r="A10039" s="25">
        <v>10038</v>
      </c>
      <c r="B10039" s="26">
        <v>0.49327151999999996</v>
      </c>
      <c r="C10039" s="26">
        <v>0.44081819999999999</v>
      </c>
      <c r="D10039" s="26">
        <v>0.50212776999999997</v>
      </c>
      <c r="E10039" s="26">
        <v>0.64116293000000002</v>
      </c>
      <c r="F10039" s="26">
        <v>0.93828919999999993</v>
      </c>
      <c r="G10039" s="26">
        <v>2.2998293300000001</v>
      </c>
      <c r="H10039" s="26">
        <v>8.7805277299999993</v>
      </c>
      <c r="I10039" s="26">
        <v>9.0271270000000001E-2</v>
      </c>
    </row>
    <row r="10040" spans="1:9" ht="15.75" customHeight="1" x14ac:dyDescent="0.25">
      <c r="A10040" s="23">
        <v>10039</v>
      </c>
      <c r="B10040" s="24">
        <v>0.49335464000000001</v>
      </c>
      <c r="C10040" s="24">
        <v>0.44089046000000004</v>
      </c>
      <c r="D10040" s="24">
        <v>0.50221102000000006</v>
      </c>
      <c r="E10040" s="24">
        <v>0.64127729</v>
      </c>
      <c r="F10040" s="24">
        <v>0.93848332000000001</v>
      </c>
      <c r="G10040" s="24">
        <v>2.3003583599999997</v>
      </c>
      <c r="H10040" s="24">
        <v>8.7830046399999997</v>
      </c>
      <c r="I10040" s="24">
        <v>9.0271240000000003E-2</v>
      </c>
    </row>
    <row r="10041" spans="1:9" ht="15.75" customHeight="1" x14ac:dyDescent="0.25">
      <c r="A10041" s="25">
        <v>10040</v>
      </c>
      <c r="B10041" s="26">
        <v>0.49343776</v>
      </c>
      <c r="C10041" s="26">
        <v>0.44096274000000002</v>
      </c>
      <c r="D10041" s="26">
        <v>0.50229432000000007</v>
      </c>
      <c r="E10041" s="26">
        <v>0.64139173999999999</v>
      </c>
      <c r="F10041" s="26">
        <v>0.93867756999999996</v>
      </c>
      <c r="G10041" s="26">
        <v>2.3008877700000001</v>
      </c>
      <c r="H10041" s="26">
        <v>8.785483450000001</v>
      </c>
      <c r="I10041" s="26">
        <v>9.0271219999999999E-2</v>
      </c>
    </row>
    <row r="10042" spans="1:9" ht="15.75" customHeight="1" x14ac:dyDescent="0.25">
      <c r="A10042" s="23">
        <v>10041</v>
      </c>
      <c r="B10042" s="24">
        <v>0.49352088</v>
      </c>
      <c r="C10042" s="24">
        <v>0.44103504999999998</v>
      </c>
      <c r="D10042" s="24">
        <v>0.50237767</v>
      </c>
      <c r="E10042" s="24">
        <v>0.64150625999999999</v>
      </c>
      <c r="F10042" s="24">
        <v>0.93887196000000006</v>
      </c>
      <c r="G10042" s="24">
        <v>2.30141756</v>
      </c>
      <c r="H10042" s="24">
        <v>8.7879641799999995</v>
      </c>
      <c r="I10042" s="24">
        <v>9.0271199999999996E-2</v>
      </c>
    </row>
    <row r="10043" spans="1:9" ht="15.75" customHeight="1" x14ac:dyDescent="0.25">
      <c r="A10043" s="25">
        <v>10042</v>
      </c>
      <c r="B10043" s="26">
        <v>0.49360398999999999</v>
      </c>
      <c r="C10043" s="26">
        <v>0.44110737999999999</v>
      </c>
      <c r="D10043" s="26">
        <v>0.50246106000000001</v>
      </c>
      <c r="E10043" s="26">
        <v>0.64162087000000001</v>
      </c>
      <c r="F10043" s="26">
        <v>0.93906648999999998</v>
      </c>
      <c r="G10043" s="26">
        <v>2.3019477199999998</v>
      </c>
      <c r="H10043" s="26">
        <v>8.7904468300000005</v>
      </c>
      <c r="I10043" s="26">
        <v>9.0271179999999993E-2</v>
      </c>
    </row>
    <row r="10044" spans="1:9" ht="15.75" customHeight="1" x14ac:dyDescent="0.25">
      <c r="A10044" s="23">
        <v>10043</v>
      </c>
      <c r="B10044" s="24">
        <v>0.49368710999999998</v>
      </c>
      <c r="C10044" s="24">
        <v>0.44117972999999999</v>
      </c>
      <c r="D10044" s="24">
        <v>0.50254449999999995</v>
      </c>
      <c r="E10044" s="24">
        <v>0.64173557000000003</v>
      </c>
      <c r="F10044" s="24">
        <v>0.93926115999999993</v>
      </c>
      <c r="G10044" s="24">
        <v>2.3024782699999999</v>
      </c>
      <c r="H10044" s="24">
        <v>8.7929314000000005</v>
      </c>
      <c r="I10044" s="24">
        <v>9.0271159999999989E-2</v>
      </c>
    </row>
    <row r="10045" spans="1:9" ht="15.75" customHeight="1" x14ac:dyDescent="0.25">
      <c r="A10045" s="25">
        <v>10044</v>
      </c>
      <c r="B10045" s="26">
        <v>0.49377023000000003</v>
      </c>
      <c r="C10045" s="26">
        <v>0.44125210000000004</v>
      </c>
      <c r="D10045" s="26">
        <v>0.50262797999999997</v>
      </c>
      <c r="E10045" s="26">
        <v>0.64185035000000001</v>
      </c>
      <c r="F10045" s="26">
        <v>0.93945597000000003</v>
      </c>
      <c r="G10045" s="26">
        <v>2.3030092</v>
      </c>
      <c r="H10045" s="26">
        <v>8.7954179099999994</v>
      </c>
      <c r="I10045" s="26">
        <v>9.0271130000000005E-2</v>
      </c>
    </row>
    <row r="10046" spans="1:9" ht="15.75" customHeight="1" x14ac:dyDescent="0.25">
      <c r="A10046" s="23">
        <v>10045</v>
      </c>
      <c r="B10046" s="24">
        <v>0.49385334999999997</v>
      </c>
      <c r="C10046" s="24">
        <v>0.44132449000000001</v>
      </c>
      <c r="D10046" s="24">
        <v>0.50271151000000003</v>
      </c>
      <c r="E10046" s="24">
        <v>0.64196521000000006</v>
      </c>
      <c r="F10046" s="24">
        <v>0.93965091999999995</v>
      </c>
      <c r="G10046" s="24">
        <v>2.3035405099999999</v>
      </c>
      <c r="H10046" s="24">
        <v>8.797906339999999</v>
      </c>
      <c r="I10046" s="24">
        <v>9.0271110000000002E-2</v>
      </c>
    </row>
    <row r="10047" spans="1:9" ht="15.75" customHeight="1" x14ac:dyDescent="0.25">
      <c r="A10047" s="25">
        <v>10046</v>
      </c>
      <c r="B10047" s="26">
        <v>0.49393645999999997</v>
      </c>
      <c r="C10047" s="26">
        <v>0.44139690999999998</v>
      </c>
      <c r="D10047" s="26">
        <v>0.50279507999999995</v>
      </c>
      <c r="E10047" s="26">
        <v>0.64208016000000001</v>
      </c>
      <c r="F10047" s="26">
        <v>0.93984601999999995</v>
      </c>
      <c r="G10047" s="26">
        <v>2.3040721999999998</v>
      </c>
      <c r="H10047" s="26">
        <v>8.8003967200000002</v>
      </c>
      <c r="I10047" s="26">
        <v>9.0271089999999998E-2</v>
      </c>
    </row>
    <row r="10048" spans="1:9" ht="15.75" customHeight="1" x14ac:dyDescent="0.25">
      <c r="A10048" s="23">
        <v>10047</v>
      </c>
      <c r="B10048" s="24">
        <v>0.49401958000000001</v>
      </c>
      <c r="C10048" s="24">
        <v>0.44146934999999998</v>
      </c>
      <c r="D10048" s="24">
        <v>0.50287870000000001</v>
      </c>
      <c r="E10048" s="24">
        <v>0.64219520000000008</v>
      </c>
      <c r="F10048" s="24">
        <v>0.94004125000000005</v>
      </c>
      <c r="G10048" s="24">
        <v>2.30460427</v>
      </c>
      <c r="H10048" s="24">
        <v>8.8028890499999992</v>
      </c>
      <c r="I10048" s="24">
        <v>9.0271070000000009E-2</v>
      </c>
    </row>
    <row r="10049" spans="1:9" ht="15.75" customHeight="1" x14ac:dyDescent="0.25">
      <c r="A10049" s="25">
        <v>10048</v>
      </c>
      <c r="B10049" s="26">
        <v>0.49410269999999995</v>
      </c>
      <c r="C10049" s="26">
        <v>0.44154181999999997</v>
      </c>
      <c r="D10049" s="26">
        <v>0.50296236000000005</v>
      </c>
      <c r="E10049" s="26">
        <v>0.64231031999999999</v>
      </c>
      <c r="F10049" s="26">
        <v>0.94023663000000002</v>
      </c>
      <c r="G10049" s="26">
        <v>2.3051367300000001</v>
      </c>
      <c r="H10049" s="26">
        <v>8.8053833199999989</v>
      </c>
      <c r="I10049" s="26">
        <v>9.0271050000000005E-2</v>
      </c>
    </row>
    <row r="10050" spans="1:9" ht="15.75" customHeight="1" x14ac:dyDescent="0.25">
      <c r="A10050" s="23">
        <v>10049</v>
      </c>
      <c r="B10050" s="24">
        <v>0.49418582</v>
      </c>
      <c r="C10050" s="24">
        <v>0.44161430000000002</v>
      </c>
      <c r="D10050" s="24">
        <v>0.50304607000000001</v>
      </c>
      <c r="E10050" s="24">
        <v>0.64242552000000008</v>
      </c>
      <c r="F10050" s="24">
        <v>0.94043215999999996</v>
      </c>
      <c r="G10050" s="24">
        <v>2.30566958</v>
      </c>
      <c r="H10050" s="24">
        <v>8.8078795500000009</v>
      </c>
      <c r="I10050" s="24">
        <v>9.0271019999999993E-2</v>
      </c>
    </row>
    <row r="10051" spans="1:9" ht="15.75" customHeight="1" x14ac:dyDescent="0.25">
      <c r="A10051" s="25">
        <v>10050</v>
      </c>
      <c r="B10051" s="26">
        <v>0.49426893999999999</v>
      </c>
      <c r="C10051" s="26">
        <v>0.44168680999999999</v>
      </c>
      <c r="D10051" s="26">
        <v>0.50312983</v>
      </c>
      <c r="E10051" s="26">
        <v>0.64254080999999996</v>
      </c>
      <c r="F10051" s="26">
        <v>0.94062782</v>
      </c>
      <c r="G10051" s="26">
        <v>2.3062028100000003</v>
      </c>
      <c r="H10051" s="26">
        <v>8.8103777399999998</v>
      </c>
      <c r="I10051" s="26">
        <v>9.0271000000000004E-2</v>
      </c>
    </row>
    <row r="10052" spans="1:9" ht="15.75" customHeight="1" x14ac:dyDescent="0.25">
      <c r="A10052" s="23">
        <v>10051</v>
      </c>
      <c r="B10052" s="24">
        <v>0.49435205000000004</v>
      </c>
      <c r="C10052" s="24">
        <v>0.44175934</v>
      </c>
      <c r="D10052" s="24">
        <v>0.50321362999999997</v>
      </c>
      <c r="E10052" s="24">
        <v>0.64265618999999996</v>
      </c>
      <c r="F10052" s="24">
        <v>0.94082363000000002</v>
      </c>
      <c r="G10052" s="24">
        <v>2.3067364299999999</v>
      </c>
      <c r="H10052" s="24">
        <v>8.8128778899999993</v>
      </c>
      <c r="I10052" s="24">
        <v>9.0270980000000001E-2</v>
      </c>
    </row>
    <row r="10053" spans="1:9" ht="15.75" customHeight="1" x14ac:dyDescent="0.25">
      <c r="A10053" s="25">
        <v>10052</v>
      </c>
      <c r="B10053" s="26">
        <v>0.49443516999999998</v>
      </c>
      <c r="C10053" s="26">
        <v>0.44183190000000006</v>
      </c>
      <c r="D10053" s="26">
        <v>0.50329748000000007</v>
      </c>
      <c r="E10053" s="26">
        <v>0.64277164999999992</v>
      </c>
      <c r="F10053" s="26">
        <v>0.94101957999999997</v>
      </c>
      <c r="G10053" s="26">
        <v>2.3072704399999999</v>
      </c>
      <c r="H10053" s="26">
        <v>8.8153800100000002</v>
      </c>
      <c r="I10053" s="26">
        <v>9.0270959999999997E-2</v>
      </c>
    </row>
    <row r="10054" spans="1:9" ht="15.75" customHeight="1" x14ac:dyDescent="0.25">
      <c r="A10054" s="23">
        <v>10053</v>
      </c>
      <c r="B10054" s="24">
        <v>0.49451828999999997</v>
      </c>
      <c r="C10054" s="24">
        <v>0.44190446999999999</v>
      </c>
      <c r="D10054" s="24">
        <v>0.50338137000000005</v>
      </c>
      <c r="E10054" s="24">
        <v>0.64288719999999999</v>
      </c>
      <c r="F10054" s="24">
        <v>0.94121568</v>
      </c>
      <c r="G10054" s="24">
        <v>2.3078048400000002</v>
      </c>
      <c r="H10054" s="24">
        <v>8.8178841000000006</v>
      </c>
      <c r="I10054" s="24">
        <v>9.0270939999999994E-2</v>
      </c>
    </row>
    <row r="10055" spans="1:9" ht="15.75" customHeight="1" x14ac:dyDescent="0.25">
      <c r="A10055" s="25">
        <v>10054</v>
      </c>
      <c r="B10055" s="26">
        <v>0.49460141000000002</v>
      </c>
      <c r="C10055" s="26">
        <v>0.44197707000000003</v>
      </c>
      <c r="D10055" s="26">
        <v>0.50346530999999994</v>
      </c>
      <c r="E10055" s="26">
        <v>0.64300284000000008</v>
      </c>
      <c r="F10055" s="26">
        <v>0.94141192000000007</v>
      </c>
      <c r="G10055" s="26">
        <v>2.3083396300000003</v>
      </c>
      <c r="H10055" s="26">
        <v>8.8203901699999996</v>
      </c>
      <c r="I10055" s="26">
        <v>9.0270919999999991E-2</v>
      </c>
    </row>
    <row r="10056" spans="1:9" ht="15.75" customHeight="1" x14ac:dyDescent="0.25">
      <c r="A10056" s="23">
        <v>10055</v>
      </c>
      <c r="B10056" s="24">
        <v>0.49468452000000002</v>
      </c>
      <c r="C10056" s="24">
        <v>0.44204970000000005</v>
      </c>
      <c r="D10056" s="24">
        <v>0.50354929999999998</v>
      </c>
      <c r="E10056" s="24">
        <v>0.64311856000000001</v>
      </c>
      <c r="F10056" s="24">
        <v>0.94160830000000006</v>
      </c>
      <c r="G10056" s="24">
        <v>2.3088748100000003</v>
      </c>
      <c r="H10056" s="24">
        <v>8.822898219999999</v>
      </c>
      <c r="I10056" s="24">
        <v>9.0270890000000006E-2</v>
      </c>
    </row>
    <row r="10057" spans="1:9" ht="15.75" customHeight="1" x14ac:dyDescent="0.25">
      <c r="A10057" s="25">
        <v>10056</v>
      </c>
      <c r="B10057" s="26">
        <v>0.49476764000000001</v>
      </c>
      <c r="C10057" s="26">
        <v>0.44212235</v>
      </c>
      <c r="D10057" s="26">
        <v>0.50363332999999999</v>
      </c>
      <c r="E10057" s="26">
        <v>0.64323436999999994</v>
      </c>
      <c r="F10057" s="26">
        <v>0.94180484000000009</v>
      </c>
      <c r="G10057" s="26">
        <v>2.30941039</v>
      </c>
      <c r="H10057" s="26">
        <v>8.8254082599999997</v>
      </c>
      <c r="I10057" s="26">
        <v>9.0270870000000003E-2</v>
      </c>
    </row>
    <row r="10058" spans="1:9" ht="15.75" customHeight="1" x14ac:dyDescent="0.25">
      <c r="A10058" s="23">
        <v>10057</v>
      </c>
      <c r="B10058" s="24">
        <v>0.49485076</v>
      </c>
      <c r="C10058" s="24">
        <v>0.44219501</v>
      </c>
      <c r="D10058" s="24">
        <v>0.50371741000000003</v>
      </c>
      <c r="E10058" s="24">
        <v>0.64335027</v>
      </c>
      <c r="F10058" s="24">
        <v>0.9420015100000001</v>
      </c>
      <c r="G10058" s="24">
        <v>2.3099463600000001</v>
      </c>
      <c r="H10058" s="24">
        <v>8.8279202899999998</v>
      </c>
      <c r="I10058" s="24">
        <v>9.027085E-2</v>
      </c>
    </row>
    <row r="10059" spans="1:9" ht="15.75" customHeight="1" x14ac:dyDescent="0.25">
      <c r="A10059" s="25">
        <v>10058</v>
      </c>
      <c r="B10059" s="26">
        <v>0.49493388000000005</v>
      </c>
      <c r="C10059" s="26">
        <v>0.44226770999999998</v>
      </c>
      <c r="D10059" s="26">
        <v>0.50380153999999999</v>
      </c>
      <c r="E10059" s="26">
        <v>0.64346625999999996</v>
      </c>
      <c r="F10059" s="26">
        <v>0.94219834000000002</v>
      </c>
      <c r="G10059" s="26">
        <v>2.31048272</v>
      </c>
      <c r="H10059" s="26">
        <v>8.8304343200000002</v>
      </c>
      <c r="I10059" s="26">
        <v>9.0270829999999996E-2</v>
      </c>
    </row>
    <row r="10060" spans="1:9" ht="15.75" customHeight="1" x14ac:dyDescent="0.25">
      <c r="A10060" s="23">
        <v>10059</v>
      </c>
      <c r="B10060" s="24">
        <v>0.49501699999999998</v>
      </c>
      <c r="C10060" s="24">
        <v>0.44234042000000001</v>
      </c>
      <c r="D10060" s="24">
        <v>0.50388571000000004</v>
      </c>
      <c r="E10060" s="24">
        <v>0.64358232999999998</v>
      </c>
      <c r="F10060" s="24">
        <v>0.94239530999999999</v>
      </c>
      <c r="G10060" s="24">
        <v>2.3110194800000001</v>
      </c>
      <c r="H10060" s="24">
        <v>8.8329503599999999</v>
      </c>
      <c r="I10060" s="24">
        <v>9.0270810000000007E-2</v>
      </c>
    </row>
    <row r="10061" spans="1:9" ht="15.75" customHeight="1" x14ac:dyDescent="0.25">
      <c r="A10061" s="25">
        <v>10060</v>
      </c>
      <c r="B10061" s="26">
        <v>0.49510010999999998</v>
      </c>
      <c r="C10061" s="26">
        <v>0.44241315999999997</v>
      </c>
      <c r="D10061" s="26">
        <v>0.50396993999999995</v>
      </c>
      <c r="E10061" s="26">
        <v>0.64369849000000001</v>
      </c>
      <c r="F10061" s="26">
        <v>0.94259241999999999</v>
      </c>
      <c r="G10061" s="26">
        <v>2.3115566300000001</v>
      </c>
      <c r="H10061" s="26">
        <v>8.8354683999999999</v>
      </c>
      <c r="I10061" s="26">
        <v>9.0270779999999995E-2</v>
      </c>
    </row>
    <row r="10062" spans="1:9" ht="15.75" customHeight="1" x14ac:dyDescent="0.25">
      <c r="A10062" s="23">
        <v>10061</v>
      </c>
      <c r="B10062" s="24">
        <v>0.49518323000000003</v>
      </c>
      <c r="C10062" s="24">
        <v>0.44248592999999997</v>
      </c>
      <c r="D10062" s="24">
        <v>0.50405420000000001</v>
      </c>
      <c r="E10062" s="24">
        <v>0.64381474999999999</v>
      </c>
      <c r="F10062" s="24">
        <v>0.94278969000000001</v>
      </c>
      <c r="G10062" s="24">
        <v>2.3120941799999999</v>
      </c>
      <c r="H10062" s="24">
        <v>8.837988450000001</v>
      </c>
      <c r="I10062" s="24">
        <v>9.0270759999999992E-2</v>
      </c>
    </row>
    <row r="10063" spans="1:9" ht="15.75" customHeight="1" x14ac:dyDescent="0.25">
      <c r="A10063" s="25">
        <v>10062</v>
      </c>
      <c r="B10063" s="26">
        <v>0.49526634999999997</v>
      </c>
      <c r="C10063" s="26">
        <v>0.44255870999999997</v>
      </c>
      <c r="D10063" s="26">
        <v>0.50413852000000003</v>
      </c>
      <c r="E10063" s="26">
        <v>0.64393107999999999</v>
      </c>
      <c r="F10063" s="26">
        <v>0.94298709999999997</v>
      </c>
      <c r="G10063" s="26">
        <v>2.3126321299999999</v>
      </c>
      <c r="H10063" s="26">
        <v>8.8405105099999997</v>
      </c>
      <c r="I10063" s="26">
        <v>9.0270740000000002E-2</v>
      </c>
    </row>
    <row r="10064" spans="1:9" ht="15.75" customHeight="1" x14ac:dyDescent="0.25">
      <c r="A10064" s="23">
        <v>10063</v>
      </c>
      <c r="B10064" s="24">
        <v>0.49534947000000001</v>
      </c>
      <c r="C10064" s="24">
        <v>0.44263152</v>
      </c>
      <c r="D10064" s="24">
        <v>0.50422288000000004</v>
      </c>
      <c r="E10064" s="24">
        <v>0.64404751000000005</v>
      </c>
      <c r="F10064" s="24">
        <v>0.94318466000000001</v>
      </c>
      <c r="G10064" s="24">
        <v>2.3131704800000001</v>
      </c>
      <c r="H10064" s="24">
        <v>8.8430345999999993</v>
      </c>
      <c r="I10064" s="24">
        <v>9.0270719999999999E-2</v>
      </c>
    </row>
    <row r="10065" spans="1:9" ht="15.75" customHeight="1" x14ac:dyDescent="0.25">
      <c r="A10065" s="25">
        <v>10064</v>
      </c>
      <c r="B10065" s="26">
        <v>0.49543258000000001</v>
      </c>
      <c r="C10065" s="26">
        <v>0.44270434999999997</v>
      </c>
      <c r="D10065" s="26">
        <v>0.50430730000000001</v>
      </c>
      <c r="E10065" s="26">
        <v>0.64416403</v>
      </c>
      <c r="F10065" s="26">
        <v>0.94338237000000003</v>
      </c>
      <c r="G10065" s="26">
        <v>2.3137092300000002</v>
      </c>
      <c r="H10065" s="26">
        <v>8.8455607099999991</v>
      </c>
      <c r="I10065" s="26">
        <v>9.0270699999999995E-2</v>
      </c>
    </row>
    <row r="10066" spans="1:9" ht="15.75" customHeight="1" x14ac:dyDescent="0.25">
      <c r="A10066" s="23">
        <v>10065</v>
      </c>
      <c r="B10066" s="24">
        <v>0.4955157</v>
      </c>
      <c r="C10066" s="24">
        <v>0.44277720999999998</v>
      </c>
      <c r="D10066" s="24">
        <v>0.50439175000000003</v>
      </c>
      <c r="E10066" s="24">
        <v>0.64428064000000007</v>
      </c>
      <c r="F10066" s="24">
        <v>0.94358022000000008</v>
      </c>
      <c r="G10066" s="24">
        <v>2.3142483899999999</v>
      </c>
      <c r="H10066" s="24">
        <v>8.8480888600000007</v>
      </c>
      <c r="I10066" s="24">
        <v>9.0270670000000011E-2</v>
      </c>
    </row>
    <row r="10067" spans="1:9" ht="15.75" customHeight="1" x14ac:dyDescent="0.25">
      <c r="A10067" s="25">
        <v>10066</v>
      </c>
      <c r="B10067" s="26">
        <v>0.49559882</v>
      </c>
      <c r="C10067" s="26">
        <v>0.44285009000000003</v>
      </c>
      <c r="D10067" s="26">
        <v>0.50447626000000001</v>
      </c>
      <c r="E10067" s="26">
        <v>0.64439732999999999</v>
      </c>
      <c r="F10067" s="26">
        <v>0.94377823000000005</v>
      </c>
      <c r="G10067" s="26">
        <v>2.31478794</v>
      </c>
      <c r="H10067" s="26">
        <v>8.8506190399999998</v>
      </c>
      <c r="I10067" s="26">
        <v>9.0270650000000008E-2</v>
      </c>
    </row>
    <row r="10068" spans="1:9" ht="15.75" customHeight="1" x14ac:dyDescent="0.25">
      <c r="A10068" s="23">
        <v>10067</v>
      </c>
      <c r="B10068" s="24">
        <v>0.49568193999999999</v>
      </c>
      <c r="C10068" s="24">
        <v>0.44292299000000002</v>
      </c>
      <c r="D10068" s="24">
        <v>0.50456082000000002</v>
      </c>
      <c r="E10068" s="24">
        <v>0.64451412000000008</v>
      </c>
      <c r="F10068" s="24">
        <v>0.94397639</v>
      </c>
      <c r="G10068" s="24">
        <v>2.3153279000000002</v>
      </c>
      <c r="H10068" s="24">
        <v>8.8531512599999989</v>
      </c>
      <c r="I10068" s="24">
        <v>9.0270630000000004E-2</v>
      </c>
    </row>
    <row r="10069" spans="1:9" ht="15.75" customHeight="1" x14ac:dyDescent="0.25">
      <c r="A10069" s="25">
        <v>10068</v>
      </c>
      <c r="B10069" s="26">
        <v>0.49576506000000004</v>
      </c>
      <c r="C10069" s="26">
        <v>0.44299590999999999</v>
      </c>
      <c r="D10069" s="26">
        <v>0.50464542000000001</v>
      </c>
      <c r="E10069" s="26">
        <v>0.64463099000000001</v>
      </c>
      <c r="F10069" s="26">
        <v>0.94417468999999998</v>
      </c>
      <c r="G10069" s="26">
        <v>2.3158682600000002</v>
      </c>
      <c r="H10069" s="26">
        <v>8.8556855199999998</v>
      </c>
      <c r="I10069" s="26">
        <v>9.0270610000000001E-2</v>
      </c>
    </row>
    <row r="10070" spans="1:9" ht="15.75" customHeight="1" x14ac:dyDescent="0.25">
      <c r="A10070" s="23">
        <v>10069</v>
      </c>
      <c r="B10070" s="24">
        <v>0.49584817000000003</v>
      </c>
      <c r="C10070" s="24">
        <v>0.44306886000000001</v>
      </c>
      <c r="D10070" s="24">
        <v>0.50473007000000003</v>
      </c>
      <c r="E10070" s="24">
        <v>0.64474796000000001</v>
      </c>
      <c r="F10070" s="24">
        <v>0.94437314999999999</v>
      </c>
      <c r="G10070" s="24">
        <v>2.31640903</v>
      </c>
      <c r="H10070" s="24">
        <v>8.8582218400000006</v>
      </c>
      <c r="I10070" s="24">
        <v>9.0270589999999998E-2</v>
      </c>
    </row>
    <row r="10071" spans="1:9" ht="15.75" customHeight="1" x14ac:dyDescent="0.25">
      <c r="A10071" s="25">
        <v>10070</v>
      </c>
      <c r="B10071" s="26">
        <v>0.49593128999999997</v>
      </c>
      <c r="C10071" s="26">
        <v>0.44314183999999995</v>
      </c>
      <c r="D10071" s="26">
        <v>0.50481476999999997</v>
      </c>
      <c r="E10071" s="26">
        <v>0.64486502000000001</v>
      </c>
      <c r="F10071" s="26">
        <v>0.94457175000000004</v>
      </c>
      <c r="G10071" s="26">
        <v>2.3169502</v>
      </c>
      <c r="H10071" s="26">
        <v>8.8607602100000005</v>
      </c>
      <c r="I10071" s="26">
        <v>9.0270569999999994E-2</v>
      </c>
    </row>
    <row r="10072" spans="1:9" ht="15.75" customHeight="1" x14ac:dyDescent="0.25">
      <c r="A10072" s="23">
        <v>10071</v>
      </c>
      <c r="B10072" s="24">
        <v>0.49601441000000002</v>
      </c>
      <c r="C10072" s="24">
        <v>0.44321483</v>
      </c>
      <c r="D10072" s="24">
        <v>0.50489952000000005</v>
      </c>
      <c r="E10072" s="24">
        <v>0.64498215999999997</v>
      </c>
      <c r="F10072" s="24">
        <v>0.94477051000000001</v>
      </c>
      <c r="G10072" s="24">
        <v>2.3174917800000001</v>
      </c>
      <c r="H10072" s="24">
        <v>8.8633006299999995</v>
      </c>
      <c r="I10072" s="24">
        <v>9.0270539999999996E-2</v>
      </c>
    </row>
    <row r="10073" spans="1:9" ht="15.75" customHeight="1" x14ac:dyDescent="0.25">
      <c r="A10073" s="25">
        <v>10072</v>
      </c>
      <c r="B10073" s="26">
        <v>0.49609752999999995</v>
      </c>
      <c r="C10073" s="26">
        <v>0.44328785000000004</v>
      </c>
      <c r="D10073" s="26">
        <v>0.50498430999999999</v>
      </c>
      <c r="E10073" s="26">
        <v>0.64509939999999999</v>
      </c>
      <c r="F10073" s="26">
        <v>0.94496942000000006</v>
      </c>
      <c r="G10073" s="26">
        <v>2.31803377</v>
      </c>
      <c r="H10073" s="26">
        <v>8.86584313</v>
      </c>
      <c r="I10073" s="26">
        <v>9.0270519999999993E-2</v>
      </c>
    </row>
    <row r="10074" spans="1:9" ht="15.75" customHeight="1" x14ac:dyDescent="0.25">
      <c r="A10074" s="23">
        <v>10073</v>
      </c>
      <c r="B10074" s="24">
        <v>0.49618065</v>
      </c>
      <c r="C10074" s="24">
        <v>0.4433609</v>
      </c>
      <c r="D10074" s="24">
        <v>0.50506916000000002</v>
      </c>
      <c r="E10074" s="24">
        <v>0.64521673000000002</v>
      </c>
      <c r="F10074" s="24">
        <v>0.94516847999999998</v>
      </c>
      <c r="G10074" s="24">
        <v>2.31857617</v>
      </c>
      <c r="H10074" s="24">
        <v>8.8683876899999987</v>
      </c>
      <c r="I10074" s="24">
        <v>9.027049999999999E-2</v>
      </c>
    </row>
    <row r="10075" spans="1:9" ht="15.75" customHeight="1" x14ac:dyDescent="0.25">
      <c r="A10075" s="25">
        <v>10074</v>
      </c>
      <c r="B10075" s="26">
        <v>0.49626376</v>
      </c>
      <c r="C10075" s="26">
        <v>0.44343397000000001</v>
      </c>
      <c r="D10075" s="26">
        <v>0.50515405000000002</v>
      </c>
      <c r="E10075" s="26">
        <v>0.64533415000000005</v>
      </c>
      <c r="F10075" s="26">
        <v>0.94536769000000009</v>
      </c>
      <c r="G10075" s="26">
        <v>2.3191189699999999</v>
      </c>
      <c r="H10075" s="26">
        <v>8.8709343199999999</v>
      </c>
      <c r="I10075" s="26">
        <v>9.027048E-2</v>
      </c>
    </row>
    <row r="10076" spans="1:9" ht="15.75" customHeight="1" x14ac:dyDescent="0.25">
      <c r="A10076" s="23">
        <v>10075</v>
      </c>
      <c r="B10076" s="24">
        <v>0.49634687999999999</v>
      </c>
      <c r="C10076" s="24">
        <v>0.44350706000000001</v>
      </c>
      <c r="D10076" s="24">
        <v>0.50523899000000005</v>
      </c>
      <c r="E10076" s="24">
        <v>0.64545165999999998</v>
      </c>
      <c r="F10076" s="24">
        <v>0.94556706000000001</v>
      </c>
      <c r="G10076" s="24">
        <v>2.3196621899999998</v>
      </c>
      <c r="H10076" s="24">
        <v>8.87348304</v>
      </c>
      <c r="I10076" s="24">
        <v>9.0270459999999997E-2</v>
      </c>
    </row>
    <row r="10077" spans="1:9" ht="15.75" customHeight="1" x14ac:dyDescent="0.25">
      <c r="A10077" s="25">
        <v>10076</v>
      </c>
      <c r="B10077" s="26">
        <v>0.49642999999999998</v>
      </c>
      <c r="C10077" s="26">
        <v>0.44358016999999994</v>
      </c>
      <c r="D10077" s="26">
        <v>0.50532398000000001</v>
      </c>
      <c r="E10077" s="26">
        <v>0.64556926999999997</v>
      </c>
      <c r="F10077" s="26">
        <v>0.94576657999999991</v>
      </c>
      <c r="G10077" s="26">
        <v>2.32020582</v>
      </c>
      <c r="H10077" s="26">
        <v>8.8760338300000008</v>
      </c>
      <c r="I10077" s="26">
        <v>9.0270430000000013E-2</v>
      </c>
    </row>
    <row r="10078" spans="1:9" ht="15.75" customHeight="1" x14ac:dyDescent="0.25">
      <c r="A10078" s="23">
        <v>10077</v>
      </c>
      <c r="B10078" s="24">
        <v>0.49651311999999997</v>
      </c>
      <c r="C10078" s="24">
        <v>0.44365330999999997</v>
      </c>
      <c r="D10078" s="24">
        <v>0.50540901999999999</v>
      </c>
      <c r="E10078" s="24">
        <v>0.64568696000000003</v>
      </c>
      <c r="F10078" s="24">
        <v>0.94596625000000001</v>
      </c>
      <c r="G10078" s="24">
        <v>2.3207498699999998</v>
      </c>
      <c r="H10078" s="24">
        <v>8.8785867199999995</v>
      </c>
      <c r="I10078" s="24">
        <v>9.0270410000000009E-2</v>
      </c>
    </row>
    <row r="10079" spans="1:9" ht="15.75" customHeight="1" x14ac:dyDescent="0.25">
      <c r="A10079" s="25">
        <v>10078</v>
      </c>
      <c r="B10079" s="26">
        <v>0.49659623000000003</v>
      </c>
      <c r="C10079" s="26">
        <v>0.44372646999999998</v>
      </c>
      <c r="D10079" s="26">
        <v>0.50549411</v>
      </c>
      <c r="E10079" s="26">
        <v>0.64580475000000004</v>
      </c>
      <c r="F10079" s="26">
        <v>0.94616608000000002</v>
      </c>
      <c r="G10079" s="26">
        <v>2.3212943200000002</v>
      </c>
      <c r="H10079" s="26">
        <v>8.8811416999999988</v>
      </c>
      <c r="I10079" s="26">
        <v>9.0270390000000006E-2</v>
      </c>
    </row>
    <row r="10080" spans="1:9" ht="15.75" customHeight="1" x14ac:dyDescent="0.25">
      <c r="A10080" s="23">
        <v>10079</v>
      </c>
      <c r="B10080" s="24">
        <v>0.49667935000000002</v>
      </c>
      <c r="C10080" s="24">
        <v>0.44379966000000004</v>
      </c>
      <c r="D10080" s="24">
        <v>0.50557924999999992</v>
      </c>
      <c r="E10080" s="24">
        <v>0.64592263000000005</v>
      </c>
      <c r="F10080" s="24">
        <v>0.94636606000000001</v>
      </c>
      <c r="G10080" s="24">
        <v>2.3218391999999999</v>
      </c>
      <c r="H10080" s="24">
        <v>8.8836987700000005</v>
      </c>
      <c r="I10080" s="24">
        <v>9.0270370000000003E-2</v>
      </c>
    </row>
    <row r="10081" spans="1:9" ht="15.75" customHeight="1" x14ac:dyDescent="0.25">
      <c r="A10081" s="25">
        <v>10080</v>
      </c>
      <c r="B10081" s="26">
        <v>0.49676246999999996</v>
      </c>
      <c r="C10081" s="26">
        <v>0.44387287000000003</v>
      </c>
      <c r="D10081" s="26">
        <v>0.50566443999999999</v>
      </c>
      <c r="E10081" s="26">
        <v>0.64604061000000002</v>
      </c>
      <c r="F10081" s="26">
        <v>0.94656619000000009</v>
      </c>
      <c r="G10081" s="26">
        <v>2.3223844900000001</v>
      </c>
      <c r="H10081" s="26">
        <v>8.886257950000001</v>
      </c>
      <c r="I10081" s="26">
        <v>9.0270349999999999E-2</v>
      </c>
    </row>
    <row r="10082" spans="1:9" ht="15.75" customHeight="1" x14ac:dyDescent="0.25">
      <c r="A10082" s="23">
        <v>10081</v>
      </c>
      <c r="B10082" s="24">
        <v>0.49684559</v>
      </c>
      <c r="C10082" s="24">
        <v>0.44394610000000001</v>
      </c>
      <c r="D10082" s="24">
        <v>0.50574967000000004</v>
      </c>
      <c r="E10082" s="24">
        <v>0.6461586800000001</v>
      </c>
      <c r="F10082" s="24">
        <v>0.94676647999999997</v>
      </c>
      <c r="G10082" s="24">
        <v>2.3229301899999997</v>
      </c>
      <c r="H10082" s="24">
        <v>8.8888192300000011</v>
      </c>
      <c r="I10082" s="24">
        <v>9.0270320000000001E-2</v>
      </c>
    </row>
    <row r="10083" spans="1:9" ht="15.75" customHeight="1" x14ac:dyDescent="0.25">
      <c r="A10083" s="25">
        <v>10082</v>
      </c>
      <c r="B10083" s="26">
        <v>0.49692870999999994</v>
      </c>
      <c r="C10083" s="26">
        <v>0.44401935999999997</v>
      </c>
      <c r="D10083" s="26">
        <v>0.50583495999999994</v>
      </c>
      <c r="E10083" s="26">
        <v>0.64627684000000007</v>
      </c>
      <c r="F10083" s="26">
        <v>0.94696691999999993</v>
      </c>
      <c r="G10083" s="26">
        <v>2.3234763100000002</v>
      </c>
      <c r="H10083" s="26">
        <v>8.8913826300000007</v>
      </c>
      <c r="I10083" s="26">
        <v>9.0270299999999998E-2</v>
      </c>
    </row>
    <row r="10084" spans="1:9" ht="15.75" customHeight="1" x14ac:dyDescent="0.25">
      <c r="A10084" s="23">
        <v>10083</v>
      </c>
      <c r="B10084" s="24">
        <v>0.49701182000000005</v>
      </c>
      <c r="C10084" s="24">
        <v>0.44409263999999998</v>
      </c>
      <c r="D10084" s="24">
        <v>0.50592029999999999</v>
      </c>
      <c r="E10084" s="24">
        <v>0.64639509000000006</v>
      </c>
      <c r="F10084" s="24">
        <v>0.94716752000000004</v>
      </c>
      <c r="G10084" s="24">
        <v>2.3240228599999999</v>
      </c>
      <c r="H10084" s="24">
        <v>8.8939481399999991</v>
      </c>
      <c r="I10084" s="24">
        <v>9.0270279999999994E-2</v>
      </c>
    </row>
    <row r="10085" spans="1:9" ht="15.75" customHeight="1" x14ac:dyDescent="0.25">
      <c r="A10085" s="25">
        <v>10084</v>
      </c>
      <c r="B10085" s="26">
        <v>0.49709493999999999</v>
      </c>
      <c r="C10085" s="26">
        <v>0.44416595000000003</v>
      </c>
      <c r="D10085" s="26">
        <v>0.50600568000000001</v>
      </c>
      <c r="E10085" s="26">
        <v>0.64651343999999999</v>
      </c>
      <c r="F10085" s="26">
        <v>0.94736828000000006</v>
      </c>
      <c r="G10085" s="26">
        <v>2.3245698200000002</v>
      </c>
      <c r="H10085" s="26">
        <v>8.8965157799999997</v>
      </c>
      <c r="I10085" s="26">
        <v>9.0270259999999991E-2</v>
      </c>
    </row>
    <row r="10086" spans="1:9" ht="15.75" customHeight="1" x14ac:dyDescent="0.25">
      <c r="A10086" s="23">
        <v>10085</v>
      </c>
      <c r="B10086" s="24">
        <v>0.49717806000000003</v>
      </c>
      <c r="C10086" s="24">
        <v>0.44423927999999996</v>
      </c>
      <c r="D10086" s="24">
        <v>0.50609112000000001</v>
      </c>
      <c r="E10086" s="24">
        <v>0.64663188000000005</v>
      </c>
      <c r="F10086" s="24">
        <v>0.94756918999999995</v>
      </c>
      <c r="G10086" s="24">
        <v>2.3251171999999998</v>
      </c>
      <c r="H10086" s="24">
        <v>8.8990855399999997</v>
      </c>
      <c r="I10086" s="24">
        <v>9.0270240000000002E-2</v>
      </c>
    </row>
    <row r="10087" spans="1:9" ht="15.75" customHeight="1" x14ac:dyDescent="0.25">
      <c r="A10087" s="25">
        <v>10086</v>
      </c>
      <c r="B10087" s="26">
        <v>0.49726117999999997</v>
      </c>
      <c r="C10087" s="26">
        <v>0.44431263999999998</v>
      </c>
      <c r="D10087" s="26">
        <v>0.50617661000000003</v>
      </c>
      <c r="E10087" s="26">
        <v>0.64675042000000005</v>
      </c>
      <c r="F10087" s="26">
        <v>0.94777026000000009</v>
      </c>
      <c r="G10087" s="26">
        <v>2.3256650099999998</v>
      </c>
      <c r="H10087" s="26">
        <v>8.9016574300000002</v>
      </c>
      <c r="I10087" s="26">
        <v>9.027020999999999E-2</v>
      </c>
    </row>
    <row r="10088" spans="1:9" ht="15.75" customHeight="1" x14ac:dyDescent="0.25">
      <c r="A10088" s="23">
        <v>10087</v>
      </c>
      <c r="B10088" s="24">
        <v>0.49734428999999997</v>
      </c>
      <c r="C10088" s="24">
        <v>0.44438602000000005</v>
      </c>
      <c r="D10088" s="24">
        <v>0.50626214000000003</v>
      </c>
      <c r="E10088" s="24">
        <v>0.64686904999999995</v>
      </c>
      <c r="F10088" s="24">
        <v>0.94797149000000003</v>
      </c>
      <c r="G10088" s="24">
        <v>2.32621323</v>
      </c>
      <c r="H10088" s="24">
        <v>8.9042314600000001</v>
      </c>
      <c r="I10088" s="24">
        <v>9.0270189999999986E-2</v>
      </c>
    </row>
    <row r="10089" spans="1:9" ht="15.75" customHeight="1" x14ac:dyDescent="0.25">
      <c r="A10089" s="25">
        <v>10088</v>
      </c>
      <c r="B10089" s="26">
        <v>0.49742741000000001</v>
      </c>
      <c r="C10089" s="26">
        <v>0.44445942000000005</v>
      </c>
      <c r="D10089" s="26">
        <v>0.50634773</v>
      </c>
      <c r="E10089" s="26">
        <v>0.64698777000000007</v>
      </c>
      <c r="F10089" s="26">
        <v>0.94817286999999995</v>
      </c>
      <c r="G10089" s="26">
        <v>2.3267618799999998</v>
      </c>
      <c r="H10089" s="26">
        <v>8.9068076200000004</v>
      </c>
      <c r="I10089" s="26">
        <v>9.0270170000000011E-2</v>
      </c>
    </row>
    <row r="10090" spans="1:9" ht="15.75" customHeight="1" x14ac:dyDescent="0.25">
      <c r="A10090" s="23">
        <v>10089</v>
      </c>
      <c r="B10090" s="24">
        <v>0.49751053000000001</v>
      </c>
      <c r="C10090" s="24">
        <v>0.44453285000000003</v>
      </c>
      <c r="D10090" s="24">
        <v>0.50643335999999994</v>
      </c>
      <c r="E10090" s="24">
        <v>0.64710659000000004</v>
      </c>
      <c r="F10090" s="24">
        <v>0.94837441</v>
      </c>
      <c r="G10090" s="24">
        <v>2.3273109600000002</v>
      </c>
      <c r="H10090" s="24">
        <v>8.9093859399999999</v>
      </c>
      <c r="I10090" s="24">
        <v>9.0270150000000007E-2</v>
      </c>
    </row>
    <row r="10091" spans="1:9" ht="15.75" customHeight="1" x14ac:dyDescent="0.25">
      <c r="A10091" s="25">
        <v>10090</v>
      </c>
      <c r="B10091" s="26">
        <v>0.49759365</v>
      </c>
      <c r="C10091" s="26">
        <v>0.44460630000000001</v>
      </c>
      <c r="D10091" s="26">
        <v>0.50651904999999997</v>
      </c>
      <c r="E10091" s="26">
        <v>0.64722550999999995</v>
      </c>
      <c r="F10091" s="26">
        <v>0.94857611000000008</v>
      </c>
      <c r="G10091" s="26">
        <v>2.3278604600000001</v>
      </c>
      <c r="H10091" s="26">
        <v>8.9119664000000007</v>
      </c>
      <c r="I10091" s="26">
        <v>9.0270130000000004E-2</v>
      </c>
    </row>
    <row r="10092" spans="1:9" ht="15.75" customHeight="1" x14ac:dyDescent="0.25">
      <c r="A10092" s="23">
        <v>10091</v>
      </c>
      <c r="B10092" s="24">
        <v>0.49767676999999999</v>
      </c>
      <c r="C10092" s="24">
        <v>0.44467976999999997</v>
      </c>
      <c r="D10092" s="24">
        <v>0.50660479000000003</v>
      </c>
      <c r="E10092" s="24">
        <v>0.64734452000000009</v>
      </c>
      <c r="F10092" s="24">
        <v>0.94877796999999997</v>
      </c>
      <c r="G10092" s="24">
        <v>2.3284103900000002</v>
      </c>
      <c r="H10092" s="24">
        <v>8.914549019999999</v>
      </c>
      <c r="I10092" s="24">
        <v>9.0270100000000006E-2</v>
      </c>
    </row>
    <row r="10093" spans="1:9" ht="15.75" customHeight="1" x14ac:dyDescent="0.25">
      <c r="A10093" s="25">
        <v>10092</v>
      </c>
      <c r="B10093" s="26">
        <v>0.49775987999999999</v>
      </c>
      <c r="C10093" s="26">
        <v>0.44475326999999998</v>
      </c>
      <c r="D10093" s="26">
        <v>0.50669058</v>
      </c>
      <c r="E10093" s="26">
        <v>0.64746363000000007</v>
      </c>
      <c r="F10093" s="26">
        <v>0.94897998000000006</v>
      </c>
      <c r="G10093" s="26">
        <v>2.3289607399999999</v>
      </c>
      <c r="H10093" s="26">
        <v>8.9171338000000002</v>
      </c>
      <c r="I10093" s="26">
        <v>9.0270080000000003E-2</v>
      </c>
    </row>
    <row r="10094" spans="1:9" ht="15.75" customHeight="1" x14ac:dyDescent="0.25">
      <c r="A10094" s="23">
        <v>10093</v>
      </c>
      <c r="B10094" s="24">
        <v>0.49784300000000004</v>
      </c>
      <c r="C10094" s="24">
        <v>0.44482680000000002</v>
      </c>
      <c r="D10094" s="24">
        <v>0.50677642000000001</v>
      </c>
      <c r="E10094" s="24">
        <v>0.64758283000000005</v>
      </c>
      <c r="F10094" s="24">
        <v>0.94918216</v>
      </c>
      <c r="G10094" s="24">
        <v>2.32951153</v>
      </c>
      <c r="H10094" s="24">
        <v>8.9197207400000007</v>
      </c>
      <c r="I10094" s="24">
        <v>9.0270059999999999E-2</v>
      </c>
    </row>
    <row r="10095" spans="1:9" ht="15.75" customHeight="1" x14ac:dyDescent="0.25">
      <c r="A10095" s="25">
        <v>10094</v>
      </c>
      <c r="B10095" s="26">
        <v>0.49792611999999997</v>
      </c>
      <c r="C10095" s="26">
        <v>0.44490035</v>
      </c>
      <c r="D10095" s="26">
        <v>0.50686231000000004</v>
      </c>
      <c r="E10095" s="26">
        <v>0.64770212999999999</v>
      </c>
      <c r="F10095" s="26">
        <v>0.94938450000000008</v>
      </c>
      <c r="G10095" s="26">
        <v>2.3300627399999998</v>
      </c>
      <c r="H10095" s="26">
        <v>8.9223098499999995</v>
      </c>
      <c r="I10095" s="26">
        <v>9.0270039999999996E-2</v>
      </c>
    </row>
    <row r="10096" spans="1:9" ht="15.75" customHeight="1" x14ac:dyDescent="0.25">
      <c r="A10096" s="23">
        <v>10095</v>
      </c>
      <c r="B10096" s="24">
        <v>0.49800924000000002</v>
      </c>
      <c r="C10096" s="24">
        <v>0.44497391999999997</v>
      </c>
      <c r="D10096" s="24">
        <v>0.50694824999999999</v>
      </c>
      <c r="E10096" s="24">
        <v>0.64782151999999993</v>
      </c>
      <c r="F10096" s="24">
        <v>0.94958698999999991</v>
      </c>
      <c r="G10096" s="24">
        <v>2.3306143800000001</v>
      </c>
      <c r="H10096" s="24">
        <v>8.9249011399999993</v>
      </c>
      <c r="I10096" s="24">
        <v>9.0270019999999992E-2</v>
      </c>
    </row>
    <row r="10097" spans="1:9" ht="15.75" customHeight="1" x14ac:dyDescent="0.25">
      <c r="A10097" s="25">
        <v>10096</v>
      </c>
      <c r="B10097" s="26">
        <v>0.49809236000000001</v>
      </c>
      <c r="C10097" s="26">
        <v>0.44504752000000003</v>
      </c>
      <c r="D10097" s="26">
        <v>0.50703423999999997</v>
      </c>
      <c r="E10097" s="26">
        <v>0.64794101999999998</v>
      </c>
      <c r="F10097" s="26">
        <v>0.94978965000000004</v>
      </c>
      <c r="G10097" s="26">
        <v>2.3311664599999999</v>
      </c>
      <c r="H10097" s="26">
        <v>8.9274945999999993</v>
      </c>
      <c r="I10097" s="26">
        <v>9.0269989999999994E-2</v>
      </c>
    </row>
    <row r="10098" spans="1:9" ht="15.75" customHeight="1" x14ac:dyDescent="0.25">
      <c r="A10098" s="23">
        <v>10097</v>
      </c>
      <c r="B10098" s="24">
        <v>0.49817546999999995</v>
      </c>
      <c r="C10098" s="24">
        <v>0.44512113999999997</v>
      </c>
      <c r="D10098" s="24">
        <v>0.50712029000000003</v>
      </c>
      <c r="E10098" s="24">
        <v>0.64806059999999999</v>
      </c>
      <c r="F10098" s="24">
        <v>0.94999246999999998</v>
      </c>
      <c r="G10098" s="24">
        <v>2.3317189599999999</v>
      </c>
      <c r="H10098" s="24">
        <v>8.9300902499999992</v>
      </c>
      <c r="I10098" s="24">
        <v>9.0269969999999991E-2</v>
      </c>
    </row>
    <row r="10099" spans="1:9" ht="15.75" customHeight="1" x14ac:dyDescent="0.25">
      <c r="A10099" s="25">
        <v>10098</v>
      </c>
      <c r="B10099" s="26">
        <v>0.49825859</v>
      </c>
      <c r="C10099" s="26">
        <v>0.44519478999999995</v>
      </c>
      <c r="D10099" s="26">
        <v>0.50720637999999996</v>
      </c>
      <c r="E10099" s="26">
        <v>0.64818028999999999</v>
      </c>
      <c r="F10099" s="26">
        <v>0.95019544999999994</v>
      </c>
      <c r="G10099" s="26">
        <v>2.3322719100000002</v>
      </c>
      <c r="H10099" s="26">
        <v>8.932688090000001</v>
      </c>
      <c r="I10099" s="26">
        <v>9.0269949999999988E-2</v>
      </c>
    </row>
    <row r="10100" spans="1:9" ht="15.75" customHeight="1" x14ac:dyDescent="0.25">
      <c r="A10100" s="23">
        <v>10099</v>
      </c>
      <c r="B10100" s="24">
        <v>0.49834170999999999</v>
      </c>
      <c r="C10100" s="24">
        <v>0.44526845999999998</v>
      </c>
      <c r="D10100" s="24">
        <v>0.50729252999999996</v>
      </c>
      <c r="E10100" s="24">
        <v>0.6483000699999999</v>
      </c>
      <c r="F10100" s="24">
        <v>0.95039859000000004</v>
      </c>
      <c r="G10100" s="24">
        <v>2.3328252800000002</v>
      </c>
      <c r="H10100" s="24">
        <v>8.9352881200000009</v>
      </c>
      <c r="I10100" s="24">
        <v>9.0269929999999998E-2</v>
      </c>
    </row>
    <row r="10101" spans="1:9" ht="15.75" customHeight="1" x14ac:dyDescent="0.25">
      <c r="A10101" s="25">
        <v>10100</v>
      </c>
      <c r="B10101" s="26">
        <v>0.49842483000000004</v>
      </c>
      <c r="C10101" s="26">
        <v>0.44534215000000005</v>
      </c>
      <c r="D10101" s="26">
        <v>0.50737873</v>
      </c>
      <c r="E10101" s="26">
        <v>0.64841994999999997</v>
      </c>
      <c r="F10101" s="26">
        <v>0.95060188999999995</v>
      </c>
      <c r="G10101" s="26">
        <v>2.3333790899999998</v>
      </c>
      <c r="H10101" s="26">
        <v>8.93789035</v>
      </c>
      <c r="I10101" s="26">
        <v>9.0269910000000009E-2</v>
      </c>
    </row>
    <row r="10102" spans="1:9" ht="15.75" customHeight="1" x14ac:dyDescent="0.25">
      <c r="A10102" s="23">
        <v>10101</v>
      </c>
      <c r="B10102" s="24">
        <v>0.49850793999999998</v>
      </c>
      <c r="C10102" s="24">
        <v>0.44541587999999999</v>
      </c>
      <c r="D10102" s="24">
        <v>0.50746498000000007</v>
      </c>
      <c r="E10102" s="24">
        <v>0.64853992999999999</v>
      </c>
      <c r="F10102" s="24">
        <v>0.95080535999999993</v>
      </c>
      <c r="G10102" s="24">
        <v>2.3339333400000002</v>
      </c>
      <c r="H10102" s="24">
        <v>8.9404947799999999</v>
      </c>
      <c r="I10102" s="24">
        <v>9.0269879999999997E-2</v>
      </c>
    </row>
    <row r="10103" spans="1:9" ht="15.75" customHeight="1" x14ac:dyDescent="0.25">
      <c r="A10103" s="25">
        <v>10102</v>
      </c>
      <c r="B10103" s="26">
        <v>0.49859105999999997</v>
      </c>
      <c r="C10103" s="26">
        <v>0.44548962000000003</v>
      </c>
      <c r="D10103" s="26">
        <v>0.50755127999999994</v>
      </c>
      <c r="E10103" s="26">
        <v>0.64866000999999995</v>
      </c>
      <c r="F10103" s="26">
        <v>0.95100898</v>
      </c>
      <c r="G10103" s="26">
        <v>2.3344880200000002</v>
      </c>
      <c r="H10103" s="26">
        <v>8.9431014199999996</v>
      </c>
      <c r="I10103" s="26">
        <v>9.0269860000000007E-2</v>
      </c>
    </row>
    <row r="10104" spans="1:9" ht="15.75" customHeight="1" x14ac:dyDescent="0.25">
      <c r="A10104" s="23">
        <v>10103</v>
      </c>
      <c r="B10104" s="24">
        <v>0.49867418000000002</v>
      </c>
      <c r="C10104" s="24">
        <v>0.44556339</v>
      </c>
      <c r="D10104" s="24">
        <v>0.50763764</v>
      </c>
      <c r="E10104" s="24">
        <v>0.64878017999999993</v>
      </c>
      <c r="F10104" s="24">
        <v>0.95121277000000004</v>
      </c>
      <c r="G10104" s="24">
        <v>2.3350431399999998</v>
      </c>
      <c r="H10104" s="24">
        <v>8.9457102699999993</v>
      </c>
      <c r="I10104" s="24">
        <v>9.0269840000000004E-2</v>
      </c>
    </row>
    <row r="10105" spans="1:9" ht="15.75" customHeight="1" x14ac:dyDescent="0.25">
      <c r="A10105" s="25">
        <v>10104</v>
      </c>
      <c r="B10105" s="26">
        <v>0.49875729999999996</v>
      </c>
      <c r="C10105" s="26">
        <v>0.44563719000000002</v>
      </c>
      <c r="D10105" s="26">
        <v>0.50772404000000004</v>
      </c>
      <c r="E10105" s="26">
        <v>0.64890044999999996</v>
      </c>
      <c r="F10105" s="26">
        <v>0.95141672999999993</v>
      </c>
      <c r="G10105" s="26">
        <v>2.3355986999999998</v>
      </c>
      <c r="H10105" s="26">
        <v>8.9483213399999997</v>
      </c>
      <c r="I10105" s="26">
        <v>9.0269820000000001E-2</v>
      </c>
    </row>
    <row r="10106" spans="1:9" ht="15.75" customHeight="1" x14ac:dyDescent="0.25">
      <c r="A10106" s="23">
        <v>10105</v>
      </c>
      <c r="B10106" s="24">
        <v>0.49884042000000001</v>
      </c>
      <c r="C10106" s="24">
        <v>0.44571100999999996</v>
      </c>
      <c r="D10106" s="24">
        <v>0.50781050000000005</v>
      </c>
      <c r="E10106" s="24">
        <v>0.64902082999999999</v>
      </c>
      <c r="F10106" s="24">
        <v>0.95162085000000007</v>
      </c>
      <c r="G10106" s="24">
        <v>2.3361547100000002</v>
      </c>
      <c r="H10106" s="24">
        <v>8.9509346300000008</v>
      </c>
      <c r="I10106" s="24">
        <v>9.0269799999999997E-2</v>
      </c>
    </row>
    <row r="10107" spans="1:9" ht="15.75" customHeight="1" x14ac:dyDescent="0.25">
      <c r="A10107" s="25">
        <v>10106</v>
      </c>
      <c r="B10107" s="26">
        <v>0.49892353</v>
      </c>
      <c r="C10107" s="26">
        <v>0.44578485000000001</v>
      </c>
      <c r="D10107" s="26">
        <v>0.50789700999999998</v>
      </c>
      <c r="E10107" s="26">
        <v>0.64914130000000003</v>
      </c>
      <c r="F10107" s="26">
        <v>0.95182513000000002</v>
      </c>
      <c r="G10107" s="26">
        <v>2.3367111499999997</v>
      </c>
      <c r="H10107" s="26">
        <v>8.953550139999999</v>
      </c>
      <c r="I10107" s="26">
        <v>9.0269769999999999E-2</v>
      </c>
    </row>
    <row r="10108" spans="1:9" ht="15.75" customHeight="1" x14ac:dyDescent="0.25">
      <c r="A10108" s="23">
        <v>10107</v>
      </c>
      <c r="B10108" s="24">
        <v>0.49900664999999994</v>
      </c>
      <c r="C10108" s="24">
        <v>0.44585872000000004</v>
      </c>
      <c r="D10108" s="24">
        <v>0.50798357999999999</v>
      </c>
      <c r="E10108" s="24">
        <v>0.64926187000000002</v>
      </c>
      <c r="F10108" s="24">
        <v>0.95202957999999993</v>
      </c>
      <c r="G10108" s="24">
        <v>2.3372680299999997</v>
      </c>
      <c r="H10108" s="24">
        <v>8.9561678899999997</v>
      </c>
      <c r="I10108" s="24">
        <v>9.0269749999999996E-2</v>
      </c>
    </row>
    <row r="10109" spans="1:9" ht="15.75" customHeight="1" x14ac:dyDescent="0.25">
      <c r="A10109" s="25">
        <v>10108</v>
      </c>
      <c r="B10109" s="26">
        <v>0.49908976999999999</v>
      </c>
      <c r="C10109" s="26">
        <v>0.44593262</v>
      </c>
      <c r="D10109" s="26">
        <v>0.50807018999999998</v>
      </c>
      <c r="E10109" s="26">
        <v>0.64938253999999995</v>
      </c>
      <c r="F10109" s="26">
        <v>0.95223419000000009</v>
      </c>
      <c r="G10109" s="26">
        <v>2.3378253600000001</v>
      </c>
      <c r="H10109" s="26">
        <v>8.9587878700000001</v>
      </c>
      <c r="I10109" s="26">
        <v>9.0269729999999992E-2</v>
      </c>
    </row>
    <row r="10110" spans="1:9" ht="15.75" customHeight="1" x14ac:dyDescent="0.25">
      <c r="A10110" s="23">
        <v>10109</v>
      </c>
      <c r="B10110" s="24">
        <v>0.49917288999999998</v>
      </c>
      <c r="C10110" s="24">
        <v>0.44600654000000001</v>
      </c>
      <c r="D10110" s="24">
        <v>0.50815686000000004</v>
      </c>
      <c r="E10110" s="24">
        <v>0.64950329999999989</v>
      </c>
      <c r="F10110" s="24">
        <v>0.95243897</v>
      </c>
      <c r="G10110" s="24">
        <v>2.33838313</v>
      </c>
      <c r="H10110" s="24">
        <v>8.9614101000000002</v>
      </c>
      <c r="I10110" s="24">
        <v>9.0269710000000003E-2</v>
      </c>
    </row>
    <row r="10111" spans="1:9" ht="15.75" customHeight="1" x14ac:dyDescent="0.25">
      <c r="A10111" s="25">
        <v>10110</v>
      </c>
      <c r="B10111" s="26">
        <v>0.49925600000000003</v>
      </c>
      <c r="C10111" s="26">
        <v>0.44608047999999995</v>
      </c>
      <c r="D10111" s="26">
        <v>0.50824357999999992</v>
      </c>
      <c r="E10111" s="26">
        <v>0.64962417000000006</v>
      </c>
      <c r="F10111" s="26">
        <v>0.95264391000000004</v>
      </c>
      <c r="G10111" s="26">
        <v>2.3389413500000003</v>
      </c>
      <c r="H10111" s="26">
        <v>8.9640345700000008</v>
      </c>
      <c r="I10111" s="26">
        <v>9.026969E-2</v>
      </c>
    </row>
    <row r="10112" spans="1:9" ht="15.75" customHeight="1" x14ac:dyDescent="0.25">
      <c r="A10112" s="23">
        <v>10111</v>
      </c>
      <c r="B10112" s="24">
        <v>0.49933911999999997</v>
      </c>
      <c r="C10112" s="24">
        <v>0.44615445000000004</v>
      </c>
      <c r="D10112" s="24">
        <v>0.50833035000000004</v>
      </c>
      <c r="E10112" s="24">
        <v>0.64974513999999994</v>
      </c>
      <c r="F10112" s="24">
        <v>0.95284902000000005</v>
      </c>
      <c r="G10112" s="24">
        <v>2.3395000100000001</v>
      </c>
      <c r="H10112" s="24">
        <v>8.9666612899999993</v>
      </c>
      <c r="I10112" s="24">
        <v>9.0269660000000002E-2</v>
      </c>
    </row>
    <row r="10113" spans="1:9" ht="15.75" customHeight="1" x14ac:dyDescent="0.25">
      <c r="A10113" s="25">
        <v>10112</v>
      </c>
      <c r="B10113" s="26">
        <v>0.49942224000000002</v>
      </c>
      <c r="C10113" s="26">
        <v>0.44622844</v>
      </c>
      <c r="D10113" s="26">
        <v>0.50841718000000002</v>
      </c>
      <c r="E10113" s="26">
        <v>0.64986621</v>
      </c>
      <c r="F10113" s="26">
        <v>0.95305430000000002</v>
      </c>
      <c r="G10113" s="26">
        <v>2.3400591199999998</v>
      </c>
      <c r="H10113" s="26">
        <v>8.9692902700000001</v>
      </c>
      <c r="I10113" s="26">
        <v>9.0269639999999998E-2</v>
      </c>
    </row>
    <row r="10114" spans="1:9" ht="15.75" customHeight="1" x14ac:dyDescent="0.25">
      <c r="A10114" s="23">
        <v>10113</v>
      </c>
      <c r="B10114" s="24">
        <v>0.49950536000000001</v>
      </c>
      <c r="C10114" s="24">
        <v>0.44630246000000001</v>
      </c>
      <c r="D10114" s="24">
        <v>0.50850406000000004</v>
      </c>
      <c r="E10114" s="24">
        <v>0.64998738</v>
      </c>
      <c r="F10114" s="24">
        <v>0.95325974000000002</v>
      </c>
      <c r="G10114" s="24">
        <v>2.34061868</v>
      </c>
      <c r="H10114" s="24">
        <v>8.9719215000000005</v>
      </c>
      <c r="I10114" s="24">
        <v>9.0269619999999995E-2</v>
      </c>
    </row>
    <row r="10115" spans="1:9" ht="15.75" customHeight="1" x14ac:dyDescent="0.25">
      <c r="A10115" s="25">
        <v>10114</v>
      </c>
      <c r="B10115" s="26">
        <v>0.49958848000000006</v>
      </c>
      <c r="C10115" s="26">
        <v>0.44637651</v>
      </c>
      <c r="D10115" s="26">
        <v>0.50859100000000002</v>
      </c>
      <c r="E10115" s="26">
        <v>0.65010864999999995</v>
      </c>
      <c r="F10115" s="26">
        <v>0.95346534999999999</v>
      </c>
      <c r="G10115" s="26">
        <v>2.34117869</v>
      </c>
      <c r="H10115" s="26">
        <v>8.9745550099999996</v>
      </c>
      <c r="I10115" s="26">
        <v>9.0269600000000005E-2</v>
      </c>
    </row>
    <row r="10116" spans="1:9" ht="15.75" customHeight="1" x14ac:dyDescent="0.25">
      <c r="A10116" s="23">
        <v>10115</v>
      </c>
      <c r="B10116" s="24">
        <v>0.49967159</v>
      </c>
      <c r="C10116" s="24">
        <v>0.44645057999999999</v>
      </c>
      <c r="D10116" s="24">
        <v>0.50867797999999997</v>
      </c>
      <c r="E10116" s="24">
        <v>0.65023002000000008</v>
      </c>
      <c r="F10116" s="24">
        <v>0.95367113000000003</v>
      </c>
      <c r="G10116" s="24">
        <v>2.3417391400000001</v>
      </c>
      <c r="H10116" s="24">
        <v>8.977190779999999</v>
      </c>
      <c r="I10116" s="24">
        <v>9.0269580000000002E-2</v>
      </c>
    </row>
    <row r="10117" spans="1:9" ht="15.75" customHeight="1" x14ac:dyDescent="0.25">
      <c r="A10117" s="25">
        <v>10116</v>
      </c>
      <c r="B10117" s="26">
        <v>0.49975470999999999</v>
      </c>
      <c r="C10117" s="26">
        <v>0.44652467000000001</v>
      </c>
      <c r="D10117" s="26">
        <v>0.50876502000000001</v>
      </c>
      <c r="E10117" s="26">
        <v>0.65035149999999997</v>
      </c>
      <c r="F10117" s="26">
        <v>0.9538770700000001</v>
      </c>
      <c r="G10117" s="26">
        <v>2.34230005</v>
      </c>
      <c r="H10117" s="26">
        <v>8.9798288199999998</v>
      </c>
      <c r="I10117" s="26">
        <v>9.026954999999999E-2</v>
      </c>
    </row>
    <row r="10118" spans="1:9" ht="15.75" customHeight="1" x14ac:dyDescent="0.25">
      <c r="A10118" s="23">
        <v>10117</v>
      </c>
      <c r="B10118" s="24">
        <v>0.49983783000000004</v>
      </c>
      <c r="C10118" s="24">
        <v>0.44659878999999997</v>
      </c>
      <c r="D10118" s="24">
        <v>0.50885212000000002</v>
      </c>
      <c r="E10118" s="24">
        <v>0.65047306999999999</v>
      </c>
      <c r="F10118" s="24">
        <v>0.95408319000000008</v>
      </c>
      <c r="G10118" s="24">
        <v>2.3428614099999998</v>
      </c>
      <c r="H10118" s="24">
        <v>8.98246915</v>
      </c>
      <c r="I10118" s="24">
        <v>9.0269530000000001E-2</v>
      </c>
    </row>
    <row r="10119" spans="1:9" ht="15.75" customHeight="1" x14ac:dyDescent="0.25">
      <c r="A10119" s="25">
        <v>10118</v>
      </c>
      <c r="B10119" s="26">
        <v>0.49992094999999998</v>
      </c>
      <c r="C10119" s="26">
        <v>0.44667293999999996</v>
      </c>
      <c r="D10119" s="26">
        <v>0.50893926</v>
      </c>
      <c r="E10119" s="26">
        <v>0.65059475000000011</v>
      </c>
      <c r="F10119" s="26">
        <v>0.95428946999999997</v>
      </c>
      <c r="G10119" s="26">
        <v>2.34342322</v>
      </c>
      <c r="H10119" s="26">
        <v>8.9851117600000006</v>
      </c>
      <c r="I10119" s="26">
        <v>9.0269509999999997E-2</v>
      </c>
    </row>
    <row r="10120" spans="1:9" ht="15.75" customHeight="1" x14ac:dyDescent="0.25">
      <c r="A10120" s="23">
        <v>10119</v>
      </c>
      <c r="B10120" s="24">
        <v>0.50000405999999997</v>
      </c>
      <c r="C10120" s="24">
        <v>0.44674711</v>
      </c>
      <c r="D10120" s="24">
        <v>0.50902645999999996</v>
      </c>
      <c r="E10120" s="24">
        <v>0.65071652000000002</v>
      </c>
      <c r="F10120" s="24">
        <v>0.95449592999999988</v>
      </c>
      <c r="G10120" s="24">
        <v>2.3439854800000002</v>
      </c>
      <c r="H10120" s="24">
        <v>8.9877566499999997</v>
      </c>
      <c r="I10120" s="24">
        <v>9.0269490000000008E-2</v>
      </c>
    </row>
    <row r="10121" spans="1:9" ht="15.75" customHeight="1" x14ac:dyDescent="0.25">
      <c r="A10121" s="25">
        <v>10120</v>
      </c>
      <c r="B10121" s="26">
        <v>0.50008717999999996</v>
      </c>
      <c r="C10121" s="26">
        <v>0.44682130999999997</v>
      </c>
      <c r="D10121" s="26">
        <v>0.50911371999999999</v>
      </c>
      <c r="E10121" s="26">
        <v>0.65083839999999993</v>
      </c>
      <c r="F10121" s="26">
        <v>0.95470254999999993</v>
      </c>
      <c r="G10121" s="26">
        <v>2.3445482000000002</v>
      </c>
      <c r="H10121" s="26">
        <v>8.9904038400000008</v>
      </c>
      <c r="I10121" s="26">
        <v>9.0269470000000004E-2</v>
      </c>
    </row>
    <row r="10122" spans="1:9" ht="15.75" customHeight="1" x14ac:dyDescent="0.25">
      <c r="A10122" s="23">
        <v>10121</v>
      </c>
      <c r="B10122" s="24">
        <v>0.50017029999999996</v>
      </c>
      <c r="C10122" s="24">
        <v>0.44689552999999999</v>
      </c>
      <c r="D10122" s="24">
        <v>0.50920102999999994</v>
      </c>
      <c r="E10122" s="24">
        <v>0.65096039000000006</v>
      </c>
      <c r="F10122" s="24">
        <v>0.95490933999999994</v>
      </c>
      <c r="G10122" s="24">
        <v>2.3451113800000001</v>
      </c>
      <c r="H10122" s="24">
        <v>8.9930533300000004</v>
      </c>
      <c r="I10122" s="24">
        <v>9.0269440000000006E-2</v>
      </c>
    </row>
    <row r="10123" spans="1:9" ht="15.75" customHeight="1" x14ac:dyDescent="0.25">
      <c r="A10123" s="25">
        <v>10122</v>
      </c>
      <c r="B10123" s="26">
        <v>0.50025342000000006</v>
      </c>
      <c r="C10123" s="26">
        <v>0.44696978000000004</v>
      </c>
      <c r="D10123" s="26">
        <v>0.50928839000000004</v>
      </c>
      <c r="E10123" s="26">
        <v>0.65108247000000008</v>
      </c>
      <c r="F10123" s="26">
        <v>0.95511629999999992</v>
      </c>
      <c r="G10123" s="26">
        <v>2.3456750099999999</v>
      </c>
      <c r="H10123" s="26">
        <v>8.9957051299999993</v>
      </c>
      <c r="I10123" s="26">
        <v>9.0269420000000003E-2</v>
      </c>
    </row>
    <row r="10124" spans="1:9" ht="15.75" customHeight="1" x14ac:dyDescent="0.25">
      <c r="A10124" s="23">
        <v>10123</v>
      </c>
      <c r="B10124" s="24">
        <v>0.50033653999999994</v>
      </c>
      <c r="C10124" s="24">
        <v>0.44704405000000003</v>
      </c>
      <c r="D10124" s="24">
        <v>0.50937580999999998</v>
      </c>
      <c r="E10124" s="24">
        <v>0.65120465999999988</v>
      </c>
      <c r="F10124" s="24">
        <v>0.95532343999999991</v>
      </c>
      <c r="G10124" s="24">
        <v>2.3462391</v>
      </c>
      <c r="H10124" s="24">
        <v>8.9983592300000002</v>
      </c>
      <c r="I10124" s="24">
        <v>9.02694E-2</v>
      </c>
    </row>
    <row r="10125" spans="1:9" ht="15.75" customHeight="1" x14ac:dyDescent="0.25">
      <c r="A10125" s="25">
        <v>10124</v>
      </c>
      <c r="B10125" s="26">
        <v>0.50041964999999999</v>
      </c>
      <c r="C10125" s="26">
        <v>0.44711835</v>
      </c>
      <c r="D10125" s="26">
        <v>0.50946327999999996</v>
      </c>
      <c r="E10125" s="26">
        <v>0.65132694999999996</v>
      </c>
      <c r="F10125" s="26">
        <v>0.95553073999999993</v>
      </c>
      <c r="G10125" s="26">
        <v>2.34680365</v>
      </c>
      <c r="H10125" s="26">
        <v>9.0010156400000003</v>
      </c>
      <c r="I10125" s="26">
        <v>9.0269379999999996E-2</v>
      </c>
    </row>
    <row r="10126" spans="1:9" ht="15.75" customHeight="1" x14ac:dyDescent="0.25">
      <c r="A10126" s="23">
        <v>10125</v>
      </c>
      <c r="B10126" s="24">
        <v>0.50050276999999999</v>
      </c>
      <c r="C10126" s="24">
        <v>0.44719267000000001</v>
      </c>
      <c r="D10126" s="24">
        <v>0.50955081000000002</v>
      </c>
      <c r="E10126" s="24">
        <v>0.65144935000000004</v>
      </c>
      <c r="F10126" s="24">
        <v>0.95573822000000008</v>
      </c>
      <c r="G10126" s="24">
        <v>2.3473686599999999</v>
      </c>
      <c r="H10126" s="24">
        <v>9.0036743700000006</v>
      </c>
      <c r="I10126" s="24">
        <v>9.0269359999999993E-2</v>
      </c>
    </row>
    <row r="10127" spans="1:9" ht="15.75" customHeight="1" x14ac:dyDescent="0.25">
      <c r="A10127" s="25">
        <v>10126</v>
      </c>
      <c r="B10127" s="26">
        <v>0.50058588999999998</v>
      </c>
      <c r="C10127" s="26">
        <v>0.44726702000000002</v>
      </c>
      <c r="D10127" s="26">
        <v>0.50963839</v>
      </c>
      <c r="E10127" s="26">
        <v>0.65157184999999995</v>
      </c>
      <c r="F10127" s="26">
        <v>0.95594586000000004</v>
      </c>
      <c r="G10127" s="26">
        <v>2.3479341300000001</v>
      </c>
      <c r="H10127" s="26">
        <v>9.006335420000001</v>
      </c>
      <c r="I10127" s="26">
        <v>9.0269329999999995E-2</v>
      </c>
    </row>
    <row r="10128" spans="1:9" ht="15.75" customHeight="1" x14ac:dyDescent="0.25">
      <c r="A10128" s="23">
        <v>10127</v>
      </c>
      <c r="B10128" s="24">
        <v>0.50066900999999997</v>
      </c>
      <c r="C10128" s="24">
        <v>0.44734139999999994</v>
      </c>
      <c r="D10128" s="24">
        <v>0.50972602</v>
      </c>
      <c r="E10128" s="24">
        <v>0.65169444999999993</v>
      </c>
      <c r="F10128" s="24">
        <v>0.95615368000000001</v>
      </c>
      <c r="G10128" s="24">
        <v>2.3485000600000001</v>
      </c>
      <c r="H10128" s="24">
        <v>9.0089988000000005</v>
      </c>
      <c r="I10128" s="24">
        <v>9.0269309999999992E-2</v>
      </c>
    </row>
    <row r="10129" spans="1:9" ht="15.75" customHeight="1" x14ac:dyDescent="0.25">
      <c r="A10129" s="25">
        <v>10128</v>
      </c>
      <c r="B10129" s="26">
        <v>0.50075212999999996</v>
      </c>
      <c r="C10129" s="26">
        <v>0.44741579999999997</v>
      </c>
      <c r="D10129" s="26">
        <v>0.50981370999999998</v>
      </c>
      <c r="E10129" s="26">
        <v>0.65181714999999996</v>
      </c>
      <c r="F10129" s="26">
        <v>0.95636167999999999</v>
      </c>
      <c r="G10129" s="26">
        <v>2.34906645</v>
      </c>
      <c r="H10129" s="26">
        <v>9.0116645200000001</v>
      </c>
      <c r="I10129" s="26">
        <v>9.0269290000000002E-2</v>
      </c>
    </row>
    <row r="10130" spans="1:9" ht="15.75" customHeight="1" x14ac:dyDescent="0.25">
      <c r="A10130" s="23">
        <v>10129</v>
      </c>
      <c r="B10130" s="24">
        <v>0.50083524000000001</v>
      </c>
      <c r="C10130" s="24">
        <v>0.44749021999999994</v>
      </c>
      <c r="D10130" s="24">
        <v>0.50990146000000003</v>
      </c>
      <c r="E10130" s="24">
        <v>0.65193996999999992</v>
      </c>
      <c r="F10130" s="24">
        <v>0.95656983999999989</v>
      </c>
      <c r="G10130" s="24">
        <v>2.3496333000000003</v>
      </c>
      <c r="H10130" s="24">
        <v>9.0143325599999997</v>
      </c>
      <c r="I10130" s="24">
        <v>9.0269270000000013E-2</v>
      </c>
    </row>
    <row r="10131" spans="1:9" ht="15.75" customHeight="1" x14ac:dyDescent="0.25">
      <c r="A10131" s="25">
        <v>10130</v>
      </c>
      <c r="B10131" s="26">
        <v>0.50091836000000001</v>
      </c>
      <c r="C10131" s="26">
        <v>0.44756467999999999</v>
      </c>
      <c r="D10131" s="26">
        <v>0.50998926</v>
      </c>
      <c r="E10131" s="26">
        <v>0.65206288000000001</v>
      </c>
      <c r="F10131" s="26">
        <v>0.95677818000000003</v>
      </c>
      <c r="G10131" s="26">
        <v>2.3502006199999999</v>
      </c>
      <c r="H10131" s="26">
        <v>9.0170029500000002</v>
      </c>
      <c r="I10131" s="26">
        <v>9.0269239999999987E-2</v>
      </c>
    </row>
    <row r="10132" spans="1:9" ht="15.75" customHeight="1" x14ac:dyDescent="0.25">
      <c r="A10132" s="23">
        <v>10131</v>
      </c>
      <c r="B10132" s="24">
        <v>0.50100148</v>
      </c>
      <c r="C10132" s="24">
        <v>0.44763916000000004</v>
      </c>
      <c r="D10132" s="24">
        <v>0.51007711</v>
      </c>
      <c r="E10132" s="24">
        <v>0.6521859000000001</v>
      </c>
      <c r="F10132" s="24">
        <v>0.95698668999999992</v>
      </c>
      <c r="G10132" s="24">
        <v>2.3507684100000001</v>
      </c>
      <c r="H10132" s="24">
        <v>9.0196756899999997</v>
      </c>
      <c r="I10132" s="24">
        <v>9.0269220000000011E-2</v>
      </c>
    </row>
    <row r="10133" spans="1:9" ht="15.75" customHeight="1" x14ac:dyDescent="0.25">
      <c r="A10133" s="25">
        <v>10132</v>
      </c>
      <c r="B10133" s="26">
        <v>0.50108459999999999</v>
      </c>
      <c r="C10133" s="26">
        <v>0.44771366000000001</v>
      </c>
      <c r="D10133" s="26">
        <v>0.51016502000000008</v>
      </c>
      <c r="E10133" s="26">
        <v>0.65230902999999996</v>
      </c>
      <c r="F10133" s="26">
        <v>0.95719538000000004</v>
      </c>
      <c r="G10133" s="26">
        <v>2.3513366599999999</v>
      </c>
      <c r="H10133" s="26">
        <v>9.02235078</v>
      </c>
      <c r="I10133" s="26">
        <v>9.0269200000000008E-2</v>
      </c>
    </row>
    <row r="10134" spans="1:9" ht="15.75" customHeight="1" x14ac:dyDescent="0.25">
      <c r="A10134" s="23">
        <v>10133</v>
      </c>
      <c r="B10134" s="24">
        <v>0.50116771000000004</v>
      </c>
      <c r="C10134" s="24">
        <v>0.44778818999999997</v>
      </c>
      <c r="D10134" s="24">
        <v>0.51025299000000002</v>
      </c>
      <c r="E10134" s="24">
        <v>0.6524322600000001</v>
      </c>
      <c r="F10134" s="24">
        <v>0.95740424000000002</v>
      </c>
      <c r="G10134" s="24">
        <v>2.3519053799999998</v>
      </c>
      <c r="H10134" s="24">
        <v>9.0250282200000012</v>
      </c>
      <c r="I10134" s="24">
        <v>9.0269180000000004E-2</v>
      </c>
    </row>
    <row r="10135" spans="1:9" ht="15.75" customHeight="1" x14ac:dyDescent="0.25">
      <c r="A10135" s="25">
        <v>10134</v>
      </c>
      <c r="B10135" s="26">
        <v>0.50125082999999993</v>
      </c>
      <c r="C10135" s="26">
        <v>0.44786273999999998</v>
      </c>
      <c r="D10135" s="26">
        <v>0.51034100999999998</v>
      </c>
      <c r="E10135" s="26">
        <v>0.65255559000000007</v>
      </c>
      <c r="F10135" s="26">
        <v>0.95761328000000001</v>
      </c>
      <c r="G10135" s="26">
        <v>2.35247457</v>
      </c>
      <c r="H10135" s="26">
        <v>9.0277080200000004</v>
      </c>
      <c r="I10135" s="26">
        <v>9.0269160000000001E-2</v>
      </c>
    </row>
    <row r="10136" spans="1:9" ht="15.75" customHeight="1" x14ac:dyDescent="0.25">
      <c r="A10136" s="23">
        <v>10135</v>
      </c>
      <c r="B10136" s="24">
        <v>0.50133395000000003</v>
      </c>
      <c r="C10136" s="24">
        <v>0.44793733000000002</v>
      </c>
      <c r="D10136" s="24">
        <v>0.51042909000000003</v>
      </c>
      <c r="E10136" s="24">
        <v>0.65267903000000005</v>
      </c>
      <c r="F10136" s="24">
        <v>0.95782248999999997</v>
      </c>
      <c r="G10136" s="24">
        <v>2.3530442300000001</v>
      </c>
      <c r="H10136" s="24">
        <v>9.0303901900000003</v>
      </c>
      <c r="I10136" s="24">
        <v>9.0269130000000003E-2</v>
      </c>
    </row>
    <row r="10137" spans="1:9" ht="15.75" customHeight="1" x14ac:dyDescent="0.25">
      <c r="A10137" s="25">
        <v>10136</v>
      </c>
      <c r="B10137" s="26">
        <v>0.50141707000000002</v>
      </c>
      <c r="C10137" s="26">
        <v>0.44801193</v>
      </c>
      <c r="D10137" s="26">
        <v>0.51051721999999999</v>
      </c>
      <c r="E10137" s="26">
        <v>0.65280258000000002</v>
      </c>
      <c r="F10137" s="26">
        <v>0.95803188000000006</v>
      </c>
      <c r="G10137" s="26">
        <v>2.35361435</v>
      </c>
      <c r="H10137" s="26">
        <v>9.0330747299999992</v>
      </c>
      <c r="I10137" s="26">
        <v>9.026911E-2</v>
      </c>
    </row>
    <row r="10138" spans="1:9" ht="15.75" customHeight="1" x14ac:dyDescent="0.25">
      <c r="A10138" s="23">
        <v>10137</v>
      </c>
      <c r="B10138" s="24">
        <v>0.50150019000000001</v>
      </c>
      <c r="C10138" s="24">
        <v>0.44808656999999996</v>
      </c>
      <c r="D10138" s="24">
        <v>0.51060541000000004</v>
      </c>
      <c r="E10138" s="24">
        <v>0.65292623999999999</v>
      </c>
      <c r="F10138" s="24">
        <v>0.95824144</v>
      </c>
      <c r="G10138" s="24">
        <v>2.3541849500000001</v>
      </c>
      <c r="H10138" s="24">
        <v>9.0357616399999987</v>
      </c>
      <c r="I10138" s="24">
        <v>9.0269089999999996E-2</v>
      </c>
    </row>
    <row r="10139" spans="1:9" ht="15.75" customHeight="1" x14ac:dyDescent="0.25">
      <c r="A10139" s="25">
        <v>10138</v>
      </c>
      <c r="B10139" s="26">
        <v>0.50158329999999995</v>
      </c>
      <c r="C10139" s="26">
        <v>0.44816122999999997</v>
      </c>
      <c r="D10139" s="26">
        <v>0.51069365</v>
      </c>
      <c r="E10139" s="26">
        <v>0.65305000000000002</v>
      </c>
      <c r="F10139" s="26">
        <v>0.95845117999999996</v>
      </c>
      <c r="G10139" s="26">
        <v>2.3547560199999999</v>
      </c>
      <c r="H10139" s="26">
        <v>9.0384509400000006</v>
      </c>
      <c r="I10139" s="26">
        <v>9.0269069999999993E-2</v>
      </c>
    </row>
    <row r="10140" spans="1:9" ht="15.75" customHeight="1" x14ac:dyDescent="0.25">
      <c r="A10140" s="23">
        <v>10139</v>
      </c>
      <c r="B10140" s="24">
        <v>0.50166642000000006</v>
      </c>
      <c r="C10140" s="24">
        <v>0.44823591000000002</v>
      </c>
      <c r="D10140" s="24">
        <v>0.51078195000000004</v>
      </c>
      <c r="E10140" s="24">
        <v>0.65317386</v>
      </c>
      <c r="F10140" s="24">
        <v>0.95866110000000004</v>
      </c>
      <c r="G10140" s="24">
        <v>2.3553275600000001</v>
      </c>
      <c r="H10140" s="24">
        <v>9.0411426100000014</v>
      </c>
      <c r="I10140" s="24">
        <v>9.026904999999999E-2</v>
      </c>
    </row>
    <row r="10141" spans="1:9" ht="15.75" customHeight="1" x14ac:dyDescent="0.25">
      <c r="A10141" s="25">
        <v>10140</v>
      </c>
      <c r="B10141" s="26">
        <v>0.50174954000000005</v>
      </c>
      <c r="C10141" s="26">
        <v>0.44831062000000005</v>
      </c>
      <c r="D10141" s="26">
        <v>0.51087031000000005</v>
      </c>
      <c r="E10141" s="26">
        <v>0.65329784000000002</v>
      </c>
      <c r="F10141" s="26">
        <v>0.95887118999999998</v>
      </c>
      <c r="G10141" s="26">
        <v>2.35589958</v>
      </c>
      <c r="H10141" s="26">
        <v>9.0438366800000001</v>
      </c>
      <c r="I10141" s="26">
        <v>9.0269019999999991E-2</v>
      </c>
    </row>
    <row r="10142" spans="1:9" ht="15.75" customHeight="1" x14ac:dyDescent="0.25">
      <c r="A10142" s="23">
        <v>10141</v>
      </c>
      <c r="B10142" s="24">
        <v>0.50183266000000004</v>
      </c>
      <c r="C10142" s="24">
        <v>0.44838535999999996</v>
      </c>
      <c r="D10142" s="24">
        <v>0.51095871999999998</v>
      </c>
      <c r="E10142" s="24">
        <v>0.65342191999999999</v>
      </c>
      <c r="F10142" s="24">
        <v>0.95908146000000005</v>
      </c>
      <c r="G10142" s="24">
        <v>2.3564720700000001</v>
      </c>
      <c r="H10142" s="24">
        <v>9.0465331400000011</v>
      </c>
      <c r="I10142" s="24">
        <v>9.0268999999999988E-2</v>
      </c>
    </row>
    <row r="10143" spans="1:9" ht="15.75" customHeight="1" x14ac:dyDescent="0.25">
      <c r="A10143" s="25">
        <v>10142</v>
      </c>
      <c r="B10143" s="26">
        <v>0.50191576999999998</v>
      </c>
      <c r="C10143" s="26">
        <v>0.44846012000000002</v>
      </c>
      <c r="D10143" s="26">
        <v>0.51104718999999998</v>
      </c>
      <c r="E10143" s="26">
        <v>0.65354611000000007</v>
      </c>
      <c r="F10143" s="26">
        <v>0.95929191000000003</v>
      </c>
      <c r="G10143" s="26">
        <v>2.35704504</v>
      </c>
      <c r="H10143" s="26">
        <v>9.0492319999999999</v>
      </c>
      <c r="I10143" s="26">
        <v>9.0268979999999999E-2</v>
      </c>
    </row>
    <row r="10144" spans="1:9" ht="15.75" customHeight="1" x14ac:dyDescent="0.25">
      <c r="A10144" s="23">
        <v>10143</v>
      </c>
      <c r="B10144" s="24">
        <v>0.50199888999999998</v>
      </c>
      <c r="C10144" s="24">
        <v>0.44853491000000001</v>
      </c>
      <c r="D10144" s="24">
        <v>0.51113571999999996</v>
      </c>
      <c r="E10144" s="24">
        <v>0.65367039999999998</v>
      </c>
      <c r="F10144" s="24">
        <v>0.95950254000000001</v>
      </c>
      <c r="G10144" s="24">
        <v>2.3576184900000001</v>
      </c>
      <c r="H10144" s="24">
        <v>9.0519332600000002</v>
      </c>
      <c r="I10144" s="24">
        <v>9.0268960000000009E-2</v>
      </c>
    </row>
    <row r="10145" spans="1:9" ht="15.75" customHeight="1" x14ac:dyDescent="0.25">
      <c r="A10145" s="25">
        <v>10144</v>
      </c>
      <c r="B10145" s="26">
        <v>0.50208201000000008</v>
      </c>
      <c r="C10145" s="26">
        <v>0.44860973000000004</v>
      </c>
      <c r="D10145" s="26">
        <v>0.51122429999999996</v>
      </c>
      <c r="E10145" s="26">
        <v>0.65379480999999995</v>
      </c>
      <c r="F10145" s="26">
        <v>0.95971333999999997</v>
      </c>
      <c r="G10145" s="26">
        <v>2.35819241</v>
      </c>
      <c r="H10145" s="26">
        <v>9.0546369300000009</v>
      </c>
      <c r="I10145" s="26">
        <v>9.0268929999999997E-2</v>
      </c>
    </row>
    <row r="10146" spans="1:9" ht="15.75" customHeight="1" x14ac:dyDescent="0.25">
      <c r="A10146" s="23">
        <v>10145</v>
      </c>
      <c r="B10146" s="24">
        <v>0.50216512999999996</v>
      </c>
      <c r="C10146" s="24">
        <v>0.44868457</v>
      </c>
      <c r="D10146" s="24">
        <v>0.51131293999999994</v>
      </c>
      <c r="E10146" s="24">
        <v>0.65391931999999997</v>
      </c>
      <c r="F10146" s="24">
        <v>0.9599243300000001</v>
      </c>
      <c r="G10146" s="24">
        <v>2.3587668100000001</v>
      </c>
      <c r="H10146" s="24">
        <v>9.0573430199999994</v>
      </c>
      <c r="I10146" s="24">
        <v>9.0268910000000008E-2</v>
      </c>
    </row>
    <row r="10147" spans="1:9" ht="15.75" customHeight="1" x14ac:dyDescent="0.25">
      <c r="A10147" s="25">
        <v>10146</v>
      </c>
      <c r="B10147" s="26">
        <v>0.50224825000000006</v>
      </c>
      <c r="C10147" s="26">
        <v>0.44875943999999995</v>
      </c>
      <c r="D10147" s="26">
        <v>0.51140163000000005</v>
      </c>
      <c r="E10147" s="26">
        <v>0.65404393999999999</v>
      </c>
      <c r="F10147" s="26">
        <v>0.96013548999999998</v>
      </c>
      <c r="G10147" s="26">
        <v>2.3593416999999999</v>
      </c>
      <c r="H10147" s="26">
        <v>9.06005152</v>
      </c>
      <c r="I10147" s="26">
        <v>9.0268890000000004E-2</v>
      </c>
    </row>
    <row r="10148" spans="1:9" ht="15.75" customHeight="1" x14ac:dyDescent="0.25">
      <c r="A10148" s="23">
        <v>10147</v>
      </c>
      <c r="B10148" s="24">
        <v>0.50233136</v>
      </c>
      <c r="C10148" s="24">
        <v>0.44883434</v>
      </c>
      <c r="D10148" s="24">
        <v>0.51149039000000007</v>
      </c>
      <c r="E10148" s="24">
        <v>0.65416867000000001</v>
      </c>
      <c r="F10148" s="24">
        <v>0.96034682999999998</v>
      </c>
      <c r="G10148" s="24">
        <v>2.3599170599999999</v>
      </c>
      <c r="H10148" s="24">
        <v>9.0627624400000002</v>
      </c>
      <c r="I10148" s="24">
        <v>9.0268870000000001E-2</v>
      </c>
    </row>
    <row r="10149" spans="1:9" ht="15.75" customHeight="1" x14ac:dyDescent="0.25">
      <c r="A10149" s="25">
        <v>10148</v>
      </c>
      <c r="B10149" s="26">
        <v>0.50241448</v>
      </c>
      <c r="C10149" s="26">
        <v>0.44890925999999998</v>
      </c>
      <c r="D10149" s="26">
        <v>0.51157920000000001</v>
      </c>
      <c r="E10149" s="26">
        <v>0.65429351000000002</v>
      </c>
      <c r="F10149" s="26">
        <v>0.96055835999999994</v>
      </c>
      <c r="G10149" s="26">
        <v>2.3604929000000001</v>
      </c>
      <c r="H10149" s="26">
        <v>9.0654757999999998</v>
      </c>
      <c r="I10149" s="26">
        <v>9.0268849999999998E-2</v>
      </c>
    </row>
    <row r="10150" spans="1:9" ht="15.75" customHeight="1" x14ac:dyDescent="0.25">
      <c r="A10150" s="23">
        <v>10149</v>
      </c>
      <c r="B10150" s="24">
        <v>0.50249759999999999</v>
      </c>
      <c r="C10150" s="24">
        <v>0.4489842</v>
      </c>
      <c r="D10150" s="24">
        <v>0.51166805999999998</v>
      </c>
      <c r="E10150" s="24">
        <v>0.65441844999999998</v>
      </c>
      <c r="F10150" s="24">
        <v>0.96077005999999998</v>
      </c>
      <c r="G10150" s="24">
        <v>2.36106923</v>
      </c>
      <c r="H10150" s="24">
        <v>9.0681915800000006</v>
      </c>
      <c r="I10150" s="24">
        <v>9.026882E-2</v>
      </c>
    </row>
    <row r="10151" spans="1:9" ht="15.75" customHeight="1" x14ac:dyDescent="0.25">
      <c r="A10151" s="25">
        <v>10150</v>
      </c>
      <c r="B10151" s="26">
        <v>0.50258071999999998</v>
      </c>
      <c r="C10151" s="26">
        <v>0.44905918</v>
      </c>
      <c r="D10151" s="26">
        <v>0.51175698999999997</v>
      </c>
      <c r="E10151" s="26">
        <v>0.65454351</v>
      </c>
      <c r="F10151" s="26">
        <v>0.96098195000000008</v>
      </c>
      <c r="G10151" s="26">
        <v>2.3616460400000001</v>
      </c>
      <c r="H10151" s="26">
        <v>9.070909799999999</v>
      </c>
      <c r="I10151" s="26">
        <v>9.0268799999999996E-2</v>
      </c>
    </row>
    <row r="10152" spans="1:9" ht="15.75" customHeight="1" x14ac:dyDescent="0.25">
      <c r="A10152" s="23">
        <v>10151</v>
      </c>
      <c r="B10152" s="24">
        <v>0.50266383999999997</v>
      </c>
      <c r="C10152" s="24">
        <v>0.44913417999999999</v>
      </c>
      <c r="D10152" s="24">
        <v>0.51184596999999998</v>
      </c>
      <c r="E10152" s="24">
        <v>0.65466868</v>
      </c>
      <c r="F10152" s="24">
        <v>0.96119400999999993</v>
      </c>
      <c r="G10152" s="24">
        <v>2.3622233399999999</v>
      </c>
      <c r="H10152" s="24">
        <v>9.0736304600000004</v>
      </c>
      <c r="I10152" s="24">
        <v>9.0268779999999993E-2</v>
      </c>
    </row>
    <row r="10153" spans="1:9" ht="15.75" customHeight="1" x14ac:dyDescent="0.25">
      <c r="A10153" s="25">
        <v>10152</v>
      </c>
      <c r="B10153" s="26">
        <v>0.50274695000000003</v>
      </c>
      <c r="C10153" s="26">
        <v>0.44920921000000003</v>
      </c>
      <c r="D10153" s="26">
        <v>0.51193500999999997</v>
      </c>
      <c r="E10153" s="26">
        <v>0.65479394999999996</v>
      </c>
      <c r="F10153" s="26">
        <v>0.96140625999999996</v>
      </c>
      <c r="G10153" s="26">
        <v>2.3628011199999999</v>
      </c>
      <c r="H10153" s="26">
        <v>9.0763535700000002</v>
      </c>
      <c r="I10153" s="26">
        <v>9.0268760000000003E-2</v>
      </c>
    </row>
    <row r="10154" spans="1:9" ht="15.75" customHeight="1" x14ac:dyDescent="0.25">
      <c r="A10154" s="23">
        <v>10153</v>
      </c>
      <c r="B10154" s="24">
        <v>0.50283007000000002</v>
      </c>
      <c r="C10154" s="24">
        <v>0.44928425999999999</v>
      </c>
      <c r="D10154" s="24">
        <v>0.51202409999999998</v>
      </c>
      <c r="E10154" s="24">
        <v>0.65491933999999996</v>
      </c>
      <c r="F10154" s="24">
        <v>0.96161869</v>
      </c>
      <c r="G10154" s="24">
        <v>2.36337939</v>
      </c>
      <c r="H10154" s="24">
        <v>9.0790791300000002</v>
      </c>
      <c r="I10154" s="24">
        <v>9.026874E-2</v>
      </c>
    </row>
    <row r="10155" spans="1:9" ht="15.75" customHeight="1" x14ac:dyDescent="0.25">
      <c r="A10155" s="25">
        <v>10154</v>
      </c>
      <c r="B10155" s="26">
        <v>0.50291319000000001</v>
      </c>
      <c r="C10155" s="26">
        <v>0.44935934000000005</v>
      </c>
      <c r="D10155" s="26">
        <v>0.51211326000000001</v>
      </c>
      <c r="E10155" s="26">
        <v>0.65504482999999991</v>
      </c>
      <c r="F10155" s="26">
        <v>0.96183130999999999</v>
      </c>
      <c r="G10155" s="26">
        <v>2.3639581500000002</v>
      </c>
      <c r="H10155" s="26">
        <v>9.0818071499999995</v>
      </c>
      <c r="I10155" s="26">
        <v>9.0268710000000002E-2</v>
      </c>
    </row>
    <row r="10156" spans="1:9" ht="15.75" customHeight="1" x14ac:dyDescent="0.25">
      <c r="A10156" s="23">
        <v>10155</v>
      </c>
      <c r="B10156" s="24">
        <v>0.50299631</v>
      </c>
      <c r="C10156" s="24">
        <v>0.44943444999999999</v>
      </c>
      <c r="D10156" s="24">
        <v>0.51220246999999997</v>
      </c>
      <c r="E10156" s="24">
        <v>0.65517044000000002</v>
      </c>
      <c r="F10156" s="24">
        <v>0.96204409999999996</v>
      </c>
      <c r="G10156" s="24">
        <v>2.3645373900000002</v>
      </c>
      <c r="H10156" s="24">
        <v>9.0845376299999998</v>
      </c>
      <c r="I10156" s="24">
        <v>9.0268689999999999E-2</v>
      </c>
    </row>
    <row r="10157" spans="1:9" ht="15.75" customHeight="1" x14ac:dyDescent="0.25">
      <c r="A10157" s="25">
        <v>10156</v>
      </c>
      <c r="B10157" s="26">
        <v>0.50307941999999994</v>
      </c>
      <c r="C10157" s="26">
        <v>0.44950958000000002</v>
      </c>
      <c r="D10157" s="26">
        <v>0.51229174</v>
      </c>
      <c r="E10157" s="26">
        <v>0.65529615000000008</v>
      </c>
      <c r="F10157" s="26">
        <v>0.96225707999999999</v>
      </c>
      <c r="G10157" s="26">
        <v>2.3651171299999998</v>
      </c>
      <c r="H10157" s="26">
        <v>9.0872705699999994</v>
      </c>
      <c r="I10157" s="26">
        <v>9.0268669999999995E-2</v>
      </c>
    </row>
    <row r="10158" spans="1:9" ht="15.75" customHeight="1" x14ac:dyDescent="0.25">
      <c r="A10158" s="23">
        <v>10157</v>
      </c>
      <c r="B10158" s="24">
        <v>0.50316254000000005</v>
      </c>
      <c r="C10158" s="24">
        <v>0.44958474000000004</v>
      </c>
      <c r="D10158" s="24">
        <v>0.51238106999999999</v>
      </c>
      <c r="E10158" s="24">
        <v>0.65542197999999996</v>
      </c>
      <c r="F10158" s="24">
        <v>0.96247023999999992</v>
      </c>
      <c r="G10158" s="24">
        <v>2.36569735</v>
      </c>
      <c r="H10158" s="24">
        <v>9.0900059899999999</v>
      </c>
      <c r="I10158" s="24">
        <v>9.0268650000000006E-2</v>
      </c>
    </row>
    <row r="10159" spans="1:9" ht="15.75" customHeight="1" x14ac:dyDescent="0.25">
      <c r="A10159" s="25">
        <v>10158</v>
      </c>
      <c r="B10159" s="26">
        <v>0.50324565999999993</v>
      </c>
      <c r="C10159" s="26">
        <v>0.44965992999999999</v>
      </c>
      <c r="D10159" s="26">
        <v>0.51247045000000002</v>
      </c>
      <c r="E10159" s="26">
        <v>0.65554792000000006</v>
      </c>
      <c r="F10159" s="26">
        <v>0.96268359000000003</v>
      </c>
      <c r="G10159" s="26">
        <v>2.3662780699999999</v>
      </c>
      <c r="H10159" s="26">
        <v>9.0927438800000004</v>
      </c>
      <c r="I10159" s="26">
        <v>9.0268619999999994E-2</v>
      </c>
    </row>
    <row r="10160" spans="1:9" ht="15.75" customHeight="1" x14ac:dyDescent="0.25">
      <c r="A10160" s="23">
        <v>10159</v>
      </c>
      <c r="B10160" s="24">
        <v>0.50332878000000003</v>
      </c>
      <c r="C10160" s="24">
        <v>0.44973514000000003</v>
      </c>
      <c r="D10160" s="24">
        <v>0.51255989999999996</v>
      </c>
      <c r="E10160" s="24">
        <v>0.65567397000000005</v>
      </c>
      <c r="F10160" s="24">
        <v>0.96289711999999994</v>
      </c>
      <c r="G10160" s="24">
        <v>2.3668592799999999</v>
      </c>
      <c r="H10160" s="24">
        <v>9.0954842500000002</v>
      </c>
      <c r="I10160" s="24">
        <v>9.0268599999999991E-2</v>
      </c>
    </row>
    <row r="10161" spans="1:9" ht="15.75" customHeight="1" x14ac:dyDescent="0.25">
      <c r="A10161" s="25">
        <v>10160</v>
      </c>
      <c r="B10161" s="26">
        <v>0.50341190000000002</v>
      </c>
      <c r="C10161" s="26">
        <v>0.44981039</v>
      </c>
      <c r="D10161" s="26">
        <v>0.51264940000000003</v>
      </c>
      <c r="E10161" s="26">
        <v>0.65580012999999993</v>
      </c>
      <c r="F10161" s="26">
        <v>0.96311083999999991</v>
      </c>
      <c r="G10161" s="26">
        <v>2.36744098</v>
      </c>
      <c r="H10161" s="26">
        <v>9.0982271000000008</v>
      </c>
      <c r="I10161" s="26">
        <v>9.0268580000000001E-2</v>
      </c>
    </row>
    <row r="10162" spans="1:9" ht="15.75" customHeight="1" x14ac:dyDescent="0.25">
      <c r="A10162" s="23">
        <v>10161</v>
      </c>
      <c r="B10162" s="24">
        <v>0.50349500999999997</v>
      </c>
      <c r="C10162" s="24">
        <v>0.44988565000000003</v>
      </c>
      <c r="D10162" s="24">
        <v>0.51273895999999997</v>
      </c>
      <c r="E10162" s="24">
        <v>0.65592640000000002</v>
      </c>
      <c r="F10162" s="24">
        <v>0.96332474000000001</v>
      </c>
      <c r="G10162" s="24">
        <v>2.3680231800000002</v>
      </c>
      <c r="H10162" s="24">
        <v>9.1009724399999996</v>
      </c>
      <c r="I10162" s="24">
        <v>9.0268559999999998E-2</v>
      </c>
    </row>
    <row r="10163" spans="1:9" ht="15.75" customHeight="1" x14ac:dyDescent="0.25">
      <c r="A10163" s="25">
        <v>10162</v>
      </c>
      <c r="B10163" s="26">
        <v>0.50357812999999996</v>
      </c>
      <c r="C10163" s="26">
        <v>0.44996094999999997</v>
      </c>
      <c r="D10163" s="26">
        <v>0.51282857999999998</v>
      </c>
      <c r="E10163" s="26">
        <v>0.65605278999999994</v>
      </c>
      <c r="F10163" s="26">
        <v>0.96353882000000002</v>
      </c>
      <c r="G10163" s="26">
        <v>2.3686058700000001</v>
      </c>
      <c r="H10163" s="26">
        <v>9.1037202799999992</v>
      </c>
      <c r="I10163" s="26">
        <v>9.0268540000000008E-2</v>
      </c>
    </row>
    <row r="10164" spans="1:9" ht="15.75" customHeight="1" x14ac:dyDescent="0.25">
      <c r="A10164" s="23">
        <v>10163</v>
      </c>
      <c r="B10164" s="24">
        <v>0.50366124999999995</v>
      </c>
      <c r="C10164" s="24">
        <v>0.45003627000000002</v>
      </c>
      <c r="D10164" s="24">
        <v>0.51291825999999996</v>
      </c>
      <c r="E10164" s="24">
        <v>0.65617929000000008</v>
      </c>
      <c r="F10164" s="24">
        <v>0.96375310000000003</v>
      </c>
      <c r="G10164" s="24">
        <v>2.3691890600000001</v>
      </c>
      <c r="H10164" s="24">
        <v>9.1064706199999996</v>
      </c>
      <c r="I10164" s="24">
        <v>9.026851000000001E-2</v>
      </c>
    </row>
    <row r="10165" spans="1:9" ht="15.75" customHeight="1" x14ac:dyDescent="0.25">
      <c r="A10165" s="25">
        <v>10164</v>
      </c>
      <c r="B10165" s="26">
        <v>0.50374437000000005</v>
      </c>
      <c r="C10165" s="26">
        <v>0.45011161999999999</v>
      </c>
      <c r="D10165" s="26">
        <v>0.51300800000000002</v>
      </c>
      <c r="E10165" s="26">
        <v>0.6563059</v>
      </c>
      <c r="F10165" s="26">
        <v>0.96396755000000001</v>
      </c>
      <c r="G10165" s="26">
        <v>2.3697727400000002</v>
      </c>
      <c r="H10165" s="26">
        <v>9.1092234599999991</v>
      </c>
      <c r="I10165" s="26">
        <v>9.0268490000000007E-2</v>
      </c>
    </row>
    <row r="10166" spans="1:9" ht="15.75" customHeight="1" x14ac:dyDescent="0.25">
      <c r="A10166" s="23">
        <v>10165</v>
      </c>
      <c r="B10166" s="24">
        <v>0.50382747999999999</v>
      </c>
      <c r="C10166" s="24">
        <v>0.45018698999999995</v>
      </c>
      <c r="D10166" s="24">
        <v>0.51309780000000005</v>
      </c>
      <c r="E10166" s="24">
        <v>0.65643262000000002</v>
      </c>
      <c r="F10166" s="24">
        <v>0.9641822000000001</v>
      </c>
      <c r="G10166" s="24">
        <v>2.3703569300000003</v>
      </c>
      <c r="H10166" s="24">
        <v>9.1119788100000001</v>
      </c>
      <c r="I10166" s="24">
        <v>9.0268470000000003E-2</v>
      </c>
    </row>
    <row r="10167" spans="1:9" ht="15.75" customHeight="1" x14ac:dyDescent="0.25">
      <c r="A10167" s="25">
        <v>10166</v>
      </c>
      <c r="B10167" s="26">
        <v>0.50391059999999999</v>
      </c>
      <c r="C10167" s="26">
        <v>0.45026240000000001</v>
      </c>
      <c r="D10167" s="26">
        <v>0.51318765</v>
      </c>
      <c r="E10167" s="26">
        <v>0.65655945999999998</v>
      </c>
      <c r="F10167" s="26">
        <v>0.96439702999999999</v>
      </c>
      <c r="G10167" s="26">
        <v>2.37094161</v>
      </c>
      <c r="H10167" s="26">
        <v>9.1147366699999992</v>
      </c>
      <c r="I10167" s="26">
        <v>9.026845E-2</v>
      </c>
    </row>
    <row r="10168" spans="1:9" ht="15.75" customHeight="1" x14ac:dyDescent="0.25">
      <c r="A10168" s="23">
        <v>10167</v>
      </c>
      <c r="B10168" s="24">
        <v>0.50399371999999998</v>
      </c>
      <c r="C10168" s="24">
        <v>0.45033782</v>
      </c>
      <c r="D10168" s="24">
        <v>0.51327756999999996</v>
      </c>
      <c r="E10168" s="24">
        <v>0.6566864</v>
      </c>
      <c r="F10168" s="24">
        <v>0.96461205000000005</v>
      </c>
      <c r="G10168" s="24">
        <v>2.3715267999999998</v>
      </c>
      <c r="H10168" s="24">
        <v>9.117497049999999</v>
      </c>
      <c r="I10168" s="24">
        <v>9.0268420000000002E-2</v>
      </c>
    </row>
    <row r="10169" spans="1:9" ht="15.75" customHeight="1" x14ac:dyDescent="0.25">
      <c r="A10169" s="25">
        <v>10168</v>
      </c>
      <c r="B10169" s="26">
        <v>0.50407684000000008</v>
      </c>
      <c r="C10169" s="26">
        <v>0.45041328000000003</v>
      </c>
      <c r="D10169" s="26">
        <v>0.51336753999999996</v>
      </c>
      <c r="E10169" s="26">
        <v>0.65681347000000001</v>
      </c>
      <c r="F10169" s="26">
        <v>0.96482725999999996</v>
      </c>
      <c r="G10169" s="26">
        <v>2.3721124800000002</v>
      </c>
      <c r="H10169" s="26">
        <v>9.1202599600000003</v>
      </c>
      <c r="I10169" s="26">
        <v>9.0268399999999999E-2</v>
      </c>
    </row>
    <row r="10170" spans="1:9" ht="15.75" customHeight="1" x14ac:dyDescent="0.25">
      <c r="A10170" s="23">
        <v>10169</v>
      </c>
      <c r="B10170" s="24">
        <v>0.50415995999999996</v>
      </c>
      <c r="C10170" s="24">
        <v>0.45048876999999998</v>
      </c>
      <c r="D10170" s="24">
        <v>0.51345757999999997</v>
      </c>
      <c r="E10170" s="24">
        <v>0.65694063999999996</v>
      </c>
      <c r="F10170" s="24">
        <v>0.96504265</v>
      </c>
      <c r="G10170" s="24">
        <v>2.3726986700000001</v>
      </c>
      <c r="H10170" s="24">
        <v>9.1230253900000005</v>
      </c>
      <c r="I10170" s="24">
        <v>9.0268379999999995E-2</v>
      </c>
    </row>
    <row r="10171" spans="1:9" ht="15.75" customHeight="1" x14ac:dyDescent="0.25">
      <c r="A10171" s="25">
        <v>10170</v>
      </c>
      <c r="B10171" s="26">
        <v>0.50424307000000002</v>
      </c>
      <c r="C10171" s="26">
        <v>0.45056427999999998</v>
      </c>
      <c r="D10171" s="26">
        <v>0.51354767000000001</v>
      </c>
      <c r="E10171" s="26">
        <v>0.65706793000000008</v>
      </c>
      <c r="F10171" s="26">
        <v>0.96525822999999999</v>
      </c>
      <c r="G10171" s="26">
        <v>2.3732853600000001</v>
      </c>
      <c r="H10171" s="26">
        <v>9.1257933599999994</v>
      </c>
      <c r="I10171" s="26">
        <v>9.0268359999999992E-2</v>
      </c>
    </row>
    <row r="10172" spans="1:9" ht="15.75" customHeight="1" x14ac:dyDescent="0.25">
      <c r="A10172" s="23">
        <v>10171</v>
      </c>
      <c r="B10172" s="24">
        <v>0.50432619000000001</v>
      </c>
      <c r="C10172" s="24">
        <v>0.45063980999999997</v>
      </c>
      <c r="D10172" s="24">
        <v>0.51363782000000002</v>
      </c>
      <c r="E10172" s="24">
        <v>0.65719533999999991</v>
      </c>
      <c r="F10172" s="24">
        <v>0.96547400999999988</v>
      </c>
      <c r="G10172" s="24">
        <v>2.3738725500000002</v>
      </c>
      <c r="H10172" s="24">
        <v>9.1285638599999999</v>
      </c>
      <c r="I10172" s="24">
        <v>9.0268339999999989E-2</v>
      </c>
    </row>
    <row r="10173" spans="1:9" ht="15.75" customHeight="1" x14ac:dyDescent="0.25">
      <c r="A10173" s="25">
        <v>10172</v>
      </c>
      <c r="B10173" s="26">
        <v>0.50440931</v>
      </c>
      <c r="C10173" s="26">
        <v>0.45071537999999994</v>
      </c>
      <c r="D10173" s="26">
        <v>0.51372804000000005</v>
      </c>
      <c r="E10173" s="26">
        <v>0.65732286000000006</v>
      </c>
      <c r="F10173" s="26">
        <v>0.96568997000000001</v>
      </c>
      <c r="G10173" s="26">
        <v>2.3744602499999998</v>
      </c>
      <c r="H10173" s="26">
        <v>9.1313369000000009</v>
      </c>
      <c r="I10173" s="26">
        <v>9.0268309999999991E-2</v>
      </c>
    </row>
    <row r="10174" spans="1:9" ht="15.75" customHeight="1" x14ac:dyDescent="0.25">
      <c r="A10174" s="23">
        <v>10173</v>
      </c>
      <c r="B10174" s="24">
        <v>0.50449242999999999</v>
      </c>
      <c r="C10174" s="24">
        <v>0.45079096999999996</v>
      </c>
      <c r="D10174" s="24">
        <v>0.51381831</v>
      </c>
      <c r="E10174" s="24">
        <v>0.65745049</v>
      </c>
      <c r="F10174" s="24">
        <v>0.96590611999999998</v>
      </c>
      <c r="G10174" s="24">
        <v>2.3750484599999999</v>
      </c>
      <c r="H10174" s="24">
        <v>9.1341124899999997</v>
      </c>
      <c r="I10174" s="24">
        <v>9.0268289999999987E-2</v>
      </c>
    </row>
    <row r="10175" spans="1:9" ht="15.75" customHeight="1" x14ac:dyDescent="0.25">
      <c r="A10175" s="25">
        <v>10174</v>
      </c>
      <c r="B10175" s="26">
        <v>0.50457554999999998</v>
      </c>
      <c r="C10175" s="26">
        <v>0.45086658999999996</v>
      </c>
      <c r="D10175" s="26">
        <v>0.51390864000000003</v>
      </c>
      <c r="E10175" s="26">
        <v>0.65757823999999998</v>
      </c>
      <c r="F10175" s="26">
        <v>0.96612246000000002</v>
      </c>
      <c r="G10175" s="26">
        <v>2.3756371700000001</v>
      </c>
      <c r="H10175" s="26">
        <v>9.1368906400000007</v>
      </c>
      <c r="I10175" s="26">
        <v>9.0268270000000012E-2</v>
      </c>
    </row>
    <row r="10176" spans="1:9" ht="15.75" customHeight="1" x14ac:dyDescent="0.25">
      <c r="A10176" s="23">
        <v>10175</v>
      </c>
      <c r="B10176" s="24">
        <v>0.50465866000000004</v>
      </c>
      <c r="C10176" s="24">
        <v>0.45094223999999999</v>
      </c>
      <c r="D10176" s="24">
        <v>0.51399903000000002</v>
      </c>
      <c r="E10176" s="24">
        <v>0.65770610000000007</v>
      </c>
      <c r="F10176" s="24">
        <v>0.96633899000000001</v>
      </c>
      <c r="G10176" s="24">
        <v>2.3762263899999998</v>
      </c>
      <c r="H10176" s="24">
        <v>9.1396713399999996</v>
      </c>
      <c r="I10176" s="24">
        <v>9.0268250000000008E-2</v>
      </c>
    </row>
    <row r="10177" spans="1:9" ht="15.75" customHeight="1" x14ac:dyDescent="0.25">
      <c r="A10177" s="25">
        <v>10176</v>
      </c>
      <c r="B10177" s="26">
        <v>0.50474178000000003</v>
      </c>
      <c r="C10177" s="26">
        <v>0.45101792000000002</v>
      </c>
      <c r="D10177" s="26">
        <v>0.51408949000000004</v>
      </c>
      <c r="E10177" s="26">
        <v>0.65783407999999999</v>
      </c>
      <c r="F10177" s="26">
        <v>0.96655570999999996</v>
      </c>
      <c r="G10177" s="26">
        <v>2.37681612</v>
      </c>
      <c r="H10177" s="26">
        <v>9.1424546000000007</v>
      </c>
      <c r="I10177" s="26">
        <v>9.0268219999999996E-2</v>
      </c>
    </row>
    <row r="10178" spans="1:9" ht="15.75" customHeight="1" x14ac:dyDescent="0.25">
      <c r="A10178" s="23">
        <v>10177</v>
      </c>
      <c r="B10178" s="24">
        <v>0.50482490000000002</v>
      </c>
      <c r="C10178" s="24">
        <v>0.45109361999999997</v>
      </c>
      <c r="D10178" s="24">
        <v>0.51417999999999997</v>
      </c>
      <c r="E10178" s="24">
        <v>0.65796217999999995</v>
      </c>
      <c r="F10178" s="24">
        <v>0.96677262999999991</v>
      </c>
      <c r="G10178" s="24">
        <v>2.3774063700000001</v>
      </c>
      <c r="H10178" s="24">
        <v>9.1452404200000004</v>
      </c>
      <c r="I10178" s="24">
        <v>9.0268200000000007E-2</v>
      </c>
    </row>
    <row r="10179" spans="1:9" ht="15.75" customHeight="1" x14ac:dyDescent="0.25">
      <c r="A10179" s="25">
        <v>10178</v>
      </c>
      <c r="B10179" s="26">
        <v>0.50490802000000001</v>
      </c>
      <c r="C10179" s="26">
        <v>0.45116934999999997</v>
      </c>
      <c r="D10179" s="26">
        <v>0.51427056999999998</v>
      </c>
      <c r="E10179" s="26">
        <v>0.65809039000000003</v>
      </c>
      <c r="F10179" s="26">
        <v>0.96698972999999999</v>
      </c>
      <c r="G10179" s="26">
        <v>2.3779971199999999</v>
      </c>
      <c r="H10179" s="26">
        <v>9.1480288200000004</v>
      </c>
      <c r="I10179" s="26">
        <v>9.0268180000000003E-2</v>
      </c>
    </row>
    <row r="10180" spans="1:9" ht="15.75" customHeight="1" x14ac:dyDescent="0.25">
      <c r="A10180" s="23">
        <v>10179</v>
      </c>
      <c r="B10180" s="24">
        <v>0.50499113000000007</v>
      </c>
      <c r="C10180" s="24">
        <v>0.45124510000000001</v>
      </c>
      <c r="D10180" s="24">
        <v>0.51436121000000001</v>
      </c>
      <c r="E10180" s="24">
        <v>0.65821870999999998</v>
      </c>
      <c r="F10180" s="24">
        <v>0.96720702999999997</v>
      </c>
      <c r="G10180" s="24">
        <v>2.3785883800000001</v>
      </c>
      <c r="H10180" s="24">
        <v>9.1508198000000007</v>
      </c>
      <c r="I10180" s="24">
        <v>9.026816E-2</v>
      </c>
    </row>
    <row r="10181" spans="1:9" ht="15.75" customHeight="1" x14ac:dyDescent="0.25">
      <c r="A10181" s="25">
        <v>10180</v>
      </c>
      <c r="B10181" s="26">
        <v>0.50507424999999995</v>
      </c>
      <c r="C10181" s="26">
        <v>0.45132089000000003</v>
      </c>
      <c r="D10181" s="26">
        <v>0.51445189999999996</v>
      </c>
      <c r="E10181" s="26">
        <v>0.65834716000000004</v>
      </c>
      <c r="F10181" s="26">
        <v>0.96742452000000001</v>
      </c>
      <c r="G10181" s="26">
        <v>2.3791801499999998</v>
      </c>
      <c r="H10181" s="26">
        <v>9.1536133500000005</v>
      </c>
      <c r="I10181" s="26">
        <v>9.0268130000000002E-2</v>
      </c>
    </row>
    <row r="10182" spans="1:9" ht="15.75" customHeight="1" x14ac:dyDescent="0.25">
      <c r="A10182" s="23">
        <v>10181</v>
      </c>
      <c r="B10182" s="24">
        <v>0.50515737000000005</v>
      </c>
      <c r="C10182" s="24">
        <v>0.45139670000000004</v>
      </c>
      <c r="D10182" s="24">
        <v>0.51454265999999993</v>
      </c>
      <c r="E10182" s="24">
        <v>0.65847571999999999</v>
      </c>
      <c r="F10182" s="24">
        <v>0.9676421999999999</v>
      </c>
      <c r="G10182" s="24">
        <v>2.37977244</v>
      </c>
      <c r="H10182" s="24">
        <v>9.1564094899999997</v>
      </c>
      <c r="I10182" s="24">
        <v>9.0268109999999999E-2</v>
      </c>
    </row>
    <row r="10183" spans="1:9" ht="15.75" customHeight="1" x14ac:dyDescent="0.25">
      <c r="A10183" s="25">
        <v>10182</v>
      </c>
      <c r="B10183" s="26">
        <v>0.50524048999999993</v>
      </c>
      <c r="C10183" s="26">
        <v>0.45147253999999998</v>
      </c>
      <c r="D10183" s="26">
        <v>0.51463348000000009</v>
      </c>
      <c r="E10183" s="26">
        <v>0.65860439000000004</v>
      </c>
      <c r="F10183" s="26">
        <v>0.96786006999999996</v>
      </c>
      <c r="G10183" s="26">
        <v>2.3803652500000001</v>
      </c>
      <c r="H10183" s="26">
        <v>9.15920822</v>
      </c>
      <c r="I10183" s="26">
        <v>9.0268089999999995E-2</v>
      </c>
    </row>
    <row r="10184" spans="1:9" ht="15.75" customHeight="1" x14ac:dyDescent="0.25">
      <c r="A10184" s="23">
        <v>10183</v>
      </c>
      <c r="B10184" s="24">
        <v>0.50532361000000003</v>
      </c>
      <c r="C10184" s="24">
        <v>0.45154840999999996</v>
      </c>
      <c r="D10184" s="24">
        <v>0.51472434999999994</v>
      </c>
      <c r="E10184" s="24">
        <v>0.65873318999999997</v>
      </c>
      <c r="F10184" s="24">
        <v>0.96807813999999992</v>
      </c>
      <c r="G10184" s="24">
        <v>2.3809585699999998</v>
      </c>
      <c r="H10184" s="24">
        <v>9.1620095399999997</v>
      </c>
      <c r="I10184" s="24">
        <v>9.0268069999999992E-2</v>
      </c>
    </row>
    <row r="10185" spans="1:9" ht="15.75" customHeight="1" x14ac:dyDescent="0.25">
      <c r="A10185" s="25">
        <v>10184</v>
      </c>
      <c r="B10185" s="26">
        <v>0.50540671999999998</v>
      </c>
      <c r="C10185" s="26">
        <v>0.45162429999999998</v>
      </c>
      <c r="D10185" s="26">
        <v>0.51481529000000004</v>
      </c>
      <c r="E10185" s="26">
        <v>0.65886210000000001</v>
      </c>
      <c r="F10185" s="26">
        <v>0.96829639999999995</v>
      </c>
      <c r="G10185" s="26">
        <v>2.3815524099999998</v>
      </c>
      <c r="H10185" s="26">
        <v>9.1648134599999995</v>
      </c>
      <c r="I10185" s="26">
        <v>9.0268049999999989E-2</v>
      </c>
    </row>
    <row r="10186" spans="1:9" ht="15.75" customHeight="1" x14ac:dyDescent="0.25">
      <c r="A10186" s="23">
        <v>10185</v>
      </c>
      <c r="B10186" s="24">
        <v>0.50548983999999997</v>
      </c>
      <c r="C10186" s="24">
        <v>0.45170022999999998</v>
      </c>
      <c r="D10186" s="24">
        <v>0.51490628999999999</v>
      </c>
      <c r="E10186" s="24">
        <v>0.65899112000000004</v>
      </c>
      <c r="F10186" s="24">
        <v>0.96851485999999998</v>
      </c>
      <c r="G10186" s="24">
        <v>2.3821467599999999</v>
      </c>
      <c r="H10186" s="24">
        <v>9.1676199899999986</v>
      </c>
      <c r="I10186" s="24">
        <v>9.0268020000000004E-2</v>
      </c>
    </row>
    <row r="10187" spans="1:9" ht="15.75" customHeight="1" x14ac:dyDescent="0.25">
      <c r="A10187" s="25">
        <v>10186</v>
      </c>
      <c r="B10187" s="26">
        <v>0.50557295999999996</v>
      </c>
      <c r="C10187" s="26">
        <v>0.45177618000000003</v>
      </c>
      <c r="D10187" s="26">
        <v>0.51499735000000002</v>
      </c>
      <c r="E10187" s="26">
        <v>0.65912026999999995</v>
      </c>
      <c r="F10187" s="26">
        <v>0.96873350999999996</v>
      </c>
      <c r="G10187" s="26">
        <v>2.3827416299999999</v>
      </c>
      <c r="H10187" s="26">
        <v>9.1704291300000005</v>
      </c>
      <c r="I10187" s="26">
        <v>9.0268000000000001E-2</v>
      </c>
    </row>
    <row r="10188" spans="1:9" ht="15.75" customHeight="1" x14ac:dyDescent="0.25">
      <c r="A10188" s="23">
        <v>10187</v>
      </c>
      <c r="B10188" s="24">
        <v>0.50565607999999995</v>
      </c>
      <c r="C10188" s="24">
        <v>0.45185215999999995</v>
      </c>
      <c r="D10188" s="24">
        <v>0.51508847999999996</v>
      </c>
      <c r="E10188" s="24">
        <v>0.65924952999999997</v>
      </c>
      <c r="F10188" s="24">
        <v>0.96895235000000002</v>
      </c>
      <c r="G10188" s="24">
        <v>2.3833370300000003</v>
      </c>
      <c r="H10188" s="24">
        <v>9.1732408799999998</v>
      </c>
      <c r="I10188" s="24">
        <v>9.0267979999999998E-2</v>
      </c>
    </row>
    <row r="10189" spans="1:9" ht="15.75" customHeight="1" x14ac:dyDescent="0.25">
      <c r="A10189" s="25">
        <v>10188</v>
      </c>
      <c r="B10189" s="26">
        <v>0.50573919000000001</v>
      </c>
      <c r="C10189" s="26">
        <v>0.45192816000000002</v>
      </c>
      <c r="D10189" s="26">
        <v>0.51517966000000004</v>
      </c>
      <c r="E10189" s="26">
        <v>0.65937890999999993</v>
      </c>
      <c r="F10189" s="26">
        <v>0.96917139000000008</v>
      </c>
      <c r="G10189" s="26">
        <v>2.3839329399999998</v>
      </c>
      <c r="H10189" s="26">
        <v>9.1760552499999992</v>
      </c>
      <c r="I10189" s="26">
        <v>9.0267959999999994E-2</v>
      </c>
    </row>
    <row r="10190" spans="1:9" ht="15.75" customHeight="1" x14ac:dyDescent="0.25">
      <c r="A10190" s="23">
        <v>10189</v>
      </c>
      <c r="B10190" s="24">
        <v>0.50582231</v>
      </c>
      <c r="C10190" s="24">
        <v>0.45200420000000002</v>
      </c>
      <c r="D10190" s="24">
        <v>0.51527091000000003</v>
      </c>
      <c r="E10190" s="24">
        <v>0.65950840999999993</v>
      </c>
      <c r="F10190" s="24">
        <v>0.96939063000000003</v>
      </c>
      <c r="G10190" s="24">
        <v>2.3845293700000001</v>
      </c>
      <c r="H10190" s="24">
        <v>9.1788722399999987</v>
      </c>
      <c r="I10190" s="24">
        <v>9.0267929999999996E-2</v>
      </c>
    </row>
    <row r="10191" spans="1:9" ht="15.75" customHeight="1" x14ac:dyDescent="0.25">
      <c r="A10191" s="25">
        <v>10190</v>
      </c>
      <c r="B10191" s="26">
        <v>0.50590542999999999</v>
      </c>
      <c r="C10191" s="26">
        <v>0.45208025999999996</v>
      </c>
      <c r="D10191" s="26">
        <v>0.51536220999999993</v>
      </c>
      <c r="E10191" s="26">
        <v>0.65963802999999999</v>
      </c>
      <c r="F10191" s="26">
        <v>0.96961005999999994</v>
      </c>
      <c r="G10191" s="26">
        <v>2.3851263299999999</v>
      </c>
      <c r="H10191" s="26">
        <v>9.181691859999999</v>
      </c>
      <c r="I10191" s="26">
        <v>9.0267909999999993E-2</v>
      </c>
    </row>
    <row r="10192" spans="1:9" ht="15.75" customHeight="1" x14ac:dyDescent="0.25">
      <c r="A10192" s="23">
        <v>10191</v>
      </c>
      <c r="B10192" s="24">
        <v>0.50598854999999998</v>
      </c>
      <c r="C10192" s="24">
        <v>0.45215634999999998</v>
      </c>
      <c r="D10192" s="24">
        <v>0.51545357999999997</v>
      </c>
      <c r="E10192" s="24">
        <v>0.65976776999999998</v>
      </c>
      <c r="F10192" s="24">
        <v>0.96982968999999997</v>
      </c>
      <c r="G10192" s="24">
        <v>2.38572381</v>
      </c>
      <c r="H10192" s="24">
        <v>9.1845141199999993</v>
      </c>
      <c r="I10192" s="24">
        <v>9.0267890000000003E-2</v>
      </c>
    </row>
    <row r="10193" spans="1:9" ht="15.75" customHeight="1" x14ac:dyDescent="0.25">
      <c r="A10193" s="25">
        <v>10192</v>
      </c>
      <c r="B10193" s="26">
        <v>0.50607166999999997</v>
      </c>
      <c r="C10193" s="26">
        <v>0.45223247</v>
      </c>
      <c r="D10193" s="26">
        <v>0.51554502000000002</v>
      </c>
      <c r="E10193" s="26">
        <v>0.65989763000000001</v>
      </c>
      <c r="F10193" s="26">
        <v>0.97004952</v>
      </c>
      <c r="G10193" s="26">
        <v>2.38632182</v>
      </c>
      <c r="H10193" s="26">
        <v>9.1873390099999988</v>
      </c>
      <c r="I10193" s="26">
        <v>9.026787E-2</v>
      </c>
    </row>
    <row r="10194" spans="1:9" ht="15.75" customHeight="1" x14ac:dyDescent="0.25">
      <c r="A10194" s="23">
        <v>10193</v>
      </c>
      <c r="B10194" s="24">
        <v>0.50615478000000003</v>
      </c>
      <c r="C10194" s="24">
        <v>0.45230861</v>
      </c>
      <c r="D10194" s="24">
        <v>0.51563650000000005</v>
      </c>
      <c r="E10194" s="24">
        <v>0.66002757000000001</v>
      </c>
      <c r="F10194" s="24">
        <v>0.97026949000000007</v>
      </c>
      <c r="G10194" s="24">
        <v>2.3869202299999999</v>
      </c>
      <c r="H10194" s="24">
        <v>9.1901659599999999</v>
      </c>
      <c r="I10194" s="24">
        <v>9.0267839999999988E-2</v>
      </c>
    </row>
    <row r="10195" spans="1:9" ht="15.75" customHeight="1" x14ac:dyDescent="0.25">
      <c r="A10195" s="25">
        <v>10194</v>
      </c>
      <c r="B10195" s="26">
        <v>0.50623790000000002</v>
      </c>
      <c r="C10195" s="26">
        <v>0.45238477000000005</v>
      </c>
      <c r="D10195" s="26">
        <v>0.51572801000000001</v>
      </c>
      <c r="E10195" s="26">
        <v>0.66015758000000002</v>
      </c>
      <c r="F10195" s="26">
        <v>0.97048957000000002</v>
      </c>
      <c r="G10195" s="26">
        <v>2.3875189400000001</v>
      </c>
      <c r="H10195" s="26">
        <v>9.1929943900000008</v>
      </c>
      <c r="I10195" s="26">
        <v>9.0267820000000012E-2</v>
      </c>
    </row>
    <row r="10196" spans="1:9" ht="15.75" customHeight="1" x14ac:dyDescent="0.25">
      <c r="A10196" s="23">
        <v>10195</v>
      </c>
      <c r="B10196" s="24">
        <v>0.50632102000000001</v>
      </c>
      <c r="C10196" s="24">
        <v>0.45246094999999997</v>
      </c>
      <c r="D10196" s="24">
        <v>0.51581955999999995</v>
      </c>
      <c r="E10196" s="24">
        <v>0.66028765000000011</v>
      </c>
      <c r="F10196" s="24">
        <v>0.97070975999999998</v>
      </c>
      <c r="G10196" s="24">
        <v>2.3881179299999999</v>
      </c>
      <c r="H10196" s="24">
        <v>9.1958243</v>
      </c>
      <c r="I10196" s="24">
        <v>9.0267800000000009E-2</v>
      </c>
    </row>
    <row r="10197" spans="1:9" ht="15.75" customHeight="1" x14ac:dyDescent="0.25">
      <c r="A10197" s="25">
        <v>10196</v>
      </c>
      <c r="B10197" s="26">
        <v>0.50640414</v>
      </c>
      <c r="C10197" s="26">
        <v>0.45253715</v>
      </c>
      <c r="D10197" s="26">
        <v>0.51591113999999993</v>
      </c>
      <c r="E10197" s="26">
        <v>0.66041779</v>
      </c>
      <c r="F10197" s="26">
        <v>0.9709300500000001</v>
      </c>
      <c r="G10197" s="26">
        <v>2.3887172100000003</v>
      </c>
      <c r="H10197" s="26">
        <v>9.1986556799999999</v>
      </c>
      <c r="I10197" s="26">
        <v>9.0267780000000006E-2</v>
      </c>
    </row>
    <row r="10198" spans="1:9" ht="15.75" customHeight="1" x14ac:dyDescent="0.25">
      <c r="A10198" s="23">
        <v>10197</v>
      </c>
      <c r="B10198" s="24">
        <v>0.50648724999999994</v>
      </c>
      <c r="C10198" s="24">
        <v>0.45261336999999996</v>
      </c>
      <c r="D10198" s="24">
        <v>0.51600276</v>
      </c>
      <c r="E10198" s="24">
        <v>0.66054798000000003</v>
      </c>
      <c r="F10198" s="24">
        <v>0.97115045</v>
      </c>
      <c r="G10198" s="24">
        <v>2.3893167800000001</v>
      </c>
      <c r="H10198" s="24">
        <v>9.2014885300000007</v>
      </c>
      <c r="I10198" s="24">
        <v>9.0267750000000008E-2</v>
      </c>
    </row>
    <row r="10199" spans="1:9" ht="15.75" customHeight="1" x14ac:dyDescent="0.25">
      <c r="A10199" s="25">
        <v>10198</v>
      </c>
      <c r="B10199" s="26">
        <v>0.50657037000000005</v>
      </c>
      <c r="C10199" s="26">
        <v>0.45268960999999996</v>
      </c>
      <c r="D10199" s="26">
        <v>0.51609441</v>
      </c>
      <c r="E10199" s="26">
        <v>0.66067823999999997</v>
      </c>
      <c r="F10199" s="26">
        <v>0.97137095000000007</v>
      </c>
      <c r="G10199" s="26">
        <v>2.3899166300000001</v>
      </c>
      <c r="H10199" s="26">
        <v>9.2043228500000005</v>
      </c>
      <c r="I10199" s="26">
        <v>9.0267730000000004E-2</v>
      </c>
    </row>
    <row r="10200" spans="1:9" ht="15.75" customHeight="1" x14ac:dyDescent="0.25">
      <c r="A10200" s="23">
        <v>10199</v>
      </c>
      <c r="B10200" s="24">
        <v>0.50665349000000004</v>
      </c>
      <c r="C10200" s="24">
        <v>0.45276586000000002</v>
      </c>
      <c r="D10200" s="24">
        <v>0.51618609999999998</v>
      </c>
      <c r="E10200" s="24">
        <v>0.66080855999999999</v>
      </c>
      <c r="F10200" s="24">
        <v>0.97159155999999991</v>
      </c>
      <c r="G10200" s="24">
        <v>2.3905167700000001</v>
      </c>
      <c r="H10200" s="24">
        <v>9.2071586399999994</v>
      </c>
      <c r="I10200" s="24">
        <v>9.0267710000000001E-2</v>
      </c>
    </row>
    <row r="10201" spans="1:9" ht="15.75" customHeight="1" x14ac:dyDescent="0.25">
      <c r="A10201" s="25">
        <v>10200</v>
      </c>
      <c r="B10201" s="26">
        <v>0.50673661000000003</v>
      </c>
      <c r="C10201" s="26">
        <v>0.45284214</v>
      </c>
      <c r="D10201" s="26">
        <v>0.51627782</v>
      </c>
      <c r="E10201" s="26">
        <v>0.66093894000000009</v>
      </c>
      <c r="F10201" s="26">
        <v>0.97181225999999998</v>
      </c>
      <c r="G10201" s="26">
        <v>2.3911172000000001</v>
      </c>
      <c r="H10201" s="26">
        <v>9.209995880000001</v>
      </c>
      <c r="I10201" s="26">
        <v>9.0267689999999998E-2</v>
      </c>
    </row>
    <row r="10202" spans="1:9" ht="15.75" customHeight="1" x14ac:dyDescent="0.25">
      <c r="A10202" s="23">
        <v>10201</v>
      </c>
      <c r="B10202" s="24">
        <v>0.50681973000000002</v>
      </c>
      <c r="C10202" s="24">
        <v>0.45291842999999998</v>
      </c>
      <c r="D10202" s="24">
        <v>0.51636957999999999</v>
      </c>
      <c r="E10202" s="24">
        <v>0.66106938000000004</v>
      </c>
      <c r="F10202" s="24">
        <v>0.9720330800000001</v>
      </c>
      <c r="G10202" s="24">
        <v>2.3917179100000001</v>
      </c>
      <c r="H10202" s="24">
        <v>9.2128345799999991</v>
      </c>
      <c r="I10202" s="24">
        <v>9.0267669999999994E-2</v>
      </c>
    </row>
    <row r="10203" spans="1:9" ht="15.75" customHeight="1" x14ac:dyDescent="0.25">
      <c r="A10203" s="25">
        <v>10202</v>
      </c>
      <c r="B10203" s="26">
        <v>0.50690283999999997</v>
      </c>
      <c r="C10203" s="26">
        <v>0.45299473999999995</v>
      </c>
      <c r="D10203" s="26">
        <v>0.51646137000000003</v>
      </c>
      <c r="E10203" s="26">
        <v>0.66119989000000001</v>
      </c>
      <c r="F10203" s="26">
        <v>0.97225399000000001</v>
      </c>
      <c r="G10203" s="26">
        <v>2.3923189099999997</v>
      </c>
      <c r="H10203" s="26">
        <v>9.215674739999999</v>
      </c>
      <c r="I10203" s="26">
        <v>9.0267639999999996E-2</v>
      </c>
    </row>
    <row r="10204" spans="1:9" ht="15.75" customHeight="1" x14ac:dyDescent="0.25">
      <c r="A10204" s="23">
        <v>10203</v>
      </c>
      <c r="B10204" s="24">
        <v>0.50698596000000007</v>
      </c>
      <c r="C10204" s="24">
        <v>0.45307107000000002</v>
      </c>
      <c r="D10204" s="24">
        <v>0.51655319</v>
      </c>
      <c r="E10204" s="24">
        <v>0.6613304499999999</v>
      </c>
      <c r="F10204" s="24">
        <v>0.97247501000000003</v>
      </c>
      <c r="G10204" s="24">
        <v>2.3929201899999999</v>
      </c>
      <c r="H10204" s="24">
        <v>9.2185163499999998</v>
      </c>
      <c r="I10204" s="24">
        <v>9.0267619999999993E-2</v>
      </c>
    </row>
    <row r="10205" spans="1:9" ht="15.75" customHeight="1" x14ac:dyDescent="0.25">
      <c r="A10205" s="25">
        <v>10204</v>
      </c>
      <c r="B10205" s="26">
        <v>0.50706907999999995</v>
      </c>
      <c r="C10205" s="26">
        <v>0.45314742000000002</v>
      </c>
      <c r="D10205" s="26">
        <v>0.51664504999999994</v>
      </c>
      <c r="E10205" s="26">
        <v>0.66146108000000003</v>
      </c>
      <c r="F10205" s="26">
        <v>0.9726961300000001</v>
      </c>
      <c r="G10205" s="26">
        <v>2.3935217600000001</v>
      </c>
      <c r="H10205" s="26">
        <v>9.2213594099999998</v>
      </c>
      <c r="I10205" s="26">
        <v>9.026759999999999E-2</v>
      </c>
    </row>
    <row r="10206" spans="1:9" ht="15.75" customHeight="1" x14ac:dyDescent="0.25">
      <c r="A10206" s="23">
        <v>10205</v>
      </c>
      <c r="B10206" s="24">
        <v>0.50715220000000005</v>
      </c>
      <c r="C10206" s="24">
        <v>0.45322378999999996</v>
      </c>
      <c r="D10206" s="24">
        <v>0.51673693999999992</v>
      </c>
      <c r="E10206" s="24">
        <v>0.66159175999999997</v>
      </c>
      <c r="F10206" s="24">
        <v>0.97291735999999995</v>
      </c>
      <c r="G10206" s="24">
        <v>2.3941236099999998</v>
      </c>
      <c r="H10206" s="24">
        <v>9.22420391</v>
      </c>
      <c r="I10206" s="24">
        <v>9.0267579999999986E-2</v>
      </c>
    </row>
    <row r="10207" spans="1:9" ht="15.75" customHeight="1" x14ac:dyDescent="0.25">
      <c r="A10207" s="25">
        <v>10206</v>
      </c>
      <c r="B10207" s="26">
        <v>0.50723531999999993</v>
      </c>
      <c r="C10207" s="26">
        <v>0.45330018000000005</v>
      </c>
      <c r="D10207" s="26">
        <v>0.51682886000000006</v>
      </c>
      <c r="E10207" s="26">
        <v>0.66172251000000004</v>
      </c>
      <c r="F10207" s="26">
        <v>0.97313868999999997</v>
      </c>
      <c r="G10207" s="26">
        <v>2.3947257400000002</v>
      </c>
      <c r="H10207" s="26">
        <v>9.2270498599999993</v>
      </c>
      <c r="I10207" s="26">
        <v>9.0267550000000002E-2</v>
      </c>
    </row>
    <row r="10208" spans="1:9" ht="15.75" customHeight="1" x14ac:dyDescent="0.25">
      <c r="A10208" s="23">
        <v>10207</v>
      </c>
      <c r="B10208" s="24">
        <v>0.50731842999999999</v>
      </c>
      <c r="C10208" s="24">
        <v>0.45337659000000002</v>
      </c>
      <c r="D10208" s="24">
        <v>0.51692081999999995</v>
      </c>
      <c r="E10208" s="24">
        <v>0.66185332000000008</v>
      </c>
      <c r="F10208" s="24">
        <v>0.97336011999999994</v>
      </c>
      <c r="G10208" s="24">
        <v>2.3953281500000001</v>
      </c>
      <c r="H10208" s="24">
        <v>9.2298972500000005</v>
      </c>
      <c r="I10208" s="24">
        <v>9.0267529999999999E-2</v>
      </c>
    </row>
    <row r="10209" spans="1:9" ht="15.75" customHeight="1" x14ac:dyDescent="0.25">
      <c r="A10209" s="25">
        <v>10208</v>
      </c>
      <c r="B10209" s="26">
        <v>0.50740154999999998</v>
      </c>
      <c r="C10209" s="26">
        <v>0.45345300999999999</v>
      </c>
      <c r="D10209" s="26">
        <v>0.51701282000000004</v>
      </c>
      <c r="E10209" s="26">
        <v>0.66198418999999997</v>
      </c>
      <c r="F10209" s="26">
        <v>0.97358164999999997</v>
      </c>
      <c r="G10209" s="26">
        <v>2.3959308500000001</v>
      </c>
      <c r="H10209" s="26">
        <v>9.2327460699999992</v>
      </c>
      <c r="I10209" s="26">
        <v>9.0267510000000009E-2</v>
      </c>
    </row>
    <row r="10210" spans="1:9" ht="15.75" customHeight="1" x14ac:dyDescent="0.25">
      <c r="A10210" s="23">
        <v>10209</v>
      </c>
      <c r="B10210" s="24">
        <v>0.50748466999999997</v>
      </c>
      <c r="C10210" s="24">
        <v>0.45352946000000005</v>
      </c>
      <c r="D10210" s="24">
        <v>0.51710484000000001</v>
      </c>
      <c r="E10210" s="24">
        <v>0.66211511999999995</v>
      </c>
      <c r="F10210" s="24">
        <v>0.97380328000000005</v>
      </c>
      <c r="G10210" s="24">
        <v>2.3965338200000001</v>
      </c>
      <c r="H10210" s="24">
        <v>9.2355963299999999</v>
      </c>
      <c r="I10210" s="24">
        <v>9.0267490000000006E-2</v>
      </c>
    </row>
    <row r="10211" spans="1:9" ht="15.75" customHeight="1" x14ac:dyDescent="0.25">
      <c r="A10211" s="25">
        <v>10210</v>
      </c>
      <c r="B10211" s="26">
        <v>0.50756778999999996</v>
      </c>
      <c r="C10211" s="26">
        <v>0.45360592</v>
      </c>
      <c r="D10211" s="26">
        <v>0.51719689999999996</v>
      </c>
      <c r="E10211" s="26">
        <v>0.66224611</v>
      </c>
      <c r="F10211" s="26">
        <v>0.97402502000000002</v>
      </c>
      <c r="G10211" s="26">
        <v>2.3971370799999998</v>
      </c>
      <c r="H10211" s="26">
        <v>9.238448009999999</v>
      </c>
      <c r="I10211" s="26">
        <v>9.0267459999999994E-2</v>
      </c>
    </row>
    <row r="10212" spans="1:9" ht="15.75" customHeight="1" x14ac:dyDescent="0.25">
      <c r="A10212" s="23">
        <v>10211</v>
      </c>
      <c r="B10212" s="24">
        <v>0.50765090000000002</v>
      </c>
      <c r="C10212" s="24">
        <v>0.45368239999999999</v>
      </c>
      <c r="D10212" s="24">
        <v>0.51728898999999995</v>
      </c>
      <c r="E10212" s="24">
        <v>0.66237716000000002</v>
      </c>
      <c r="F10212" s="24">
        <v>0.97424685999999994</v>
      </c>
      <c r="G10212" s="24">
        <v>2.39774061</v>
      </c>
      <c r="H10212" s="24">
        <v>9.2413011300000001</v>
      </c>
      <c r="I10212" s="24">
        <v>9.0267440000000004E-2</v>
      </c>
    </row>
    <row r="10213" spans="1:9" ht="15.75" customHeight="1" x14ac:dyDescent="0.25">
      <c r="A10213" s="25">
        <v>10212</v>
      </c>
      <c r="B10213" s="26">
        <v>0.50773402000000001</v>
      </c>
      <c r="C10213" s="26">
        <v>0.45375889999999997</v>
      </c>
      <c r="D10213" s="26">
        <v>0.51738112000000003</v>
      </c>
      <c r="E10213" s="26">
        <v>0.66250826000000007</v>
      </c>
      <c r="F10213" s="26">
        <v>0.97446878999999997</v>
      </c>
      <c r="G10213" s="26">
        <v>2.3983444299999999</v>
      </c>
      <c r="H10213" s="26">
        <v>9.2441556699999996</v>
      </c>
      <c r="I10213" s="26">
        <v>9.0267420000000001E-2</v>
      </c>
    </row>
    <row r="10214" spans="1:9" ht="15.75" customHeight="1" x14ac:dyDescent="0.25">
      <c r="A10214" s="23">
        <v>10213</v>
      </c>
      <c r="B10214" s="24">
        <v>0.50781714</v>
      </c>
      <c r="C10214" s="24">
        <v>0.45383540999999999</v>
      </c>
      <c r="D10214" s="24">
        <v>0.51747328000000004</v>
      </c>
      <c r="E10214" s="24">
        <v>0.66263943000000003</v>
      </c>
      <c r="F10214" s="24">
        <v>0.97469083000000001</v>
      </c>
      <c r="G10214" s="24">
        <v>2.3989485199999998</v>
      </c>
      <c r="H10214" s="24">
        <v>9.2470116299999994</v>
      </c>
      <c r="I10214" s="24">
        <v>9.0267399999999998E-2</v>
      </c>
    </row>
    <row r="10215" spans="1:9" ht="15.75" customHeight="1" x14ac:dyDescent="0.25">
      <c r="A10215" s="25">
        <v>10214</v>
      </c>
      <c r="B10215" s="26">
        <v>0.50790025999999999</v>
      </c>
      <c r="C10215" s="26">
        <v>0.45391195000000001</v>
      </c>
      <c r="D10215" s="26">
        <v>0.51756546999999997</v>
      </c>
      <c r="E10215" s="26">
        <v>0.66277066000000007</v>
      </c>
      <c r="F10215" s="26">
        <v>0.97491296999999999</v>
      </c>
      <c r="G10215" s="26">
        <v>2.3995528899999998</v>
      </c>
      <c r="H10215" s="26">
        <v>9.2498690099999994</v>
      </c>
      <c r="I10215" s="26">
        <v>9.0267370000000013E-2</v>
      </c>
    </row>
    <row r="10216" spans="1:9" ht="15.75" customHeight="1" x14ac:dyDescent="0.25">
      <c r="A10216" s="23">
        <v>10215</v>
      </c>
      <c r="B10216" s="24">
        <v>0.50798337999999998</v>
      </c>
      <c r="C10216" s="24">
        <v>0.45398850000000002</v>
      </c>
      <c r="D10216" s="24">
        <v>0.5176577</v>
      </c>
      <c r="E10216" s="24">
        <v>0.66290194999999996</v>
      </c>
      <c r="F10216" s="24">
        <v>0.97513521999999997</v>
      </c>
      <c r="G10216" s="24">
        <v>2.40015753</v>
      </c>
      <c r="H10216" s="24">
        <v>9.2527278000000006</v>
      </c>
      <c r="I10216" s="24">
        <v>9.026735000000001E-2</v>
      </c>
    </row>
    <row r="10217" spans="1:9" ht="15.75" customHeight="1" x14ac:dyDescent="0.25">
      <c r="A10217" s="25">
        <v>10216</v>
      </c>
      <c r="B10217" s="26">
        <v>0.50806649000000004</v>
      </c>
      <c r="C10217" s="26">
        <v>0.45406508000000001</v>
      </c>
      <c r="D10217" s="26">
        <v>0.51774996000000006</v>
      </c>
      <c r="E10217" s="26">
        <v>0.66303330000000005</v>
      </c>
      <c r="F10217" s="26">
        <v>0.97535756000000007</v>
      </c>
      <c r="G10217" s="26">
        <v>2.4007624500000002</v>
      </c>
      <c r="H10217" s="26">
        <v>9.2555880100000003</v>
      </c>
      <c r="I10217" s="26">
        <v>9.0267330000000007E-2</v>
      </c>
    </row>
    <row r="10218" spans="1:9" ht="15.75" customHeight="1" x14ac:dyDescent="0.25">
      <c r="A10218" s="23">
        <v>10217</v>
      </c>
      <c r="B10218" s="24">
        <v>0.50814960999999992</v>
      </c>
      <c r="C10218" s="24">
        <v>0.45414167</v>
      </c>
      <c r="D10218" s="24">
        <v>0.51784224999999995</v>
      </c>
      <c r="E10218" s="24">
        <v>0.6631647100000001</v>
      </c>
      <c r="F10218" s="24">
        <v>0.97558000000000011</v>
      </c>
      <c r="G10218" s="24">
        <v>2.4013676500000001</v>
      </c>
      <c r="H10218" s="24">
        <v>9.2584496200000004</v>
      </c>
      <c r="I10218" s="24">
        <v>9.0267310000000003E-2</v>
      </c>
    </row>
    <row r="10219" spans="1:9" ht="15.75" customHeight="1" x14ac:dyDescent="0.25">
      <c r="A10219" s="25">
        <v>10218</v>
      </c>
      <c r="B10219" s="26">
        <v>0.50823273000000002</v>
      </c>
      <c r="C10219" s="26">
        <v>0.45421827999999997</v>
      </c>
      <c r="D10219" s="26">
        <v>0.51793456999999998</v>
      </c>
      <c r="E10219" s="26">
        <v>0.66329616999999996</v>
      </c>
      <c r="F10219" s="26">
        <v>0.97580254</v>
      </c>
      <c r="G10219" s="26">
        <v>2.40197313</v>
      </c>
      <c r="H10219" s="26">
        <v>9.2613126399999999</v>
      </c>
      <c r="I10219" s="26">
        <v>9.0267280000000005E-2</v>
      </c>
    </row>
    <row r="10220" spans="1:9" ht="15.75" customHeight="1" x14ac:dyDescent="0.25">
      <c r="A10220" s="23">
        <v>10219</v>
      </c>
      <c r="B10220" s="24">
        <v>0.50831585000000001</v>
      </c>
      <c r="C10220" s="24">
        <v>0.4542949</v>
      </c>
      <c r="D10220" s="24">
        <v>0.51802693</v>
      </c>
      <c r="E10220" s="24">
        <v>0.66342770000000006</v>
      </c>
      <c r="F10220" s="24">
        <v>0.97602518000000005</v>
      </c>
      <c r="G10220" s="24">
        <v>2.4025788800000001</v>
      </c>
      <c r="H10220" s="24">
        <v>9.2641770699999988</v>
      </c>
      <c r="I10220" s="24">
        <v>9.0267260000000002E-2</v>
      </c>
    </row>
    <row r="10221" spans="1:9" ht="15.75" customHeight="1" x14ac:dyDescent="0.25">
      <c r="A10221" s="25">
        <v>10220</v>
      </c>
      <c r="B10221" s="26">
        <v>0.50839896000000007</v>
      </c>
      <c r="C10221" s="26">
        <v>0.45437154999999996</v>
      </c>
      <c r="D10221" s="26">
        <v>0.51811931999999994</v>
      </c>
      <c r="E10221" s="26">
        <v>0.66355928000000008</v>
      </c>
      <c r="F10221" s="26">
        <v>0.97624792000000005</v>
      </c>
      <c r="G10221" s="26">
        <v>2.4031848999999998</v>
      </c>
      <c r="H10221" s="26">
        <v>9.2670428900000008</v>
      </c>
      <c r="I10221" s="26">
        <v>9.0267239999999999E-2</v>
      </c>
    </row>
    <row r="10222" spans="1:9" ht="15.75" customHeight="1" x14ac:dyDescent="0.25">
      <c r="A10222" s="23">
        <v>10221</v>
      </c>
      <c r="B10222" s="24">
        <v>0.50848207999999995</v>
      </c>
      <c r="C10222" s="24">
        <v>0.45444820999999996</v>
      </c>
      <c r="D10222" s="24">
        <v>0.51821174999999997</v>
      </c>
      <c r="E10222" s="24">
        <v>0.66369093000000001</v>
      </c>
      <c r="F10222" s="24">
        <v>0.97647076999999993</v>
      </c>
      <c r="G10222" s="24">
        <v>2.4037911900000002</v>
      </c>
      <c r="H10222" s="24">
        <v>9.2699101099999996</v>
      </c>
      <c r="I10222" s="24">
        <v>9.0267219999999995E-2</v>
      </c>
    </row>
    <row r="10223" spans="1:9" ht="15.75" customHeight="1" x14ac:dyDescent="0.25">
      <c r="A10223" s="25">
        <v>10222</v>
      </c>
      <c r="B10223" s="26">
        <v>0.50856520000000005</v>
      </c>
      <c r="C10223" s="26">
        <v>0.45452489000000001</v>
      </c>
      <c r="D10223" s="26">
        <v>0.51830419999999999</v>
      </c>
      <c r="E10223" s="26">
        <v>0.66382262999999997</v>
      </c>
      <c r="F10223" s="26">
        <v>0.97669370999999994</v>
      </c>
      <c r="G10223" s="26">
        <v>2.4043977600000002</v>
      </c>
      <c r="H10223" s="26">
        <v>9.2727787300000006</v>
      </c>
      <c r="I10223" s="26">
        <v>9.0267189999999997E-2</v>
      </c>
    </row>
    <row r="10224" spans="1:9" ht="15.75" customHeight="1" x14ac:dyDescent="0.25">
      <c r="A10224" s="23">
        <v>10223</v>
      </c>
      <c r="B10224" s="24">
        <v>0.50864832000000004</v>
      </c>
      <c r="C10224" s="24">
        <v>0.45460159</v>
      </c>
      <c r="D10224" s="24">
        <v>0.51839668999999999</v>
      </c>
      <c r="E10224" s="24">
        <v>0.66395439000000001</v>
      </c>
      <c r="F10224" s="24">
        <v>0.97691674000000006</v>
      </c>
      <c r="G10224" s="24">
        <v>2.4050045999999998</v>
      </c>
      <c r="H10224" s="24">
        <v>9.2756487300000003</v>
      </c>
      <c r="I10224" s="24">
        <v>9.0267169999999994E-2</v>
      </c>
    </row>
    <row r="10225" spans="1:9" ht="15.75" customHeight="1" x14ac:dyDescent="0.25">
      <c r="A10225" s="25">
        <v>10224</v>
      </c>
      <c r="B10225" s="26">
        <v>0.50873144000000003</v>
      </c>
      <c r="C10225" s="26">
        <v>0.45467830999999997</v>
      </c>
      <c r="D10225" s="26">
        <v>0.51848920999999992</v>
      </c>
      <c r="E10225" s="26">
        <v>0.66408621000000001</v>
      </c>
      <c r="F10225" s="26">
        <v>0.97713987999999996</v>
      </c>
      <c r="G10225" s="26">
        <v>2.40561172</v>
      </c>
      <c r="H10225" s="26">
        <v>9.2785201300000004</v>
      </c>
      <c r="I10225" s="26">
        <v>9.026714999999999E-2</v>
      </c>
    </row>
    <row r="10226" spans="1:9" ht="15.75" customHeight="1" x14ac:dyDescent="0.25">
      <c r="A10226" s="23">
        <v>10225</v>
      </c>
      <c r="B10226" s="24">
        <v>0.50881454999999998</v>
      </c>
      <c r="C10226" s="24">
        <v>0.45475504</v>
      </c>
      <c r="D10226" s="24">
        <v>0.51858176</v>
      </c>
      <c r="E10226" s="24">
        <v>0.66421808999999998</v>
      </c>
      <c r="F10226" s="24">
        <v>0.97736312000000003</v>
      </c>
      <c r="G10226" s="24">
        <v>2.4062190999999999</v>
      </c>
      <c r="H10226" s="24">
        <v>9.2813929099999992</v>
      </c>
      <c r="I10226" s="24">
        <v>9.0267130000000015E-2</v>
      </c>
    </row>
    <row r="10227" spans="1:9" ht="15.75" customHeight="1" x14ac:dyDescent="0.25">
      <c r="A10227" s="25">
        <v>10226</v>
      </c>
      <c r="B10227" s="26">
        <v>0.50889766999999997</v>
      </c>
      <c r="C10227" s="26">
        <v>0.45483179999999995</v>
      </c>
      <c r="D10227" s="26">
        <v>0.51867434999999995</v>
      </c>
      <c r="E10227" s="26">
        <v>0.66435001999999999</v>
      </c>
      <c r="F10227" s="26">
        <v>0.97758645</v>
      </c>
      <c r="G10227" s="26">
        <v>2.40682675</v>
      </c>
      <c r="H10227" s="26">
        <v>9.2842670700000003</v>
      </c>
      <c r="I10227" s="26">
        <v>9.0267099999999989E-2</v>
      </c>
    </row>
    <row r="10228" spans="1:9" ht="15.75" customHeight="1" x14ac:dyDescent="0.25">
      <c r="A10228" s="23">
        <v>10227</v>
      </c>
      <c r="B10228" s="24">
        <v>0.50898079000000007</v>
      </c>
      <c r="C10228" s="24">
        <v>0.45490856999999996</v>
      </c>
      <c r="D10228" s="24">
        <v>0.51876697000000005</v>
      </c>
      <c r="E10228" s="24">
        <v>0.66448200999999996</v>
      </c>
      <c r="F10228" s="24">
        <v>0.97780987999999991</v>
      </c>
      <c r="G10228" s="24">
        <v>2.4074346800000002</v>
      </c>
      <c r="H10228" s="24">
        <v>9.2871426100000001</v>
      </c>
      <c r="I10228" s="24">
        <v>9.026708E-2</v>
      </c>
    </row>
    <row r="10229" spans="1:9" ht="15.75" customHeight="1" x14ac:dyDescent="0.25">
      <c r="A10229" s="25">
        <v>10228</v>
      </c>
      <c r="B10229" s="26">
        <v>0.50906390999999995</v>
      </c>
      <c r="C10229" s="26">
        <v>0.45498536000000001</v>
      </c>
      <c r="D10229" s="26">
        <v>0.51885961999999997</v>
      </c>
      <c r="E10229" s="26">
        <v>0.66461406999999995</v>
      </c>
      <c r="F10229" s="26">
        <v>0.97803340999999999</v>
      </c>
      <c r="G10229" s="26">
        <v>2.4080428700000001</v>
      </c>
      <c r="H10229" s="26">
        <v>9.2900195199999995</v>
      </c>
      <c r="I10229" s="26">
        <v>9.026706000000001E-2</v>
      </c>
    </row>
    <row r="10230" spans="1:9" ht="15.75" customHeight="1" x14ac:dyDescent="0.25">
      <c r="A10230" s="23">
        <v>10229</v>
      </c>
      <c r="B10230" s="24">
        <v>0.50914703000000006</v>
      </c>
      <c r="C10230" s="24">
        <v>0.45506215999999999</v>
      </c>
      <c r="D10230" s="24">
        <v>0.51895230000000003</v>
      </c>
      <c r="E10230" s="24">
        <v>0.66474618000000008</v>
      </c>
      <c r="F10230" s="24">
        <v>0.97825704000000002</v>
      </c>
      <c r="G10230" s="24">
        <v>2.4086513299999996</v>
      </c>
      <c r="H10230" s="24">
        <v>9.2928978099999995</v>
      </c>
      <c r="I10230" s="24">
        <v>9.0267040000000007E-2</v>
      </c>
    </row>
    <row r="10231" spans="1:9" ht="15.75" customHeight="1" x14ac:dyDescent="0.25">
      <c r="A10231" s="25">
        <v>10230</v>
      </c>
      <c r="B10231" s="26">
        <v>0.50923014</v>
      </c>
      <c r="C10231" s="26">
        <v>0.45513899000000002</v>
      </c>
      <c r="D10231" s="26">
        <v>0.51904501999999997</v>
      </c>
      <c r="E10231" s="26">
        <v>0.66487834000000001</v>
      </c>
      <c r="F10231" s="26">
        <v>0.97848077</v>
      </c>
      <c r="G10231" s="26">
        <v>2.4092600599999998</v>
      </c>
      <c r="H10231" s="26">
        <v>9.29577746</v>
      </c>
      <c r="I10231" s="26">
        <v>9.0267009999999995E-2</v>
      </c>
    </row>
    <row r="10232" spans="1:9" ht="15.75" customHeight="1" x14ac:dyDescent="0.25">
      <c r="A10232" s="23">
        <v>10231</v>
      </c>
      <c r="B10232" s="24">
        <v>0.50931325999999999</v>
      </c>
      <c r="C10232" s="24">
        <v>0.45521582999999999</v>
      </c>
      <c r="D10232" s="24">
        <v>0.51913776</v>
      </c>
      <c r="E10232" s="24">
        <v>0.66501057000000008</v>
      </c>
      <c r="F10232" s="24">
        <v>0.97870458999999999</v>
      </c>
      <c r="G10232" s="24">
        <v>2.4098690600000001</v>
      </c>
      <c r="H10232" s="24">
        <v>9.2986584900000011</v>
      </c>
      <c r="I10232" s="24">
        <v>9.0266990000000005E-2</v>
      </c>
    </row>
    <row r="10233" spans="1:9" ht="15.75" customHeight="1" x14ac:dyDescent="0.25">
      <c r="A10233" s="25">
        <v>10232</v>
      </c>
      <c r="B10233" s="26">
        <v>0.50939637999999998</v>
      </c>
      <c r="C10233" s="26">
        <v>0.45529269</v>
      </c>
      <c r="D10233" s="26">
        <v>0.51923054000000002</v>
      </c>
      <c r="E10233" s="26">
        <v>0.66514285000000006</v>
      </c>
      <c r="F10233" s="26">
        <v>0.97892850999999992</v>
      </c>
      <c r="G10233" s="26">
        <v>2.4104783200000002</v>
      </c>
      <c r="H10233" s="26">
        <v>9.3015408700000002</v>
      </c>
      <c r="I10233" s="26">
        <v>9.0266970000000002E-2</v>
      </c>
    </row>
    <row r="10234" spans="1:9" ht="15.75" customHeight="1" x14ac:dyDescent="0.25">
      <c r="A10234" s="23">
        <v>10233</v>
      </c>
      <c r="B10234" s="24">
        <v>0.50947949999999997</v>
      </c>
      <c r="C10234" s="24">
        <v>0.45536957</v>
      </c>
      <c r="D10234" s="24">
        <v>0.51932335000000007</v>
      </c>
      <c r="E10234" s="24">
        <v>0.66527519000000002</v>
      </c>
      <c r="F10234" s="24">
        <v>0.97915251999999997</v>
      </c>
      <c r="G10234" s="24">
        <v>2.4110878499999999</v>
      </c>
      <c r="H10234" s="24">
        <v>9.3044246199999989</v>
      </c>
      <c r="I10234" s="24">
        <v>9.0266949999999999E-2</v>
      </c>
    </row>
    <row r="10235" spans="1:9" ht="15.75" customHeight="1" x14ac:dyDescent="0.25">
      <c r="A10235" s="25">
        <v>10234</v>
      </c>
      <c r="B10235" s="26">
        <v>0.50956261000000003</v>
      </c>
      <c r="C10235" s="26">
        <v>0.45544646</v>
      </c>
      <c r="D10235" s="26">
        <v>0.51941619000000006</v>
      </c>
      <c r="E10235" s="26">
        <v>0.66540758999999994</v>
      </c>
      <c r="F10235" s="26">
        <v>0.97937664000000002</v>
      </c>
      <c r="G10235" s="26">
        <v>2.4116976500000002</v>
      </c>
      <c r="H10235" s="26">
        <v>9.3073097199999992</v>
      </c>
      <c r="I10235" s="26">
        <v>9.026692E-2</v>
      </c>
    </row>
    <row r="10236" spans="1:9" ht="15.75" customHeight="1" x14ac:dyDescent="0.25">
      <c r="A10236" s="23">
        <v>10235</v>
      </c>
      <c r="B10236" s="24">
        <v>0.50964573000000002</v>
      </c>
      <c r="C10236" s="24">
        <v>0.45552337000000004</v>
      </c>
      <c r="D10236" s="24">
        <v>0.51950907000000002</v>
      </c>
      <c r="E10236" s="24">
        <v>0.66554004000000011</v>
      </c>
      <c r="F10236" s="24">
        <v>0.97960085000000008</v>
      </c>
      <c r="G10236" s="24">
        <v>2.4123077099999999</v>
      </c>
      <c r="H10236" s="24">
        <v>9.3101961800000002</v>
      </c>
      <c r="I10236" s="24">
        <v>9.0266899999999997E-2</v>
      </c>
    </row>
    <row r="10237" spans="1:9" ht="15.75" customHeight="1" x14ac:dyDescent="0.25">
      <c r="A10237" s="25">
        <v>10236</v>
      </c>
      <c r="B10237" s="26">
        <v>0.50972885000000001</v>
      </c>
      <c r="C10237" s="26">
        <v>0.45560029999999996</v>
      </c>
      <c r="D10237" s="26">
        <v>0.51960196999999997</v>
      </c>
      <c r="E10237" s="26">
        <v>0.66567255000000003</v>
      </c>
      <c r="F10237" s="26">
        <v>0.97982515000000003</v>
      </c>
      <c r="G10237" s="26">
        <v>2.4129180400000001</v>
      </c>
      <c r="H10237" s="26">
        <v>9.3130839900000009</v>
      </c>
      <c r="I10237" s="26">
        <v>9.0266879999999994E-2</v>
      </c>
    </row>
    <row r="10238" spans="1:9" ht="15.75" customHeight="1" x14ac:dyDescent="0.25">
      <c r="A10238" s="23">
        <v>10237</v>
      </c>
      <c r="B10238" s="24">
        <v>0.50981197</v>
      </c>
      <c r="C10238" s="24">
        <v>0.45567725000000003</v>
      </c>
      <c r="D10238" s="24">
        <v>0.51969491000000001</v>
      </c>
      <c r="E10238" s="24">
        <v>0.66580512000000003</v>
      </c>
      <c r="F10238" s="24">
        <v>0.98004954999999994</v>
      </c>
      <c r="G10238" s="24">
        <v>2.4135286300000001</v>
      </c>
      <c r="H10238" s="24">
        <v>9.3159731499999996</v>
      </c>
      <c r="I10238" s="24">
        <v>9.0266860000000004E-2</v>
      </c>
    </row>
    <row r="10239" spans="1:9" ht="15.75" customHeight="1" x14ac:dyDescent="0.25">
      <c r="A10239" s="25">
        <v>10238</v>
      </c>
      <c r="B10239" s="26">
        <v>0.50989509</v>
      </c>
      <c r="C10239" s="26">
        <v>0.45575422000000004</v>
      </c>
      <c r="D10239" s="26">
        <v>0.51978787999999998</v>
      </c>
      <c r="E10239" s="26">
        <v>0.66593773999999994</v>
      </c>
      <c r="F10239" s="26">
        <v>0.98027405000000001</v>
      </c>
      <c r="G10239" s="26">
        <v>2.4141394800000002</v>
      </c>
      <c r="H10239" s="26">
        <v>9.3188636499999991</v>
      </c>
      <c r="I10239" s="26">
        <v>9.0266830000000006E-2</v>
      </c>
    </row>
    <row r="10240" spans="1:9" ht="15.75" customHeight="1" x14ac:dyDescent="0.25">
      <c r="A10240" s="23">
        <v>10239</v>
      </c>
      <c r="B10240" s="24">
        <v>0.50997819999999994</v>
      </c>
      <c r="C10240" s="24">
        <v>0.45583119999999999</v>
      </c>
      <c r="D10240" s="24">
        <v>0.51988087999999999</v>
      </c>
      <c r="E10240" s="24">
        <v>0.66607042000000005</v>
      </c>
      <c r="F10240" s="24">
        <v>0.98049863999999998</v>
      </c>
      <c r="G10240" s="24">
        <v>2.4147506000000001</v>
      </c>
      <c r="H10240" s="24">
        <v>9.321755490000001</v>
      </c>
      <c r="I10240" s="24">
        <v>9.0266810000000003E-2</v>
      </c>
    </row>
    <row r="10241" spans="1:9" ht="15.75" customHeight="1" x14ac:dyDescent="0.25">
      <c r="A10241" s="25">
        <v>10240</v>
      </c>
      <c r="B10241" s="26">
        <v>0.51006132000000004</v>
      </c>
      <c r="C10241" s="26">
        <v>0.45590819999999999</v>
      </c>
      <c r="D10241" s="26">
        <v>0.51997391000000004</v>
      </c>
      <c r="E10241" s="26">
        <v>0.66620316000000002</v>
      </c>
      <c r="F10241" s="26">
        <v>0.98072333</v>
      </c>
      <c r="G10241" s="26">
        <v>2.4153619699999997</v>
      </c>
      <c r="H10241" s="26">
        <v>9.3246486700000002</v>
      </c>
      <c r="I10241" s="26">
        <v>9.026679E-2</v>
      </c>
    </row>
    <row r="10242" spans="1:9" ht="15.75" customHeight="1" x14ac:dyDescent="0.25">
      <c r="A10242" s="23">
        <v>10241</v>
      </c>
      <c r="B10242" s="24">
        <v>0.51014443999999992</v>
      </c>
      <c r="C10242" s="24">
        <v>0.45598520999999997</v>
      </c>
      <c r="D10242" s="24">
        <v>0.52006697000000002</v>
      </c>
      <c r="E10242" s="24">
        <v>0.66633595000000001</v>
      </c>
      <c r="F10242" s="24">
        <v>0.98094811000000004</v>
      </c>
      <c r="G10242" s="24">
        <v>2.41597361</v>
      </c>
      <c r="H10242" s="24">
        <v>9.3275431900000001</v>
      </c>
      <c r="I10242" s="24">
        <v>9.0266769999999996E-2</v>
      </c>
    </row>
    <row r="10243" spans="1:9" ht="15.75" customHeight="1" x14ac:dyDescent="0.25">
      <c r="A10243" s="25">
        <v>10242</v>
      </c>
      <c r="B10243" s="26">
        <v>0.51022756000000002</v>
      </c>
      <c r="C10243" s="26">
        <v>0.45606225</v>
      </c>
      <c r="D10243" s="26">
        <v>0.52016006999999997</v>
      </c>
      <c r="E10243" s="26">
        <v>0.66646879999999997</v>
      </c>
      <c r="F10243" s="26">
        <v>0.98117299000000002</v>
      </c>
      <c r="G10243" s="26">
        <v>2.41658551</v>
      </c>
      <c r="H10243" s="26">
        <v>9.3304390399999999</v>
      </c>
      <c r="I10243" s="26">
        <v>9.0266739999999998E-2</v>
      </c>
    </row>
    <row r="10244" spans="1:9" ht="15.75" customHeight="1" x14ac:dyDescent="0.25">
      <c r="A10244" s="23">
        <v>10243</v>
      </c>
      <c r="B10244" s="24">
        <v>0.51031066999999997</v>
      </c>
      <c r="C10244" s="24">
        <v>0.45613930000000003</v>
      </c>
      <c r="D10244" s="24">
        <v>0.52025319000000003</v>
      </c>
      <c r="E10244" s="24">
        <v>0.66660171000000001</v>
      </c>
      <c r="F10244" s="24">
        <v>0.98139796000000001</v>
      </c>
      <c r="G10244" s="24">
        <v>2.4171976699999997</v>
      </c>
      <c r="H10244" s="24">
        <v>9.3333362199999996</v>
      </c>
      <c r="I10244" s="24">
        <v>9.0266719999999995E-2</v>
      </c>
    </row>
    <row r="10245" spans="1:9" ht="15.75" customHeight="1" x14ac:dyDescent="0.25">
      <c r="A10245" s="25">
        <v>10244</v>
      </c>
      <c r="B10245" s="26">
        <v>0.51039378999999996</v>
      </c>
      <c r="C10245" s="26">
        <v>0.45621636999999998</v>
      </c>
      <c r="D10245" s="26">
        <v>0.52034635000000007</v>
      </c>
      <c r="E10245" s="26">
        <v>0.66673466999999997</v>
      </c>
      <c r="F10245" s="26">
        <v>0.98162302000000001</v>
      </c>
      <c r="G10245" s="26">
        <v>2.4178100900000001</v>
      </c>
      <c r="H10245" s="26">
        <v>9.3362347299999993</v>
      </c>
      <c r="I10245" s="26">
        <v>9.0266699999999991E-2</v>
      </c>
    </row>
    <row r="10246" spans="1:9" ht="15.75" customHeight="1" x14ac:dyDescent="0.25">
      <c r="A10246" s="23">
        <v>10245</v>
      </c>
      <c r="B10246" s="24">
        <v>0.51047690999999995</v>
      </c>
      <c r="C10246" s="24">
        <v>0.45629344999999999</v>
      </c>
      <c r="D10246" s="24">
        <v>0.52043952999999998</v>
      </c>
      <c r="E10246" s="24">
        <v>0.66686767999999996</v>
      </c>
      <c r="F10246" s="24">
        <v>0.98184818000000007</v>
      </c>
      <c r="G10246" s="24">
        <v>2.4184227699999998</v>
      </c>
      <c r="H10246" s="24">
        <v>9.3391345599999998</v>
      </c>
      <c r="I10246" s="24">
        <v>9.0266680000000002E-2</v>
      </c>
    </row>
    <row r="10247" spans="1:9" ht="15.75" customHeight="1" x14ac:dyDescent="0.25">
      <c r="A10247" s="25">
        <v>10246</v>
      </c>
      <c r="B10247" s="26">
        <v>0.51056002999999994</v>
      </c>
      <c r="C10247" s="26">
        <v>0.45637054999999999</v>
      </c>
      <c r="D10247" s="26">
        <v>0.52053274999999999</v>
      </c>
      <c r="E10247" s="26">
        <v>0.66700075999999997</v>
      </c>
      <c r="F10247" s="26">
        <v>0.98207344000000008</v>
      </c>
      <c r="G10247" s="26">
        <v>2.4190357100000002</v>
      </c>
      <c r="H10247" s="26">
        <v>9.3420357200000002</v>
      </c>
      <c r="I10247" s="26">
        <v>9.026664999999999E-2</v>
      </c>
    </row>
    <row r="10248" spans="1:9" ht="15.75" customHeight="1" x14ac:dyDescent="0.25">
      <c r="A10248" s="23">
        <v>10247</v>
      </c>
      <c r="B10248" s="24">
        <v>0.51064315000000005</v>
      </c>
      <c r="C10248" s="24">
        <v>0.45644767000000003</v>
      </c>
      <c r="D10248" s="24">
        <v>0.52062600000000003</v>
      </c>
      <c r="E10248" s="24">
        <v>0.66713387999999996</v>
      </c>
      <c r="F10248" s="24">
        <v>0.98229878999999998</v>
      </c>
      <c r="G10248" s="24">
        <v>2.4196489099999998</v>
      </c>
      <c r="H10248" s="24">
        <v>9.3449381799999998</v>
      </c>
      <c r="I10248" s="24">
        <v>9.0266629999999987E-2</v>
      </c>
    </row>
    <row r="10249" spans="1:9" ht="15.75" customHeight="1" x14ac:dyDescent="0.25">
      <c r="A10249" s="25">
        <v>10248</v>
      </c>
      <c r="B10249" s="26">
        <v>0.51072625999999999</v>
      </c>
      <c r="C10249" s="26">
        <v>0.45652481</v>
      </c>
      <c r="D10249" s="26">
        <v>0.52071928000000001</v>
      </c>
      <c r="E10249" s="26">
        <v>0.66726707000000007</v>
      </c>
      <c r="F10249" s="26">
        <v>0.98252422999999989</v>
      </c>
      <c r="G10249" s="26">
        <v>2.4202623600000002</v>
      </c>
      <c r="H10249" s="26">
        <v>9.3478419699999993</v>
      </c>
      <c r="I10249" s="26">
        <v>9.0266610000000011E-2</v>
      </c>
    </row>
    <row r="10250" spans="1:9" ht="15.75" customHeight="1" x14ac:dyDescent="0.25">
      <c r="A10250" s="23">
        <v>10249</v>
      </c>
      <c r="B10250" s="24">
        <v>0.51080937999999998</v>
      </c>
      <c r="C10250" s="24">
        <v>0.45660195999999997</v>
      </c>
      <c r="D10250" s="24">
        <v>0.52081259000000002</v>
      </c>
      <c r="E10250" s="24">
        <v>0.66740031</v>
      </c>
      <c r="F10250" s="24">
        <v>0.98274975999999992</v>
      </c>
      <c r="G10250" s="24">
        <v>2.4208760699999998</v>
      </c>
      <c r="H10250" s="24">
        <v>9.3507470599999998</v>
      </c>
      <c r="I10250" s="24">
        <v>9.0266590000000008E-2</v>
      </c>
    </row>
    <row r="10251" spans="1:9" ht="15.75" customHeight="1" x14ac:dyDescent="0.25">
      <c r="A10251" s="25">
        <v>10250</v>
      </c>
      <c r="B10251" s="26">
        <v>0.51089249999999997</v>
      </c>
      <c r="C10251" s="26">
        <v>0.45667914000000004</v>
      </c>
      <c r="D10251" s="26">
        <v>0.52090592999999996</v>
      </c>
      <c r="E10251" s="26">
        <v>0.66753360000000006</v>
      </c>
      <c r="F10251" s="26">
        <v>0.98297539</v>
      </c>
      <c r="G10251" s="26">
        <v>2.4214900400000001</v>
      </c>
      <c r="H10251" s="26">
        <v>9.3536534700000011</v>
      </c>
      <c r="I10251" s="26">
        <v>9.0266559999999996E-2</v>
      </c>
    </row>
    <row r="10252" spans="1:9" ht="15.75" customHeight="1" x14ac:dyDescent="0.25">
      <c r="A10252" s="23">
        <v>10251</v>
      </c>
      <c r="B10252" s="24">
        <v>0.51097562000000007</v>
      </c>
      <c r="C10252" s="24">
        <v>0.45675631999999999</v>
      </c>
      <c r="D10252" s="24">
        <v>0.52099930000000005</v>
      </c>
      <c r="E10252" s="24">
        <v>0.66766694999999998</v>
      </c>
      <c r="F10252" s="24">
        <v>0.98320110999999999</v>
      </c>
      <c r="G10252" s="24">
        <v>2.4221042600000002</v>
      </c>
      <c r="H10252" s="24">
        <v>9.3565611799999999</v>
      </c>
      <c r="I10252" s="24">
        <v>9.0266540000000006E-2</v>
      </c>
    </row>
    <row r="10253" spans="1:9" ht="15.75" customHeight="1" x14ac:dyDescent="0.25">
      <c r="A10253" s="25">
        <v>10252</v>
      </c>
      <c r="B10253" s="26">
        <v>0.51105873000000002</v>
      </c>
      <c r="C10253" s="26">
        <v>0.45683352999999999</v>
      </c>
      <c r="D10253" s="26">
        <v>0.52109270000000008</v>
      </c>
      <c r="E10253" s="26">
        <v>0.66780034999999993</v>
      </c>
      <c r="F10253" s="26">
        <v>0.98342691999999998</v>
      </c>
      <c r="G10253" s="26">
        <v>2.4227187300000002</v>
      </c>
      <c r="H10253" s="26">
        <v>9.3594701899999997</v>
      </c>
      <c r="I10253" s="26">
        <v>9.0266520000000003E-2</v>
      </c>
    </row>
    <row r="10254" spans="1:9" ht="15.75" customHeight="1" x14ac:dyDescent="0.25">
      <c r="A10254" s="23">
        <v>10253</v>
      </c>
      <c r="B10254" s="24">
        <v>0.51114185000000001</v>
      </c>
      <c r="C10254" s="24">
        <v>0.45691074999999998</v>
      </c>
      <c r="D10254" s="24">
        <v>0.52118613999999996</v>
      </c>
      <c r="E10254" s="24">
        <v>0.66793380999999996</v>
      </c>
      <c r="F10254" s="24">
        <v>0.98365283000000003</v>
      </c>
      <c r="G10254" s="24">
        <v>2.4233334600000003</v>
      </c>
      <c r="H10254" s="24">
        <v>9.3623805000000004</v>
      </c>
      <c r="I10254" s="24">
        <v>9.02665E-2</v>
      </c>
    </row>
    <row r="10255" spans="1:9" ht="15.75" customHeight="1" x14ac:dyDescent="0.25">
      <c r="A10255" s="25">
        <v>10254</v>
      </c>
      <c r="B10255" s="26">
        <v>0.51122497</v>
      </c>
      <c r="C10255" s="26">
        <v>0.45698799000000001</v>
      </c>
      <c r="D10255" s="26">
        <v>0.52127960000000007</v>
      </c>
      <c r="E10255" s="26">
        <v>0.66806732000000002</v>
      </c>
      <c r="F10255" s="26">
        <v>0.98387882000000004</v>
      </c>
      <c r="G10255" s="26">
        <v>2.4239484500000001</v>
      </c>
      <c r="H10255" s="26">
        <v>9.3652920999999996</v>
      </c>
      <c r="I10255" s="26">
        <v>9.0266470000000001E-2</v>
      </c>
    </row>
    <row r="10256" spans="1:9" ht="15.75" customHeight="1" x14ac:dyDescent="0.25">
      <c r="A10256" s="23">
        <v>10255</v>
      </c>
      <c r="B10256" s="24">
        <v>0.51130808999999999</v>
      </c>
      <c r="C10256" s="24">
        <v>0.45706524000000004</v>
      </c>
      <c r="D10256" s="24">
        <v>0.52137308999999998</v>
      </c>
      <c r="E10256" s="24">
        <v>0.66820088999999994</v>
      </c>
      <c r="F10256" s="24">
        <v>0.98410490999999989</v>
      </c>
      <c r="G10256" s="24">
        <v>2.4245636799999999</v>
      </c>
      <c r="H10256" s="24">
        <v>9.3682049999999997</v>
      </c>
      <c r="I10256" s="24">
        <v>9.0266449999999998E-2</v>
      </c>
    </row>
    <row r="10257" spans="1:9" ht="15.75" customHeight="1" x14ac:dyDescent="0.25">
      <c r="A10257" s="25">
        <v>10256</v>
      </c>
      <c r="B10257" s="26">
        <v>0.51139120999999998</v>
      </c>
      <c r="C10257" s="26">
        <v>0.45714250999999995</v>
      </c>
      <c r="D10257" s="26">
        <v>0.52146661999999999</v>
      </c>
      <c r="E10257" s="26">
        <v>0.66833450999999999</v>
      </c>
      <c r="F10257" s="26">
        <v>0.98433110000000001</v>
      </c>
      <c r="G10257" s="26">
        <v>2.4251791700000003</v>
      </c>
      <c r="H10257" s="26">
        <v>9.3711191899999999</v>
      </c>
      <c r="I10257" s="26">
        <v>9.0266429999999995E-2</v>
      </c>
    </row>
    <row r="10258" spans="1:9" ht="15.75" customHeight="1" x14ac:dyDescent="0.25">
      <c r="A10258" s="23">
        <v>10257</v>
      </c>
      <c r="B10258" s="24">
        <v>0.51147432000000004</v>
      </c>
      <c r="C10258" s="24">
        <v>0.45721980000000001</v>
      </c>
      <c r="D10258" s="24">
        <v>0.52156016999999999</v>
      </c>
      <c r="E10258" s="24">
        <v>0.66846819000000002</v>
      </c>
      <c r="F10258" s="24">
        <v>0.98455736999999999</v>
      </c>
      <c r="G10258" s="24">
        <v>2.42579492</v>
      </c>
      <c r="H10258" s="24">
        <v>9.3740346700000003</v>
      </c>
      <c r="I10258" s="24">
        <v>9.0266409999999991E-2</v>
      </c>
    </row>
    <row r="10259" spans="1:9" ht="15.75" customHeight="1" x14ac:dyDescent="0.25">
      <c r="A10259" s="25">
        <v>10258</v>
      </c>
      <c r="B10259" s="26">
        <v>0.51155744000000003</v>
      </c>
      <c r="C10259" s="26">
        <v>0.45729711000000001</v>
      </c>
      <c r="D10259" s="26">
        <v>0.52165375000000003</v>
      </c>
      <c r="E10259" s="26">
        <v>0.66860191999999996</v>
      </c>
      <c r="F10259" s="26">
        <v>0.98478373000000008</v>
      </c>
      <c r="G10259" s="26">
        <v>2.42641091</v>
      </c>
      <c r="H10259" s="26">
        <v>9.3769514300000001</v>
      </c>
      <c r="I10259" s="26">
        <v>9.0266380000000007E-2</v>
      </c>
    </row>
    <row r="10260" spans="1:9" ht="15.75" customHeight="1" x14ac:dyDescent="0.25">
      <c r="A10260" s="23">
        <v>10259</v>
      </c>
      <c r="B10260" s="24">
        <v>0.51164056000000002</v>
      </c>
      <c r="C10260" s="24">
        <v>0.45737443</v>
      </c>
      <c r="D10260" s="24">
        <v>0.52174737000000004</v>
      </c>
      <c r="E10260" s="24">
        <v>0.66873570000000004</v>
      </c>
      <c r="F10260" s="24">
        <v>0.98501019000000001</v>
      </c>
      <c r="G10260" s="24">
        <v>2.4270271500000002</v>
      </c>
      <c r="H10260" s="24">
        <v>9.3798694699999992</v>
      </c>
      <c r="I10260" s="24">
        <v>9.0266360000000004E-2</v>
      </c>
    </row>
    <row r="10261" spans="1:9" ht="15.75" customHeight="1" x14ac:dyDescent="0.25">
      <c r="A10261" s="25">
        <v>10260</v>
      </c>
      <c r="B10261" s="26">
        <v>0.51172368000000001</v>
      </c>
      <c r="C10261" s="26">
        <v>0.45745175999999999</v>
      </c>
      <c r="D10261" s="26">
        <v>0.52184100999999994</v>
      </c>
      <c r="E10261" s="26">
        <v>0.66886953999999998</v>
      </c>
      <c r="F10261" s="26">
        <v>0.98523673</v>
      </c>
      <c r="G10261" s="26">
        <v>2.4276436499999998</v>
      </c>
      <c r="H10261" s="26">
        <v>9.3827887899999993</v>
      </c>
      <c r="I10261" s="26">
        <v>9.026634E-2</v>
      </c>
    </row>
    <row r="10262" spans="1:9" ht="15.75" customHeight="1" x14ac:dyDescent="0.25">
      <c r="A10262" s="23">
        <v>10261</v>
      </c>
      <c r="B10262" s="24">
        <v>0.51180680000000001</v>
      </c>
      <c r="C10262" s="24">
        <v>0.45752912000000001</v>
      </c>
      <c r="D10262" s="24">
        <v>0.52193467999999998</v>
      </c>
      <c r="E10262" s="24">
        <v>0.66900343000000007</v>
      </c>
      <c r="F10262" s="24">
        <v>0.98546336999999995</v>
      </c>
      <c r="G10262" s="24">
        <v>2.4282603900000002</v>
      </c>
      <c r="H10262" s="24">
        <v>9.3857093799999998</v>
      </c>
      <c r="I10262" s="24">
        <v>9.0266310000000002E-2</v>
      </c>
    </row>
    <row r="10263" spans="1:9" ht="15.75" customHeight="1" x14ac:dyDescent="0.25">
      <c r="A10263" s="25">
        <v>10262</v>
      </c>
      <c r="B10263" s="26">
        <v>0.51188991000000006</v>
      </c>
      <c r="C10263" s="26">
        <v>0.45760649000000003</v>
      </c>
      <c r="D10263" s="26">
        <v>0.52202839000000001</v>
      </c>
      <c r="E10263" s="26">
        <v>0.66913736999999995</v>
      </c>
      <c r="F10263" s="26">
        <v>0.98569010000000001</v>
      </c>
      <c r="G10263" s="26">
        <v>2.4288773800000003</v>
      </c>
      <c r="H10263" s="26">
        <v>9.3886312499999995</v>
      </c>
      <c r="I10263" s="26">
        <v>9.0266289999999999E-2</v>
      </c>
    </row>
    <row r="10264" spans="1:9" ht="15.75" customHeight="1" x14ac:dyDescent="0.25">
      <c r="A10264" s="23">
        <v>10263</v>
      </c>
      <c r="B10264" s="24">
        <v>0.51197302999999994</v>
      </c>
      <c r="C10264" s="24">
        <v>0.45768388000000004</v>
      </c>
      <c r="D10264" s="24">
        <v>0.52212212000000002</v>
      </c>
      <c r="E10264" s="24">
        <v>0.66927137000000003</v>
      </c>
      <c r="F10264" s="24">
        <v>0.98591690999999992</v>
      </c>
      <c r="G10264" s="24">
        <v>2.4294946200000003</v>
      </c>
      <c r="H10264" s="24">
        <v>9.3915543800000005</v>
      </c>
      <c r="I10264" s="24">
        <v>9.0266269999999996E-2</v>
      </c>
    </row>
    <row r="10265" spans="1:9" ht="15.75" customHeight="1" x14ac:dyDescent="0.25">
      <c r="A10265" s="25">
        <v>10264</v>
      </c>
      <c r="B10265" s="26">
        <v>0.51205615000000004</v>
      </c>
      <c r="C10265" s="26">
        <v>0.45776127999999999</v>
      </c>
      <c r="D10265" s="26">
        <v>0.52221587999999997</v>
      </c>
      <c r="E10265" s="26">
        <v>0.66940541999999992</v>
      </c>
      <c r="F10265" s="26">
        <v>0.98614382000000012</v>
      </c>
      <c r="G10265" s="26">
        <v>2.43011211</v>
      </c>
      <c r="H10265" s="26">
        <v>9.39447878</v>
      </c>
      <c r="I10265" s="26">
        <v>9.0266249999999992E-2</v>
      </c>
    </row>
    <row r="10266" spans="1:9" ht="15.75" customHeight="1" x14ac:dyDescent="0.25">
      <c r="A10266" s="23">
        <v>10265</v>
      </c>
      <c r="B10266" s="24">
        <v>0.51213927000000004</v>
      </c>
      <c r="C10266" s="24">
        <v>0.45783869999999999</v>
      </c>
      <c r="D10266" s="24">
        <v>0.52230966999999995</v>
      </c>
      <c r="E10266" s="24">
        <v>0.66953952999999999</v>
      </c>
      <c r="F10266" s="24">
        <v>0.98637082000000009</v>
      </c>
      <c r="G10266" s="24">
        <v>2.4307298500000001</v>
      </c>
      <c r="H10266" s="24">
        <v>9.3974044499999998</v>
      </c>
      <c r="I10266" s="24">
        <v>9.0266219999999994E-2</v>
      </c>
    </row>
    <row r="10267" spans="1:9" ht="15.75" customHeight="1" x14ac:dyDescent="0.25">
      <c r="A10267" s="25">
        <v>10266</v>
      </c>
      <c r="B10267" s="26">
        <v>0.51222237999999998</v>
      </c>
      <c r="C10267" s="26">
        <v>0.45791614000000003</v>
      </c>
      <c r="D10267" s="26">
        <v>0.52240350000000002</v>
      </c>
      <c r="E10267" s="26">
        <v>0.6696736900000001</v>
      </c>
      <c r="F10267" s="26">
        <v>0.98659790999999997</v>
      </c>
      <c r="G10267" s="26">
        <v>2.43134783</v>
      </c>
      <c r="H10267" s="26">
        <v>9.40033137</v>
      </c>
      <c r="I10267" s="26">
        <v>9.0266199999999991E-2</v>
      </c>
    </row>
    <row r="10268" spans="1:9" ht="15.75" customHeight="1" x14ac:dyDescent="0.25">
      <c r="A10268" s="23">
        <v>10267</v>
      </c>
      <c r="B10268" s="24">
        <v>0.51230549999999997</v>
      </c>
      <c r="C10268" s="24">
        <v>0.45799359000000001</v>
      </c>
      <c r="D10268" s="24">
        <v>0.52249734999999997</v>
      </c>
      <c r="E10268" s="24">
        <v>0.66980790000000001</v>
      </c>
      <c r="F10268" s="24">
        <v>0.98682508000000002</v>
      </c>
      <c r="G10268" s="24">
        <v>2.4319660600000002</v>
      </c>
      <c r="H10268" s="24">
        <v>9.4032595499999996</v>
      </c>
      <c r="I10268" s="24">
        <v>9.0266179999999988E-2</v>
      </c>
    </row>
    <row r="10269" spans="1:9" ht="15.75" customHeight="1" x14ac:dyDescent="0.25">
      <c r="A10269" s="25">
        <v>10268</v>
      </c>
      <c r="B10269" s="26">
        <v>0.51238861999999996</v>
      </c>
      <c r="C10269" s="26">
        <v>0.45807105999999997</v>
      </c>
      <c r="D10269" s="26">
        <v>0.52259123000000007</v>
      </c>
      <c r="E10269" s="26">
        <v>0.66994215999999995</v>
      </c>
      <c r="F10269" s="26">
        <v>0.98705235000000002</v>
      </c>
      <c r="G10269" s="26">
        <v>2.4325845300000002</v>
      </c>
      <c r="H10269" s="26">
        <v>9.4061889799999996</v>
      </c>
      <c r="I10269" s="26">
        <v>9.0266160000000012E-2</v>
      </c>
    </row>
    <row r="10270" spans="1:9" ht="15.75" customHeight="1" x14ac:dyDescent="0.25">
      <c r="A10270" s="23">
        <v>10269</v>
      </c>
      <c r="B10270" s="24">
        <v>0.51247174000000006</v>
      </c>
      <c r="C10270" s="24">
        <v>0.45814853999999999</v>
      </c>
      <c r="D10270" s="24">
        <v>0.52268513999999999</v>
      </c>
      <c r="E10270" s="24">
        <v>0.67007648000000009</v>
      </c>
      <c r="F10270" s="24">
        <v>0.98727969999999998</v>
      </c>
      <c r="G10270" s="24">
        <v>2.43320325</v>
      </c>
      <c r="H10270" s="24">
        <v>9.40911966</v>
      </c>
      <c r="I10270" s="24">
        <v>9.026613E-2</v>
      </c>
    </row>
    <row r="10271" spans="1:9" ht="15.75" customHeight="1" x14ac:dyDescent="0.25">
      <c r="A10271" s="25">
        <v>10270</v>
      </c>
      <c r="B10271" s="26">
        <v>0.51255485999999995</v>
      </c>
      <c r="C10271" s="26">
        <v>0.45822604</v>
      </c>
      <c r="D10271" s="26">
        <v>0.52277907999999995</v>
      </c>
      <c r="E10271" s="26">
        <v>0.67021085000000002</v>
      </c>
      <c r="F10271" s="26">
        <v>0.98750714000000006</v>
      </c>
      <c r="G10271" s="26">
        <v>2.4338222099999998</v>
      </c>
      <c r="H10271" s="26">
        <v>9.412051589999999</v>
      </c>
      <c r="I10271" s="26">
        <v>9.0266110000000011E-2</v>
      </c>
    </row>
    <row r="10272" spans="1:9" ht="15.75" customHeight="1" x14ac:dyDescent="0.25">
      <c r="A10272" s="23">
        <v>10271</v>
      </c>
      <c r="B10272" s="24">
        <v>0.51263797</v>
      </c>
      <c r="C10272" s="24">
        <v>0.45830356</v>
      </c>
      <c r="D10272" s="24">
        <v>0.52287304000000001</v>
      </c>
      <c r="E10272" s="24">
        <v>0.67034526999999999</v>
      </c>
      <c r="F10272" s="24">
        <v>0.98773467999999998</v>
      </c>
      <c r="G10272" s="24">
        <v>2.4344414200000002</v>
      </c>
      <c r="H10272" s="24">
        <v>9.4149847599999994</v>
      </c>
      <c r="I10272" s="24">
        <v>9.0266090000000007E-2</v>
      </c>
    </row>
    <row r="10273" spans="1:9" ht="15.75" customHeight="1" x14ac:dyDescent="0.25">
      <c r="A10273" s="25">
        <v>10272</v>
      </c>
      <c r="B10273" s="26">
        <v>0.51272108999999999</v>
      </c>
      <c r="C10273" s="26">
        <v>0.45838109000000005</v>
      </c>
      <c r="D10273" s="26">
        <v>0.52296703999999994</v>
      </c>
      <c r="E10273" s="26">
        <v>0.67047973999999999</v>
      </c>
      <c r="F10273" s="26">
        <v>0.98796229999999996</v>
      </c>
      <c r="G10273" s="26">
        <v>2.43506087</v>
      </c>
      <c r="H10273" s="26">
        <v>9.4179191800000002</v>
      </c>
      <c r="I10273" s="26">
        <v>9.0266070000000004E-2</v>
      </c>
    </row>
    <row r="10274" spans="1:9" ht="15.75" customHeight="1" x14ac:dyDescent="0.25">
      <c r="A10274" s="23">
        <v>10273</v>
      </c>
      <c r="B10274" s="24">
        <v>0.51280420999999998</v>
      </c>
      <c r="C10274" s="24">
        <v>0.45845863999999997</v>
      </c>
      <c r="D10274" s="24">
        <v>0.52306107000000002</v>
      </c>
      <c r="E10274" s="24">
        <v>0.67061426999999996</v>
      </c>
      <c r="F10274" s="24">
        <v>0.98819000000000001</v>
      </c>
      <c r="G10274" s="24">
        <v>2.4356805600000002</v>
      </c>
      <c r="H10274" s="24">
        <v>9.4208548299999997</v>
      </c>
      <c r="I10274" s="24">
        <v>9.0266040000000006E-2</v>
      </c>
    </row>
    <row r="10275" spans="1:9" ht="15.75" customHeight="1" x14ac:dyDescent="0.25">
      <c r="A10275" s="25">
        <v>10274</v>
      </c>
      <c r="B10275" s="26">
        <v>0.51288732999999997</v>
      </c>
      <c r="C10275" s="26">
        <v>0.45853620999999994</v>
      </c>
      <c r="D10275" s="26">
        <v>0.52315511999999997</v>
      </c>
      <c r="E10275" s="26">
        <v>0.67074884000000001</v>
      </c>
      <c r="F10275" s="26">
        <v>0.98841780000000001</v>
      </c>
      <c r="G10275" s="26">
        <v>2.4363004900000003</v>
      </c>
      <c r="H10275" s="26">
        <v>9.4237917200000005</v>
      </c>
      <c r="I10275" s="26">
        <v>9.0266020000000002E-2</v>
      </c>
    </row>
    <row r="10276" spans="1:9" ht="15.75" customHeight="1" x14ac:dyDescent="0.25">
      <c r="A10276" s="23">
        <v>10275</v>
      </c>
      <c r="B10276" s="24">
        <v>0.51297044000000003</v>
      </c>
      <c r="C10276" s="24">
        <v>0.45861379000000002</v>
      </c>
      <c r="D10276" s="24">
        <v>0.52324919999999997</v>
      </c>
      <c r="E10276" s="24">
        <v>0.67088347000000004</v>
      </c>
      <c r="F10276" s="24">
        <v>0.98864568000000008</v>
      </c>
      <c r="G10276" s="24">
        <v>2.4369206700000001</v>
      </c>
      <c r="H10276" s="24">
        <v>9.4267298400000001</v>
      </c>
      <c r="I10276" s="24">
        <v>9.0265999999999999E-2</v>
      </c>
    </row>
    <row r="10277" spans="1:9" ht="15.75" customHeight="1" x14ac:dyDescent="0.25">
      <c r="A10277" s="25">
        <v>10276</v>
      </c>
      <c r="B10277" s="26">
        <v>0.51305356000000002</v>
      </c>
      <c r="C10277" s="26">
        <v>0.45869138999999998</v>
      </c>
      <c r="D10277" s="26">
        <v>0.52334332000000006</v>
      </c>
      <c r="E10277" s="26">
        <v>0.67101814999999998</v>
      </c>
      <c r="F10277" s="26">
        <v>0.98887365000000005</v>
      </c>
      <c r="G10277" s="26">
        <v>2.4375410799999999</v>
      </c>
      <c r="H10277" s="26">
        <v>9.4296691799999994</v>
      </c>
      <c r="I10277" s="26">
        <v>9.0265970000000001E-2</v>
      </c>
    </row>
    <row r="10278" spans="1:9" ht="15.75" customHeight="1" x14ac:dyDescent="0.25">
      <c r="A10278" s="23">
        <v>10277</v>
      </c>
      <c r="B10278" s="24">
        <v>0.51313668000000001</v>
      </c>
      <c r="C10278" s="24">
        <v>0.45876899999999998</v>
      </c>
      <c r="D10278" s="24">
        <v>0.52343746000000002</v>
      </c>
      <c r="E10278" s="24">
        <v>0.67115289</v>
      </c>
      <c r="F10278" s="24">
        <v>0.98910171000000002</v>
      </c>
      <c r="G10278" s="24">
        <v>2.43816173</v>
      </c>
      <c r="H10278" s="24">
        <v>9.4326097600000001</v>
      </c>
      <c r="I10278" s="24">
        <v>9.0265949999999998E-2</v>
      </c>
    </row>
    <row r="10279" spans="1:9" ht="15.75" customHeight="1" x14ac:dyDescent="0.25">
      <c r="A10279" s="25">
        <v>10278</v>
      </c>
      <c r="B10279" s="26">
        <v>0.5132198</v>
      </c>
      <c r="C10279" s="26">
        <v>0.45884663000000003</v>
      </c>
      <c r="D10279" s="26">
        <v>0.52353163000000003</v>
      </c>
      <c r="E10279" s="26">
        <v>0.67128767</v>
      </c>
      <c r="F10279" s="26">
        <v>0.98932985000000007</v>
      </c>
      <c r="G10279" s="26">
        <v>2.43878263</v>
      </c>
      <c r="H10279" s="26">
        <v>9.4355515600000004</v>
      </c>
      <c r="I10279" s="26">
        <v>9.0265929999999994E-2</v>
      </c>
    </row>
    <row r="10280" spans="1:9" ht="15.75" customHeight="1" x14ac:dyDescent="0.25">
      <c r="A10280" s="23">
        <v>10279</v>
      </c>
      <c r="B10280" s="24">
        <v>0.51330292</v>
      </c>
      <c r="C10280" s="24">
        <v>0.45892426999999997</v>
      </c>
      <c r="D10280" s="24">
        <v>0.52362582999999996</v>
      </c>
      <c r="E10280" s="24">
        <v>0.67142250999999997</v>
      </c>
      <c r="F10280" s="24">
        <v>0.98955809000000006</v>
      </c>
      <c r="G10280" s="24">
        <v>2.4394037599999998</v>
      </c>
      <c r="H10280" s="24">
        <v>9.4384945699999996</v>
      </c>
      <c r="I10280" s="24">
        <v>9.0265910000000005E-2</v>
      </c>
    </row>
    <row r="10281" spans="1:9" ht="15.75" customHeight="1" x14ac:dyDescent="0.25">
      <c r="A10281" s="25">
        <v>10280</v>
      </c>
      <c r="B10281" s="26">
        <v>0.51338602999999994</v>
      </c>
      <c r="C10281" s="26">
        <v>0.45900194</v>
      </c>
      <c r="D10281" s="26">
        <v>0.52372004999999999</v>
      </c>
      <c r="E10281" s="26">
        <v>0.67155738999999992</v>
      </c>
      <c r="F10281" s="26">
        <v>0.98978639999999996</v>
      </c>
      <c r="G10281" s="26">
        <v>2.44002513</v>
      </c>
      <c r="H10281" s="26">
        <v>9.4414388099999993</v>
      </c>
      <c r="I10281" s="26">
        <v>9.0265880000000007E-2</v>
      </c>
    </row>
    <row r="10282" spans="1:9" ht="15.75" customHeight="1" x14ac:dyDescent="0.25">
      <c r="A10282" s="23">
        <v>10281</v>
      </c>
      <c r="B10282" s="24">
        <v>0.51346915000000004</v>
      </c>
      <c r="C10282" s="24">
        <v>0.45907961000000003</v>
      </c>
      <c r="D10282" s="24">
        <v>0.52381431000000001</v>
      </c>
      <c r="E10282" s="24">
        <v>0.67169233000000006</v>
      </c>
      <c r="F10282" s="24">
        <v>0.99001481000000002</v>
      </c>
      <c r="G10282" s="24">
        <v>2.44064674</v>
      </c>
      <c r="H10282" s="24">
        <v>9.4443842500000006</v>
      </c>
      <c r="I10282" s="24">
        <v>9.0265860000000003E-2</v>
      </c>
    </row>
    <row r="10283" spans="1:9" ht="15.75" customHeight="1" x14ac:dyDescent="0.25">
      <c r="A10283" s="25">
        <v>10282</v>
      </c>
      <c r="B10283" s="26">
        <v>0.51355227000000003</v>
      </c>
      <c r="C10283" s="26">
        <v>0.45915730000000005</v>
      </c>
      <c r="D10283" s="26">
        <v>0.52390859000000001</v>
      </c>
      <c r="E10283" s="26">
        <v>0.67182732000000001</v>
      </c>
      <c r="F10283" s="26">
        <v>0.99024330000000005</v>
      </c>
      <c r="G10283" s="26">
        <v>2.44126859</v>
      </c>
      <c r="H10283" s="26">
        <v>9.4473309099999998</v>
      </c>
      <c r="I10283" s="26">
        <v>9.026584E-2</v>
      </c>
    </row>
    <row r="10284" spans="1:9" ht="15.75" customHeight="1" x14ac:dyDescent="0.25">
      <c r="A10284" s="23">
        <v>10283</v>
      </c>
      <c r="B10284" s="24">
        <v>0.51363539000000002</v>
      </c>
      <c r="C10284" s="24">
        <v>0.45923501</v>
      </c>
      <c r="D10284" s="24">
        <v>0.52400290999999999</v>
      </c>
      <c r="E10284" s="24">
        <v>0.67196235999999998</v>
      </c>
      <c r="F10284" s="24">
        <v>0.99047188000000008</v>
      </c>
      <c r="G10284" s="24">
        <v>2.4418906699999998</v>
      </c>
      <c r="H10284" s="24">
        <v>9.4502787799999997</v>
      </c>
      <c r="I10284" s="24">
        <v>9.0265819999999997E-2</v>
      </c>
    </row>
    <row r="10285" spans="1:9" ht="15.75" customHeight="1" x14ac:dyDescent="0.25">
      <c r="A10285" s="25">
        <v>10284</v>
      </c>
      <c r="B10285" s="26">
        <v>0.51371851000000002</v>
      </c>
      <c r="C10285" s="26">
        <v>0.45931272999999995</v>
      </c>
      <c r="D10285" s="26">
        <v>0.52409725000000007</v>
      </c>
      <c r="E10285" s="26">
        <v>0.67209744999999999</v>
      </c>
      <c r="F10285" s="26">
        <v>0.99070053999999996</v>
      </c>
      <c r="G10285" s="26">
        <v>2.44251299</v>
      </c>
      <c r="H10285" s="26">
        <v>9.4532278499999993</v>
      </c>
      <c r="I10285" s="26">
        <v>9.0265789999999999E-2</v>
      </c>
    </row>
    <row r="10286" spans="1:9" ht="15.75" customHeight="1" x14ac:dyDescent="0.25">
      <c r="A10286" s="23">
        <v>10285</v>
      </c>
      <c r="B10286" s="24">
        <v>0.51380161999999996</v>
      </c>
      <c r="C10286" s="24">
        <v>0.45939047</v>
      </c>
      <c r="D10286" s="24">
        <v>0.52419161000000003</v>
      </c>
      <c r="E10286" s="24">
        <v>0.67223259000000002</v>
      </c>
      <c r="F10286" s="24">
        <v>0.99092928000000002</v>
      </c>
      <c r="G10286" s="24">
        <v>2.4431355400000001</v>
      </c>
      <c r="H10286" s="24">
        <v>9.4561781199999988</v>
      </c>
      <c r="I10286" s="24">
        <v>9.0265769999999995E-2</v>
      </c>
    </row>
    <row r="10287" spans="1:9" ht="15.75" customHeight="1" x14ac:dyDescent="0.25">
      <c r="A10287" s="25">
        <v>10286</v>
      </c>
      <c r="B10287" s="26">
        <v>0.51388474000000006</v>
      </c>
      <c r="C10287" s="26">
        <v>0.45946823000000003</v>
      </c>
      <c r="D10287" s="26">
        <v>0.52428600999999997</v>
      </c>
      <c r="E10287" s="26">
        <v>0.67236779000000002</v>
      </c>
      <c r="F10287" s="26">
        <v>0.99115812000000003</v>
      </c>
      <c r="G10287" s="26">
        <v>2.4437583300000001</v>
      </c>
      <c r="H10287" s="26">
        <v>9.4591295899999999</v>
      </c>
      <c r="I10287" s="26">
        <v>9.0265749999999992E-2</v>
      </c>
    </row>
    <row r="10288" spans="1:9" ht="15.75" customHeight="1" x14ac:dyDescent="0.25">
      <c r="A10288" s="23">
        <v>10287</v>
      </c>
      <c r="B10288" s="24">
        <v>0.51396785999999994</v>
      </c>
      <c r="C10288" s="24">
        <v>0.45954600000000001</v>
      </c>
      <c r="D10288" s="24">
        <v>0.52438043000000001</v>
      </c>
      <c r="E10288" s="24">
        <v>0.67250303</v>
      </c>
      <c r="F10288" s="24">
        <v>0.99138704</v>
      </c>
      <c r="G10288" s="24">
        <v>2.44438135</v>
      </c>
      <c r="H10288" s="24">
        <v>9.4620822499999999</v>
      </c>
      <c r="I10288" s="24">
        <v>9.0265719999999994E-2</v>
      </c>
    </row>
    <row r="10289" spans="1:9" ht="15.75" customHeight="1" x14ac:dyDescent="0.25">
      <c r="A10289" s="25">
        <v>10288</v>
      </c>
      <c r="B10289" s="26">
        <v>0.51405098000000005</v>
      </c>
      <c r="C10289" s="26">
        <v>0.45962378000000004</v>
      </c>
      <c r="D10289" s="26">
        <v>0.52447489000000003</v>
      </c>
      <c r="E10289" s="26">
        <v>0.6726383199999999</v>
      </c>
      <c r="F10289" s="26">
        <v>0.99161603999999992</v>
      </c>
      <c r="G10289" s="26">
        <v>2.4450045999999999</v>
      </c>
      <c r="H10289" s="26">
        <v>9.4650361099999998</v>
      </c>
      <c r="I10289" s="26">
        <v>9.026569999999999E-2</v>
      </c>
    </row>
    <row r="10290" spans="1:9" ht="15.75" customHeight="1" x14ac:dyDescent="0.25">
      <c r="A10290" s="23">
        <v>10289</v>
      </c>
      <c r="B10290" s="24">
        <v>0.51413408999999999</v>
      </c>
      <c r="C10290" s="24">
        <v>0.45970158</v>
      </c>
      <c r="D10290" s="24">
        <v>0.52456937000000003</v>
      </c>
      <c r="E10290" s="24">
        <v>0.67277366000000005</v>
      </c>
      <c r="F10290" s="24">
        <v>0.99184512000000002</v>
      </c>
      <c r="G10290" s="24">
        <v>2.44562809</v>
      </c>
      <c r="H10290" s="24">
        <v>9.4679911600000004</v>
      </c>
      <c r="I10290" s="24">
        <v>9.0265679999999987E-2</v>
      </c>
    </row>
    <row r="10291" spans="1:9" ht="15.75" customHeight="1" x14ac:dyDescent="0.25">
      <c r="A10291" s="25">
        <v>10290</v>
      </c>
      <c r="B10291" s="26">
        <v>0.51421720999999998</v>
      </c>
      <c r="C10291" s="26">
        <v>0.45977939999999995</v>
      </c>
      <c r="D10291" s="26">
        <v>0.52466387999999997</v>
      </c>
      <c r="E10291" s="26">
        <v>0.6729090499999999</v>
      </c>
      <c r="F10291" s="26">
        <v>0.99207430000000008</v>
      </c>
      <c r="G10291" s="26">
        <v>2.4462518100000001</v>
      </c>
      <c r="H10291" s="26">
        <v>9.4709473899999992</v>
      </c>
      <c r="I10291" s="26">
        <v>9.0265660000000011E-2</v>
      </c>
    </row>
    <row r="10292" spans="1:9" ht="15.75" customHeight="1" x14ac:dyDescent="0.25">
      <c r="A10292" s="23">
        <v>10291</v>
      </c>
      <c r="B10292" s="24">
        <v>0.51430032999999997</v>
      </c>
      <c r="C10292" s="24">
        <v>0.45985723000000001</v>
      </c>
      <c r="D10292" s="24">
        <v>0.52475841000000001</v>
      </c>
      <c r="E10292" s="24">
        <v>0.67304450000000005</v>
      </c>
      <c r="F10292" s="24">
        <v>0.99230355000000003</v>
      </c>
      <c r="G10292" s="24">
        <v>2.4468757600000002</v>
      </c>
      <c r="H10292" s="24">
        <v>9.4739048100000005</v>
      </c>
      <c r="I10292" s="24">
        <v>9.0265629999999999E-2</v>
      </c>
    </row>
    <row r="10293" spans="1:9" ht="15.75" customHeight="1" x14ac:dyDescent="0.25">
      <c r="A10293" s="25">
        <v>10292</v>
      </c>
      <c r="B10293" s="26">
        <v>0.51438344999999996</v>
      </c>
      <c r="C10293" s="26">
        <v>0.45993508</v>
      </c>
      <c r="D10293" s="26">
        <v>0.52485296999999997</v>
      </c>
      <c r="E10293" s="26">
        <v>0.67317998999999995</v>
      </c>
      <c r="F10293" s="26">
        <v>0.99253289</v>
      </c>
      <c r="G10293" s="26">
        <v>2.4474999399999997</v>
      </c>
      <c r="H10293" s="26">
        <v>9.4768633999999992</v>
      </c>
      <c r="I10293" s="26">
        <v>9.0265609999999996E-2</v>
      </c>
    </row>
    <row r="10294" spans="1:9" ht="15.75" customHeight="1" x14ac:dyDescent="0.25">
      <c r="A10294" s="23">
        <v>10293</v>
      </c>
      <c r="B10294" s="24">
        <v>0.51446657000000007</v>
      </c>
      <c r="C10294" s="24">
        <v>0.46001294000000004</v>
      </c>
      <c r="D10294" s="24">
        <v>0.52494757000000003</v>
      </c>
      <c r="E10294" s="24">
        <v>0.67331553</v>
      </c>
      <c r="F10294" s="24">
        <v>0.99276230999999993</v>
      </c>
      <c r="G10294" s="24">
        <v>2.44812436</v>
      </c>
      <c r="H10294" s="24">
        <v>9.4798231800000003</v>
      </c>
      <c r="I10294" s="24">
        <v>9.0265590000000007E-2</v>
      </c>
    </row>
    <row r="10295" spans="1:9" ht="15.75" customHeight="1" x14ac:dyDescent="0.25">
      <c r="A10295" s="25">
        <v>10294</v>
      </c>
      <c r="B10295" s="26">
        <v>0.51454968000000001</v>
      </c>
      <c r="C10295" s="26">
        <v>0.46009081000000002</v>
      </c>
      <c r="D10295" s="26">
        <v>0.52504218000000002</v>
      </c>
      <c r="E10295" s="26">
        <v>0.67345111999999996</v>
      </c>
      <c r="F10295" s="26">
        <v>0.99299181999999997</v>
      </c>
      <c r="G10295" s="26">
        <v>2.4487489999999998</v>
      </c>
      <c r="H10295" s="26">
        <v>9.4827841199999998</v>
      </c>
      <c r="I10295" s="26">
        <v>9.0265570000000003E-2</v>
      </c>
    </row>
    <row r="10296" spans="1:9" ht="15.75" customHeight="1" x14ac:dyDescent="0.25">
      <c r="A10296" s="23">
        <v>10295</v>
      </c>
      <c r="B10296" s="24">
        <v>0.5146328</v>
      </c>
      <c r="C10296" s="24">
        <v>0.46016871000000004</v>
      </c>
      <c r="D10296" s="24">
        <v>0.52513683</v>
      </c>
      <c r="E10296" s="24">
        <v>0.67358676000000006</v>
      </c>
      <c r="F10296" s="24">
        <v>0.99322140999999997</v>
      </c>
      <c r="G10296" s="24">
        <v>2.4493738700000001</v>
      </c>
      <c r="H10296" s="24">
        <v>9.4857462399999992</v>
      </c>
      <c r="I10296" s="24">
        <v>9.0265540000000005E-2</v>
      </c>
    </row>
    <row r="10297" spans="1:9" ht="15.75" customHeight="1" x14ac:dyDescent="0.25">
      <c r="A10297" s="25">
        <v>10296</v>
      </c>
      <c r="B10297" s="26">
        <v>0.51471591999999999</v>
      </c>
      <c r="C10297" s="26">
        <v>0.46024661</v>
      </c>
      <c r="D10297" s="26">
        <v>0.52523149999999996</v>
      </c>
      <c r="E10297" s="26">
        <v>0.67372245000000008</v>
      </c>
      <c r="F10297" s="26">
        <v>0.99345107999999993</v>
      </c>
      <c r="G10297" s="26">
        <v>2.4499989700000002</v>
      </c>
      <c r="H10297" s="26">
        <v>9.4887095299999995</v>
      </c>
      <c r="I10297" s="26">
        <v>9.0265520000000002E-2</v>
      </c>
    </row>
    <row r="10298" spans="1:9" ht="15.75" customHeight="1" x14ac:dyDescent="0.25">
      <c r="A10298" s="23">
        <v>10297</v>
      </c>
      <c r="B10298" s="24">
        <v>0.51479903999999999</v>
      </c>
      <c r="C10298" s="24">
        <v>0.46032454</v>
      </c>
      <c r="D10298" s="24">
        <v>0.52532619999999997</v>
      </c>
      <c r="E10298" s="24">
        <v>0.67385819000000002</v>
      </c>
      <c r="F10298" s="24">
        <v>0.99368084000000001</v>
      </c>
      <c r="G10298" s="24">
        <v>2.4506242999999999</v>
      </c>
      <c r="H10298" s="24">
        <v>9.4916739799999998</v>
      </c>
      <c r="I10298" s="24">
        <v>9.0265499999999999E-2</v>
      </c>
    </row>
    <row r="10299" spans="1:9" ht="15.75" customHeight="1" x14ac:dyDescent="0.25">
      <c r="A10299" s="25">
        <v>10298</v>
      </c>
      <c r="B10299" s="26">
        <v>0.51488214999999993</v>
      </c>
      <c r="C10299" s="26">
        <v>0.46040247000000001</v>
      </c>
      <c r="D10299" s="26">
        <v>0.52542093000000001</v>
      </c>
      <c r="E10299" s="26">
        <v>0.6739939800000001</v>
      </c>
      <c r="F10299" s="26">
        <v>0.99391068000000005</v>
      </c>
      <c r="G10299" s="26">
        <v>2.4512498599999999</v>
      </c>
      <c r="H10299" s="26">
        <v>9.4946395900000002</v>
      </c>
      <c r="I10299" s="26">
        <v>9.0265470000000014E-2</v>
      </c>
    </row>
    <row r="10300" spans="1:9" ht="15.75" customHeight="1" x14ac:dyDescent="0.25">
      <c r="A10300" s="23">
        <v>10299</v>
      </c>
      <c r="B10300" s="24">
        <v>0.51496527000000003</v>
      </c>
      <c r="C10300" s="24">
        <v>0.46048043</v>
      </c>
      <c r="D10300" s="24">
        <v>0.52551568999999998</v>
      </c>
      <c r="E10300" s="24">
        <v>0.67412981000000005</v>
      </c>
      <c r="F10300" s="24">
        <v>0.99414060000000004</v>
      </c>
      <c r="G10300" s="24">
        <v>2.4518756399999999</v>
      </c>
      <c r="H10300" s="24">
        <v>9.4976063599999989</v>
      </c>
      <c r="I10300" s="24">
        <v>9.0265450000000011E-2</v>
      </c>
    </row>
    <row r="10301" spans="1:9" ht="15.75" customHeight="1" x14ac:dyDescent="0.25">
      <c r="A10301" s="25">
        <v>10300</v>
      </c>
      <c r="B10301" s="26">
        <v>0.51504839000000002</v>
      </c>
      <c r="C10301" s="26">
        <v>0.46055838999999998</v>
      </c>
      <c r="D10301" s="26">
        <v>0.52561047000000005</v>
      </c>
      <c r="E10301" s="26">
        <v>0.67426569999999997</v>
      </c>
      <c r="F10301" s="26">
        <v>0.99437059999999999</v>
      </c>
      <c r="G10301" s="26">
        <v>2.4525016500000003</v>
      </c>
      <c r="H10301" s="26">
        <v>9.5005742899999994</v>
      </c>
      <c r="I10301" s="26">
        <v>9.0265430000000008E-2</v>
      </c>
    </row>
    <row r="10302" spans="1:9" ht="15.75" customHeight="1" x14ac:dyDescent="0.25">
      <c r="A10302" s="23">
        <v>10301</v>
      </c>
      <c r="B10302" s="24">
        <v>0.51513151000000001</v>
      </c>
      <c r="C10302" s="24">
        <v>0.46063637999999996</v>
      </c>
      <c r="D10302" s="24">
        <v>0.52570528000000005</v>
      </c>
      <c r="E10302" s="24">
        <v>0.67440162999999997</v>
      </c>
      <c r="F10302" s="24">
        <v>0.99460069000000007</v>
      </c>
      <c r="G10302" s="24">
        <v>2.4531278800000003</v>
      </c>
      <c r="H10302" s="24">
        <v>9.5035433600000001</v>
      </c>
      <c r="I10302" s="24">
        <v>9.0265410000000004E-2</v>
      </c>
    </row>
    <row r="10303" spans="1:9" ht="15.75" customHeight="1" x14ac:dyDescent="0.25">
      <c r="A10303" s="25">
        <v>10302</v>
      </c>
      <c r="B10303" s="26">
        <v>0.51521463000000001</v>
      </c>
      <c r="C10303" s="26">
        <v>0.46071437000000004</v>
      </c>
      <c r="D10303" s="26">
        <v>0.52580011000000004</v>
      </c>
      <c r="E10303" s="26">
        <v>0.67453761000000001</v>
      </c>
      <c r="F10303" s="26">
        <v>0.99483085000000004</v>
      </c>
      <c r="G10303" s="26">
        <v>2.4537543400000001</v>
      </c>
      <c r="H10303" s="26">
        <v>9.5065135899999991</v>
      </c>
      <c r="I10303" s="26">
        <v>9.0265380000000006E-2</v>
      </c>
    </row>
    <row r="10304" spans="1:9" ht="15.75" customHeight="1" x14ac:dyDescent="0.25">
      <c r="A10304" s="23">
        <v>10303</v>
      </c>
      <c r="B10304" s="24">
        <v>0.51529774000000006</v>
      </c>
      <c r="C10304" s="24">
        <v>0.46079237999999995</v>
      </c>
      <c r="D10304" s="24">
        <v>0.52589498000000001</v>
      </c>
      <c r="E10304" s="24">
        <v>0.67467364000000007</v>
      </c>
      <c r="F10304" s="24">
        <v>0.99506110000000003</v>
      </c>
      <c r="G10304" s="24">
        <v>2.45438103</v>
      </c>
      <c r="H10304" s="24">
        <v>9.509484969999999</v>
      </c>
      <c r="I10304" s="24">
        <v>9.0265360000000003E-2</v>
      </c>
    </row>
    <row r="10305" spans="1:9" ht="15.75" customHeight="1" x14ac:dyDescent="0.25">
      <c r="A10305" s="25">
        <v>10304</v>
      </c>
      <c r="B10305" s="26">
        <v>0.51538086000000005</v>
      </c>
      <c r="C10305" s="26">
        <v>0.46087041000000001</v>
      </c>
      <c r="D10305" s="26">
        <v>0.52598985999999992</v>
      </c>
      <c r="E10305" s="26">
        <v>0.67480971999999995</v>
      </c>
      <c r="F10305" s="26">
        <v>0.99529143000000009</v>
      </c>
      <c r="G10305" s="26">
        <v>2.4550079299999998</v>
      </c>
      <c r="H10305" s="26">
        <v>9.512457490000001</v>
      </c>
      <c r="I10305" s="26">
        <v>9.0265339999999999E-2</v>
      </c>
    </row>
    <row r="10306" spans="1:9" ht="15.75" customHeight="1" x14ac:dyDescent="0.25">
      <c r="A10306" s="23">
        <v>10305</v>
      </c>
      <c r="B10306" s="24">
        <v>0.51546398000000004</v>
      </c>
      <c r="C10306" s="24">
        <v>0.46094845000000001</v>
      </c>
      <c r="D10306" s="24">
        <v>0.52608478000000003</v>
      </c>
      <c r="E10306" s="24">
        <v>0.67494584999999996</v>
      </c>
      <c r="F10306" s="24">
        <v>0.99552183999999999</v>
      </c>
      <c r="G10306" s="24">
        <v>2.4556350600000001</v>
      </c>
      <c r="H10306" s="24">
        <v>9.5154311499999995</v>
      </c>
      <c r="I10306" s="24">
        <v>9.0265310000000001E-2</v>
      </c>
    </row>
    <row r="10307" spans="1:9" ht="15.75" customHeight="1" x14ac:dyDescent="0.25">
      <c r="A10307" s="25">
        <v>10306</v>
      </c>
      <c r="B10307" s="26">
        <v>0.51554710000000004</v>
      </c>
      <c r="C10307" s="26">
        <v>0.46102651</v>
      </c>
      <c r="D10307" s="26">
        <v>0.52617972000000002</v>
      </c>
      <c r="E10307" s="26">
        <v>0.67508201999999995</v>
      </c>
      <c r="F10307" s="26">
        <v>0.9957523399999999</v>
      </c>
      <c r="G10307" s="26">
        <v>2.4562624199999998</v>
      </c>
      <c r="H10307" s="26">
        <v>9.518405940000001</v>
      </c>
      <c r="I10307" s="26">
        <v>9.0265289999999998E-2</v>
      </c>
    </row>
    <row r="10308" spans="1:9" ht="15.75" customHeight="1" x14ac:dyDescent="0.25">
      <c r="A10308" s="23">
        <v>10307</v>
      </c>
      <c r="B10308" s="24">
        <v>0.51563020999999998</v>
      </c>
      <c r="C10308" s="24">
        <v>0.46110457999999999</v>
      </c>
      <c r="D10308" s="24">
        <v>0.52627468999999993</v>
      </c>
      <c r="E10308" s="24">
        <v>0.67521823999999997</v>
      </c>
      <c r="F10308" s="24">
        <v>0.99598291000000005</v>
      </c>
      <c r="G10308" s="24">
        <v>2.4568899900000001</v>
      </c>
      <c r="H10308" s="24">
        <v>9.5213818700000008</v>
      </c>
      <c r="I10308" s="24">
        <v>9.0265269999999995E-2</v>
      </c>
    </row>
    <row r="10309" spans="1:9" ht="15.75" customHeight="1" x14ac:dyDescent="0.25">
      <c r="A10309" s="25">
        <v>10308</v>
      </c>
      <c r="B10309" s="26">
        <v>0.51571333000000008</v>
      </c>
      <c r="C10309" s="26">
        <v>0.46118267000000002</v>
      </c>
      <c r="D10309" s="26">
        <v>0.52636969</v>
      </c>
      <c r="E10309" s="26">
        <v>0.67535450999999991</v>
      </c>
      <c r="F10309" s="26">
        <v>0.99621356000000005</v>
      </c>
      <c r="G10309" s="26">
        <v>2.4575177899999998</v>
      </c>
      <c r="H10309" s="26">
        <v>9.52435893</v>
      </c>
      <c r="I10309" s="26">
        <v>9.0265249999999991E-2</v>
      </c>
    </row>
    <row r="10310" spans="1:9" ht="15.75" customHeight="1" x14ac:dyDescent="0.25">
      <c r="A10310" s="23">
        <v>10309</v>
      </c>
      <c r="B10310" s="24">
        <v>0.51579644999999996</v>
      </c>
      <c r="C10310" s="24">
        <v>0.46126077000000004</v>
      </c>
      <c r="D10310" s="24">
        <v>0.52646470999999995</v>
      </c>
      <c r="E10310" s="24">
        <v>0.67549082999999999</v>
      </c>
      <c r="F10310" s="24">
        <v>0.99644429000000001</v>
      </c>
      <c r="G10310" s="24">
        <v>2.45814581</v>
      </c>
      <c r="H10310" s="24">
        <v>9.5273371200000003</v>
      </c>
      <c r="I10310" s="24">
        <v>9.0265219999999993E-2</v>
      </c>
    </row>
    <row r="10311" spans="1:9" ht="15.75" customHeight="1" x14ac:dyDescent="0.25">
      <c r="A10311" s="25">
        <v>10310</v>
      </c>
      <c r="B10311" s="26">
        <v>0.51587957000000007</v>
      </c>
      <c r="C10311" s="26">
        <v>0.46133888000000001</v>
      </c>
      <c r="D10311" s="26">
        <v>0.52655976000000004</v>
      </c>
      <c r="E10311" s="26">
        <v>0.67562719000000004</v>
      </c>
      <c r="F10311" s="26">
        <v>0.99667511000000009</v>
      </c>
      <c r="G10311" s="26">
        <v>2.4587740500000002</v>
      </c>
      <c r="H10311" s="26">
        <v>9.53031644</v>
      </c>
      <c r="I10311" s="26">
        <v>9.026519999999999E-2</v>
      </c>
    </row>
    <row r="10312" spans="1:9" ht="15.75" customHeight="1" x14ac:dyDescent="0.25">
      <c r="A10312" s="23">
        <v>10311</v>
      </c>
      <c r="B10312" s="24">
        <v>0.51596268999999995</v>
      </c>
      <c r="C10312" s="24">
        <v>0.46141700999999996</v>
      </c>
      <c r="D10312" s="24">
        <v>0.52665483000000002</v>
      </c>
      <c r="E10312" s="24">
        <v>0.67576361000000007</v>
      </c>
      <c r="F10312" s="24">
        <v>0.99690600000000007</v>
      </c>
      <c r="G10312" s="24">
        <v>2.4594024999999999</v>
      </c>
      <c r="H10312" s="24">
        <v>9.5332968700000009</v>
      </c>
      <c r="I10312" s="24">
        <v>9.026518E-2</v>
      </c>
    </row>
    <row r="10313" spans="1:9" ht="15.75" customHeight="1" x14ac:dyDescent="0.25">
      <c r="A10313" s="25">
        <v>10312</v>
      </c>
      <c r="B10313" s="26">
        <v>0.5160458</v>
      </c>
      <c r="C10313" s="26">
        <v>0.46149515000000002</v>
      </c>
      <c r="D10313" s="26">
        <v>0.52674993999999997</v>
      </c>
      <c r="E10313" s="26">
        <v>0.67590006999999996</v>
      </c>
      <c r="F10313" s="26">
        <v>0.99713697000000001</v>
      </c>
      <c r="G10313" s="26">
        <v>2.4600311800000001</v>
      </c>
      <c r="H10313" s="26">
        <v>9.5362784299999994</v>
      </c>
      <c r="I10313" s="26">
        <v>9.0265150000000002E-2</v>
      </c>
    </row>
    <row r="10314" spans="1:9" ht="15.75" customHeight="1" x14ac:dyDescent="0.25">
      <c r="A10314" s="23">
        <v>10313</v>
      </c>
      <c r="B10314" s="24">
        <v>0.51612891999999999</v>
      </c>
      <c r="C10314" s="24">
        <v>0.46157331000000001</v>
      </c>
      <c r="D10314" s="24">
        <v>0.52684505999999998</v>
      </c>
      <c r="E10314" s="24">
        <v>0.67603656999999995</v>
      </c>
      <c r="F10314" s="24">
        <v>0.99736802000000002</v>
      </c>
      <c r="G10314" s="24">
        <v>2.4606600800000002</v>
      </c>
      <c r="H10314" s="24">
        <v>9.5392610999999992</v>
      </c>
      <c r="I10314" s="24">
        <v>9.0265129999999999E-2</v>
      </c>
    </row>
    <row r="10315" spans="1:9" ht="15.75" customHeight="1" x14ac:dyDescent="0.25">
      <c r="A10315" s="25">
        <v>10314</v>
      </c>
      <c r="B10315" s="26">
        <v>0.51621203999999998</v>
      </c>
      <c r="C10315" s="26">
        <v>0.46165148</v>
      </c>
      <c r="D10315" s="26">
        <v>0.52694021999999996</v>
      </c>
      <c r="E10315" s="26">
        <v>0.67617311999999996</v>
      </c>
      <c r="F10315" s="26">
        <v>0.99759916000000004</v>
      </c>
      <c r="G10315" s="26">
        <v>2.46128919</v>
      </c>
      <c r="H10315" s="26">
        <v>9.5422448899999992</v>
      </c>
      <c r="I10315" s="26">
        <v>9.0265109999999996E-2</v>
      </c>
    </row>
    <row r="10316" spans="1:9" ht="15.75" customHeight="1" x14ac:dyDescent="0.25">
      <c r="A10316" s="23">
        <v>10315</v>
      </c>
      <c r="B10316" s="24">
        <v>0.51629515999999998</v>
      </c>
      <c r="C10316" s="24">
        <v>0.46172966999999998</v>
      </c>
      <c r="D10316" s="24">
        <v>0.52703539999999993</v>
      </c>
      <c r="E10316" s="24">
        <v>0.67630972</v>
      </c>
      <c r="F10316" s="24">
        <v>0.99783036999999997</v>
      </c>
      <c r="G10316" s="24">
        <v>2.4619185200000002</v>
      </c>
      <c r="H10316" s="24">
        <v>9.5452297799999997</v>
      </c>
      <c r="I10316" s="24">
        <v>9.0265090000000006E-2</v>
      </c>
    </row>
    <row r="10317" spans="1:9" ht="15.75" customHeight="1" x14ac:dyDescent="0.25">
      <c r="A10317" s="25">
        <v>10316</v>
      </c>
      <c r="B10317" s="26">
        <v>0.51637827999999997</v>
      </c>
      <c r="C10317" s="26">
        <v>0.46180787000000001</v>
      </c>
      <c r="D10317" s="26">
        <v>0.5271306</v>
      </c>
      <c r="E10317" s="26">
        <v>0.67644637000000007</v>
      </c>
      <c r="F10317" s="26">
        <v>0.99806164999999991</v>
      </c>
      <c r="G10317" s="26">
        <v>2.46254807</v>
      </c>
      <c r="H10317" s="26">
        <v>9.5482157799999996</v>
      </c>
      <c r="I10317" s="26">
        <v>9.0265059999999994E-2</v>
      </c>
    </row>
    <row r="10318" spans="1:9" ht="15.75" customHeight="1" x14ac:dyDescent="0.25">
      <c r="A10318" s="23">
        <v>10317</v>
      </c>
      <c r="B10318" s="24">
        <v>0.51646139000000002</v>
      </c>
      <c r="C10318" s="24">
        <v>0.46188608999999997</v>
      </c>
      <c r="D10318" s="24">
        <v>0.52722583000000001</v>
      </c>
      <c r="E10318" s="24">
        <v>0.67658306000000001</v>
      </c>
      <c r="F10318" s="24">
        <v>0.99829301999999998</v>
      </c>
      <c r="G10318" s="24">
        <v>2.4631778299999998</v>
      </c>
      <c r="H10318" s="24">
        <v>9.551202889999999</v>
      </c>
      <c r="I10318" s="24">
        <v>9.0265039999999991E-2</v>
      </c>
    </row>
    <row r="10319" spans="1:9" ht="15.75" customHeight="1" x14ac:dyDescent="0.25">
      <c r="A10319" s="25">
        <v>10318</v>
      </c>
      <c r="B10319" s="26">
        <v>0.51654451000000001</v>
      </c>
      <c r="C10319" s="26">
        <v>0.46196432000000004</v>
      </c>
      <c r="D10319" s="26">
        <v>0.52732109000000005</v>
      </c>
      <c r="E10319" s="26">
        <v>0.67671980000000009</v>
      </c>
      <c r="F10319" s="26">
        <v>0.99852447</v>
      </c>
      <c r="G10319" s="26">
        <v>2.46380781</v>
      </c>
      <c r="H10319" s="26">
        <v>9.5541910899999998</v>
      </c>
      <c r="I10319" s="26">
        <v>9.0265020000000001E-2</v>
      </c>
    </row>
    <row r="10320" spans="1:9" ht="15.75" customHeight="1" x14ac:dyDescent="0.25">
      <c r="A10320" s="23">
        <v>10319</v>
      </c>
      <c r="B10320" s="24">
        <v>0.51662763</v>
      </c>
      <c r="C10320" s="24">
        <v>0.46204255999999999</v>
      </c>
      <c r="D10320" s="24">
        <v>0.52741636999999997</v>
      </c>
      <c r="E10320" s="24">
        <v>0.67685658999999998</v>
      </c>
      <c r="F10320" s="24">
        <v>0.99875598999999993</v>
      </c>
      <c r="G10320" s="24">
        <v>2.4644379999999999</v>
      </c>
      <c r="H10320" s="24">
        <v>9.5571803899999992</v>
      </c>
      <c r="I10320" s="24">
        <v>9.0264989999999989E-2</v>
      </c>
    </row>
    <row r="10321" spans="1:9" ht="15.75" customHeight="1" x14ac:dyDescent="0.25">
      <c r="A10321" s="25">
        <v>10320</v>
      </c>
      <c r="B10321" s="26">
        <v>0.51671075</v>
      </c>
      <c r="C10321" s="26">
        <v>0.46212082000000004</v>
      </c>
      <c r="D10321" s="26">
        <v>0.52751168000000004</v>
      </c>
      <c r="E10321" s="26">
        <v>0.67699342000000007</v>
      </c>
      <c r="F10321" s="26">
        <v>0.99898759000000004</v>
      </c>
      <c r="G10321" s="26">
        <v>2.4650684100000002</v>
      </c>
      <c r="H10321" s="26">
        <v>9.560170789999999</v>
      </c>
      <c r="I10321" s="26">
        <v>9.0264970000000014E-2</v>
      </c>
    </row>
    <row r="10322" spans="1:9" ht="15.75" customHeight="1" x14ac:dyDescent="0.25">
      <c r="A10322" s="23">
        <v>10321</v>
      </c>
      <c r="B10322" s="24">
        <v>0.51679386000000005</v>
      </c>
      <c r="C10322" s="24">
        <v>0.46219909000000003</v>
      </c>
      <c r="D10322" s="24">
        <v>0.52760700999999999</v>
      </c>
      <c r="E10322" s="24">
        <v>0.67713030000000007</v>
      </c>
      <c r="F10322" s="24">
        <v>0.99921926999999999</v>
      </c>
      <c r="G10322" s="24">
        <v>2.4656990300000001</v>
      </c>
      <c r="H10322" s="24">
        <v>9.5631622800000002</v>
      </c>
      <c r="I10322" s="24">
        <v>9.026495000000001E-2</v>
      </c>
    </row>
    <row r="10323" spans="1:9" ht="15.75" customHeight="1" x14ac:dyDescent="0.25">
      <c r="A10323" s="25">
        <v>10322</v>
      </c>
      <c r="B10323" s="26">
        <v>0.51687697999999993</v>
      </c>
      <c r="C10323" s="26">
        <v>0.46227738000000002</v>
      </c>
      <c r="D10323" s="26">
        <v>0.52770236999999998</v>
      </c>
      <c r="E10323" s="26">
        <v>0.67726721999999995</v>
      </c>
      <c r="F10323" s="26">
        <v>0.99945103000000002</v>
      </c>
      <c r="G10323" s="26">
        <v>2.4663298600000001</v>
      </c>
      <c r="H10323" s="26">
        <v>9.566154860000001</v>
      </c>
      <c r="I10323" s="26">
        <v>9.0264919999999998E-2</v>
      </c>
    </row>
    <row r="10324" spans="1:9" ht="15.75" customHeight="1" x14ac:dyDescent="0.25">
      <c r="A10324" s="23">
        <v>10323</v>
      </c>
      <c r="B10324" s="24">
        <v>0.51696010000000003</v>
      </c>
      <c r="C10324" s="24">
        <v>0.46235567999999999</v>
      </c>
      <c r="D10324" s="24">
        <v>0.52779776</v>
      </c>
      <c r="E10324" s="24">
        <v>0.67740419000000007</v>
      </c>
      <c r="F10324" s="24">
        <v>0.99968286000000006</v>
      </c>
      <c r="G10324" s="24">
        <v>2.4669609100000001</v>
      </c>
      <c r="H10324" s="24">
        <v>9.5691485200000006</v>
      </c>
      <c r="I10324" s="24">
        <v>9.0264900000000009E-2</v>
      </c>
    </row>
    <row r="10325" spans="1:9" ht="15.75" customHeight="1" x14ac:dyDescent="0.25">
      <c r="A10325" s="25">
        <v>10324</v>
      </c>
      <c r="B10325" s="26">
        <v>0.51704322000000003</v>
      </c>
      <c r="C10325" s="26">
        <v>0.46243400000000001</v>
      </c>
      <c r="D10325" s="26">
        <v>0.52789317000000002</v>
      </c>
      <c r="E10325" s="26">
        <v>0.67754119999999995</v>
      </c>
      <c r="F10325" s="26">
        <v>0.99991477000000006</v>
      </c>
      <c r="G10325" s="26">
        <v>2.4675921700000001</v>
      </c>
      <c r="H10325" s="26">
        <v>9.5721432699999998</v>
      </c>
      <c r="I10325" s="26">
        <v>9.0264880000000006E-2</v>
      </c>
    </row>
    <row r="10326" spans="1:9" ht="15.75" customHeight="1" x14ac:dyDescent="0.25">
      <c r="A10326" s="23">
        <v>10325</v>
      </c>
      <c r="B10326" s="24">
        <v>0.51712634000000002</v>
      </c>
      <c r="C10326" s="24">
        <v>0.46251232000000003</v>
      </c>
      <c r="D10326" s="24">
        <v>0.52798860000000003</v>
      </c>
      <c r="E10326" s="24">
        <v>0.67767825999999998</v>
      </c>
      <c r="F10326" s="24">
        <v>1.00014676</v>
      </c>
      <c r="G10326" s="24">
        <v>2.4682236399999997</v>
      </c>
      <c r="H10326" s="24">
        <v>9.5751390900000004</v>
      </c>
      <c r="I10326" s="24">
        <v>9.0264860000000002E-2</v>
      </c>
    </row>
    <row r="10327" spans="1:9" ht="15.75" customHeight="1" x14ac:dyDescent="0.25">
      <c r="A10327" s="25">
        <v>10326</v>
      </c>
      <c r="B10327" s="26">
        <v>0.51720944999999996</v>
      </c>
      <c r="C10327" s="26">
        <v>0.46259067000000004</v>
      </c>
      <c r="D10327" s="26">
        <v>0.52808405999999997</v>
      </c>
      <c r="E10327" s="26">
        <v>0.67781537000000003</v>
      </c>
      <c r="F10327" s="26">
        <v>1.0003788199999999</v>
      </c>
      <c r="G10327" s="26">
        <v>2.4688553200000003</v>
      </c>
      <c r="H10327" s="26">
        <v>9.5781359899999998</v>
      </c>
      <c r="I10327" s="26">
        <v>9.0264830000000004E-2</v>
      </c>
    </row>
    <row r="10328" spans="1:9" ht="15.75" customHeight="1" x14ac:dyDescent="0.25">
      <c r="A10328" s="23">
        <v>10327</v>
      </c>
      <c r="B10328" s="24">
        <v>0.51729256999999995</v>
      </c>
      <c r="C10328" s="24">
        <v>0.46266902000000004</v>
      </c>
      <c r="D10328" s="24">
        <v>0.52817954999999994</v>
      </c>
      <c r="E10328" s="24">
        <v>0.67795252000000006</v>
      </c>
      <c r="F10328" s="24">
        <v>1.0006109600000002</v>
      </c>
      <c r="G10328" s="24">
        <v>2.46948721</v>
      </c>
      <c r="H10328" s="24">
        <v>9.581133959999999</v>
      </c>
      <c r="I10328" s="24">
        <v>9.0264810000000001E-2</v>
      </c>
    </row>
    <row r="10329" spans="1:9" ht="15.75" customHeight="1" x14ac:dyDescent="0.25">
      <c r="A10329" s="25">
        <v>10328</v>
      </c>
      <c r="B10329" s="26">
        <v>0.51737569000000005</v>
      </c>
      <c r="C10329" s="26">
        <v>0.46274738999999998</v>
      </c>
      <c r="D10329" s="26">
        <v>0.52827506000000002</v>
      </c>
      <c r="E10329" s="26">
        <v>0.67808970999999996</v>
      </c>
      <c r="F10329" s="26">
        <v>1.0008431799999999</v>
      </c>
      <c r="G10329" s="26">
        <v>2.4701193099999998</v>
      </c>
      <c r="H10329" s="26">
        <v>9.5841330100000004</v>
      </c>
      <c r="I10329" s="26">
        <v>9.0264789999999998E-2</v>
      </c>
    </row>
    <row r="10330" spans="1:9" ht="15.75" customHeight="1" x14ac:dyDescent="0.25">
      <c r="A10330" s="23">
        <v>10329</v>
      </c>
      <c r="B10330" s="24">
        <v>0.51745880999999994</v>
      </c>
      <c r="C10330" s="24">
        <v>0.46282578000000002</v>
      </c>
      <c r="D10330" s="24">
        <v>0.52837059000000008</v>
      </c>
      <c r="E10330" s="24">
        <v>0.67822695</v>
      </c>
      <c r="F10330" s="24">
        <v>1.00107547</v>
      </c>
      <c r="G10330" s="24">
        <v>2.4707516200000001</v>
      </c>
      <c r="H10330" s="24">
        <v>9.587133119999999</v>
      </c>
      <c r="I10330" s="24">
        <v>9.0264759999999999E-2</v>
      </c>
    </row>
    <row r="10331" spans="1:9" ht="15.75" customHeight="1" x14ac:dyDescent="0.25">
      <c r="A10331" s="25">
        <v>10330</v>
      </c>
      <c r="B10331" s="26">
        <v>0.51754191999999999</v>
      </c>
      <c r="C10331" s="26">
        <v>0.46290417</v>
      </c>
      <c r="D10331" s="26">
        <v>0.52846616000000002</v>
      </c>
      <c r="E10331" s="26">
        <v>0.67836423999999995</v>
      </c>
      <c r="F10331" s="26">
        <v>1.0013078399999999</v>
      </c>
      <c r="G10331" s="26">
        <v>2.4713841400000001</v>
      </c>
      <c r="H10331" s="26">
        <v>9.59013429</v>
      </c>
      <c r="I10331" s="26">
        <v>9.026474000000001E-2</v>
      </c>
    </row>
    <row r="10332" spans="1:9" ht="15.75" customHeight="1" x14ac:dyDescent="0.25">
      <c r="A10332" s="23">
        <v>10331</v>
      </c>
      <c r="B10332" s="24">
        <v>0.51762503999999998</v>
      </c>
      <c r="C10332" s="24">
        <v>0.46298259000000003</v>
      </c>
      <c r="D10332" s="24">
        <v>0.52856174</v>
      </c>
      <c r="E10332" s="24">
        <v>0.67850157</v>
      </c>
      <c r="F10332" s="24">
        <v>1.0015402799999999</v>
      </c>
      <c r="G10332" s="24">
        <v>2.4720168600000001</v>
      </c>
      <c r="H10332" s="24">
        <v>9.5931365300000007</v>
      </c>
      <c r="I10332" s="24">
        <v>9.0264720000000007E-2</v>
      </c>
    </row>
    <row r="10333" spans="1:9" ht="15.75" customHeight="1" x14ac:dyDescent="0.25">
      <c r="A10333" s="25">
        <v>10332</v>
      </c>
      <c r="B10333" s="26">
        <v>0.51770816000000008</v>
      </c>
      <c r="C10333" s="26">
        <v>0.46306101</v>
      </c>
      <c r="D10333" s="26">
        <v>0.52865735000000003</v>
      </c>
      <c r="E10333" s="26">
        <v>0.67863894000000002</v>
      </c>
      <c r="F10333" s="26">
        <v>1.0017727999999999</v>
      </c>
      <c r="G10333" s="26">
        <v>2.4726497900000002</v>
      </c>
      <c r="H10333" s="26">
        <v>9.5961398199999994</v>
      </c>
      <c r="I10333" s="26">
        <v>9.0264700000000003E-2</v>
      </c>
    </row>
    <row r="10334" spans="1:9" ht="15.75" customHeight="1" x14ac:dyDescent="0.25">
      <c r="A10334" s="23">
        <v>10333</v>
      </c>
      <c r="B10334" s="24">
        <v>0.51779127999999996</v>
      </c>
      <c r="C10334" s="24">
        <v>0.46313944999999995</v>
      </c>
      <c r="D10334" s="24">
        <v>0.52875298999999998</v>
      </c>
      <c r="E10334" s="24">
        <v>0.67877635999999997</v>
      </c>
      <c r="F10334" s="24">
        <v>1.0020053900000001</v>
      </c>
      <c r="G10334" s="24">
        <v>2.4732829299999999</v>
      </c>
      <c r="H10334" s="24">
        <v>9.5991441699999989</v>
      </c>
      <c r="I10334" s="24">
        <v>9.0264670000000005E-2</v>
      </c>
    </row>
    <row r="10335" spans="1:9" ht="15.75" customHeight="1" x14ac:dyDescent="0.25">
      <c r="A10335" s="25">
        <v>10334</v>
      </c>
      <c r="B10335" s="26">
        <v>0.51787439999999996</v>
      </c>
      <c r="C10335" s="26">
        <v>0.46321790000000002</v>
      </c>
      <c r="D10335" s="26">
        <v>0.52884865000000003</v>
      </c>
      <c r="E10335" s="26">
        <v>0.67891381999999989</v>
      </c>
      <c r="F10335" s="26">
        <v>1.00223806</v>
      </c>
      <c r="G10335" s="26">
        <v>2.4739162800000001</v>
      </c>
      <c r="H10335" s="26">
        <v>9.6021495699999999</v>
      </c>
      <c r="I10335" s="26">
        <v>9.0264650000000002E-2</v>
      </c>
    </row>
    <row r="10336" spans="1:9" ht="15.75" customHeight="1" x14ac:dyDescent="0.25">
      <c r="A10336" s="23">
        <v>10335</v>
      </c>
      <c r="B10336" s="24">
        <v>0.51795751000000001</v>
      </c>
      <c r="C10336" s="24">
        <v>0.46329636999999996</v>
      </c>
      <c r="D10336" s="24">
        <v>0.52894432999999996</v>
      </c>
      <c r="E10336" s="24">
        <v>0.67905133000000006</v>
      </c>
      <c r="F10336" s="24">
        <v>1.0024708</v>
      </c>
      <c r="G10336" s="24">
        <v>2.47454983</v>
      </c>
      <c r="H10336" s="24">
        <v>9.605156019999999</v>
      </c>
      <c r="I10336" s="24">
        <v>9.0264629999999998E-2</v>
      </c>
    </row>
    <row r="10337" spans="1:9" ht="15.75" customHeight="1" x14ac:dyDescent="0.25">
      <c r="A10337" s="25">
        <v>10336</v>
      </c>
      <c r="B10337" s="26">
        <v>0.51804063</v>
      </c>
      <c r="C10337" s="26">
        <v>0.46337485</v>
      </c>
      <c r="D10337" s="26">
        <v>0.52904004000000004</v>
      </c>
      <c r="E10337" s="26">
        <v>0.67918887999999999</v>
      </c>
      <c r="F10337" s="26">
        <v>1.0027036200000001</v>
      </c>
      <c r="G10337" s="26">
        <v>2.4751835799999999</v>
      </c>
      <c r="H10337" s="26">
        <v>9.6081635199999997</v>
      </c>
      <c r="I10337" s="26">
        <v>9.02646E-2</v>
      </c>
    </row>
    <row r="10338" spans="1:9" ht="15.75" customHeight="1" x14ac:dyDescent="0.25">
      <c r="A10338" s="23">
        <v>10337</v>
      </c>
      <c r="B10338" s="24">
        <v>0.51812374999999999</v>
      </c>
      <c r="C10338" s="24">
        <v>0.46345333999999999</v>
      </c>
      <c r="D10338" s="24">
        <v>0.52913577000000001</v>
      </c>
      <c r="E10338" s="24">
        <v>0.67932647999999995</v>
      </c>
      <c r="F10338" s="24">
        <v>1.0029365100000001</v>
      </c>
      <c r="G10338" s="24">
        <v>2.47581754</v>
      </c>
      <c r="H10338" s="24">
        <v>9.6111720500000004</v>
      </c>
      <c r="I10338" s="24">
        <v>9.0264579999999997E-2</v>
      </c>
    </row>
    <row r="10339" spans="1:9" ht="15.75" customHeight="1" x14ac:dyDescent="0.25">
      <c r="A10339" s="25">
        <v>10338</v>
      </c>
      <c r="B10339" s="26">
        <v>0.51820686999999999</v>
      </c>
      <c r="C10339" s="26">
        <v>0.46353185000000002</v>
      </c>
      <c r="D10339" s="26">
        <v>0.52923153000000001</v>
      </c>
      <c r="E10339" s="26">
        <v>0.67946412</v>
      </c>
      <c r="F10339" s="26">
        <v>1.0031694799999999</v>
      </c>
      <c r="G10339" s="26">
        <v>2.4764517000000001</v>
      </c>
      <c r="H10339" s="26">
        <v>9.6141816300000009</v>
      </c>
      <c r="I10339" s="26">
        <v>9.0264559999999994E-2</v>
      </c>
    </row>
    <row r="10340" spans="1:9" ht="15.75" customHeight="1" x14ac:dyDescent="0.25">
      <c r="A10340" s="23">
        <v>10339</v>
      </c>
      <c r="B10340" s="24">
        <v>0.51828998999999998</v>
      </c>
      <c r="C10340" s="24">
        <v>0.46361037000000005</v>
      </c>
      <c r="D10340" s="24">
        <v>0.52932731</v>
      </c>
      <c r="E10340" s="24">
        <v>0.67960179999999992</v>
      </c>
      <c r="F10340" s="24">
        <v>1.0034025200000001</v>
      </c>
      <c r="G10340" s="24">
        <v>2.47708606</v>
      </c>
      <c r="H10340" s="24">
        <v>9.6171922400000014</v>
      </c>
      <c r="I10340" s="24">
        <v>9.0264529999999996E-2</v>
      </c>
    </row>
    <row r="10341" spans="1:9" ht="15.75" customHeight="1" x14ac:dyDescent="0.25">
      <c r="A10341" s="25">
        <v>10340</v>
      </c>
      <c r="B10341" s="26">
        <v>0.51837310000000003</v>
      </c>
      <c r="C10341" s="26">
        <v>0.46368890000000001</v>
      </c>
      <c r="D10341" s="26">
        <v>0.52942312000000002</v>
      </c>
      <c r="E10341" s="26">
        <v>0.67973952999999998</v>
      </c>
      <c r="F10341" s="26">
        <v>1.00363563</v>
      </c>
      <c r="G10341" s="26">
        <v>2.4777206299999999</v>
      </c>
      <c r="H10341" s="26">
        <v>9.6202038900000009</v>
      </c>
      <c r="I10341" s="26">
        <v>9.0264509999999992E-2</v>
      </c>
    </row>
    <row r="10342" spans="1:9" ht="15.75" customHeight="1" x14ac:dyDescent="0.25">
      <c r="A10342" s="23">
        <v>10341</v>
      </c>
      <c r="B10342" s="24">
        <v>0.51845622000000002</v>
      </c>
      <c r="C10342" s="24">
        <v>0.46376744999999997</v>
      </c>
      <c r="D10342" s="24">
        <v>0.52951895000000004</v>
      </c>
      <c r="E10342" s="24">
        <v>0.67987730000000002</v>
      </c>
      <c r="F10342" s="24">
        <v>1.0038688200000001</v>
      </c>
      <c r="G10342" s="24">
        <v>2.4783553999999999</v>
      </c>
      <c r="H10342" s="24">
        <v>9.6232165700000003</v>
      </c>
      <c r="I10342" s="24">
        <v>9.0264489999999989E-2</v>
      </c>
    </row>
    <row r="10343" spans="1:9" ht="15.75" customHeight="1" x14ac:dyDescent="0.25">
      <c r="A10343" s="25">
        <v>10342</v>
      </c>
      <c r="B10343" s="26">
        <v>0.51853934000000002</v>
      </c>
      <c r="C10343" s="26">
        <v>0.46384601000000003</v>
      </c>
      <c r="D10343" s="26">
        <v>0.52961480000000005</v>
      </c>
      <c r="E10343" s="26">
        <v>0.68001510999999992</v>
      </c>
      <c r="F10343" s="26">
        <v>1.00410208</v>
      </c>
      <c r="G10343" s="26">
        <v>2.47899037</v>
      </c>
      <c r="H10343" s="26">
        <v>9.6262302700000006</v>
      </c>
      <c r="I10343" s="26">
        <v>9.0264469999999986E-2</v>
      </c>
    </row>
    <row r="10344" spans="1:9" ht="15.75" customHeight="1" x14ac:dyDescent="0.25">
      <c r="A10344" s="23">
        <v>10343</v>
      </c>
      <c r="B10344" s="24">
        <v>0.51862246000000001</v>
      </c>
      <c r="C10344" s="24">
        <v>0.46392457999999998</v>
      </c>
      <c r="D10344" s="24">
        <v>0.52971067999999999</v>
      </c>
      <c r="E10344" s="24">
        <v>0.68015297000000008</v>
      </c>
      <c r="F10344" s="24">
        <v>1.0043354100000002</v>
      </c>
      <c r="G10344" s="24">
        <v>2.4796255400000002</v>
      </c>
      <c r="H10344" s="24">
        <v>9.6292449999999992</v>
      </c>
      <c r="I10344" s="24">
        <v>9.0264440000000001E-2</v>
      </c>
    </row>
    <row r="10345" spans="1:9" ht="15.75" customHeight="1" x14ac:dyDescent="0.25">
      <c r="A10345" s="25">
        <v>10344</v>
      </c>
      <c r="B10345" s="26">
        <v>0.51870556999999995</v>
      </c>
      <c r="C10345" s="26">
        <v>0.46400317000000002</v>
      </c>
      <c r="D10345" s="26">
        <v>0.52980658000000003</v>
      </c>
      <c r="E10345" s="26">
        <v>0.68029086999999999</v>
      </c>
      <c r="F10345" s="26">
        <v>1.0045688099999999</v>
      </c>
      <c r="G10345" s="26">
        <v>2.4802609100000002</v>
      </c>
      <c r="H10345" s="26">
        <v>9.6322607500000004</v>
      </c>
      <c r="I10345" s="26">
        <v>9.0264419999999998E-2</v>
      </c>
    </row>
    <row r="10346" spans="1:9" ht="15.75" customHeight="1" x14ac:dyDescent="0.25">
      <c r="A10346" s="23">
        <v>10345</v>
      </c>
      <c r="B10346" s="24">
        <v>0.51878869000000005</v>
      </c>
      <c r="C10346" s="24">
        <v>0.46408177</v>
      </c>
      <c r="D10346" s="24">
        <v>0.52990250999999999</v>
      </c>
      <c r="E10346" s="24">
        <v>0.68042881</v>
      </c>
      <c r="F10346" s="24">
        <v>1.00480229</v>
      </c>
      <c r="G10346" s="24">
        <v>2.4808964800000002</v>
      </c>
      <c r="H10346" s="24">
        <v>9.6352775199999989</v>
      </c>
      <c r="I10346" s="24">
        <v>9.0264399999999995E-2</v>
      </c>
    </row>
    <row r="10347" spans="1:9" ht="15.75" customHeight="1" x14ac:dyDescent="0.25">
      <c r="A10347" s="25">
        <v>10346</v>
      </c>
      <c r="B10347" s="26">
        <v>0.51887180999999993</v>
      </c>
      <c r="C10347" s="26">
        <v>0.46416037999999998</v>
      </c>
      <c r="D10347" s="26">
        <v>0.52999845999999995</v>
      </c>
      <c r="E10347" s="26">
        <v>0.68056678999999998</v>
      </c>
      <c r="F10347" s="26">
        <v>1.0050358400000001</v>
      </c>
      <c r="G10347" s="26">
        <v>2.4815322499999999</v>
      </c>
      <c r="H10347" s="26">
        <v>9.6382952999999993</v>
      </c>
      <c r="I10347" s="26">
        <v>9.0264369999999997E-2</v>
      </c>
    </row>
    <row r="10348" spans="1:9" ht="15.75" customHeight="1" x14ac:dyDescent="0.25">
      <c r="A10348" s="23">
        <v>10347</v>
      </c>
      <c r="B10348" s="24">
        <v>0.51895493000000004</v>
      </c>
      <c r="C10348" s="24">
        <v>0.46423901000000001</v>
      </c>
      <c r="D10348" s="24">
        <v>0.53009443000000001</v>
      </c>
      <c r="E10348" s="24">
        <v>0.68070481999999999</v>
      </c>
      <c r="F10348" s="24">
        <v>1.0052694600000001</v>
      </c>
      <c r="G10348" s="24">
        <v>2.4821682200000001</v>
      </c>
      <c r="H10348" s="24">
        <v>9.6413140999999989</v>
      </c>
      <c r="I10348" s="24">
        <v>9.0264349999999993E-2</v>
      </c>
    </row>
    <row r="10349" spans="1:9" ht="15.75" customHeight="1" x14ac:dyDescent="0.25">
      <c r="A10349" s="25">
        <v>10348</v>
      </c>
      <c r="B10349" s="26">
        <v>0.51903805000000003</v>
      </c>
      <c r="C10349" s="26">
        <v>0.46431764999999997</v>
      </c>
      <c r="D10349" s="26">
        <v>0.53019042999999999</v>
      </c>
      <c r="E10349" s="26">
        <v>0.68084288999999998</v>
      </c>
      <c r="F10349" s="26">
        <v>1.00550315</v>
      </c>
      <c r="G10349" s="26">
        <v>2.4828043800000001</v>
      </c>
      <c r="H10349" s="26">
        <v>9.6443338999999995</v>
      </c>
      <c r="I10349" s="26">
        <v>9.0264330000000004E-2</v>
      </c>
    </row>
    <row r="10350" spans="1:9" ht="15.75" customHeight="1" x14ac:dyDescent="0.25">
      <c r="A10350" s="23">
        <v>10349</v>
      </c>
      <c r="B10350" s="24">
        <v>0.51912115999999997</v>
      </c>
      <c r="C10350" s="24">
        <v>0.46439629999999998</v>
      </c>
      <c r="D10350" s="24">
        <v>0.53028644999999996</v>
      </c>
      <c r="E10350" s="24">
        <v>0.68098100000000006</v>
      </c>
      <c r="F10350" s="24">
        <v>1.0057369199999999</v>
      </c>
      <c r="G10350" s="24">
        <v>2.4834407400000003</v>
      </c>
      <c r="H10350" s="24">
        <v>9.6473547100000001</v>
      </c>
      <c r="I10350" s="24">
        <v>9.0264299999999992E-2</v>
      </c>
    </row>
    <row r="10351" spans="1:9" ht="15.75" customHeight="1" x14ac:dyDescent="0.25">
      <c r="A10351" s="25">
        <v>10350</v>
      </c>
      <c r="B10351" s="26">
        <v>0.51920427999999996</v>
      </c>
      <c r="C10351" s="26">
        <v>0.46447495999999999</v>
      </c>
      <c r="D10351" s="26">
        <v>0.53038249000000004</v>
      </c>
      <c r="E10351" s="26">
        <v>0.68111915999999995</v>
      </c>
      <c r="F10351" s="26">
        <v>1.0059707500000001</v>
      </c>
      <c r="G10351" s="26">
        <v>2.4840773</v>
      </c>
      <c r="H10351" s="26">
        <v>9.65037652</v>
      </c>
      <c r="I10351" s="26">
        <v>9.0264279999999988E-2</v>
      </c>
    </row>
    <row r="10352" spans="1:9" ht="15.75" customHeight="1" x14ac:dyDescent="0.25">
      <c r="A10352" s="23">
        <v>10351</v>
      </c>
      <c r="B10352" s="24">
        <v>0.51928739999999995</v>
      </c>
      <c r="C10352" s="24">
        <v>0.46455364000000005</v>
      </c>
      <c r="D10352" s="24">
        <v>0.53047856000000004</v>
      </c>
      <c r="E10352" s="24">
        <v>0.68125735000000009</v>
      </c>
      <c r="F10352" s="24">
        <v>1.0062046599999999</v>
      </c>
      <c r="G10352" s="24">
        <v>2.48471405</v>
      </c>
      <c r="H10352" s="24">
        <v>9.65339934</v>
      </c>
      <c r="I10352" s="24">
        <v>9.0264260000000013E-2</v>
      </c>
    </row>
    <row r="10353" spans="1:9" ht="15.75" customHeight="1" x14ac:dyDescent="0.25">
      <c r="A10353" s="25">
        <v>10352</v>
      </c>
      <c r="B10353" s="26">
        <v>0.51937052000000006</v>
      </c>
      <c r="C10353" s="26">
        <v>0.46463233000000004</v>
      </c>
      <c r="D10353" s="26">
        <v>0.53057465000000004</v>
      </c>
      <c r="E10353" s="26">
        <v>0.68139559000000005</v>
      </c>
      <c r="F10353" s="26">
        <v>1.0064386399999998</v>
      </c>
      <c r="G10353" s="26">
        <v>2.4853510000000001</v>
      </c>
      <c r="H10353" s="26">
        <v>9.6564231500000002</v>
      </c>
      <c r="I10353" s="26">
        <v>9.0264230000000001E-2</v>
      </c>
    </row>
    <row r="10354" spans="1:9" ht="15.75" customHeight="1" x14ac:dyDescent="0.25">
      <c r="A10354" s="23">
        <v>10353</v>
      </c>
      <c r="B10354" s="24">
        <v>0.51945363</v>
      </c>
      <c r="C10354" s="24">
        <v>0.46471103999999996</v>
      </c>
      <c r="D10354" s="24">
        <v>0.53067076000000002</v>
      </c>
      <c r="E10354" s="24">
        <v>0.68153386999999999</v>
      </c>
      <c r="F10354" s="24">
        <v>1.0066726800000001</v>
      </c>
      <c r="G10354" s="24">
        <v>2.4859881399999999</v>
      </c>
      <c r="H10354" s="24">
        <v>9.6594479500000006</v>
      </c>
      <c r="I10354" s="24">
        <v>9.0264209999999998E-2</v>
      </c>
    </row>
    <row r="10355" spans="1:9" ht="15.75" customHeight="1" x14ac:dyDescent="0.25">
      <c r="A10355" s="25">
        <v>10354</v>
      </c>
      <c r="B10355" s="26">
        <v>0.51953674999999999</v>
      </c>
      <c r="C10355" s="26">
        <v>0.46478975</v>
      </c>
      <c r="D10355" s="26">
        <v>0.53076690000000004</v>
      </c>
      <c r="E10355" s="26">
        <v>0.68167219000000001</v>
      </c>
      <c r="F10355" s="26">
        <v>1.0069068000000001</v>
      </c>
      <c r="G10355" s="26">
        <v>2.4866254799999998</v>
      </c>
      <c r="H10355" s="26">
        <v>9.6624737400000011</v>
      </c>
      <c r="I10355" s="26">
        <v>9.0264190000000008E-2</v>
      </c>
    </row>
    <row r="10356" spans="1:9" ht="15.75" customHeight="1" x14ac:dyDescent="0.25">
      <c r="A10356" s="23">
        <v>10355</v>
      </c>
      <c r="B10356" s="24">
        <v>0.51961986999999998</v>
      </c>
      <c r="C10356" s="24">
        <v>0.46486848000000003</v>
      </c>
      <c r="D10356" s="24">
        <v>0.53086306000000005</v>
      </c>
      <c r="E10356" s="24">
        <v>0.68181055999999995</v>
      </c>
      <c r="F10356" s="24">
        <v>1.0071409900000001</v>
      </c>
      <c r="G10356" s="24">
        <v>2.4872630099999999</v>
      </c>
      <c r="H10356" s="24">
        <v>9.6655005200000002</v>
      </c>
      <c r="I10356" s="24">
        <v>9.0264170000000005E-2</v>
      </c>
    </row>
    <row r="10357" spans="1:9" ht="15.75" customHeight="1" x14ac:dyDescent="0.25">
      <c r="A10357" s="25">
        <v>10356</v>
      </c>
      <c r="B10357" s="26">
        <v>0.51970298999999998</v>
      </c>
      <c r="C10357" s="26">
        <v>0.46494722999999999</v>
      </c>
      <c r="D10357" s="26">
        <v>0.53095923999999994</v>
      </c>
      <c r="E10357" s="26">
        <v>0.68194896000000005</v>
      </c>
      <c r="F10357" s="26">
        <v>1.0073752499999999</v>
      </c>
      <c r="G10357" s="26">
        <v>2.4879007300000002</v>
      </c>
      <c r="H10357" s="26">
        <v>9.6685282900000011</v>
      </c>
      <c r="I10357" s="26">
        <v>9.0264140000000007E-2</v>
      </c>
    </row>
    <row r="10358" spans="1:9" ht="15.75" customHeight="1" x14ac:dyDescent="0.25">
      <c r="A10358" s="23">
        <v>10357</v>
      </c>
      <c r="B10358" s="24">
        <v>0.51978610999999997</v>
      </c>
      <c r="C10358" s="24">
        <v>0.46502598000000001</v>
      </c>
      <c r="D10358" s="24">
        <v>0.53105544999999998</v>
      </c>
      <c r="E10358" s="24">
        <v>0.68208741000000006</v>
      </c>
      <c r="F10358" s="24">
        <v>1.00760958</v>
      </c>
      <c r="G10358" s="24">
        <v>2.4885386399999998</v>
      </c>
      <c r="H10358" s="24">
        <v>9.6715570399999997</v>
      </c>
      <c r="I10358" s="24">
        <v>9.0264120000000003E-2</v>
      </c>
    </row>
    <row r="10359" spans="1:9" ht="15.75" customHeight="1" x14ac:dyDescent="0.25">
      <c r="A10359" s="25">
        <v>10358</v>
      </c>
      <c r="B10359" s="26">
        <v>0.51986922000000002</v>
      </c>
      <c r="C10359" s="26">
        <v>0.46510475000000001</v>
      </c>
      <c r="D10359" s="26">
        <v>0.53115168000000001</v>
      </c>
      <c r="E10359" s="26">
        <v>0.68222589999999994</v>
      </c>
      <c r="F10359" s="26">
        <v>1.0078439799999999</v>
      </c>
      <c r="G10359" s="26">
        <v>2.4891767499999999</v>
      </c>
      <c r="H10359" s="26">
        <v>9.6745867699999994</v>
      </c>
      <c r="I10359" s="26">
        <v>9.02641E-2</v>
      </c>
    </row>
    <row r="10360" spans="1:9" ht="15.75" customHeight="1" x14ac:dyDescent="0.25">
      <c r="A10360" s="23">
        <v>10359</v>
      </c>
      <c r="B10360" s="24">
        <v>0.51995234000000001</v>
      </c>
      <c r="C10360" s="24">
        <v>0.46518352999999996</v>
      </c>
      <c r="D10360" s="24">
        <v>0.53124792999999992</v>
      </c>
      <c r="E10360" s="24">
        <v>0.68236442999999991</v>
      </c>
      <c r="F10360" s="24">
        <v>1.00807845</v>
      </c>
      <c r="G10360" s="24">
        <v>2.4898150499999998</v>
      </c>
      <c r="H10360" s="24">
        <v>9.6776174699999995</v>
      </c>
      <c r="I10360" s="24">
        <v>9.0264070000000002E-2</v>
      </c>
    </row>
    <row r="10361" spans="1:9" ht="15.75" customHeight="1" x14ac:dyDescent="0.25">
      <c r="A10361" s="25">
        <v>10360</v>
      </c>
      <c r="B10361" s="26">
        <v>0.52003546</v>
      </c>
      <c r="C10361" s="26">
        <v>0.46526232000000001</v>
      </c>
      <c r="D10361" s="26">
        <v>0.53134420999999998</v>
      </c>
      <c r="E10361" s="26">
        <v>0.68250299999999997</v>
      </c>
      <c r="F10361" s="26">
        <v>1.0083129800000001</v>
      </c>
      <c r="G10361" s="26">
        <v>2.4904535299999999</v>
      </c>
      <c r="H10361" s="26">
        <v>9.6806491399999999</v>
      </c>
      <c r="I10361" s="26">
        <v>9.0264049999999998E-2</v>
      </c>
    </row>
    <row r="10362" spans="1:9" ht="15.75" customHeight="1" x14ac:dyDescent="0.25">
      <c r="A10362" s="23">
        <v>10361</v>
      </c>
      <c r="B10362" s="24">
        <v>0.52011858</v>
      </c>
      <c r="C10362" s="24">
        <v>0.46534112999999999</v>
      </c>
      <c r="D10362" s="24">
        <v>0.53144049999999998</v>
      </c>
      <c r="E10362" s="24">
        <v>0.68264161000000001</v>
      </c>
      <c r="F10362" s="24">
        <v>1.00854759</v>
      </c>
      <c r="G10362" s="24">
        <v>2.4910922099999997</v>
      </c>
      <c r="H10362" s="24">
        <v>9.6836817799999988</v>
      </c>
      <c r="I10362" s="24">
        <v>9.0264029999999995E-2</v>
      </c>
    </row>
    <row r="10363" spans="1:9" ht="15.75" customHeight="1" x14ac:dyDescent="0.25">
      <c r="A10363" s="25">
        <v>10362</v>
      </c>
      <c r="B10363" s="26">
        <v>0.52020169999999999</v>
      </c>
      <c r="C10363" s="26">
        <v>0.46541994000000003</v>
      </c>
      <c r="D10363" s="26">
        <v>0.53153682000000002</v>
      </c>
      <c r="E10363" s="26">
        <v>0.68278025999999992</v>
      </c>
      <c r="F10363" s="26">
        <v>1.00878226</v>
      </c>
      <c r="G10363" s="26">
        <v>2.4917310800000001</v>
      </c>
      <c r="H10363" s="26">
        <v>9.6867153899999998</v>
      </c>
      <c r="I10363" s="26">
        <v>9.0264000000000011E-2</v>
      </c>
    </row>
    <row r="10364" spans="1:9" ht="15.75" customHeight="1" x14ac:dyDescent="0.25">
      <c r="A10364" s="23">
        <v>10363</v>
      </c>
      <c r="B10364" s="24">
        <v>0.52028481000000004</v>
      </c>
      <c r="C10364" s="24">
        <v>0.46549878</v>
      </c>
      <c r="D10364" s="24">
        <v>0.53163316999999999</v>
      </c>
      <c r="E10364" s="24">
        <v>0.68291894999999991</v>
      </c>
      <c r="F10364" s="24">
        <v>1.00901701</v>
      </c>
      <c r="G10364" s="24">
        <v>2.4923701299999999</v>
      </c>
      <c r="H10364" s="24">
        <v>9.6897499700000012</v>
      </c>
      <c r="I10364" s="24">
        <v>9.0263980000000008E-2</v>
      </c>
    </row>
    <row r="10365" spans="1:9" ht="15.75" customHeight="1" x14ac:dyDescent="0.25">
      <c r="A10365" s="25">
        <v>10364</v>
      </c>
      <c r="B10365" s="26">
        <v>0.52036793000000003</v>
      </c>
      <c r="C10365" s="26">
        <v>0.46557761999999997</v>
      </c>
      <c r="D10365" s="26">
        <v>0.53172953000000001</v>
      </c>
      <c r="E10365" s="26">
        <v>0.68305768</v>
      </c>
      <c r="F10365" s="26">
        <v>1.00925182</v>
      </c>
      <c r="G10365" s="26">
        <v>2.4930093800000002</v>
      </c>
      <c r="H10365" s="26">
        <v>9.6927854999999994</v>
      </c>
      <c r="I10365" s="26">
        <v>9.0263960000000004E-2</v>
      </c>
    </row>
    <row r="10366" spans="1:9" ht="15.75" customHeight="1" x14ac:dyDescent="0.25">
      <c r="A10366" s="23">
        <v>10365</v>
      </c>
      <c r="B10366" s="24">
        <v>0.52045105000000003</v>
      </c>
      <c r="C10366" s="24">
        <v>0.46565646999999999</v>
      </c>
      <c r="D10366" s="24">
        <v>0.53182591999999995</v>
      </c>
      <c r="E10366" s="24">
        <v>0.68319644999999996</v>
      </c>
      <c r="F10366" s="24">
        <v>1.0094867000000001</v>
      </c>
      <c r="G10366" s="24">
        <v>2.4936488099999998</v>
      </c>
      <c r="H10366" s="24">
        <v>9.6958219899999989</v>
      </c>
      <c r="I10366" s="24">
        <v>9.0263930000000006E-2</v>
      </c>
    </row>
    <row r="10367" spans="1:9" ht="15.75" customHeight="1" x14ac:dyDescent="0.25">
      <c r="A10367" s="25">
        <v>10366</v>
      </c>
      <c r="B10367" s="26">
        <v>0.52053417000000002</v>
      </c>
      <c r="C10367" s="26">
        <v>0.46573534</v>
      </c>
      <c r="D10367" s="26">
        <v>0.53192233</v>
      </c>
      <c r="E10367" s="26">
        <v>0.68333527000000005</v>
      </c>
      <c r="F10367" s="26">
        <v>1.0097216500000001</v>
      </c>
      <c r="G10367" s="26">
        <v>2.4942884200000002</v>
      </c>
      <c r="H10367" s="26">
        <v>9.6988594300000006</v>
      </c>
      <c r="I10367" s="26">
        <v>9.0263910000000003E-2</v>
      </c>
    </row>
    <row r="10368" spans="1:9" ht="15.75" customHeight="1" x14ac:dyDescent="0.25">
      <c r="A10368" s="23">
        <v>10367</v>
      </c>
      <c r="B10368" s="24">
        <v>0.52061728000000007</v>
      </c>
      <c r="C10368" s="24">
        <v>0.46581422000000006</v>
      </c>
      <c r="D10368" s="24">
        <v>0.53201876000000003</v>
      </c>
      <c r="E10368" s="24">
        <v>0.68347412000000007</v>
      </c>
      <c r="F10368" s="24">
        <v>1.0099566600000001</v>
      </c>
      <c r="G10368" s="24">
        <v>2.4949282299999997</v>
      </c>
      <c r="H10368" s="24">
        <v>9.7018978300000001</v>
      </c>
      <c r="I10368" s="24">
        <v>9.0263889999999999E-2</v>
      </c>
    </row>
    <row r="10369" spans="1:9" ht="15.75" customHeight="1" x14ac:dyDescent="0.25">
      <c r="A10369" s="25">
        <v>10368</v>
      </c>
      <c r="B10369" s="26">
        <v>0.52070039999999995</v>
      </c>
      <c r="C10369" s="26">
        <v>0.46589311</v>
      </c>
      <c r="D10369" s="26">
        <v>0.53211522</v>
      </c>
      <c r="E10369" s="26">
        <v>0.68361300999999997</v>
      </c>
      <c r="F10369" s="26">
        <v>1.01019174</v>
      </c>
      <c r="G10369" s="26">
        <v>2.4955682100000001</v>
      </c>
      <c r="H10369" s="26">
        <v>9.7049371699999991</v>
      </c>
      <c r="I10369" s="26">
        <v>9.0263860000000001E-2</v>
      </c>
    </row>
    <row r="10370" spans="1:9" ht="15.75" customHeight="1" x14ac:dyDescent="0.25">
      <c r="A10370" s="23">
        <v>10369</v>
      </c>
      <c r="B10370" s="24">
        <v>0.52078352000000006</v>
      </c>
      <c r="C10370" s="24">
        <v>0.46597202000000004</v>
      </c>
      <c r="D10370" s="24">
        <v>0.53221169000000002</v>
      </c>
      <c r="E10370" s="24">
        <v>0.68375195</v>
      </c>
      <c r="F10370" s="24">
        <v>1.01042689</v>
      </c>
      <c r="G10370" s="24">
        <v>2.4962083900000001</v>
      </c>
      <c r="H10370" s="24">
        <v>9.7079774600000004</v>
      </c>
      <c r="I10370" s="24">
        <v>9.0263839999999998E-2</v>
      </c>
    </row>
    <row r="10371" spans="1:9" ht="15.75" customHeight="1" x14ac:dyDescent="0.25">
      <c r="A10371" s="25">
        <v>10370</v>
      </c>
      <c r="B10371" s="26">
        <v>0.52086663999999994</v>
      </c>
      <c r="C10371" s="26">
        <v>0.46605092999999997</v>
      </c>
      <c r="D10371" s="26">
        <v>0.53230818999999996</v>
      </c>
      <c r="E10371" s="26">
        <v>0.68389092000000007</v>
      </c>
      <c r="F10371" s="26">
        <v>1.0106621099999999</v>
      </c>
      <c r="G10371" s="26">
        <v>2.4968487499999998</v>
      </c>
      <c r="H10371" s="26">
        <v>9.7110186899999995</v>
      </c>
      <c r="I10371" s="26">
        <v>9.0263819999999995E-2</v>
      </c>
    </row>
    <row r="10372" spans="1:9" ht="15.75" customHeight="1" x14ac:dyDescent="0.25">
      <c r="A10372" s="23">
        <v>10371</v>
      </c>
      <c r="B10372" s="24">
        <v>0.52094976000000004</v>
      </c>
      <c r="C10372" s="24">
        <v>0.46612986000000001</v>
      </c>
      <c r="D10372" s="24">
        <v>0.53240471</v>
      </c>
      <c r="E10372" s="24">
        <v>0.6840299299999999</v>
      </c>
      <c r="F10372" s="24">
        <v>1.01089739</v>
      </c>
      <c r="G10372" s="24">
        <v>2.4974892899999999</v>
      </c>
      <c r="H10372" s="24">
        <v>9.71406086</v>
      </c>
      <c r="I10372" s="24">
        <v>9.026379000000001E-2</v>
      </c>
    </row>
    <row r="10373" spans="1:9" ht="15.75" customHeight="1" x14ac:dyDescent="0.25">
      <c r="A10373" s="25">
        <v>10372</v>
      </c>
      <c r="B10373" s="26">
        <v>0.52103286999999998</v>
      </c>
      <c r="C10373" s="26">
        <v>0.46620879999999998</v>
      </c>
      <c r="D10373" s="26">
        <v>0.53250125999999998</v>
      </c>
      <c r="E10373" s="26">
        <v>0.68416898000000004</v>
      </c>
      <c r="F10373" s="26">
        <v>1.0111327400000001</v>
      </c>
      <c r="G10373" s="26">
        <v>2.4981300100000001</v>
      </c>
      <c r="H10373" s="26">
        <v>9.7171039599999993</v>
      </c>
      <c r="I10373" s="26">
        <v>9.0263770000000007E-2</v>
      </c>
    </row>
    <row r="10374" spans="1:9" ht="15.75" customHeight="1" x14ac:dyDescent="0.25">
      <c r="A10374" s="23">
        <v>10373</v>
      </c>
      <c r="B10374" s="24">
        <v>0.52111598999999997</v>
      </c>
      <c r="C10374" s="24">
        <v>0.46628776</v>
      </c>
      <c r="D10374" s="24">
        <v>0.53259782</v>
      </c>
      <c r="E10374" s="24">
        <v>0.68430807000000005</v>
      </c>
      <c r="F10374" s="24">
        <v>1.01136816</v>
      </c>
      <c r="G10374" s="24">
        <v>2.4987709200000001</v>
      </c>
      <c r="H10374" s="24">
        <v>9.720148</v>
      </c>
      <c r="I10374" s="24">
        <v>9.0263750000000004E-2</v>
      </c>
    </row>
    <row r="10375" spans="1:9" ht="15.75" customHeight="1" x14ac:dyDescent="0.25">
      <c r="A10375" s="25">
        <v>10374</v>
      </c>
      <c r="B10375" s="26">
        <v>0.52119910999999997</v>
      </c>
      <c r="C10375" s="26">
        <v>0.46636671999999996</v>
      </c>
      <c r="D10375" s="26">
        <v>0.53269440999999995</v>
      </c>
      <c r="E10375" s="26">
        <v>0.68444720000000003</v>
      </c>
      <c r="F10375" s="26">
        <v>1.0116036399999999</v>
      </c>
      <c r="G10375" s="26">
        <v>2.4994120099999999</v>
      </c>
      <c r="H10375" s="26">
        <v>9.7231929600000004</v>
      </c>
      <c r="I10375" s="26">
        <v>9.026373E-2</v>
      </c>
    </row>
    <row r="10376" spans="1:9" ht="15.75" customHeight="1" x14ac:dyDescent="0.25">
      <c r="A10376" s="23">
        <v>10375</v>
      </c>
      <c r="B10376" s="24">
        <v>0.52128222999999996</v>
      </c>
      <c r="C10376" s="24">
        <v>0.46644570000000002</v>
      </c>
      <c r="D10376" s="24">
        <v>0.53279100999999995</v>
      </c>
      <c r="E10376" s="24">
        <v>0.68458637</v>
      </c>
      <c r="F10376" s="24">
        <v>1.0118391900000001</v>
      </c>
      <c r="G10376" s="24">
        <v>2.5000532799999999</v>
      </c>
      <c r="H10376" s="24">
        <v>9.7262388600000005</v>
      </c>
      <c r="I10376" s="24">
        <v>9.0263700000000002E-2</v>
      </c>
    </row>
    <row r="10377" spans="1:9" ht="15.75" customHeight="1" x14ac:dyDescent="0.25">
      <c r="A10377" s="25">
        <v>10376</v>
      </c>
      <c r="B10377" s="26">
        <v>0.52136534000000001</v>
      </c>
      <c r="C10377" s="26">
        <v>0.46652469000000002</v>
      </c>
      <c r="D10377" s="26">
        <v>0.53288764</v>
      </c>
      <c r="E10377" s="26">
        <v>0.68472558000000006</v>
      </c>
      <c r="F10377" s="26">
        <v>1.0120747999999999</v>
      </c>
      <c r="G10377" s="26">
        <v>2.5006947299999998</v>
      </c>
      <c r="H10377" s="26">
        <v>9.7292856700000012</v>
      </c>
      <c r="I10377" s="26">
        <v>9.0263679999999999E-2</v>
      </c>
    </row>
    <row r="10378" spans="1:9" ht="15.75" customHeight="1" x14ac:dyDescent="0.25">
      <c r="A10378" s="23">
        <v>10377</v>
      </c>
      <c r="B10378" s="24">
        <v>0.52144846</v>
      </c>
      <c r="C10378" s="24">
        <v>0.46660369000000002</v>
      </c>
      <c r="D10378" s="24">
        <v>0.53298430000000008</v>
      </c>
      <c r="E10378" s="24">
        <v>0.68486481999999993</v>
      </c>
      <c r="F10378" s="24">
        <v>1.01231048</v>
      </c>
      <c r="G10378" s="24">
        <v>2.5013363599999998</v>
      </c>
      <c r="H10378" s="24">
        <v>9.7323334100000007</v>
      </c>
      <c r="I10378" s="24">
        <v>9.0263659999999996E-2</v>
      </c>
    </row>
    <row r="10379" spans="1:9" ht="15.75" customHeight="1" x14ac:dyDescent="0.25">
      <c r="A10379" s="25">
        <v>10378</v>
      </c>
      <c r="B10379" s="26">
        <v>0.52153157999999999</v>
      </c>
      <c r="C10379" s="26">
        <v>0.46668270000000001</v>
      </c>
      <c r="D10379" s="26">
        <v>0.53308096999999999</v>
      </c>
      <c r="E10379" s="26">
        <v>0.68500410999999994</v>
      </c>
      <c r="F10379" s="26">
        <v>1.0125462299999999</v>
      </c>
      <c r="G10379" s="26">
        <v>2.5019781699999997</v>
      </c>
      <c r="H10379" s="26">
        <v>9.7353820599999992</v>
      </c>
      <c r="I10379" s="26">
        <v>9.0263629999999997E-2</v>
      </c>
    </row>
    <row r="10380" spans="1:9" ht="15.75" customHeight="1" x14ac:dyDescent="0.25">
      <c r="A10380" s="23">
        <v>10379</v>
      </c>
      <c r="B10380" s="24">
        <v>0.52161469999999999</v>
      </c>
      <c r="C10380" s="24">
        <v>0.46676172999999999</v>
      </c>
      <c r="D10380" s="24">
        <v>0.53317766</v>
      </c>
      <c r="E10380" s="24">
        <v>0.68514343</v>
      </c>
      <c r="F10380" s="24">
        <v>1.0127820400000001</v>
      </c>
      <c r="G10380" s="24">
        <v>2.5026201599999998</v>
      </c>
      <c r="H10380" s="24">
        <v>9.7384316300000009</v>
      </c>
      <c r="I10380" s="24">
        <v>9.0263609999999994E-2</v>
      </c>
    </row>
    <row r="10381" spans="1:9" ht="15.75" customHeight="1" x14ac:dyDescent="0.25">
      <c r="A10381" s="25">
        <v>10380</v>
      </c>
      <c r="B10381" s="26">
        <v>0.52169781999999998</v>
      </c>
      <c r="C10381" s="26">
        <v>0.46684075999999997</v>
      </c>
      <c r="D10381" s="26">
        <v>0.53327438000000005</v>
      </c>
      <c r="E10381" s="26">
        <v>0.68528279000000003</v>
      </c>
      <c r="F10381" s="26">
        <v>1.0130179099999999</v>
      </c>
      <c r="G10381" s="26">
        <v>2.5032623300000001</v>
      </c>
      <c r="H10381" s="26">
        <v>9.7414821099999998</v>
      </c>
      <c r="I10381" s="26">
        <v>9.0263589999999991E-2</v>
      </c>
    </row>
    <row r="10382" spans="1:9" ht="15.75" customHeight="1" x14ac:dyDescent="0.25">
      <c r="A10382" s="23">
        <v>10381</v>
      </c>
      <c r="B10382" s="24">
        <v>0.52178092999999992</v>
      </c>
      <c r="C10382" s="24">
        <v>0.46691980999999999</v>
      </c>
      <c r="D10382" s="24">
        <v>0.53337111000000004</v>
      </c>
      <c r="E10382" s="24">
        <v>0.68542219000000004</v>
      </c>
      <c r="F10382" s="24">
        <v>1.0132538499999999</v>
      </c>
      <c r="G10382" s="24">
        <v>2.5039046799999998</v>
      </c>
      <c r="H10382" s="24">
        <v>9.7445334999999993</v>
      </c>
      <c r="I10382" s="24">
        <v>9.0263559999999993E-2</v>
      </c>
    </row>
    <row r="10383" spans="1:9" ht="15.75" customHeight="1" x14ac:dyDescent="0.25">
      <c r="A10383" s="25">
        <v>10382</v>
      </c>
      <c r="B10383" s="26">
        <v>0.52186405000000002</v>
      </c>
      <c r="C10383" s="26">
        <v>0.46699886999999995</v>
      </c>
      <c r="D10383" s="26">
        <v>0.53346786999999996</v>
      </c>
      <c r="E10383" s="26">
        <v>0.68556163000000003</v>
      </c>
      <c r="F10383" s="26">
        <v>1.01348986</v>
      </c>
      <c r="G10383" s="26">
        <v>2.5045472000000002</v>
      </c>
      <c r="H10383" s="26">
        <v>9.7475857900000005</v>
      </c>
      <c r="I10383" s="26">
        <v>9.0263539999999989E-2</v>
      </c>
    </row>
    <row r="10384" spans="1:9" ht="15.75" customHeight="1" x14ac:dyDescent="0.25">
      <c r="A10384" s="23">
        <v>10383</v>
      </c>
      <c r="B10384" s="24">
        <v>0.52194717000000002</v>
      </c>
      <c r="C10384" s="24">
        <v>0.46707794000000002</v>
      </c>
      <c r="D10384" s="24">
        <v>0.53356464999999997</v>
      </c>
      <c r="E10384" s="24">
        <v>0.68570111</v>
      </c>
      <c r="F10384" s="24">
        <v>1.0137259199999999</v>
      </c>
      <c r="G10384" s="24">
        <v>2.5051899</v>
      </c>
      <c r="H10384" s="24">
        <v>9.7506389900000006</v>
      </c>
      <c r="I10384" s="24">
        <v>9.0263519999999986E-2</v>
      </c>
    </row>
    <row r="10385" spans="1:9" ht="15.75" customHeight="1" x14ac:dyDescent="0.25">
      <c r="A10385" s="25">
        <v>10384</v>
      </c>
      <c r="B10385" s="26">
        <v>0.52203029000000001</v>
      </c>
      <c r="C10385" s="26">
        <v>0.46715701999999998</v>
      </c>
      <c r="D10385" s="26">
        <v>0.53366144999999998</v>
      </c>
      <c r="E10385" s="26">
        <v>0.68584062000000001</v>
      </c>
      <c r="F10385" s="26">
        <v>1.0139620499999999</v>
      </c>
      <c r="G10385" s="26">
        <v>2.50583278</v>
      </c>
      <c r="H10385" s="26">
        <v>9.7536930799999997</v>
      </c>
      <c r="I10385" s="26">
        <v>9.0263490000000002E-2</v>
      </c>
    </row>
    <row r="10386" spans="1:9" ht="15.75" customHeight="1" x14ac:dyDescent="0.25">
      <c r="A10386" s="23">
        <v>10385</v>
      </c>
      <c r="B10386" s="24">
        <v>0.52211339999999995</v>
      </c>
      <c r="C10386" s="24">
        <v>0.46723612000000003</v>
      </c>
      <c r="D10386" s="24">
        <v>0.53375826999999998</v>
      </c>
      <c r="E10386" s="24">
        <v>0.68598017</v>
      </c>
      <c r="F10386" s="24">
        <v>1.01419825</v>
      </c>
      <c r="G10386" s="24">
        <v>2.5064758299999998</v>
      </c>
      <c r="H10386" s="24">
        <v>9.7567480700000004</v>
      </c>
      <c r="I10386" s="24">
        <v>9.0263469999999998E-2</v>
      </c>
    </row>
    <row r="10387" spans="1:9" ht="15.75" customHeight="1" x14ac:dyDescent="0.25">
      <c r="A10387" s="25">
        <v>10386</v>
      </c>
      <c r="B10387" s="26">
        <v>0.52219652000000005</v>
      </c>
      <c r="C10387" s="26">
        <v>0.46731523000000003</v>
      </c>
      <c r="D10387" s="26">
        <v>0.53385510999999997</v>
      </c>
      <c r="E10387" s="26">
        <v>0.68611975999999997</v>
      </c>
      <c r="F10387" s="26">
        <v>1.0144345100000001</v>
      </c>
      <c r="G10387" s="26">
        <v>2.50711906</v>
      </c>
      <c r="H10387" s="26">
        <v>9.7598039600000011</v>
      </c>
      <c r="I10387" s="26">
        <v>9.0263449999999995E-2</v>
      </c>
    </row>
    <row r="10388" spans="1:9" ht="15.75" customHeight="1" x14ac:dyDescent="0.25">
      <c r="A10388" s="23">
        <v>10387</v>
      </c>
      <c r="B10388" s="24">
        <v>0.52227964000000004</v>
      </c>
      <c r="C10388" s="24">
        <v>0.46739434000000002</v>
      </c>
      <c r="D10388" s="24">
        <v>0.53395197999999999</v>
      </c>
      <c r="E10388" s="24">
        <v>0.68625939000000002</v>
      </c>
      <c r="F10388" s="24">
        <v>1.01467083</v>
      </c>
      <c r="G10388" s="24">
        <v>2.5077624599999999</v>
      </c>
      <c r="H10388" s="24">
        <v>9.7628607299999999</v>
      </c>
      <c r="I10388" s="24">
        <v>9.0263419999999997E-2</v>
      </c>
    </row>
    <row r="10389" spans="1:9" ht="15.75" customHeight="1" x14ac:dyDescent="0.25">
      <c r="A10389" s="25">
        <v>10388</v>
      </c>
      <c r="B10389" s="26">
        <v>0.52236275999999993</v>
      </c>
      <c r="C10389" s="26">
        <v>0.46747347</v>
      </c>
      <c r="D10389" s="26">
        <v>0.53404885999999996</v>
      </c>
      <c r="E10389" s="26">
        <v>0.68639905000000001</v>
      </c>
      <c r="F10389" s="26">
        <v>1.01490722</v>
      </c>
      <c r="G10389" s="26">
        <v>2.5084060299999997</v>
      </c>
      <c r="H10389" s="26">
        <v>9.7659183900000013</v>
      </c>
      <c r="I10389" s="26">
        <v>9.0263399999999994E-2</v>
      </c>
    </row>
    <row r="10390" spans="1:9" ht="15.75" customHeight="1" x14ac:dyDescent="0.25">
      <c r="A10390" s="23">
        <v>10389</v>
      </c>
      <c r="B10390" s="24">
        <v>0.52244588000000003</v>
      </c>
      <c r="C10390" s="24">
        <v>0.46755260999999998</v>
      </c>
      <c r="D10390" s="24">
        <v>0.53414575999999991</v>
      </c>
      <c r="E10390" s="24">
        <v>0.68653875999999991</v>
      </c>
      <c r="F10390" s="24">
        <v>1.0151436599999999</v>
      </c>
      <c r="G10390" s="24">
        <v>2.5090497799999998</v>
      </c>
      <c r="H10390" s="24">
        <v>9.7689769300000009</v>
      </c>
      <c r="I10390" s="24">
        <v>9.0263380000000004E-2</v>
      </c>
    </row>
    <row r="10391" spans="1:9" ht="15.75" customHeight="1" x14ac:dyDescent="0.25">
      <c r="A10391" s="25">
        <v>10390</v>
      </c>
      <c r="B10391" s="26">
        <v>0.52252898999999997</v>
      </c>
      <c r="C10391" s="26">
        <v>0.46763177</v>
      </c>
      <c r="D10391" s="26">
        <v>0.53424269000000002</v>
      </c>
      <c r="E10391" s="26">
        <v>0.68667849000000003</v>
      </c>
      <c r="F10391" s="26">
        <v>1.01538017</v>
      </c>
      <c r="G10391" s="26">
        <v>2.5096937000000001</v>
      </c>
      <c r="H10391" s="26">
        <v>9.7720363599999995</v>
      </c>
      <c r="I10391" s="26">
        <v>9.0263349999999992E-2</v>
      </c>
    </row>
    <row r="10392" spans="1:9" ht="15.75" customHeight="1" x14ac:dyDescent="0.25">
      <c r="A10392" s="23">
        <v>10391</v>
      </c>
      <c r="B10392" s="24">
        <v>0.52261211000000007</v>
      </c>
      <c r="C10392" s="24">
        <v>0.46771093000000002</v>
      </c>
      <c r="D10392" s="24">
        <v>0.53433964</v>
      </c>
      <c r="E10392" s="24">
        <v>0.68681826999999995</v>
      </c>
      <c r="F10392" s="24">
        <v>1.01561675</v>
      </c>
      <c r="G10392" s="24">
        <v>2.5103377899999999</v>
      </c>
      <c r="H10392" s="24">
        <v>9.7750966600000009</v>
      </c>
      <c r="I10392" s="24">
        <v>9.0263329999999989E-2</v>
      </c>
    </row>
    <row r="10393" spans="1:9" ht="15.75" customHeight="1" x14ac:dyDescent="0.25">
      <c r="A10393" s="25">
        <v>10392</v>
      </c>
      <c r="B10393" s="26">
        <v>0.52269522999999996</v>
      </c>
      <c r="C10393" s="26">
        <v>0.46779009999999999</v>
      </c>
      <c r="D10393" s="26">
        <v>0.53443660000000004</v>
      </c>
      <c r="E10393" s="26">
        <v>0.68695808000000003</v>
      </c>
      <c r="F10393" s="26">
        <v>1.01585338</v>
      </c>
      <c r="G10393" s="26">
        <v>2.51098205</v>
      </c>
      <c r="H10393" s="26">
        <v>9.7781578299999996</v>
      </c>
      <c r="I10393" s="26">
        <v>9.0263310000000013E-2</v>
      </c>
    </row>
    <row r="10394" spans="1:9" ht="15.75" customHeight="1" x14ac:dyDescent="0.25">
      <c r="A10394" s="23">
        <v>10393</v>
      </c>
      <c r="B10394" s="24">
        <v>0.52277835000000006</v>
      </c>
      <c r="C10394" s="24">
        <v>0.46786928999999999</v>
      </c>
      <c r="D10394" s="24">
        <v>0.53453359</v>
      </c>
      <c r="E10394" s="24">
        <v>0.68709793000000008</v>
      </c>
      <c r="F10394" s="24">
        <v>1.0160900800000001</v>
      </c>
      <c r="G10394" s="24">
        <v>2.5116264899999998</v>
      </c>
      <c r="H10394" s="24">
        <v>9.7812198800000001</v>
      </c>
      <c r="I10394" s="24">
        <v>9.0263280000000001E-2</v>
      </c>
    </row>
    <row r="10395" spans="1:9" ht="15.75" customHeight="1" x14ac:dyDescent="0.25">
      <c r="A10395" s="25">
        <v>10394</v>
      </c>
      <c r="B10395" s="26">
        <v>0.52286147000000005</v>
      </c>
      <c r="C10395" s="26">
        <v>0.46794848999999999</v>
      </c>
      <c r="D10395" s="26">
        <v>0.53463059000000002</v>
      </c>
      <c r="E10395" s="26">
        <v>0.68723782</v>
      </c>
      <c r="F10395" s="26">
        <v>1.0163268400000001</v>
      </c>
      <c r="G10395" s="26">
        <v>2.51227109</v>
      </c>
      <c r="H10395" s="26">
        <v>9.7842827999999997</v>
      </c>
      <c r="I10395" s="26">
        <v>9.0263259999999998E-2</v>
      </c>
    </row>
    <row r="10396" spans="1:9" ht="15.75" customHeight="1" x14ac:dyDescent="0.25">
      <c r="A10396" s="23">
        <v>10395</v>
      </c>
      <c r="B10396" s="24">
        <v>0.52294457999999999</v>
      </c>
      <c r="C10396" s="24">
        <v>0.46802770000000005</v>
      </c>
      <c r="D10396" s="24">
        <v>0.53472762000000007</v>
      </c>
      <c r="E10396" s="24">
        <v>0.68737774000000007</v>
      </c>
      <c r="F10396" s="24">
        <v>1.0165636600000001</v>
      </c>
      <c r="G10396" s="24">
        <v>2.5129158600000001</v>
      </c>
      <c r="H10396" s="24">
        <v>9.7873465799999995</v>
      </c>
      <c r="I10396" s="24">
        <v>9.0263240000000008E-2</v>
      </c>
    </row>
    <row r="10397" spans="1:9" ht="15.75" customHeight="1" x14ac:dyDescent="0.25">
      <c r="A10397" s="25">
        <v>10396</v>
      </c>
      <c r="B10397" s="26">
        <v>0.52302769999999998</v>
      </c>
      <c r="C10397" s="26">
        <v>0.46810692000000004</v>
      </c>
      <c r="D10397" s="26">
        <v>0.53482467</v>
      </c>
      <c r="E10397" s="26">
        <v>0.6875176999999999</v>
      </c>
      <c r="F10397" s="26">
        <v>1.01680054</v>
      </c>
      <c r="G10397" s="26">
        <v>2.5135608</v>
      </c>
      <c r="H10397" s="26">
        <v>9.7904112300000001</v>
      </c>
      <c r="I10397" s="26">
        <v>9.0263209999999997E-2</v>
      </c>
    </row>
    <row r="10398" spans="1:9" ht="15.75" customHeight="1" x14ac:dyDescent="0.25">
      <c r="A10398" s="23">
        <v>10397</v>
      </c>
      <c r="B10398" s="24">
        <v>0.52311081999999998</v>
      </c>
      <c r="C10398" s="24">
        <v>0.46818615000000002</v>
      </c>
      <c r="D10398" s="24">
        <v>0.53492174000000003</v>
      </c>
      <c r="E10398" s="24">
        <v>0.6876576900000001</v>
      </c>
      <c r="F10398" s="24">
        <v>1.0170374900000001</v>
      </c>
      <c r="G10398" s="24">
        <v>2.5142059099999998</v>
      </c>
      <c r="H10398" s="24">
        <v>9.7934767300000001</v>
      </c>
      <c r="I10398" s="24">
        <v>9.0263190000000007E-2</v>
      </c>
    </row>
    <row r="10399" spans="1:9" ht="15.75" customHeight="1" x14ac:dyDescent="0.25">
      <c r="A10399" s="25">
        <v>10398</v>
      </c>
      <c r="B10399" s="26">
        <v>0.52319394000000008</v>
      </c>
      <c r="C10399" s="26">
        <v>0.46826538999999995</v>
      </c>
      <c r="D10399" s="26">
        <v>0.53501882000000001</v>
      </c>
      <c r="E10399" s="26">
        <v>0.68779771999999995</v>
      </c>
      <c r="F10399" s="26">
        <v>1.0172744900000001</v>
      </c>
      <c r="G10399" s="26">
        <v>2.5148511899999999</v>
      </c>
      <c r="H10399" s="26">
        <v>9.7965430900000001</v>
      </c>
      <c r="I10399" s="26">
        <v>9.0263170000000004E-2</v>
      </c>
    </row>
    <row r="10400" spans="1:9" ht="15.75" customHeight="1" x14ac:dyDescent="0.25">
      <c r="A10400" s="23">
        <v>10399</v>
      </c>
      <c r="B10400" s="24">
        <v>0.52327705000000002</v>
      </c>
      <c r="C10400" s="24">
        <v>0.46834463999999998</v>
      </c>
      <c r="D10400" s="24">
        <v>0.53511593000000002</v>
      </c>
      <c r="E10400" s="24">
        <v>0.68793778999999999</v>
      </c>
      <c r="F10400" s="24">
        <v>1.01751155</v>
      </c>
      <c r="G10400" s="24">
        <v>2.5154966299999999</v>
      </c>
      <c r="H10400" s="24">
        <v>9.7996103000000012</v>
      </c>
      <c r="I10400" s="24">
        <v>9.0263139999999992E-2</v>
      </c>
    </row>
    <row r="10401" spans="1:9" ht="15.75" customHeight="1" x14ac:dyDescent="0.25">
      <c r="A10401" s="25">
        <v>10400</v>
      </c>
      <c r="B10401" s="26">
        <v>0.52336017000000001</v>
      </c>
      <c r="C10401" s="26">
        <v>0.46842391</v>
      </c>
      <c r="D10401" s="26">
        <v>0.53521306000000002</v>
      </c>
      <c r="E10401" s="26">
        <v>0.68807788999999997</v>
      </c>
      <c r="F10401" s="26">
        <v>1.01774868</v>
      </c>
      <c r="G10401" s="26">
        <v>2.5161422400000002</v>
      </c>
      <c r="H10401" s="26">
        <v>9.8026783700000006</v>
      </c>
      <c r="I10401" s="26">
        <v>9.0263120000000002E-2</v>
      </c>
    </row>
    <row r="10402" spans="1:9" ht="15.75" customHeight="1" x14ac:dyDescent="0.25">
      <c r="A10402" s="23">
        <v>10401</v>
      </c>
      <c r="B10402" s="24">
        <v>0.52344329000000001</v>
      </c>
      <c r="C10402" s="24">
        <v>0.46850318000000002</v>
      </c>
      <c r="D10402" s="24">
        <v>0.53531019999999996</v>
      </c>
      <c r="E10402" s="24">
        <v>0.68821803000000004</v>
      </c>
      <c r="F10402" s="24">
        <v>1.01798586</v>
      </c>
      <c r="G10402" s="24">
        <v>2.5167880199999999</v>
      </c>
      <c r="H10402" s="24">
        <v>9.8057472800000003</v>
      </c>
      <c r="I10402" s="24">
        <v>9.0263099999999999E-2</v>
      </c>
    </row>
    <row r="10403" spans="1:9" ht="15.75" customHeight="1" x14ac:dyDescent="0.25">
      <c r="A10403" s="25">
        <v>10402</v>
      </c>
      <c r="B10403" s="26">
        <v>0.52352641</v>
      </c>
      <c r="C10403" s="26">
        <v>0.46858246999999997</v>
      </c>
      <c r="D10403" s="26">
        <v>0.53540737000000005</v>
      </c>
      <c r="E10403" s="26">
        <v>0.68835820000000003</v>
      </c>
      <c r="F10403" s="26">
        <v>1.0182231100000001</v>
      </c>
      <c r="G10403" s="26">
        <v>2.51743396</v>
      </c>
      <c r="H10403" s="26">
        <v>9.8088170300000002</v>
      </c>
      <c r="I10403" s="26">
        <v>9.0263069999999987E-2</v>
      </c>
    </row>
    <row r="10404" spans="1:9" ht="15.75" customHeight="1" x14ac:dyDescent="0.25">
      <c r="A10404" s="23">
        <v>10403</v>
      </c>
      <c r="B10404" s="24">
        <v>0.52360952999999999</v>
      </c>
      <c r="C10404" s="24">
        <v>0.46866176000000004</v>
      </c>
      <c r="D10404" s="24">
        <v>0.53550456000000002</v>
      </c>
      <c r="E10404" s="24">
        <v>0.68849841000000001</v>
      </c>
      <c r="F10404" s="24">
        <v>1.01846042</v>
      </c>
      <c r="G10404" s="24">
        <v>2.5180800699999999</v>
      </c>
      <c r="H10404" s="24">
        <v>9.8118876299999993</v>
      </c>
      <c r="I10404" s="24">
        <v>9.0263050000000011E-2</v>
      </c>
    </row>
    <row r="10405" spans="1:9" ht="15.75" customHeight="1" x14ac:dyDescent="0.25">
      <c r="A10405" s="25">
        <v>10404</v>
      </c>
      <c r="B10405" s="26">
        <v>0.52369264000000004</v>
      </c>
      <c r="C10405" s="26">
        <v>0.46874107000000004</v>
      </c>
      <c r="D10405" s="26">
        <v>0.53560176000000004</v>
      </c>
      <c r="E10405" s="26">
        <v>0.68863866000000007</v>
      </c>
      <c r="F10405" s="26">
        <v>1.0186977799999999</v>
      </c>
      <c r="G10405" s="26">
        <v>2.5187263400000002</v>
      </c>
      <c r="H10405" s="26">
        <v>9.8149590599999996</v>
      </c>
      <c r="I10405" s="26">
        <v>9.0263030000000008E-2</v>
      </c>
    </row>
    <row r="10406" spans="1:9" ht="15.75" customHeight="1" x14ac:dyDescent="0.25">
      <c r="A10406" s="23">
        <v>10405</v>
      </c>
      <c r="B10406" s="24">
        <v>0.52377575999999992</v>
      </c>
      <c r="C10406" s="24">
        <v>0.46882038999999998</v>
      </c>
      <c r="D10406" s="24">
        <v>0.53569898999999999</v>
      </c>
      <c r="E10406" s="24">
        <v>0.68877893999999995</v>
      </c>
      <c r="F10406" s="24">
        <v>1.0189352</v>
      </c>
      <c r="G10406" s="24">
        <v>2.5193727699999999</v>
      </c>
      <c r="H10406" s="24">
        <v>9.8180313300000002</v>
      </c>
      <c r="I10406" s="24">
        <v>9.026300000000001E-2</v>
      </c>
    </row>
    <row r="10407" spans="1:9" ht="15.75" customHeight="1" x14ac:dyDescent="0.25">
      <c r="A10407" s="25">
        <v>10406</v>
      </c>
      <c r="B10407" s="26">
        <v>0.52385888000000003</v>
      </c>
      <c r="C10407" s="26">
        <v>0.46889972000000002</v>
      </c>
      <c r="D10407" s="26">
        <v>0.53579622999999998</v>
      </c>
      <c r="E10407" s="26">
        <v>0.68891924999999998</v>
      </c>
      <c r="F10407" s="26">
        <v>1.01917269</v>
      </c>
      <c r="G10407" s="26">
        <v>2.52001937</v>
      </c>
      <c r="H10407" s="26">
        <v>9.8211044300000001</v>
      </c>
      <c r="I10407" s="26">
        <v>9.0262980000000007E-2</v>
      </c>
    </row>
    <row r="10408" spans="1:9" ht="15.75" customHeight="1" x14ac:dyDescent="0.25">
      <c r="A10408" s="23">
        <v>10407</v>
      </c>
      <c r="B10408" s="24">
        <v>0.52394200000000002</v>
      </c>
      <c r="C10408" s="24">
        <v>0.46897906</v>
      </c>
      <c r="D10408" s="24">
        <v>0.53589350000000002</v>
      </c>
      <c r="E10408" s="24">
        <v>0.68905959999999988</v>
      </c>
      <c r="F10408" s="24">
        <v>1.0194102300000001</v>
      </c>
      <c r="G10408" s="24">
        <v>2.5206661299999999</v>
      </c>
      <c r="H10408" s="24">
        <v>9.8241783599999994</v>
      </c>
      <c r="I10408" s="24">
        <v>9.0262960000000003E-2</v>
      </c>
    </row>
    <row r="10409" spans="1:9" ht="15.75" customHeight="1" x14ac:dyDescent="0.25">
      <c r="A10409" s="25">
        <v>10408</v>
      </c>
      <c r="B10409" s="26">
        <v>0.52402510999999996</v>
      </c>
      <c r="C10409" s="26">
        <v>0.46905841000000004</v>
      </c>
      <c r="D10409" s="26">
        <v>0.53599078</v>
      </c>
      <c r="E10409" s="26">
        <v>0.6891999900000001</v>
      </c>
      <c r="F10409" s="26">
        <v>1.01964783</v>
      </c>
      <c r="G10409" s="26">
        <v>2.5213130499999998</v>
      </c>
      <c r="H10409" s="26">
        <v>9.8272531100000009</v>
      </c>
      <c r="I10409" s="26">
        <v>9.0262930000000005E-2</v>
      </c>
    </row>
    <row r="10410" spans="1:9" ht="15.75" customHeight="1" x14ac:dyDescent="0.25">
      <c r="A10410" s="23">
        <v>10409</v>
      </c>
      <c r="B10410" s="24">
        <v>0.52410822999999995</v>
      </c>
      <c r="C10410" s="24">
        <v>0.46913777000000001</v>
      </c>
      <c r="D10410" s="24">
        <v>0.53608809000000002</v>
      </c>
      <c r="E10410" s="24">
        <v>0.68934039999999996</v>
      </c>
      <c r="F10410" s="24">
        <v>1.0198854900000001</v>
      </c>
      <c r="G10410" s="24">
        <v>2.5219601300000001</v>
      </c>
      <c r="H10410" s="24">
        <v>9.83032869</v>
      </c>
      <c r="I10410" s="24">
        <v>9.0262910000000002E-2</v>
      </c>
    </row>
    <row r="10411" spans="1:9" ht="15.75" customHeight="1" x14ac:dyDescent="0.25">
      <c r="A10411" s="25">
        <v>10410</v>
      </c>
      <c r="B10411" s="26">
        <v>0.52419134999999994</v>
      </c>
      <c r="C10411" s="26">
        <v>0.46921714000000003</v>
      </c>
      <c r="D10411" s="26">
        <v>0.53618540999999997</v>
      </c>
      <c r="E10411" s="26">
        <v>0.68948086000000008</v>
      </c>
      <c r="F10411" s="26">
        <v>1.0201232099999999</v>
      </c>
      <c r="G10411" s="26">
        <v>2.5226073700000002</v>
      </c>
      <c r="H10411" s="26">
        <v>9.8334050899999994</v>
      </c>
      <c r="I10411" s="26">
        <v>9.0262889999999998E-2</v>
      </c>
    </row>
    <row r="10412" spans="1:9" ht="15.75" customHeight="1" x14ac:dyDescent="0.25">
      <c r="A10412" s="23">
        <v>10411</v>
      </c>
      <c r="B10412" s="24">
        <v>0.52427447000000005</v>
      </c>
      <c r="C10412" s="24">
        <v>0.46929653000000005</v>
      </c>
      <c r="D10412" s="24">
        <v>0.53628275000000003</v>
      </c>
      <c r="E10412" s="24">
        <v>0.68962135000000002</v>
      </c>
      <c r="F10412" s="24">
        <v>1.02036098</v>
      </c>
      <c r="G10412" s="24">
        <v>2.5232547699999999</v>
      </c>
      <c r="H10412" s="24">
        <v>9.8364823000000001</v>
      </c>
      <c r="I10412" s="24">
        <v>9.026286E-2</v>
      </c>
    </row>
    <row r="10413" spans="1:9" ht="15.75" customHeight="1" x14ac:dyDescent="0.25">
      <c r="A10413" s="25">
        <v>10412</v>
      </c>
      <c r="B10413" s="26">
        <v>0.52435758999999993</v>
      </c>
      <c r="C10413" s="26">
        <v>0.46937592</v>
      </c>
      <c r="D10413" s="26">
        <v>0.53638010999999997</v>
      </c>
      <c r="E10413" s="26">
        <v>0.68976187</v>
      </c>
      <c r="F10413" s="26">
        <v>1.02059882</v>
      </c>
      <c r="G10413" s="26">
        <v>2.5239023399999998</v>
      </c>
      <c r="H10413" s="26">
        <v>9.8395603300000012</v>
      </c>
      <c r="I10413" s="26">
        <v>9.0262840000000011E-2</v>
      </c>
    </row>
    <row r="10414" spans="1:9" ht="15.75" customHeight="1" x14ac:dyDescent="0.25">
      <c r="A10414" s="23">
        <v>10413</v>
      </c>
      <c r="B10414" s="24">
        <v>0.52444069999999998</v>
      </c>
      <c r="C10414" s="24">
        <v>0.46945532000000001</v>
      </c>
      <c r="D10414" s="24">
        <v>0.53647749</v>
      </c>
      <c r="E10414" s="24">
        <v>0.68990241999999991</v>
      </c>
      <c r="F10414" s="24">
        <v>1.02083671</v>
      </c>
      <c r="G10414" s="24">
        <v>2.5245500600000002</v>
      </c>
      <c r="H10414" s="24">
        <v>9.84263917</v>
      </c>
      <c r="I10414" s="24">
        <v>9.0262820000000007E-2</v>
      </c>
    </row>
    <row r="10415" spans="1:9" ht="15.75" customHeight="1" x14ac:dyDescent="0.25">
      <c r="A10415" s="25">
        <v>10414</v>
      </c>
      <c r="B10415" s="26">
        <v>0.52452381999999997</v>
      </c>
      <c r="C10415" s="26">
        <v>0.46953474000000001</v>
      </c>
      <c r="D10415" s="26">
        <v>0.53657489000000003</v>
      </c>
      <c r="E10415" s="26">
        <v>0.69004301000000001</v>
      </c>
      <c r="F10415" s="26">
        <v>1.02107466</v>
      </c>
      <c r="G10415" s="26">
        <v>2.52519793</v>
      </c>
      <c r="H10415" s="26">
        <v>9.8457188099999993</v>
      </c>
      <c r="I10415" s="26">
        <v>9.0262790000000009E-2</v>
      </c>
    </row>
    <row r="10416" spans="1:9" ht="15.75" customHeight="1" x14ac:dyDescent="0.25">
      <c r="A10416" s="23">
        <v>10415</v>
      </c>
      <c r="B10416" s="24">
        <v>0.52460693999999997</v>
      </c>
      <c r="C10416" s="24">
        <v>0.46961416</v>
      </c>
      <c r="D10416" s="24">
        <v>0.53667231000000004</v>
      </c>
      <c r="E10416" s="24">
        <v>0.6901836400000001</v>
      </c>
      <c r="F10416" s="24">
        <v>1.02131266</v>
      </c>
      <c r="G10416" s="24">
        <v>2.5258459700000002</v>
      </c>
      <c r="H10416" s="24">
        <v>9.8487992599999998</v>
      </c>
      <c r="I10416" s="24">
        <v>9.0262770000000006E-2</v>
      </c>
    </row>
    <row r="10417" spans="1:9" ht="15.75" customHeight="1" x14ac:dyDescent="0.25">
      <c r="A10417" s="25">
        <v>10416</v>
      </c>
      <c r="B10417" s="26">
        <v>0.52469005999999996</v>
      </c>
      <c r="C10417" s="26">
        <v>0.46969360000000004</v>
      </c>
      <c r="D10417" s="26">
        <v>0.53676974</v>
      </c>
      <c r="E10417" s="26">
        <v>0.6903243</v>
      </c>
      <c r="F10417" s="26">
        <v>1.02155073</v>
      </c>
      <c r="G10417" s="26">
        <v>2.5264941599999999</v>
      </c>
      <c r="H10417" s="26">
        <v>9.8518805099999991</v>
      </c>
      <c r="I10417" s="26">
        <v>9.0262750000000003E-2</v>
      </c>
    </row>
    <row r="10418" spans="1:9" ht="15.75" customHeight="1" x14ac:dyDescent="0.25">
      <c r="A10418" s="23">
        <v>10417</v>
      </c>
      <c r="B10418" s="24">
        <v>0.52477317999999995</v>
      </c>
      <c r="C10418" s="24">
        <v>0.46977303999999998</v>
      </c>
      <c r="D10418" s="24">
        <v>0.53686719999999999</v>
      </c>
      <c r="E10418" s="24">
        <v>0.69046498999999995</v>
      </c>
      <c r="F10418" s="24">
        <v>1.0217888499999999</v>
      </c>
      <c r="G10418" s="24">
        <v>2.52714251</v>
      </c>
      <c r="H10418" s="24">
        <v>9.8549625600000006</v>
      </c>
      <c r="I10418" s="24">
        <v>9.0262720000000005E-2</v>
      </c>
    </row>
    <row r="10419" spans="1:9" ht="15.75" customHeight="1" x14ac:dyDescent="0.25">
      <c r="A10419" s="25">
        <v>10418</v>
      </c>
      <c r="B10419" s="26">
        <v>0.52485629</v>
      </c>
      <c r="C10419" s="26">
        <v>0.46985250000000001</v>
      </c>
      <c r="D10419" s="26">
        <v>0.53696467000000003</v>
      </c>
      <c r="E10419" s="26">
        <v>0.69060570999999993</v>
      </c>
      <c r="F10419" s="26">
        <v>1.0220270200000001</v>
      </c>
      <c r="G10419" s="26">
        <v>2.5277910100000001</v>
      </c>
      <c r="H10419" s="26">
        <v>9.8580454</v>
      </c>
      <c r="I10419" s="26">
        <v>9.0262700000000001E-2</v>
      </c>
    </row>
    <row r="10420" spans="1:9" ht="15.75" customHeight="1" x14ac:dyDescent="0.25">
      <c r="A10420" s="23">
        <v>10419</v>
      </c>
      <c r="B10420" s="24">
        <v>0.52493941</v>
      </c>
      <c r="C10420" s="24">
        <v>0.46993195999999998</v>
      </c>
      <c r="D10420" s="24">
        <v>0.53706215999999996</v>
      </c>
      <c r="E10420" s="24">
        <v>0.69074647</v>
      </c>
      <c r="F10420" s="24">
        <v>1.0222652600000002</v>
      </c>
      <c r="G10420" s="24">
        <v>2.52843967</v>
      </c>
      <c r="H10420" s="24">
        <v>9.8611290399999998</v>
      </c>
      <c r="I10420" s="24">
        <v>9.0262670000000003E-2</v>
      </c>
    </row>
    <row r="10421" spans="1:9" ht="15.75" customHeight="1" x14ac:dyDescent="0.25">
      <c r="A10421" s="25">
        <v>10420</v>
      </c>
      <c r="B10421" s="26">
        <v>0.52502252999999999</v>
      </c>
      <c r="C10421" s="26">
        <v>0.47001143999999995</v>
      </c>
      <c r="D10421" s="26">
        <v>0.53715966999999998</v>
      </c>
      <c r="E10421" s="26">
        <v>0.69088725999999989</v>
      </c>
      <c r="F10421" s="26">
        <v>1.0225035499999999</v>
      </c>
      <c r="G10421" s="26">
        <v>2.5290884899999999</v>
      </c>
      <c r="H10421" s="26">
        <v>9.8642134699999993</v>
      </c>
      <c r="I10421" s="26">
        <v>9.026265E-2</v>
      </c>
    </row>
    <row r="10422" spans="1:9" ht="15.75" customHeight="1" x14ac:dyDescent="0.25">
      <c r="A10422" s="23">
        <v>10421</v>
      </c>
      <c r="B10422" s="24">
        <v>0.52510564999999998</v>
      </c>
      <c r="C10422" s="24">
        <v>0.47009092000000002</v>
      </c>
      <c r="D10422" s="24">
        <v>0.53725719999999999</v>
      </c>
      <c r="E10422" s="24">
        <v>0.69102808999999998</v>
      </c>
      <c r="F10422" s="24">
        <v>1.02274189</v>
      </c>
      <c r="G10422" s="24">
        <v>2.5297374500000003</v>
      </c>
      <c r="H10422" s="24">
        <v>9.8672986799999993</v>
      </c>
      <c r="I10422" s="24">
        <v>9.0262629999999996E-2</v>
      </c>
    </row>
    <row r="10423" spans="1:9" ht="15.75" customHeight="1" x14ac:dyDescent="0.25">
      <c r="A10423" s="25">
        <v>10422</v>
      </c>
      <c r="B10423" s="26">
        <v>0.52518876000000003</v>
      </c>
      <c r="C10423" s="26">
        <v>0.47017042000000003</v>
      </c>
      <c r="D10423" s="26">
        <v>0.53735474999999999</v>
      </c>
      <c r="E10423" s="26">
        <v>0.69116895</v>
      </c>
      <c r="F10423" s="26">
        <v>1.02298029</v>
      </c>
      <c r="G10423" s="26">
        <v>2.5303865700000001</v>
      </c>
      <c r="H10423" s="26">
        <v>9.87038467</v>
      </c>
      <c r="I10423" s="26">
        <v>9.0262600000000012E-2</v>
      </c>
    </row>
    <row r="10424" spans="1:9" ht="15.75" customHeight="1" x14ac:dyDescent="0.25">
      <c r="A10424" s="23">
        <v>10423</v>
      </c>
      <c r="B10424" s="24">
        <v>0.52527188000000002</v>
      </c>
      <c r="C10424" s="24">
        <v>0.47024993000000004</v>
      </c>
      <c r="D10424" s="24">
        <v>0.53745230999999993</v>
      </c>
      <c r="E10424" s="24">
        <v>0.69130983999999995</v>
      </c>
      <c r="F10424" s="24">
        <v>1.0232187500000001</v>
      </c>
      <c r="G10424" s="24">
        <v>2.5310358500000003</v>
      </c>
      <c r="H10424" s="24">
        <v>9.8734714500000003</v>
      </c>
      <c r="I10424" s="24">
        <v>9.0262580000000009E-2</v>
      </c>
    </row>
    <row r="10425" spans="1:9" ht="15.75" customHeight="1" x14ac:dyDescent="0.25">
      <c r="A10425" s="25">
        <v>10424</v>
      </c>
      <c r="B10425" s="26">
        <v>0.52535500000000002</v>
      </c>
      <c r="C10425" s="26">
        <v>0.47032943999999999</v>
      </c>
      <c r="D10425" s="26">
        <v>0.53754990000000002</v>
      </c>
      <c r="E10425" s="26">
        <v>0.69145076000000005</v>
      </c>
      <c r="F10425" s="26">
        <v>1.02345726</v>
      </c>
      <c r="G10425" s="26">
        <v>2.5316852700000001</v>
      </c>
      <c r="H10425" s="26">
        <v>9.8765590000000003</v>
      </c>
      <c r="I10425" s="26">
        <v>9.0262560000000006E-2</v>
      </c>
    </row>
    <row r="10426" spans="1:9" ht="15.75" customHeight="1" x14ac:dyDescent="0.25">
      <c r="A10426" s="23">
        <v>10425</v>
      </c>
      <c r="B10426" s="24">
        <v>0.52543812000000001</v>
      </c>
      <c r="C10426" s="24">
        <v>0.47040897000000004</v>
      </c>
      <c r="D10426" s="24">
        <v>0.53764749999999994</v>
      </c>
      <c r="E10426" s="24">
        <v>0.69159170999999997</v>
      </c>
      <c r="F10426" s="24">
        <v>1.0236958199999999</v>
      </c>
      <c r="G10426" s="24">
        <v>2.5323348499999998</v>
      </c>
      <c r="H10426" s="24">
        <v>9.8796473200000001</v>
      </c>
      <c r="I10426" s="24">
        <v>9.0262530000000007E-2</v>
      </c>
    </row>
    <row r="10427" spans="1:9" ht="15.75" customHeight="1" x14ac:dyDescent="0.25">
      <c r="A10427" s="25">
        <v>10426</v>
      </c>
      <c r="B10427" s="26">
        <v>0.52552124</v>
      </c>
      <c r="C10427" s="26">
        <v>0.47048850999999997</v>
      </c>
      <c r="D10427" s="26">
        <v>0.53774511999999997</v>
      </c>
      <c r="E10427" s="26">
        <v>0.69173269999999998</v>
      </c>
      <c r="F10427" s="26">
        <v>1.0239344400000001</v>
      </c>
      <c r="G10427" s="26">
        <v>2.5329845799999999</v>
      </c>
      <c r="H10427" s="26">
        <v>9.8827364200000005</v>
      </c>
      <c r="I10427" s="26">
        <v>9.0262510000000004E-2</v>
      </c>
    </row>
    <row r="10428" spans="1:9" ht="15.75" customHeight="1" x14ac:dyDescent="0.25">
      <c r="A10428" s="23">
        <v>10427</v>
      </c>
      <c r="B10428" s="24">
        <v>0.52560434999999994</v>
      </c>
      <c r="C10428" s="24">
        <v>0.47056804999999996</v>
      </c>
      <c r="D10428" s="24">
        <v>0.53784275999999998</v>
      </c>
      <c r="E10428" s="24">
        <v>0.69187371999999991</v>
      </c>
      <c r="F10428" s="24">
        <v>1.0241731199999999</v>
      </c>
      <c r="G10428" s="24">
        <v>2.5336344500000001</v>
      </c>
      <c r="H10428" s="24">
        <v>9.8858262799999999</v>
      </c>
      <c r="I10428" s="24">
        <v>9.0262490000000001E-2</v>
      </c>
    </row>
    <row r="10429" spans="1:9" ht="15.75" customHeight="1" x14ac:dyDescent="0.25">
      <c r="A10429" s="25">
        <v>10428</v>
      </c>
      <c r="B10429" s="26">
        <v>0.52568747000000005</v>
      </c>
      <c r="C10429" s="26">
        <v>0.47064760999999999</v>
      </c>
      <c r="D10429" s="26">
        <v>0.53794041000000004</v>
      </c>
      <c r="E10429" s="26">
        <v>0.69201477999999994</v>
      </c>
      <c r="F10429" s="26">
        <v>1.0244118500000001</v>
      </c>
      <c r="G10429" s="26">
        <v>2.5342844800000002</v>
      </c>
      <c r="H10429" s="26">
        <v>9.8889169100000007</v>
      </c>
      <c r="I10429" s="26">
        <v>9.0262460000000003E-2</v>
      </c>
    </row>
    <row r="10430" spans="1:9" ht="15.75" customHeight="1" x14ac:dyDescent="0.25">
      <c r="A10430" s="23">
        <v>10429</v>
      </c>
      <c r="B10430" s="24">
        <v>0.52577059000000004</v>
      </c>
      <c r="C10430" s="24">
        <v>0.47072716999999997</v>
      </c>
      <c r="D10430" s="24">
        <v>0.53803809000000002</v>
      </c>
      <c r="E10430" s="24">
        <v>0.69215586000000007</v>
      </c>
      <c r="F10430" s="24">
        <v>1.02465063</v>
      </c>
      <c r="G10430" s="24">
        <v>2.5349346600000002</v>
      </c>
      <c r="H10430" s="24">
        <v>9.8920083000000005</v>
      </c>
      <c r="I10430" s="24">
        <v>9.0262439999999999E-2</v>
      </c>
    </row>
    <row r="10431" spans="1:9" ht="15.75" customHeight="1" x14ac:dyDescent="0.25">
      <c r="A10431" s="25">
        <v>10430</v>
      </c>
      <c r="B10431" s="26">
        <v>0.52585371000000003</v>
      </c>
      <c r="C10431" s="26">
        <v>0.47080675</v>
      </c>
      <c r="D10431" s="26">
        <v>0.53813577999999995</v>
      </c>
      <c r="E10431" s="26">
        <v>0.69229697999999995</v>
      </c>
      <c r="F10431" s="26">
        <v>1.02488947</v>
      </c>
      <c r="G10431" s="26">
        <v>2.5355849799999999</v>
      </c>
      <c r="H10431" s="26">
        <v>9.8951004499999993</v>
      </c>
      <c r="I10431" s="26">
        <v>9.0262419999999996E-2</v>
      </c>
    </row>
    <row r="10432" spans="1:9" ht="15.75" customHeight="1" x14ac:dyDescent="0.25">
      <c r="A10432" s="23">
        <v>10431</v>
      </c>
      <c r="B10432" s="24">
        <v>0.52593681999999997</v>
      </c>
      <c r="C10432" s="24">
        <v>0.47088634000000001</v>
      </c>
      <c r="D10432" s="24">
        <v>0.53823348999999998</v>
      </c>
      <c r="E10432" s="24">
        <v>0.69243812999999999</v>
      </c>
      <c r="F10432" s="24">
        <v>1.0251283599999998</v>
      </c>
      <c r="G10432" s="24">
        <v>2.5362354599999999</v>
      </c>
      <c r="H10432" s="24">
        <v>9.8981933499999997</v>
      </c>
      <c r="I10432" s="24">
        <v>9.0262389999999998E-2</v>
      </c>
    </row>
    <row r="10433" spans="1:9" ht="15.75" customHeight="1" x14ac:dyDescent="0.25">
      <c r="A10433" s="25">
        <v>10432</v>
      </c>
      <c r="B10433" s="26">
        <v>0.52601993999999996</v>
      </c>
      <c r="C10433" s="26">
        <v>0.47096592999999998</v>
      </c>
      <c r="D10433" s="26">
        <v>0.53833120999999995</v>
      </c>
      <c r="E10433" s="26">
        <v>0.69257930999999995</v>
      </c>
      <c r="F10433" s="26">
        <v>1.02536731</v>
      </c>
      <c r="G10433" s="26">
        <v>2.5368860799999999</v>
      </c>
      <c r="H10433" s="26">
        <v>9.901287009999999</v>
      </c>
      <c r="I10433" s="26">
        <v>9.0262369999999995E-2</v>
      </c>
    </row>
    <row r="10434" spans="1:9" ht="15.75" customHeight="1" x14ac:dyDescent="0.25">
      <c r="A10434" s="23">
        <v>10433</v>
      </c>
      <c r="B10434" s="24">
        <v>0.52610306000000007</v>
      </c>
      <c r="C10434" s="24">
        <v>0.47104553999999998</v>
      </c>
      <c r="D10434" s="24">
        <v>0.53842896000000007</v>
      </c>
      <c r="E10434" s="24">
        <v>0.69272052000000006</v>
      </c>
      <c r="F10434" s="24">
        <v>1.0256063099999999</v>
      </c>
      <c r="G10434" s="24">
        <v>2.53753684</v>
      </c>
      <c r="H10434" s="24">
        <v>9.9043814099999992</v>
      </c>
      <c r="I10434" s="24">
        <v>9.0262349999999991E-2</v>
      </c>
    </row>
    <row r="10435" spans="1:9" ht="15.75" customHeight="1" x14ac:dyDescent="0.25">
      <c r="A10435" s="25">
        <v>10434</v>
      </c>
      <c r="B10435" s="26">
        <v>0.52618617999999995</v>
      </c>
      <c r="C10435" s="26">
        <v>0.47112514999999999</v>
      </c>
      <c r="D10435" s="26">
        <v>0.53852672000000001</v>
      </c>
      <c r="E10435" s="26">
        <v>0.69286175999999999</v>
      </c>
      <c r="F10435" s="26">
        <v>1.0258453599999999</v>
      </c>
      <c r="G10435" s="26">
        <v>2.53818776</v>
      </c>
      <c r="H10435" s="26">
        <v>9.9074765599999992</v>
      </c>
      <c r="I10435" s="26">
        <v>9.0262320000000007E-2</v>
      </c>
    </row>
    <row r="10436" spans="1:9" ht="15.75" customHeight="1" x14ac:dyDescent="0.25">
      <c r="A10436" s="23">
        <v>10435</v>
      </c>
      <c r="B10436" s="24">
        <v>0.52626930000000005</v>
      </c>
      <c r="C10436" s="24">
        <v>0.47120477999999999</v>
      </c>
      <c r="D10436" s="24">
        <v>0.53862450000000006</v>
      </c>
      <c r="E10436" s="24">
        <v>0.69300304000000001</v>
      </c>
      <c r="F10436" s="24">
        <v>1.0260844600000001</v>
      </c>
      <c r="G10436" s="24">
        <v>2.5388388200000001</v>
      </c>
      <c r="H10436" s="24">
        <v>9.9105724599999991</v>
      </c>
      <c r="I10436" s="24">
        <v>9.0262300000000004E-2</v>
      </c>
    </row>
    <row r="10437" spans="1:9" ht="15.75" customHeight="1" x14ac:dyDescent="0.25">
      <c r="A10437" s="25">
        <v>10436</v>
      </c>
      <c r="B10437" s="26">
        <v>0.52635240999999999</v>
      </c>
      <c r="C10437" s="26">
        <v>0.47128441000000004</v>
      </c>
      <c r="D10437" s="26">
        <v>0.53872229999999999</v>
      </c>
      <c r="E10437" s="26">
        <v>0.69314434000000003</v>
      </c>
      <c r="F10437" s="26">
        <v>1.0263236200000001</v>
      </c>
      <c r="G10437" s="26">
        <v>2.5394900200000001</v>
      </c>
      <c r="H10437" s="26">
        <v>9.9136690899999991</v>
      </c>
      <c r="I10437" s="26">
        <v>9.0262270000000006E-2</v>
      </c>
    </row>
    <row r="10438" spans="1:9" ht="15.75" customHeight="1" x14ac:dyDescent="0.25">
      <c r="A10438" s="23">
        <v>10437</v>
      </c>
      <c r="B10438" s="24">
        <v>0.52643552999999998</v>
      </c>
      <c r="C10438" s="24">
        <v>0.47136405000000003</v>
      </c>
      <c r="D10438" s="24">
        <v>0.53882010999999996</v>
      </c>
      <c r="E10438" s="24">
        <v>0.69328568000000002</v>
      </c>
      <c r="F10438" s="24">
        <v>1.02656283</v>
      </c>
      <c r="G10438" s="24">
        <v>2.5401413700000002</v>
      </c>
      <c r="H10438" s="24">
        <v>9.9167664700000007</v>
      </c>
      <c r="I10438" s="24">
        <v>9.0262250000000002E-2</v>
      </c>
    </row>
    <row r="10439" spans="1:9" ht="15.75" customHeight="1" x14ac:dyDescent="0.25">
      <c r="A10439" s="25">
        <v>10438</v>
      </c>
      <c r="B10439" s="26">
        <v>0.52651864999999998</v>
      </c>
      <c r="C10439" s="26">
        <v>0.47144371000000002</v>
      </c>
      <c r="D10439" s="26">
        <v>0.53891793999999993</v>
      </c>
      <c r="E10439" s="26">
        <v>0.69342704999999993</v>
      </c>
      <c r="F10439" s="26">
        <v>1.0268020900000001</v>
      </c>
      <c r="G10439" s="26">
        <v>2.5407928599999998</v>
      </c>
      <c r="H10439" s="26">
        <v>9.9198645699999997</v>
      </c>
      <c r="I10439" s="26">
        <v>9.0262229999999999E-2</v>
      </c>
    </row>
    <row r="10440" spans="1:9" ht="15.75" customHeight="1" x14ac:dyDescent="0.25">
      <c r="A10440" s="23">
        <v>10439</v>
      </c>
      <c r="B10440" s="24">
        <v>0.52660176999999997</v>
      </c>
      <c r="C10440" s="24">
        <v>0.47152337000000005</v>
      </c>
      <c r="D10440" s="24">
        <v>0.53901578999999999</v>
      </c>
      <c r="E10440" s="24">
        <v>0.69356845000000011</v>
      </c>
      <c r="F10440" s="24">
        <v>1.02704141</v>
      </c>
      <c r="G10440" s="24">
        <v>2.5414444899999999</v>
      </c>
      <c r="H10440" s="24">
        <v>9.9229634099999995</v>
      </c>
      <c r="I10440" s="24">
        <v>9.0262200000000001E-2</v>
      </c>
    </row>
    <row r="10441" spans="1:9" ht="15.75" customHeight="1" x14ac:dyDescent="0.25">
      <c r="A10441" s="25">
        <v>10440</v>
      </c>
      <c r="B10441" s="26">
        <v>0.52668488000000002</v>
      </c>
      <c r="C10441" s="26">
        <v>0.47160303999999997</v>
      </c>
      <c r="D10441" s="26">
        <v>0.53911365</v>
      </c>
      <c r="E10441" s="26">
        <v>0.69370988</v>
      </c>
      <c r="F10441" s="26">
        <v>1.02728077</v>
      </c>
      <c r="G10441" s="26">
        <v>2.54209627</v>
      </c>
      <c r="H10441" s="26">
        <v>9.9260629800000011</v>
      </c>
      <c r="I10441" s="26">
        <v>9.0262179999999997E-2</v>
      </c>
    </row>
    <row r="10442" spans="1:9" ht="15.75" customHeight="1" x14ac:dyDescent="0.25">
      <c r="A10442" s="23">
        <v>10441</v>
      </c>
      <c r="B10442" s="24">
        <v>0.52676800000000001</v>
      </c>
      <c r="C10442" s="24">
        <v>0.47168272</v>
      </c>
      <c r="D10442" s="24">
        <v>0.53921152999999999</v>
      </c>
      <c r="E10442" s="24">
        <v>0.69385133999999993</v>
      </c>
      <c r="F10442" s="24">
        <v>1.0275201899999999</v>
      </c>
      <c r="G10442" s="24">
        <v>2.5427481900000002</v>
      </c>
      <c r="H10442" s="24">
        <v>9.9291632700000001</v>
      </c>
      <c r="I10442" s="24">
        <v>9.0262159999999994E-2</v>
      </c>
    </row>
    <row r="10443" spans="1:9" ht="15.75" customHeight="1" x14ac:dyDescent="0.25">
      <c r="A10443" s="25">
        <v>10442</v>
      </c>
      <c r="B10443" s="26">
        <v>0.52685112000000001</v>
      </c>
      <c r="C10443" s="26">
        <v>0.47176240999999997</v>
      </c>
      <c r="D10443" s="26">
        <v>0.53930942999999998</v>
      </c>
      <c r="E10443" s="26">
        <v>0.69399283</v>
      </c>
      <c r="F10443" s="26">
        <v>1.0277596600000001</v>
      </c>
      <c r="G10443" s="26">
        <v>2.5434002499999999</v>
      </c>
      <c r="H10443" s="26">
        <v>9.9322642800000001</v>
      </c>
      <c r="I10443" s="26">
        <v>9.0262129999999996E-2</v>
      </c>
    </row>
    <row r="10444" spans="1:9" ht="15.75" customHeight="1" x14ac:dyDescent="0.25">
      <c r="A10444" s="23">
        <v>10443</v>
      </c>
      <c r="B10444" s="24">
        <v>0.52693424</v>
      </c>
      <c r="C10444" s="24">
        <v>0.47184210999999998</v>
      </c>
      <c r="D10444" s="24">
        <v>0.53940734999999995</v>
      </c>
      <c r="E10444" s="24">
        <v>0.69413435000000012</v>
      </c>
      <c r="F10444" s="24">
        <v>1.0279991800000001</v>
      </c>
      <c r="G10444" s="24">
        <v>2.5440524500000001</v>
      </c>
      <c r="H10444" s="24">
        <v>9.935366010000001</v>
      </c>
      <c r="I10444" s="24">
        <v>9.0262110000000007E-2</v>
      </c>
    </row>
    <row r="10445" spans="1:9" ht="15.75" customHeight="1" x14ac:dyDescent="0.25">
      <c r="A10445" s="25">
        <v>10444</v>
      </c>
      <c r="B10445" s="26">
        <v>0.52701735999999999</v>
      </c>
      <c r="C10445" s="26">
        <v>0.47192182000000005</v>
      </c>
      <c r="D10445" s="26">
        <v>0.53950527999999998</v>
      </c>
      <c r="E10445" s="26">
        <v>0.69427589999999995</v>
      </c>
      <c r="F10445" s="26">
        <v>1.0282387500000001</v>
      </c>
      <c r="G10445" s="26">
        <v>2.5447047899999999</v>
      </c>
      <c r="H10445" s="26">
        <v>9.9384684600000011</v>
      </c>
      <c r="I10445" s="26">
        <v>9.0262090000000003E-2</v>
      </c>
    </row>
    <row r="10446" spans="1:9" ht="15.75" customHeight="1" x14ac:dyDescent="0.25">
      <c r="A10446" s="23">
        <v>10445</v>
      </c>
      <c r="B10446" s="24">
        <v>0.52710047000000004</v>
      </c>
      <c r="C10446" s="24">
        <v>0.47200154</v>
      </c>
      <c r="D10446" s="24">
        <v>0.53960322999999999</v>
      </c>
      <c r="E10446" s="24">
        <v>0.69441748000000003</v>
      </c>
      <c r="F10446" s="24">
        <v>1.02847837</v>
      </c>
      <c r="G10446" s="24">
        <v>2.5453572700000002</v>
      </c>
      <c r="H10446" s="24">
        <v>9.9415716199999995</v>
      </c>
      <c r="I10446" s="24">
        <v>9.0262060000000005E-2</v>
      </c>
    </row>
    <row r="10447" spans="1:9" ht="15.75" customHeight="1" x14ac:dyDescent="0.25">
      <c r="A10447" s="25">
        <v>10446</v>
      </c>
      <c r="B10447" s="26">
        <v>0.52718359000000004</v>
      </c>
      <c r="C10447" s="26">
        <v>0.47208127</v>
      </c>
      <c r="D10447" s="26">
        <v>0.53970119999999999</v>
      </c>
      <c r="E10447" s="26">
        <v>0.69455909000000005</v>
      </c>
      <c r="F10447" s="26">
        <v>1.02871804</v>
      </c>
      <c r="G10447" s="26">
        <v>2.5460098900000001</v>
      </c>
      <c r="H10447" s="26">
        <v>9.9446754899999998</v>
      </c>
      <c r="I10447" s="26">
        <v>9.0262040000000002E-2</v>
      </c>
    </row>
    <row r="10448" spans="1:9" ht="15.75" customHeight="1" x14ac:dyDescent="0.25">
      <c r="A10448" s="23">
        <v>10447</v>
      </c>
      <c r="B10448" s="24">
        <v>0.52726671000000003</v>
      </c>
      <c r="C10448" s="24">
        <v>0.47216100999999999</v>
      </c>
      <c r="D10448" s="24">
        <v>0.53979917999999993</v>
      </c>
      <c r="E10448" s="24">
        <v>0.69470072999999999</v>
      </c>
      <c r="F10448" s="24">
        <v>1.0289577599999999</v>
      </c>
      <c r="G10448" s="24">
        <v>2.54666265</v>
      </c>
      <c r="H10448" s="24">
        <v>9.9477800599999995</v>
      </c>
      <c r="I10448" s="24">
        <v>9.0262019999999998E-2</v>
      </c>
    </row>
    <row r="10449" spans="1:9" ht="15.75" customHeight="1" x14ac:dyDescent="0.25">
      <c r="A10449" s="25">
        <v>10448</v>
      </c>
      <c r="B10449" s="26">
        <v>0.52734983000000002</v>
      </c>
      <c r="C10449" s="26">
        <v>0.47224074999999999</v>
      </c>
      <c r="D10449" s="26">
        <v>0.53989718000000009</v>
      </c>
      <c r="E10449" s="26">
        <v>0.69484239999999997</v>
      </c>
      <c r="F10449" s="26">
        <v>1.02919754</v>
      </c>
      <c r="G10449" s="26">
        <v>2.54731555</v>
      </c>
      <c r="H10449" s="26">
        <v>9.9508853399999992</v>
      </c>
      <c r="I10449" s="26">
        <v>9.026199E-2</v>
      </c>
    </row>
    <row r="10450" spans="1:9" ht="15.75" customHeight="1" x14ac:dyDescent="0.25">
      <c r="A10450" s="23">
        <v>10449</v>
      </c>
      <c r="B10450" s="24">
        <v>0.52743295000000001</v>
      </c>
      <c r="C10450" s="24">
        <v>0.47232050999999997</v>
      </c>
      <c r="D10450" s="24">
        <v>0.53999518999999996</v>
      </c>
      <c r="E10450" s="24">
        <v>0.6949841000000001</v>
      </c>
      <c r="F10450" s="24">
        <v>1.02943736</v>
      </c>
      <c r="G10450" s="24">
        <v>2.54796858</v>
      </c>
      <c r="H10450" s="24">
        <v>9.9539913200000001</v>
      </c>
      <c r="I10450" s="24">
        <v>9.0261969999999997E-2</v>
      </c>
    </row>
    <row r="10451" spans="1:9" ht="15.75" customHeight="1" x14ac:dyDescent="0.25">
      <c r="A10451" s="25">
        <v>10450</v>
      </c>
      <c r="B10451" s="26">
        <v>0.52751606000000006</v>
      </c>
      <c r="C10451" s="26">
        <v>0.47240026999999996</v>
      </c>
      <c r="D10451" s="26">
        <v>0.54009322999999998</v>
      </c>
      <c r="E10451" s="26">
        <v>0.69512583000000006</v>
      </c>
      <c r="F10451" s="26">
        <v>1.0296772300000001</v>
      </c>
      <c r="G10451" s="26">
        <v>2.5486217500000001</v>
      </c>
      <c r="H10451" s="26">
        <v>9.9570980000000002</v>
      </c>
      <c r="I10451" s="26">
        <v>9.0261939999999999E-2</v>
      </c>
    </row>
    <row r="10452" spans="1:9" ht="15.75" customHeight="1" x14ac:dyDescent="0.25">
      <c r="A10452" s="23">
        <v>10451</v>
      </c>
      <c r="B10452" s="24">
        <v>0.52759917999999995</v>
      </c>
      <c r="C10452" s="24">
        <v>0.47248004999999998</v>
      </c>
      <c r="D10452" s="24">
        <v>0.54019127</v>
      </c>
      <c r="E10452" s="24">
        <v>0.69526758</v>
      </c>
      <c r="F10452" s="24">
        <v>1.0299171499999999</v>
      </c>
      <c r="G10452" s="24">
        <v>2.5492750599999998</v>
      </c>
      <c r="H10452" s="24">
        <v>9.9602053700000006</v>
      </c>
      <c r="I10452" s="24">
        <v>9.0261919999999995E-2</v>
      </c>
    </row>
    <row r="10453" spans="1:9" ht="15.75" customHeight="1" x14ac:dyDescent="0.25">
      <c r="A10453" s="25">
        <v>10452</v>
      </c>
      <c r="B10453" s="26">
        <v>0.52768230000000005</v>
      </c>
      <c r="C10453" s="26">
        <v>0.47255983000000001</v>
      </c>
      <c r="D10453" s="26">
        <v>0.54028933999999995</v>
      </c>
      <c r="E10453" s="26">
        <v>0.69540937000000003</v>
      </c>
      <c r="F10453" s="26">
        <v>1.0301571199999999</v>
      </c>
      <c r="G10453" s="26">
        <v>2.5499285</v>
      </c>
      <c r="H10453" s="26">
        <v>9.9633134400000003</v>
      </c>
      <c r="I10453" s="26">
        <v>9.0261899999999992E-2</v>
      </c>
    </row>
    <row r="10454" spans="1:9" ht="15.75" customHeight="1" x14ac:dyDescent="0.25">
      <c r="A10454" s="23">
        <v>10453</v>
      </c>
      <c r="B10454" s="24">
        <v>0.52776542000000004</v>
      </c>
      <c r="C10454" s="24">
        <v>0.47263961999999998</v>
      </c>
      <c r="D10454" s="24">
        <v>0.54038741999999995</v>
      </c>
      <c r="E10454" s="24">
        <v>0.6955511900000001</v>
      </c>
      <c r="F10454" s="24">
        <v>1.03039714</v>
      </c>
      <c r="G10454" s="24">
        <v>2.5505820699999999</v>
      </c>
      <c r="H10454" s="24">
        <v>9.9664221899999994</v>
      </c>
      <c r="I10454" s="24">
        <v>9.0261870000000008E-2</v>
      </c>
    </row>
    <row r="10455" spans="1:9" ht="15.75" customHeight="1" x14ac:dyDescent="0.25">
      <c r="A10455" s="25">
        <v>10454</v>
      </c>
      <c r="B10455" s="26">
        <v>0.52784852999999998</v>
      </c>
      <c r="C10455" s="26">
        <v>0.47271942</v>
      </c>
      <c r="D10455" s="26">
        <v>0.54048551</v>
      </c>
      <c r="E10455" s="26">
        <v>0.69569303000000005</v>
      </c>
      <c r="F10455" s="26">
        <v>1.0306372100000001</v>
      </c>
      <c r="G10455" s="26">
        <v>2.5512357800000003</v>
      </c>
      <c r="H10455" s="26">
        <v>9.9695316199999997</v>
      </c>
      <c r="I10455" s="26">
        <v>9.0261850000000005E-2</v>
      </c>
    </row>
    <row r="10456" spans="1:9" ht="15.75" customHeight="1" x14ac:dyDescent="0.25">
      <c r="A10456" s="23">
        <v>10455</v>
      </c>
      <c r="B10456" s="24">
        <v>0.52793164999999997</v>
      </c>
      <c r="C10456" s="24">
        <v>0.47279922999999996</v>
      </c>
      <c r="D10456" s="24">
        <v>0.54058362999999998</v>
      </c>
      <c r="E10456" s="24">
        <v>0.69583490999999997</v>
      </c>
      <c r="F10456" s="24">
        <v>1.0308773200000001</v>
      </c>
      <c r="G10456" s="24">
        <v>2.5518896199999999</v>
      </c>
      <c r="H10456" s="24">
        <v>9.9726417400000003</v>
      </c>
      <c r="I10456" s="24">
        <v>9.0261830000000001E-2</v>
      </c>
    </row>
    <row r="10457" spans="1:9" ht="15.75" customHeight="1" x14ac:dyDescent="0.25">
      <c r="A10457" s="25">
        <v>10456</v>
      </c>
      <c r="B10457" s="26">
        <v>0.52801476999999997</v>
      </c>
      <c r="C10457" s="26">
        <v>0.47287903999999997</v>
      </c>
      <c r="D10457" s="26">
        <v>0.54068174999999996</v>
      </c>
      <c r="E10457" s="26">
        <v>0.69597680999999989</v>
      </c>
      <c r="F10457" s="26">
        <v>1.03111749</v>
      </c>
      <c r="G10457" s="26">
        <v>2.5525435999999999</v>
      </c>
      <c r="H10457" s="26">
        <v>9.9757525400000002</v>
      </c>
      <c r="I10457" s="26">
        <v>9.0261800000000003E-2</v>
      </c>
    </row>
    <row r="10458" spans="1:9" ht="15.75" customHeight="1" x14ac:dyDescent="0.25">
      <c r="A10458" s="23">
        <v>10457</v>
      </c>
      <c r="B10458" s="24">
        <v>0.52809789000000007</v>
      </c>
      <c r="C10458" s="24">
        <v>0.47295887000000003</v>
      </c>
      <c r="D10458" s="24">
        <v>0.54077989999999998</v>
      </c>
      <c r="E10458" s="24">
        <v>0.69611873999999996</v>
      </c>
      <c r="F10458" s="24">
        <v>1.0313577</v>
      </c>
      <c r="G10458" s="24">
        <v>2.5531977100000001</v>
      </c>
      <c r="H10458" s="24">
        <v>9.9788640100000006</v>
      </c>
      <c r="I10458" s="24">
        <v>9.026178E-2</v>
      </c>
    </row>
    <row r="10459" spans="1:9" ht="15.75" customHeight="1" x14ac:dyDescent="0.25">
      <c r="A10459" s="25">
        <v>10458</v>
      </c>
      <c r="B10459" s="26">
        <v>0.52818100999999995</v>
      </c>
      <c r="C10459" s="26">
        <v>0.47303871000000003</v>
      </c>
      <c r="D10459" s="26">
        <v>0.54087806000000005</v>
      </c>
      <c r="E10459" s="26">
        <v>0.69626069999999995</v>
      </c>
      <c r="F10459" s="26">
        <v>1.03159796</v>
      </c>
      <c r="G10459" s="26">
        <v>2.5538519500000003</v>
      </c>
      <c r="H10459" s="26">
        <v>9.9819761600000003</v>
      </c>
      <c r="I10459" s="26">
        <v>9.0261750000000002E-2</v>
      </c>
    </row>
    <row r="10460" spans="1:9" ht="15.75" customHeight="1" x14ac:dyDescent="0.25">
      <c r="A10460" s="23">
        <v>10459</v>
      </c>
      <c r="B10460" s="24">
        <v>0.52826412</v>
      </c>
      <c r="C10460" s="24">
        <v>0.47311855000000003</v>
      </c>
      <c r="D10460" s="24">
        <v>0.54097622999999995</v>
      </c>
      <c r="E10460" s="24">
        <v>0.69640268999999999</v>
      </c>
      <c r="F10460" s="24">
        <v>1.0318382699999999</v>
      </c>
      <c r="G10460" s="24">
        <v>2.5545063200000002</v>
      </c>
      <c r="H10460" s="24">
        <v>9.9850889800000004</v>
      </c>
      <c r="I10460" s="24">
        <v>9.0261729999999998E-2</v>
      </c>
    </row>
    <row r="10461" spans="1:9" ht="15.75" customHeight="1" x14ac:dyDescent="0.25">
      <c r="A10461" s="25">
        <v>10460</v>
      </c>
      <c r="B10461" s="26">
        <v>0.52834724</v>
      </c>
      <c r="C10461" s="26">
        <v>0.47319840000000002</v>
      </c>
      <c r="D10461" s="26">
        <v>0.54107441999999994</v>
      </c>
      <c r="E10461" s="26">
        <v>0.69654470000000002</v>
      </c>
      <c r="F10461" s="26">
        <v>1.0320786200000001</v>
      </c>
      <c r="G10461" s="26">
        <v>2.5551608200000002</v>
      </c>
      <c r="H10461" s="26">
        <v>9.9882024600000001</v>
      </c>
      <c r="I10461" s="26">
        <v>9.0261709999999995E-2</v>
      </c>
    </row>
    <row r="10462" spans="1:9" ht="15.75" customHeight="1" x14ac:dyDescent="0.25">
      <c r="A10462" s="23">
        <v>10461</v>
      </c>
      <c r="B10462" s="24">
        <v>0.52843035999999999</v>
      </c>
      <c r="C10462" s="24">
        <v>0.47327826000000001</v>
      </c>
      <c r="D10462" s="24">
        <v>0.54117263000000004</v>
      </c>
      <c r="E10462" s="24">
        <v>0.69668674999999991</v>
      </c>
      <c r="F10462" s="24">
        <v>1.03231903</v>
      </c>
      <c r="G10462" s="24">
        <v>2.5558154499999999</v>
      </c>
      <c r="H10462" s="24">
        <v>9.9913166100000002</v>
      </c>
      <c r="I10462" s="24">
        <v>9.0261679999999997E-2</v>
      </c>
    </row>
    <row r="10463" spans="1:9" ht="15.75" customHeight="1" x14ac:dyDescent="0.25">
      <c r="A10463" s="25">
        <v>10462</v>
      </c>
      <c r="B10463" s="26">
        <v>0.52851347999999998</v>
      </c>
      <c r="C10463" s="26">
        <v>0.47335813000000004</v>
      </c>
      <c r="D10463" s="26">
        <v>0.54127084999999997</v>
      </c>
      <c r="E10463" s="26">
        <v>0.69682882000000002</v>
      </c>
      <c r="F10463" s="26">
        <v>1.03255948</v>
      </c>
      <c r="G10463" s="26">
        <v>2.5564702100000001</v>
      </c>
      <c r="H10463" s="26">
        <v>9.9944314199999997</v>
      </c>
      <c r="I10463" s="26">
        <v>9.0261659999999994E-2</v>
      </c>
    </row>
    <row r="10464" spans="1:9" ht="15.75" customHeight="1" x14ac:dyDescent="0.25">
      <c r="A10464" s="23">
        <v>10463</v>
      </c>
      <c r="B10464" s="24">
        <v>0.52859659000000003</v>
      </c>
      <c r="C10464" s="24">
        <v>0.47343800999999996</v>
      </c>
      <c r="D10464" s="24">
        <v>0.54136909</v>
      </c>
      <c r="E10464" s="24">
        <v>0.69697091999999994</v>
      </c>
      <c r="F10464" s="24">
        <v>1.0327999699999999</v>
      </c>
      <c r="G10464" s="24">
        <v>2.5571250999999999</v>
      </c>
      <c r="H10464" s="24">
        <v>9.9975468900000006</v>
      </c>
      <c r="I10464" s="24">
        <v>9.026163999999999E-2</v>
      </c>
    </row>
    <row r="10465" spans="1:9" ht="15.75" customHeight="1" x14ac:dyDescent="0.25">
      <c r="A10465" s="25">
        <v>10464</v>
      </c>
      <c r="B10465" s="26">
        <v>0.52867971000000002</v>
      </c>
      <c r="C10465" s="26">
        <v>0.47351789999999999</v>
      </c>
      <c r="D10465" s="26">
        <v>0.54146734000000007</v>
      </c>
      <c r="E10465" s="26">
        <v>0.69711303999999996</v>
      </c>
      <c r="F10465" s="26">
        <v>1.0330405199999999</v>
      </c>
      <c r="G10465" s="26">
        <v>2.5577801199999999</v>
      </c>
      <c r="H10465" s="26">
        <v>10.00066301</v>
      </c>
      <c r="I10465" s="26">
        <v>9.0261610000000006E-2</v>
      </c>
    </row>
    <row r="10466" spans="1:9" ht="15.75" customHeight="1" x14ac:dyDescent="0.25">
      <c r="A10466" s="23">
        <v>10465</v>
      </c>
      <c r="B10466" s="24">
        <v>0.52876283000000002</v>
      </c>
      <c r="C10466" s="24">
        <v>0.47359779000000002</v>
      </c>
      <c r="D10466" s="24">
        <v>0.54156561000000003</v>
      </c>
      <c r="E10466" s="24">
        <v>0.69725520000000007</v>
      </c>
      <c r="F10466" s="24">
        <v>1.0332811100000001</v>
      </c>
      <c r="G10466" s="24">
        <v>2.5584352699999999</v>
      </c>
      <c r="H10466" s="24">
        <v>10.00377978</v>
      </c>
      <c r="I10466" s="24">
        <v>9.0261590000000003E-2</v>
      </c>
    </row>
    <row r="10467" spans="1:9" ht="15.75" customHeight="1" x14ac:dyDescent="0.25">
      <c r="A10467" s="25">
        <v>10466</v>
      </c>
      <c r="B10467" s="26">
        <v>0.52884595000000001</v>
      </c>
      <c r="C10467" s="26">
        <v>0.47367769000000004</v>
      </c>
      <c r="D10467" s="26">
        <v>0.54166389000000004</v>
      </c>
      <c r="E10467" s="26">
        <v>0.69739738000000007</v>
      </c>
      <c r="F10467" s="26">
        <v>1.0335217400000001</v>
      </c>
      <c r="G10467" s="26">
        <v>2.5590905400000001</v>
      </c>
      <c r="H10467" s="26">
        <v>10.006897199999999</v>
      </c>
      <c r="I10467" s="26">
        <v>9.0261560000000005E-2</v>
      </c>
    </row>
    <row r="10468" spans="1:9" ht="15.75" customHeight="1" x14ac:dyDescent="0.25">
      <c r="A10468" s="23">
        <v>10467</v>
      </c>
      <c r="B10468" s="24">
        <v>0.52892907</v>
      </c>
      <c r="C10468" s="24">
        <v>0.47375761</v>
      </c>
      <c r="D10468" s="24">
        <v>0.54176219000000003</v>
      </c>
      <c r="E10468" s="24">
        <v>0.69753958999999999</v>
      </c>
      <c r="F10468" s="24">
        <v>1.03376242</v>
      </c>
      <c r="G10468" s="24">
        <v>2.55974594</v>
      </c>
      <c r="H10468" s="24">
        <v>10.01001527</v>
      </c>
      <c r="I10468" s="24">
        <v>9.0261540000000001E-2</v>
      </c>
    </row>
    <row r="10469" spans="1:9" ht="15.75" customHeight="1" x14ac:dyDescent="0.25">
      <c r="A10469" s="25">
        <v>10468</v>
      </c>
      <c r="B10469" s="26">
        <v>0.52901218000000005</v>
      </c>
      <c r="C10469" s="26">
        <v>0.47383753000000001</v>
      </c>
      <c r="D10469" s="26">
        <v>0.54186051000000002</v>
      </c>
      <c r="E10469" s="26">
        <v>0.69768182000000001</v>
      </c>
      <c r="F10469" s="26">
        <v>1.03400315</v>
      </c>
      <c r="G10469" s="26">
        <v>2.56040146</v>
      </c>
      <c r="H10469" s="26">
        <v>10.013133979999999</v>
      </c>
      <c r="I10469" s="26">
        <v>9.0261519999999998E-2</v>
      </c>
    </row>
    <row r="10470" spans="1:9" ht="15.75" customHeight="1" x14ac:dyDescent="0.25">
      <c r="A10470" s="23">
        <v>10469</v>
      </c>
      <c r="B10470" s="24">
        <v>0.52909529999999994</v>
      </c>
      <c r="C10470" s="24">
        <v>0.47391745000000002</v>
      </c>
      <c r="D10470" s="24">
        <v>0.54195883</v>
      </c>
      <c r="E10470" s="24">
        <v>0.69782408000000007</v>
      </c>
      <c r="F10470" s="24">
        <v>1.03424392</v>
      </c>
      <c r="G10470" s="24">
        <v>2.5610571099999997</v>
      </c>
      <c r="H10470" s="24">
        <v>10.016253319999999</v>
      </c>
      <c r="I10470" s="24">
        <v>9.026149E-2</v>
      </c>
    </row>
    <row r="10471" spans="1:9" ht="15.75" customHeight="1" x14ac:dyDescent="0.25">
      <c r="A10471" s="25">
        <v>10470</v>
      </c>
      <c r="B10471" s="26">
        <v>0.52917842000000004</v>
      </c>
      <c r="C10471" s="26">
        <v>0.47399738999999996</v>
      </c>
      <c r="D10471" s="26">
        <v>0.54205718000000003</v>
      </c>
      <c r="E10471" s="26">
        <v>0.69796637000000006</v>
      </c>
      <c r="F10471" s="26">
        <v>1.0344847400000001</v>
      </c>
      <c r="G10471" s="26">
        <v>2.5617128899999999</v>
      </c>
      <c r="H10471" s="26">
        <v>10.019373309999999</v>
      </c>
      <c r="I10471" s="26">
        <v>9.0261469999999996E-2</v>
      </c>
    </row>
    <row r="10472" spans="1:9" ht="15.75" customHeight="1" x14ac:dyDescent="0.25">
      <c r="A10472" s="23">
        <v>10471</v>
      </c>
      <c r="B10472" s="24">
        <v>0.52926153999999992</v>
      </c>
      <c r="C10472" s="24">
        <v>0.47407733000000002</v>
      </c>
      <c r="D10472" s="24">
        <v>0.54215553999999999</v>
      </c>
      <c r="E10472" s="24">
        <v>0.69810868999999998</v>
      </c>
      <c r="F10472" s="24">
        <v>1.0347256</v>
      </c>
      <c r="G10472" s="24">
        <v>2.5623687799999999</v>
      </c>
      <c r="H10472" s="24">
        <v>10.022493930000001</v>
      </c>
      <c r="I10472" s="24">
        <v>9.0261449999999993E-2</v>
      </c>
    </row>
    <row r="10473" spans="1:9" ht="15.75" customHeight="1" x14ac:dyDescent="0.25">
      <c r="A10473" s="25">
        <v>10472</v>
      </c>
      <c r="B10473" s="26">
        <v>0.52934466000000002</v>
      </c>
      <c r="C10473" s="26">
        <v>0.47415729000000001</v>
      </c>
      <c r="D10473" s="26">
        <v>0.54225391000000001</v>
      </c>
      <c r="E10473" s="26">
        <v>0.69825102999999999</v>
      </c>
      <c r="F10473" s="26">
        <v>1.0349665100000001</v>
      </c>
      <c r="G10473" s="26">
        <v>2.5630248099999999</v>
      </c>
      <c r="H10473" s="26">
        <v>10.025615179999999</v>
      </c>
      <c r="I10473" s="26">
        <v>9.0261419999999995E-2</v>
      </c>
    </row>
    <row r="10474" spans="1:9" ht="15.75" customHeight="1" x14ac:dyDescent="0.25">
      <c r="A10474" s="23">
        <v>10473</v>
      </c>
      <c r="B10474" s="24">
        <v>0.52942776999999996</v>
      </c>
      <c r="C10474" s="24">
        <v>0.47423725</v>
      </c>
      <c r="D10474" s="24">
        <v>0.54235230000000001</v>
      </c>
      <c r="E10474" s="24">
        <v>0.69839340000000005</v>
      </c>
      <c r="F10474" s="24">
        <v>1.0352074600000001</v>
      </c>
      <c r="G10474" s="24">
        <v>2.5636809499999997</v>
      </c>
      <c r="H10474" s="24">
        <v>10.02873705</v>
      </c>
      <c r="I10474" s="24">
        <v>9.0261399999999992E-2</v>
      </c>
    </row>
    <row r="10475" spans="1:9" ht="15.75" customHeight="1" x14ac:dyDescent="0.25">
      <c r="A10475" s="25">
        <v>10474</v>
      </c>
      <c r="B10475" s="26">
        <v>0.52951089000000007</v>
      </c>
      <c r="C10475" s="26">
        <v>0.47431721999999998</v>
      </c>
      <c r="D10475" s="26">
        <v>0.54245069999999995</v>
      </c>
      <c r="E10475" s="26">
        <v>0.69853579999999993</v>
      </c>
      <c r="F10475" s="26">
        <v>1.03544846</v>
      </c>
      <c r="G10475" s="26">
        <v>2.5643372200000001</v>
      </c>
      <c r="H10475" s="26">
        <v>10.03185955</v>
      </c>
      <c r="I10475" s="26">
        <v>9.0261370000000007E-2</v>
      </c>
    </row>
    <row r="10476" spans="1:9" ht="15.75" customHeight="1" x14ac:dyDescent="0.25">
      <c r="A10476" s="23">
        <v>10475</v>
      </c>
      <c r="B10476" s="24">
        <v>0.52959400999999995</v>
      </c>
      <c r="C10476" s="24">
        <v>0.47439718999999997</v>
      </c>
      <c r="D10476" s="24">
        <v>0.54254910999999995</v>
      </c>
      <c r="E10476" s="24">
        <v>0.69867822000000002</v>
      </c>
      <c r="F10476" s="24">
        <v>1.0356894999999999</v>
      </c>
      <c r="G10476" s="24">
        <v>2.5649936100000001</v>
      </c>
      <c r="H10476" s="24">
        <v>10.03498267</v>
      </c>
      <c r="I10476" s="24">
        <v>9.0261350000000004E-2</v>
      </c>
    </row>
    <row r="10477" spans="1:9" ht="15.75" customHeight="1" x14ac:dyDescent="0.25">
      <c r="A10477" s="25">
        <v>10476</v>
      </c>
      <c r="B10477" s="26">
        <v>0.52967713000000005</v>
      </c>
      <c r="C10477" s="26">
        <v>0.47447718</v>
      </c>
      <c r="D10477" s="26">
        <v>0.54264754999999998</v>
      </c>
      <c r="E10477" s="26">
        <v>0.69882065999999998</v>
      </c>
      <c r="F10477" s="26">
        <v>1.03593059</v>
      </c>
      <c r="G10477" s="26">
        <v>2.5656501100000004</v>
      </c>
      <c r="H10477" s="26">
        <v>10.038106410000001</v>
      </c>
      <c r="I10477" s="26">
        <v>9.0261330000000001E-2</v>
      </c>
    </row>
    <row r="10478" spans="1:9" ht="15.75" customHeight="1" x14ac:dyDescent="0.25">
      <c r="A10478" s="23">
        <v>10477</v>
      </c>
      <c r="B10478" s="24">
        <v>0.52976023999999999</v>
      </c>
      <c r="C10478" s="24">
        <v>0.47455716999999997</v>
      </c>
      <c r="D10478" s="24">
        <v>0.54274599000000001</v>
      </c>
      <c r="E10478" s="24">
        <v>0.69896314000000004</v>
      </c>
      <c r="F10478" s="24">
        <v>1.03617172</v>
      </c>
      <c r="G10478" s="24">
        <v>2.5663067399999999</v>
      </c>
      <c r="H10478" s="24">
        <v>10.04123077</v>
      </c>
      <c r="I10478" s="24">
        <v>9.0261300000000003E-2</v>
      </c>
    </row>
    <row r="10479" spans="1:9" ht="15.75" customHeight="1" x14ac:dyDescent="0.25">
      <c r="A10479" s="25">
        <v>10478</v>
      </c>
      <c r="B10479" s="26">
        <v>0.52984335999999999</v>
      </c>
      <c r="C10479" s="26">
        <v>0.47463717000000005</v>
      </c>
      <c r="D10479" s="26">
        <v>0.54284445000000003</v>
      </c>
      <c r="E10479" s="26">
        <v>0.69910563999999997</v>
      </c>
      <c r="F10479" s="26">
        <v>1.03641289</v>
      </c>
      <c r="G10479" s="26">
        <v>2.56696349</v>
      </c>
      <c r="H10479" s="26">
        <v>10.044355729999999</v>
      </c>
      <c r="I10479" s="26">
        <v>9.0261279999999999E-2</v>
      </c>
    </row>
    <row r="10480" spans="1:9" ht="15.75" customHeight="1" x14ac:dyDescent="0.25">
      <c r="A10480" s="23">
        <v>10479</v>
      </c>
      <c r="B10480" s="24">
        <v>0.52992647999999998</v>
      </c>
      <c r="C10480" s="24">
        <v>0.47471718000000002</v>
      </c>
      <c r="D10480" s="24">
        <v>0.54294293000000005</v>
      </c>
      <c r="E10480" s="24">
        <v>0.69924816000000012</v>
      </c>
      <c r="F10480" s="24">
        <v>1.0366541</v>
      </c>
      <c r="G10480" s="24">
        <v>2.5676203600000003</v>
      </c>
      <c r="H10480" s="24">
        <v>10.04748131</v>
      </c>
      <c r="I10480" s="24">
        <v>9.0261259999999996E-2</v>
      </c>
    </row>
    <row r="10481" spans="1:9" ht="15.75" customHeight="1" x14ac:dyDescent="0.25">
      <c r="A10481" s="25">
        <v>10480</v>
      </c>
      <c r="B10481" s="26">
        <v>0.53000959999999997</v>
      </c>
      <c r="C10481" s="26">
        <v>0.47479720000000003</v>
      </c>
      <c r="D10481" s="26">
        <v>0.54304141000000006</v>
      </c>
      <c r="E10481" s="26">
        <v>0.69939070999999997</v>
      </c>
      <c r="F10481" s="26">
        <v>1.0368953599999999</v>
      </c>
      <c r="G10481" s="26">
        <v>2.5682773500000002</v>
      </c>
      <c r="H10481" s="26">
        <v>10.050607489999999</v>
      </c>
      <c r="I10481" s="26">
        <v>9.0261229999999998E-2</v>
      </c>
    </row>
    <row r="10482" spans="1:9" ht="15.75" customHeight="1" x14ac:dyDescent="0.25">
      <c r="A10482" s="23">
        <v>10481</v>
      </c>
      <c r="B10482" s="24">
        <v>0.53009272000000007</v>
      </c>
      <c r="C10482" s="24">
        <v>0.47487721999999999</v>
      </c>
      <c r="D10482" s="24">
        <v>0.54313992</v>
      </c>
      <c r="E10482" s="24">
        <v>0.69953328999999997</v>
      </c>
      <c r="F10482" s="24">
        <v>1.03713666</v>
      </c>
      <c r="G10482" s="24">
        <v>2.56893445</v>
      </c>
      <c r="H10482" s="24">
        <v>10.05373427</v>
      </c>
      <c r="I10482" s="24">
        <v>9.0261209999999995E-2</v>
      </c>
    </row>
    <row r="10483" spans="1:9" ht="15.75" customHeight="1" x14ac:dyDescent="0.25">
      <c r="A10483" s="25">
        <v>10482</v>
      </c>
      <c r="B10483" s="26">
        <v>0.53017583000000001</v>
      </c>
      <c r="C10483" s="26">
        <v>0.47495725999999999</v>
      </c>
      <c r="D10483" s="26">
        <v>0.54323842999999994</v>
      </c>
      <c r="E10483" s="26">
        <v>0.69967589000000008</v>
      </c>
      <c r="F10483" s="26">
        <v>1.0373780100000001</v>
      </c>
      <c r="G10483" s="26">
        <v>2.5695916799999998</v>
      </c>
      <c r="H10483" s="26">
        <v>10.05686165</v>
      </c>
      <c r="I10483" s="26">
        <v>9.0261179999999996E-2</v>
      </c>
    </row>
    <row r="10484" spans="1:9" ht="15.75" customHeight="1" x14ac:dyDescent="0.25">
      <c r="A10484" s="23">
        <v>10483</v>
      </c>
      <c r="B10484" s="24">
        <v>0.53025895000000001</v>
      </c>
      <c r="C10484" s="24">
        <v>0.4750373</v>
      </c>
      <c r="D10484" s="24">
        <v>0.54333695999999998</v>
      </c>
      <c r="E10484" s="24">
        <v>0.69981851000000006</v>
      </c>
      <c r="F10484" s="24">
        <v>1.0376193899999999</v>
      </c>
      <c r="G10484" s="24">
        <v>2.5702490199999999</v>
      </c>
      <c r="H10484" s="24">
        <v>10.05998963</v>
      </c>
      <c r="I10484" s="24">
        <v>9.0261160000000007E-2</v>
      </c>
    </row>
    <row r="10485" spans="1:9" ht="15.75" customHeight="1" x14ac:dyDescent="0.25">
      <c r="A10485" s="25">
        <v>10484</v>
      </c>
      <c r="B10485" s="26">
        <v>0.53034207</v>
      </c>
      <c r="C10485" s="26">
        <v>0.47511733999999994</v>
      </c>
      <c r="D10485" s="26">
        <v>0.54343551000000001</v>
      </c>
      <c r="E10485" s="26">
        <v>0.69996117000000002</v>
      </c>
      <c r="F10485" s="26">
        <v>1.0378608199999999</v>
      </c>
      <c r="G10485" s="26">
        <v>2.5709064699999997</v>
      </c>
      <c r="H10485" s="26">
        <v>10.063118210000001</v>
      </c>
      <c r="I10485" s="26">
        <v>9.0261140000000004E-2</v>
      </c>
    </row>
    <row r="10486" spans="1:9" ht="15.75" customHeight="1" x14ac:dyDescent="0.25">
      <c r="A10486" s="23">
        <v>10485</v>
      </c>
      <c r="B10486" s="24">
        <v>0.53042518999999999</v>
      </c>
      <c r="C10486" s="24">
        <v>0.47519739999999999</v>
      </c>
      <c r="D10486" s="24">
        <v>0.54353406999999998</v>
      </c>
      <c r="E10486" s="24">
        <v>0.70010384000000003</v>
      </c>
      <c r="F10486" s="24">
        <v>1.0381022900000001</v>
      </c>
      <c r="G10486" s="24">
        <v>2.5715640400000002</v>
      </c>
      <c r="H10486" s="24">
        <v>10.066247369999999</v>
      </c>
      <c r="I10486" s="24">
        <v>9.0261110000000006E-2</v>
      </c>
    </row>
    <row r="10487" spans="1:9" ht="15.75" customHeight="1" x14ac:dyDescent="0.25">
      <c r="A10487" s="25">
        <v>10486</v>
      </c>
      <c r="B10487" s="26">
        <v>0.53050829999999993</v>
      </c>
      <c r="C10487" s="26">
        <v>0.47527745999999998</v>
      </c>
      <c r="D10487" s="26">
        <v>0.54363264</v>
      </c>
      <c r="E10487" s="26">
        <v>0.70024653999999997</v>
      </c>
      <c r="F10487" s="26">
        <v>1.03834381</v>
      </c>
      <c r="G10487" s="26">
        <v>2.5722217299999999</v>
      </c>
      <c r="H10487" s="26">
        <v>10.06937712</v>
      </c>
      <c r="I10487" s="26">
        <v>9.0261090000000002E-2</v>
      </c>
    </row>
    <row r="10488" spans="1:9" ht="15.75" customHeight="1" x14ac:dyDescent="0.25">
      <c r="A10488" s="23">
        <v>10487</v>
      </c>
      <c r="B10488" s="24">
        <v>0.53059142000000004</v>
      </c>
      <c r="C10488" s="24">
        <v>0.47535752999999997</v>
      </c>
      <c r="D10488" s="24">
        <v>0.54373122000000007</v>
      </c>
      <c r="E10488" s="24">
        <v>0.70038927000000006</v>
      </c>
      <c r="F10488" s="24">
        <v>1.0385853599999999</v>
      </c>
      <c r="G10488" s="24">
        <v>2.5728795300000002</v>
      </c>
      <c r="H10488" s="24">
        <v>10.072507460000001</v>
      </c>
      <c r="I10488" s="24">
        <v>9.0261060000000004E-2</v>
      </c>
    </row>
    <row r="10489" spans="1:9" ht="15.75" customHeight="1" x14ac:dyDescent="0.25">
      <c r="A10489" s="25">
        <v>10488</v>
      </c>
      <c r="B10489" s="26">
        <v>0.53067454000000003</v>
      </c>
      <c r="C10489" s="26">
        <v>0.47543761000000001</v>
      </c>
      <c r="D10489" s="26">
        <v>0.54382982000000002</v>
      </c>
      <c r="E10489" s="26">
        <v>0.70053202000000003</v>
      </c>
      <c r="F10489" s="26">
        <v>1.03882696</v>
      </c>
      <c r="G10489" s="26">
        <v>2.57353744</v>
      </c>
      <c r="H10489" s="26">
        <v>10.07563837</v>
      </c>
      <c r="I10489" s="26">
        <v>9.0261040000000001E-2</v>
      </c>
    </row>
    <row r="10490" spans="1:9" ht="15.75" customHeight="1" x14ac:dyDescent="0.25">
      <c r="A10490" s="23">
        <v>10489</v>
      </c>
      <c r="B10490" s="24">
        <v>0.53075766000000002</v>
      </c>
      <c r="C10490" s="24">
        <v>0.47551769999999999</v>
      </c>
      <c r="D10490" s="24">
        <v>0.54392843999999996</v>
      </c>
      <c r="E10490" s="24">
        <v>0.7006747900000001</v>
      </c>
      <c r="F10490" s="24">
        <v>1.0390685900000001</v>
      </c>
      <c r="G10490" s="24">
        <v>2.5741954700000003</v>
      </c>
      <c r="H10490" s="24">
        <v>10.07876987</v>
      </c>
      <c r="I10490" s="24">
        <v>9.0261019999999997E-2</v>
      </c>
    </row>
    <row r="10491" spans="1:9" ht="15.75" customHeight="1" x14ac:dyDescent="0.25">
      <c r="A10491" s="25">
        <v>10490</v>
      </c>
      <c r="B10491" s="26">
        <v>0.53084078000000001</v>
      </c>
      <c r="C10491" s="26">
        <v>0.47559778999999996</v>
      </c>
      <c r="D10491" s="26">
        <v>0.54402706000000001</v>
      </c>
      <c r="E10491" s="26">
        <v>0.7008175900000001</v>
      </c>
      <c r="F10491" s="26">
        <v>1.0393102700000001</v>
      </c>
      <c r="G10491" s="26">
        <v>2.5748536099999999</v>
      </c>
      <c r="H10491" s="26">
        <v>10.08190194</v>
      </c>
      <c r="I10491" s="26">
        <v>9.0260989999999999E-2</v>
      </c>
    </row>
    <row r="10492" spans="1:9" ht="15.75" customHeight="1" x14ac:dyDescent="0.25">
      <c r="A10492" s="23">
        <v>10491</v>
      </c>
      <c r="B10492" s="24">
        <v>0.53092388999999995</v>
      </c>
      <c r="C10492" s="24">
        <v>0.47567788999999999</v>
      </c>
      <c r="D10492" s="24">
        <v>0.54412570000000005</v>
      </c>
      <c r="E10492" s="24">
        <v>0.70096040999999998</v>
      </c>
      <c r="F10492" s="24">
        <v>1.0395519899999999</v>
      </c>
      <c r="G10492" s="24">
        <v>2.5755118599999998</v>
      </c>
      <c r="H10492" s="24">
        <v>10.08503458</v>
      </c>
      <c r="I10492" s="24">
        <v>9.0260969999999996E-2</v>
      </c>
    </row>
    <row r="10493" spans="1:9" ht="15.75" customHeight="1" x14ac:dyDescent="0.25">
      <c r="A10493" s="25">
        <v>10492</v>
      </c>
      <c r="B10493" s="26">
        <v>0.53100701000000006</v>
      </c>
      <c r="C10493" s="26">
        <v>0.47575800000000001</v>
      </c>
      <c r="D10493" s="26">
        <v>0.54422435999999996</v>
      </c>
      <c r="E10493" s="26">
        <v>0.70110326000000001</v>
      </c>
      <c r="F10493" s="26">
        <v>1.0397937500000001</v>
      </c>
      <c r="G10493" s="26">
        <v>2.5761702300000002</v>
      </c>
      <c r="H10493" s="26">
        <v>10.08816779</v>
      </c>
      <c r="I10493" s="26">
        <v>9.0260940000000012E-2</v>
      </c>
    </row>
    <row r="10494" spans="1:9" ht="15.75" customHeight="1" x14ac:dyDescent="0.25">
      <c r="A10494" s="23">
        <v>10493</v>
      </c>
      <c r="B10494" s="24">
        <v>0.53109012999999994</v>
      </c>
      <c r="C10494" s="24">
        <v>0.47583810999999998</v>
      </c>
      <c r="D10494" s="24">
        <v>0.54432301999999999</v>
      </c>
      <c r="E10494" s="24">
        <v>0.70124612999999991</v>
      </c>
      <c r="F10494" s="24">
        <v>1.04003555</v>
      </c>
      <c r="G10494" s="24">
        <v>2.5768286999999996</v>
      </c>
      <c r="H10494" s="24">
        <v>10.091301570000001</v>
      </c>
      <c r="I10494" s="24">
        <v>9.0260920000000008E-2</v>
      </c>
    </row>
    <row r="10495" spans="1:9" ht="15.75" customHeight="1" x14ac:dyDescent="0.25">
      <c r="A10495" s="25">
        <v>10494</v>
      </c>
      <c r="B10495" s="26">
        <v>0.53117325000000004</v>
      </c>
      <c r="C10495" s="26">
        <v>0.47591823</v>
      </c>
      <c r="D10495" s="26">
        <v>0.54442170000000001</v>
      </c>
      <c r="E10495" s="26">
        <v>0.70138902000000003</v>
      </c>
      <c r="F10495" s="26">
        <v>1.04027738</v>
      </c>
      <c r="G10495" s="26">
        <v>2.5774872800000002</v>
      </c>
      <c r="H10495" s="26">
        <v>10.09443591</v>
      </c>
      <c r="I10495" s="26">
        <v>9.0260900000000005E-2</v>
      </c>
    </row>
    <row r="10496" spans="1:9" ht="15.75" customHeight="1" x14ac:dyDescent="0.25">
      <c r="A10496" s="23">
        <v>10495</v>
      </c>
      <c r="B10496" s="24">
        <v>0.53125635999999998</v>
      </c>
      <c r="C10496" s="24">
        <v>0.47599836000000001</v>
      </c>
      <c r="D10496" s="24">
        <v>0.54452038999999997</v>
      </c>
      <c r="E10496" s="24">
        <v>0.70153193999999996</v>
      </c>
      <c r="F10496" s="24">
        <v>1.0405192599999999</v>
      </c>
      <c r="G10496" s="24">
        <v>2.5781459799999999</v>
      </c>
      <c r="H10496" s="24">
        <v>10.097570810000001</v>
      </c>
      <c r="I10496" s="24">
        <v>9.0260870000000007E-2</v>
      </c>
    </row>
    <row r="10497" spans="1:9" ht="15.75" customHeight="1" x14ac:dyDescent="0.25">
      <c r="A10497" s="25">
        <v>10496</v>
      </c>
      <c r="B10497" s="26">
        <v>0.53133947999999998</v>
      </c>
      <c r="C10497" s="26">
        <v>0.47607850000000002</v>
      </c>
      <c r="D10497" s="26">
        <v>0.54461910000000002</v>
      </c>
      <c r="E10497" s="26">
        <v>0.70167488000000011</v>
      </c>
      <c r="F10497" s="26">
        <v>1.0407611799999998</v>
      </c>
      <c r="G10497" s="26">
        <v>2.57880478</v>
      </c>
      <c r="H10497" s="26">
        <v>10.10070627</v>
      </c>
      <c r="I10497" s="26">
        <v>9.0260850000000004E-2</v>
      </c>
    </row>
    <row r="10498" spans="1:9" ht="15.75" customHeight="1" x14ac:dyDescent="0.25">
      <c r="A10498" s="23">
        <v>10497</v>
      </c>
      <c r="B10498" s="24">
        <v>0.53142259999999997</v>
      </c>
      <c r="C10498" s="24">
        <v>0.47615864000000002</v>
      </c>
      <c r="D10498" s="24">
        <v>0.54471782000000002</v>
      </c>
      <c r="E10498" s="24">
        <v>0.70181785000000008</v>
      </c>
      <c r="F10498" s="24">
        <v>1.0410031399999999</v>
      </c>
      <c r="G10498" s="24">
        <v>2.5794636899999999</v>
      </c>
      <c r="H10498" s="24">
        <v>10.10384228</v>
      </c>
      <c r="I10498" s="24">
        <v>9.026083E-2</v>
      </c>
    </row>
    <row r="10499" spans="1:9" ht="15.75" customHeight="1" x14ac:dyDescent="0.25">
      <c r="A10499" s="25">
        <v>10498</v>
      </c>
      <c r="B10499" s="26">
        <v>0.53150571999999996</v>
      </c>
      <c r="C10499" s="26">
        <v>0.47623880000000002</v>
      </c>
      <c r="D10499" s="26">
        <v>0.54481655000000007</v>
      </c>
      <c r="E10499" s="26">
        <v>0.70196082999999998</v>
      </c>
      <c r="F10499" s="26">
        <v>1.04124514</v>
      </c>
      <c r="G10499" s="26">
        <v>2.5801227099999999</v>
      </c>
      <c r="H10499" s="26">
        <v>10.106978850000001</v>
      </c>
      <c r="I10499" s="26">
        <v>9.0260800000000002E-2</v>
      </c>
    </row>
    <row r="10500" spans="1:9" ht="15.75" customHeight="1" x14ac:dyDescent="0.25">
      <c r="A10500" s="23">
        <v>10499</v>
      </c>
      <c r="B10500" s="24">
        <v>0.53158883999999995</v>
      </c>
      <c r="C10500" s="24">
        <v>0.47631895000000002</v>
      </c>
      <c r="D10500" s="24">
        <v>0.54491529000000005</v>
      </c>
      <c r="E10500" s="24">
        <v>0.70210384000000003</v>
      </c>
      <c r="F10500" s="24">
        <v>1.0414871700000001</v>
      </c>
      <c r="G10500" s="24">
        <v>2.5807818400000002</v>
      </c>
      <c r="H10500" s="24">
        <v>10.11011596</v>
      </c>
      <c r="I10500" s="24">
        <v>9.0260779999999999E-2</v>
      </c>
    </row>
    <row r="10501" spans="1:9" ht="15.75" customHeight="1" x14ac:dyDescent="0.25">
      <c r="A10501" s="25">
        <v>10500</v>
      </c>
      <c r="B10501" s="26">
        <v>0.53167195</v>
      </c>
      <c r="C10501" s="26">
        <v>0.47639912000000001</v>
      </c>
      <c r="D10501" s="26">
        <v>0.54501405000000003</v>
      </c>
      <c r="E10501" s="26">
        <v>0.70224688000000002</v>
      </c>
      <c r="F10501" s="26">
        <v>1.0417292500000002</v>
      </c>
      <c r="G10501" s="26">
        <v>2.5814410700000003</v>
      </c>
      <c r="H10501" s="26">
        <v>10.113253610000001</v>
      </c>
      <c r="I10501" s="26">
        <v>9.0260750000000001E-2</v>
      </c>
    </row>
    <row r="10502" spans="1:9" ht="15.75" customHeight="1" x14ac:dyDescent="0.25">
      <c r="A10502" s="23">
        <v>10501</v>
      </c>
      <c r="B10502" s="24">
        <v>0.53175507</v>
      </c>
      <c r="C10502" s="24">
        <v>0.47647929</v>
      </c>
      <c r="D10502" s="24">
        <v>0.54511282000000005</v>
      </c>
      <c r="E10502" s="24">
        <v>0.70238992999999994</v>
      </c>
      <c r="F10502" s="24">
        <v>1.04197136</v>
      </c>
      <c r="G10502" s="24">
        <v>2.5821004099999998</v>
      </c>
      <c r="H10502" s="24">
        <v>10.11639181</v>
      </c>
      <c r="I10502" s="24">
        <v>9.0260729999999997E-2</v>
      </c>
    </row>
    <row r="10503" spans="1:9" ht="15.75" customHeight="1" x14ac:dyDescent="0.25">
      <c r="A10503" s="25">
        <v>10502</v>
      </c>
      <c r="B10503" s="26">
        <v>0.53183818999999999</v>
      </c>
      <c r="C10503" s="26">
        <v>0.47655946999999999</v>
      </c>
      <c r="D10503" s="26">
        <v>0.54521160000000002</v>
      </c>
      <c r="E10503" s="26">
        <v>0.7025330099999999</v>
      </c>
      <c r="F10503" s="26">
        <v>1.0422135100000001</v>
      </c>
      <c r="G10503" s="26">
        <v>2.5827598599999999</v>
      </c>
      <c r="H10503" s="26">
        <v>10.11953055</v>
      </c>
      <c r="I10503" s="26">
        <v>9.0260709999999994E-2</v>
      </c>
    </row>
    <row r="10504" spans="1:9" ht="15.75" customHeight="1" x14ac:dyDescent="0.25">
      <c r="A10504" s="23">
        <v>10503</v>
      </c>
      <c r="B10504" s="24">
        <v>0.53192130999999998</v>
      </c>
      <c r="C10504" s="24">
        <v>0.47663966000000002</v>
      </c>
      <c r="D10504" s="24">
        <v>0.54531039999999997</v>
      </c>
      <c r="E10504" s="24">
        <v>0.70267611000000008</v>
      </c>
      <c r="F10504" s="24">
        <v>1.0424557000000001</v>
      </c>
      <c r="G10504" s="24">
        <v>2.5834194100000003</v>
      </c>
      <c r="H10504" s="24">
        <v>10.12266982</v>
      </c>
      <c r="I10504" s="24">
        <v>9.026068000000001E-2</v>
      </c>
    </row>
    <row r="10505" spans="1:9" ht="15.75" customHeight="1" x14ac:dyDescent="0.25">
      <c r="A10505" s="25">
        <v>10504</v>
      </c>
      <c r="B10505" s="26">
        <v>0.53200442999999997</v>
      </c>
      <c r="C10505" s="26">
        <v>0.47671985</v>
      </c>
      <c r="D10505" s="26">
        <v>0.54540920999999998</v>
      </c>
      <c r="E10505" s="26">
        <v>0.70281924000000007</v>
      </c>
      <c r="F10505" s="26">
        <v>1.0426979300000001</v>
      </c>
      <c r="G10505" s="26">
        <v>2.5840790600000001</v>
      </c>
      <c r="H10505" s="26">
        <v>10.12580962</v>
      </c>
      <c r="I10505" s="26">
        <v>9.0260660000000006E-2</v>
      </c>
    </row>
    <row r="10506" spans="1:9" ht="15.75" customHeight="1" x14ac:dyDescent="0.25">
      <c r="A10506" s="23">
        <v>10505</v>
      </c>
      <c r="B10506" s="24">
        <v>0.53208754000000003</v>
      </c>
      <c r="C10506" s="24">
        <v>0.47680005000000003</v>
      </c>
      <c r="D10506" s="24">
        <v>0.54550803000000003</v>
      </c>
      <c r="E10506" s="24">
        <v>0.70296238</v>
      </c>
      <c r="F10506" s="24">
        <v>1.0429401900000002</v>
      </c>
      <c r="G10506" s="24">
        <v>2.5847388200000001</v>
      </c>
      <c r="H10506" s="24">
        <v>10.128949949999999</v>
      </c>
      <c r="I10506" s="24">
        <v>9.0260630000000008E-2</v>
      </c>
    </row>
    <row r="10507" spans="1:9" ht="15.75" customHeight="1" x14ac:dyDescent="0.25">
      <c r="A10507" s="25">
        <v>10506</v>
      </c>
      <c r="B10507" s="26">
        <v>0.53217066000000002</v>
      </c>
      <c r="C10507" s="26">
        <v>0.47688026</v>
      </c>
      <c r="D10507" s="26">
        <v>0.54560685999999992</v>
      </c>
      <c r="E10507" s="26">
        <v>0.70310554999999997</v>
      </c>
      <c r="F10507" s="26">
        <v>1.0431825000000001</v>
      </c>
      <c r="G10507" s="26">
        <v>2.5853986799999999</v>
      </c>
      <c r="H10507" s="26">
        <v>10.132090809999999</v>
      </c>
      <c r="I10507" s="26">
        <v>9.0260610000000005E-2</v>
      </c>
    </row>
    <row r="10508" spans="1:9" ht="15.75" customHeight="1" x14ac:dyDescent="0.25">
      <c r="A10508" s="23">
        <v>10507</v>
      </c>
      <c r="B10508" s="24">
        <v>0.53225378000000001</v>
      </c>
      <c r="C10508" s="24">
        <v>0.47696047000000003</v>
      </c>
      <c r="D10508" s="24">
        <v>0.54570569999999996</v>
      </c>
      <c r="E10508" s="24">
        <v>0.70324873999999993</v>
      </c>
      <c r="F10508" s="24">
        <v>1.0434248399999999</v>
      </c>
      <c r="G10508" s="24">
        <v>2.5860586400000001</v>
      </c>
      <c r="H10508" s="24">
        <v>10.135232200000001</v>
      </c>
      <c r="I10508" s="24">
        <v>9.0260590000000002E-2</v>
      </c>
    </row>
    <row r="10509" spans="1:9" ht="15.75" customHeight="1" x14ac:dyDescent="0.25">
      <c r="A10509" s="25">
        <v>10508</v>
      </c>
      <c r="B10509" s="26">
        <v>0.5323369</v>
      </c>
      <c r="C10509" s="26">
        <v>0.47704068999999999</v>
      </c>
      <c r="D10509" s="26">
        <v>0.54580455999999999</v>
      </c>
      <c r="E10509" s="26">
        <v>0.70339196000000004</v>
      </c>
      <c r="F10509" s="26">
        <v>1.04366721</v>
      </c>
      <c r="G10509" s="26">
        <v>2.58671871</v>
      </c>
      <c r="H10509" s="26">
        <v>10.1383741</v>
      </c>
      <c r="I10509" s="26">
        <v>9.0260560000000004E-2</v>
      </c>
    </row>
    <row r="10510" spans="1:9" ht="15.75" customHeight="1" x14ac:dyDescent="0.25">
      <c r="A10510" s="23">
        <v>10509</v>
      </c>
      <c r="B10510" s="24">
        <v>0.53242001000000005</v>
      </c>
      <c r="C10510" s="24">
        <v>0.47712092</v>
      </c>
      <c r="D10510" s="24">
        <v>0.54590342999999997</v>
      </c>
      <c r="E10510" s="24">
        <v>0.70353519000000009</v>
      </c>
      <c r="F10510" s="24">
        <v>1.0439096299999999</v>
      </c>
      <c r="G10510" s="24">
        <v>2.5873788700000002</v>
      </c>
      <c r="H10510" s="24">
        <v>10.14151652</v>
      </c>
      <c r="I10510" s="24">
        <v>9.026054E-2</v>
      </c>
    </row>
    <row r="10511" spans="1:9" ht="15.75" customHeight="1" x14ac:dyDescent="0.25">
      <c r="A10511" s="25">
        <v>10510</v>
      </c>
      <c r="B10511" s="26">
        <v>0.53250312999999994</v>
      </c>
      <c r="C10511" s="26">
        <v>0.47720115000000002</v>
      </c>
      <c r="D10511" s="26">
        <v>0.54600230999999999</v>
      </c>
      <c r="E10511" s="26">
        <v>0.70367845000000007</v>
      </c>
      <c r="F10511" s="26">
        <v>1.0441520800000001</v>
      </c>
      <c r="G10511" s="26">
        <v>2.5880391400000002</v>
      </c>
      <c r="H10511" s="26">
        <v>10.144659450000001</v>
      </c>
      <c r="I10511" s="26">
        <v>9.0260510000000002E-2</v>
      </c>
    </row>
    <row r="10512" spans="1:9" ht="15.75" customHeight="1" x14ac:dyDescent="0.25">
      <c r="A10512" s="23">
        <v>10511</v>
      </c>
      <c r="B10512" s="24">
        <v>0.53258625000000004</v>
      </c>
      <c r="C10512" s="24">
        <v>0.47728138999999997</v>
      </c>
      <c r="D10512" s="24">
        <v>0.54610120000000006</v>
      </c>
      <c r="E10512" s="24">
        <v>0.70382171999999998</v>
      </c>
      <c r="F10512" s="24">
        <v>1.04439456</v>
      </c>
      <c r="G10512" s="24">
        <v>2.5886995000000002</v>
      </c>
      <c r="H10512" s="24">
        <v>10.1478029</v>
      </c>
      <c r="I10512" s="24">
        <v>9.0260489999999999E-2</v>
      </c>
    </row>
    <row r="10513" spans="1:9" ht="15.75" customHeight="1" x14ac:dyDescent="0.25">
      <c r="A10513" s="25">
        <v>10512</v>
      </c>
      <c r="B10513" s="26">
        <v>0.53266937000000003</v>
      </c>
      <c r="C10513" s="26">
        <v>0.47736164000000003</v>
      </c>
      <c r="D10513" s="26">
        <v>0.54620011000000002</v>
      </c>
      <c r="E10513" s="26">
        <v>0.70396501999999994</v>
      </c>
      <c r="F10513" s="26">
        <v>1.0446370899999999</v>
      </c>
      <c r="G10513" s="26">
        <v>2.5893599699999998</v>
      </c>
      <c r="H10513" s="26">
        <v>10.15094685</v>
      </c>
      <c r="I10513" s="26">
        <v>9.0260469999999995E-2</v>
      </c>
    </row>
    <row r="10514" spans="1:9" ht="15.75" customHeight="1" x14ac:dyDescent="0.25">
      <c r="A10514" s="23">
        <v>10513</v>
      </c>
      <c r="B10514" s="24">
        <v>0.53275249000000002</v>
      </c>
      <c r="C10514" s="24">
        <v>0.47744188999999998</v>
      </c>
      <c r="D10514" s="24">
        <v>0.54629901999999997</v>
      </c>
      <c r="E10514" s="24">
        <v>0.70410833999999989</v>
      </c>
      <c r="F10514" s="24">
        <v>1.0448796499999999</v>
      </c>
      <c r="G10514" s="24">
        <v>2.5900205399999998</v>
      </c>
      <c r="H10514" s="24">
        <v>10.15409131</v>
      </c>
      <c r="I10514" s="24">
        <v>9.0260440000000011E-2</v>
      </c>
    </row>
    <row r="10515" spans="1:9" ht="15.75" customHeight="1" x14ac:dyDescent="0.25">
      <c r="A10515" s="25">
        <v>10514</v>
      </c>
      <c r="B10515" s="26">
        <v>0.53283559999999996</v>
      </c>
      <c r="C10515" s="26">
        <v>0.47752214999999998</v>
      </c>
      <c r="D10515" s="26">
        <v>0.54639795000000002</v>
      </c>
      <c r="E10515" s="26">
        <v>0.70425168000000005</v>
      </c>
      <c r="F10515" s="26">
        <v>1.04512224</v>
      </c>
      <c r="G10515" s="26">
        <v>2.5906812000000001</v>
      </c>
      <c r="H10515" s="26">
        <v>10.15723627</v>
      </c>
      <c r="I10515" s="26">
        <v>9.0260420000000008E-2</v>
      </c>
    </row>
    <row r="10516" spans="1:9" ht="15.75" customHeight="1" x14ac:dyDescent="0.25">
      <c r="A10516" s="23">
        <v>10515</v>
      </c>
      <c r="B10516" s="24">
        <v>0.53291871999999996</v>
      </c>
      <c r="C10516" s="24">
        <v>0.47760241999999997</v>
      </c>
      <c r="D10516" s="24">
        <v>0.54649689000000001</v>
      </c>
      <c r="E10516" s="24">
        <v>0.70439505000000002</v>
      </c>
      <c r="F10516" s="24">
        <v>1.04536487</v>
      </c>
      <c r="G10516" s="24">
        <v>2.5913419599999998</v>
      </c>
      <c r="H10516" s="24">
        <v>10.160381730000001</v>
      </c>
      <c r="I10516" s="24">
        <v>9.026039000000001E-2</v>
      </c>
    </row>
    <row r="10517" spans="1:9" ht="15.75" customHeight="1" x14ac:dyDescent="0.25">
      <c r="A10517" s="25">
        <v>10516</v>
      </c>
      <c r="B10517" s="26">
        <v>0.53300184000000006</v>
      </c>
      <c r="C10517" s="26">
        <v>0.47768268999999997</v>
      </c>
      <c r="D10517" s="26">
        <v>0.54659584000000005</v>
      </c>
      <c r="E10517" s="26">
        <v>0.70453843000000005</v>
      </c>
      <c r="F10517" s="26">
        <v>1.0456075300000001</v>
      </c>
      <c r="G10517" s="26">
        <v>2.5920028200000003</v>
      </c>
      <c r="H10517" s="26">
        <v>10.16352769</v>
      </c>
      <c r="I10517" s="26">
        <v>9.0260370000000006E-2</v>
      </c>
    </row>
    <row r="10518" spans="1:9" ht="15.75" customHeight="1" x14ac:dyDescent="0.25">
      <c r="A10518" s="23">
        <v>10517</v>
      </c>
      <c r="B10518" s="24">
        <v>0.53308495999999994</v>
      </c>
      <c r="C10518" s="24">
        <v>0.47776297000000001</v>
      </c>
      <c r="D10518" s="24">
        <v>0.54669480999999998</v>
      </c>
      <c r="E10518" s="24">
        <v>0.70468182999999995</v>
      </c>
      <c r="F10518" s="24">
        <v>1.0458502300000001</v>
      </c>
      <c r="G10518" s="24">
        <v>2.5926637699999997</v>
      </c>
      <c r="H10518" s="24">
        <v>10.16667414</v>
      </c>
      <c r="I10518" s="24">
        <v>9.0260339999999994E-2</v>
      </c>
    </row>
    <row r="10519" spans="1:9" ht="15.75" customHeight="1" x14ac:dyDescent="0.25">
      <c r="A10519" s="25">
        <v>10518</v>
      </c>
      <c r="B10519" s="26">
        <v>0.53316806999999999</v>
      </c>
      <c r="C10519" s="26">
        <v>0.47784325000000005</v>
      </c>
      <c r="D10519" s="26">
        <v>0.54679378000000001</v>
      </c>
      <c r="E10519" s="26">
        <v>0.7048252599999999</v>
      </c>
      <c r="F10519" s="26">
        <v>1.0460929699999999</v>
      </c>
      <c r="G10519" s="26">
        <v>2.5933248200000003</v>
      </c>
      <c r="H10519" s="26">
        <v>10.169821070000001</v>
      </c>
      <c r="I10519" s="26">
        <v>9.0260320000000005E-2</v>
      </c>
    </row>
    <row r="10520" spans="1:9" ht="15.75" customHeight="1" x14ac:dyDescent="0.25">
      <c r="A10520" s="23">
        <v>10519</v>
      </c>
      <c r="B10520" s="24">
        <v>0.53325118999999999</v>
      </c>
      <c r="C10520" s="24">
        <v>0.47792355000000003</v>
      </c>
      <c r="D10520" s="24">
        <v>0.54689276999999992</v>
      </c>
      <c r="E10520" s="24">
        <v>0.7049687</v>
      </c>
      <c r="F10520" s="24">
        <v>1.04633574</v>
      </c>
      <c r="G10520" s="24">
        <v>2.5939859699999999</v>
      </c>
      <c r="H10520" s="24">
        <v>10.1729685</v>
      </c>
      <c r="I10520" s="24">
        <v>9.0260300000000002E-2</v>
      </c>
    </row>
    <row r="10521" spans="1:9" ht="15.75" customHeight="1" x14ac:dyDescent="0.25">
      <c r="A10521" s="25">
        <v>10520</v>
      </c>
      <c r="B10521" s="26">
        <v>0.53333430999999998</v>
      </c>
      <c r="C10521" s="26">
        <v>0.47800384000000001</v>
      </c>
      <c r="D10521" s="26">
        <v>0.54699176000000005</v>
      </c>
      <c r="E10521" s="26">
        <v>0.70511217000000004</v>
      </c>
      <c r="F10521" s="26">
        <v>1.0465785400000001</v>
      </c>
      <c r="G10521" s="26">
        <v>2.5946472099999998</v>
      </c>
      <c r="H10521" s="26">
        <v>10.176116409999999</v>
      </c>
      <c r="I10521" s="26">
        <v>9.026026999999999E-2</v>
      </c>
    </row>
    <row r="10522" spans="1:9" ht="15.75" customHeight="1" x14ac:dyDescent="0.25">
      <c r="A10522" s="23">
        <v>10521</v>
      </c>
      <c r="B10522" s="24">
        <v>0.53341742999999997</v>
      </c>
      <c r="C10522" s="24">
        <v>0.47808414999999999</v>
      </c>
      <c r="D10522" s="24">
        <v>0.54709077000000006</v>
      </c>
      <c r="E10522" s="24">
        <v>0.70525565000000001</v>
      </c>
      <c r="F10522" s="24">
        <v>1.0468213799999999</v>
      </c>
      <c r="G10522" s="24">
        <v>2.5953085399999996</v>
      </c>
      <c r="H10522" s="24">
        <v>10.1792648</v>
      </c>
      <c r="I10522" s="24">
        <v>9.026025E-2</v>
      </c>
    </row>
    <row r="10523" spans="1:9" ht="15.75" customHeight="1" x14ac:dyDescent="0.25">
      <c r="A10523" s="25">
        <v>10522</v>
      </c>
      <c r="B10523" s="26">
        <v>0.53350054999999996</v>
      </c>
      <c r="C10523" s="26">
        <v>0.47816446000000001</v>
      </c>
      <c r="D10523" s="26">
        <v>0.54718979000000001</v>
      </c>
      <c r="E10523" s="26">
        <v>0.70539916000000003</v>
      </c>
      <c r="F10523" s="26">
        <v>1.04706425</v>
      </c>
      <c r="G10523" s="26">
        <v>2.5959699700000001</v>
      </c>
      <c r="H10523" s="26">
        <v>10.18241366</v>
      </c>
      <c r="I10523" s="26">
        <v>9.0260219999999988E-2</v>
      </c>
    </row>
    <row r="10524" spans="1:9" ht="15.75" customHeight="1" x14ac:dyDescent="0.25">
      <c r="A10524" s="23">
        <v>10523</v>
      </c>
      <c r="B10524" s="24">
        <v>0.53358366000000002</v>
      </c>
      <c r="C10524" s="24">
        <v>0.47824477999999998</v>
      </c>
      <c r="D10524" s="24">
        <v>0.54728882000000001</v>
      </c>
      <c r="E10524" s="24">
        <v>0.70554267999999998</v>
      </c>
      <c r="F10524" s="24">
        <v>1.0473071599999999</v>
      </c>
      <c r="G10524" s="24">
        <v>2.5966314899999996</v>
      </c>
      <c r="H10524" s="24">
        <v>10.185563</v>
      </c>
      <c r="I10524" s="24">
        <v>9.0260200000000013E-2</v>
      </c>
    </row>
    <row r="10525" spans="1:9" ht="15.75" customHeight="1" x14ac:dyDescent="0.25">
      <c r="A10525" s="25">
        <v>10524</v>
      </c>
      <c r="B10525" s="26">
        <v>0.53366678000000001</v>
      </c>
      <c r="C10525" s="26">
        <v>0.4783251</v>
      </c>
      <c r="D10525" s="26">
        <v>0.54738785999999995</v>
      </c>
      <c r="E10525" s="26">
        <v>0.70568622999999997</v>
      </c>
      <c r="F10525" s="26">
        <v>1.0475501</v>
      </c>
      <c r="G10525" s="26">
        <v>2.5972930999999999</v>
      </c>
      <c r="H10525" s="26">
        <v>10.18871281</v>
      </c>
      <c r="I10525" s="26">
        <v>9.0260180000000009E-2</v>
      </c>
    </row>
    <row r="10526" spans="1:9" ht="15.75" customHeight="1" x14ac:dyDescent="0.25">
      <c r="A10526" s="23">
        <v>10525</v>
      </c>
      <c r="B10526" s="24">
        <v>0.5337499</v>
      </c>
      <c r="C10526" s="24">
        <v>0.47840542999999996</v>
      </c>
      <c r="D10526" s="24">
        <v>0.54748691999999999</v>
      </c>
      <c r="E10526" s="24">
        <v>0.70582980000000006</v>
      </c>
      <c r="F10526" s="24">
        <v>1.04779307</v>
      </c>
      <c r="G10526" s="24">
        <v>2.5979548100000001</v>
      </c>
      <c r="H10526" s="24">
        <v>10.191863100000001</v>
      </c>
      <c r="I10526" s="24">
        <v>9.0260149999999997E-2</v>
      </c>
    </row>
    <row r="10527" spans="1:9" ht="15.75" customHeight="1" x14ac:dyDescent="0.25">
      <c r="A10527" s="25">
        <v>10526</v>
      </c>
      <c r="B10527" s="26">
        <v>0.53383301999999999</v>
      </c>
      <c r="C10527" s="26">
        <v>0.47848576000000004</v>
      </c>
      <c r="D10527" s="26">
        <v>0.54758598000000003</v>
      </c>
      <c r="E10527" s="26">
        <v>0.70597337999999998</v>
      </c>
      <c r="F10527" s="26">
        <v>1.0480360799999999</v>
      </c>
      <c r="G10527" s="26">
        <v>2.5986166100000001</v>
      </c>
      <c r="H10527" s="26">
        <v>10.19501384</v>
      </c>
      <c r="I10527" s="26">
        <v>9.0260130000000008E-2</v>
      </c>
    </row>
    <row r="10528" spans="1:9" ht="15.75" customHeight="1" x14ac:dyDescent="0.25">
      <c r="A10528" s="23">
        <v>10527</v>
      </c>
      <c r="B10528" s="24">
        <v>0.53391613999999998</v>
      </c>
      <c r="C10528" s="24">
        <v>0.47856610000000005</v>
      </c>
      <c r="D10528" s="24">
        <v>0.54768506000000006</v>
      </c>
      <c r="E10528" s="24">
        <v>0.70611698000000001</v>
      </c>
      <c r="F10528" s="24">
        <v>1.0482791199999999</v>
      </c>
      <c r="G10528" s="24">
        <v>2.5992784899999997</v>
      </c>
      <c r="H10528" s="24">
        <v>10.19816505</v>
      </c>
      <c r="I10528" s="24">
        <v>9.0260099999999996E-2</v>
      </c>
    </row>
    <row r="10529" spans="1:9" ht="15.75" customHeight="1" x14ac:dyDescent="0.25">
      <c r="A10529" s="25">
        <v>10528</v>
      </c>
      <c r="B10529" s="26">
        <v>0.53399925000000004</v>
      </c>
      <c r="C10529" s="26">
        <v>0.47864645000000006</v>
      </c>
      <c r="D10529" s="26">
        <v>0.54778413999999997</v>
      </c>
      <c r="E10529" s="26">
        <v>0.70626061000000007</v>
      </c>
      <c r="F10529" s="26">
        <v>1.0485221900000001</v>
      </c>
      <c r="G10529" s="26">
        <v>2.5999404700000004</v>
      </c>
      <c r="H10529" s="26">
        <v>10.201316719999999</v>
      </c>
      <c r="I10529" s="26">
        <v>9.0260079999999993E-2</v>
      </c>
    </row>
    <row r="10530" spans="1:9" ht="15.75" customHeight="1" x14ac:dyDescent="0.25">
      <c r="A10530" s="23">
        <v>10529</v>
      </c>
      <c r="B10530" s="24">
        <v>0.53408237000000003</v>
      </c>
      <c r="C10530" s="24">
        <v>0.47872680000000001</v>
      </c>
      <c r="D10530" s="24">
        <v>0.54788323999999999</v>
      </c>
      <c r="E10530" s="24">
        <v>0.70640424999999996</v>
      </c>
      <c r="F10530" s="24">
        <v>1.04876529</v>
      </c>
      <c r="G10530" s="24">
        <v>2.6006025299999997</v>
      </c>
      <c r="H10530" s="24">
        <v>10.204468839999999</v>
      </c>
      <c r="I10530" s="24">
        <v>9.0260060000000003E-2</v>
      </c>
    </row>
    <row r="10531" spans="1:9" ht="15.75" customHeight="1" x14ac:dyDescent="0.25">
      <c r="A10531" s="25">
        <v>10530</v>
      </c>
      <c r="B10531" s="26">
        <v>0.53416549000000002</v>
      </c>
      <c r="C10531" s="26">
        <v>0.47880716000000001</v>
      </c>
      <c r="D10531" s="26">
        <v>0.54798234000000001</v>
      </c>
      <c r="E10531" s="26">
        <v>0.70654791000000006</v>
      </c>
      <c r="F10531" s="26">
        <v>1.04900843</v>
      </c>
      <c r="G10531" s="26">
        <v>2.6012646899999998</v>
      </c>
      <c r="H10531" s="26">
        <v>10.207621420000001</v>
      </c>
      <c r="I10531" s="26">
        <v>9.0260029999999991E-2</v>
      </c>
    </row>
    <row r="10532" spans="1:9" ht="15.75" customHeight="1" x14ac:dyDescent="0.25">
      <c r="A10532" s="23">
        <v>10531</v>
      </c>
      <c r="B10532" s="24">
        <v>0.53424861000000001</v>
      </c>
      <c r="C10532" s="24">
        <v>0.47888751999999996</v>
      </c>
      <c r="D10532" s="24">
        <v>0.54808146000000002</v>
      </c>
      <c r="E10532" s="24">
        <v>0.70669158999999993</v>
      </c>
      <c r="F10532" s="24">
        <v>1.0492515899999999</v>
      </c>
      <c r="G10532" s="24">
        <v>2.6019269300000003</v>
      </c>
      <c r="H10532" s="24">
        <v>10.21077444</v>
      </c>
      <c r="I10532" s="24">
        <v>9.0260010000000002E-2</v>
      </c>
    </row>
    <row r="10533" spans="1:9" ht="15.75" customHeight="1" x14ac:dyDescent="0.25">
      <c r="A10533" s="25">
        <v>10532</v>
      </c>
      <c r="B10533" s="26">
        <v>0.53433171999999995</v>
      </c>
      <c r="C10533" s="26">
        <v>0.4789679</v>
      </c>
      <c r="D10533" s="26">
        <v>0.54818058999999997</v>
      </c>
      <c r="E10533" s="26">
        <v>0.70683528999999989</v>
      </c>
      <c r="F10533" s="26">
        <v>1.04949479</v>
      </c>
      <c r="G10533" s="26">
        <v>2.6025892599999998</v>
      </c>
      <c r="H10533" s="26">
        <v>10.21392792</v>
      </c>
      <c r="I10533" s="26">
        <v>9.025997999999999E-2</v>
      </c>
    </row>
    <row r="10534" spans="1:9" ht="15.75" customHeight="1" x14ac:dyDescent="0.25">
      <c r="A10534" s="23">
        <v>10533</v>
      </c>
      <c r="B10534" s="24">
        <v>0.53441484000000006</v>
      </c>
      <c r="C10534" s="24">
        <v>0.47904827</v>
      </c>
      <c r="D10534" s="24">
        <v>0.54827972999999997</v>
      </c>
      <c r="E10534" s="24">
        <v>0.70697900999999996</v>
      </c>
      <c r="F10534" s="24">
        <v>1.0497380300000001</v>
      </c>
      <c r="G10534" s="24">
        <v>2.6032516800000001</v>
      </c>
      <c r="H10534" s="24">
        <v>10.21708183</v>
      </c>
      <c r="I10534" s="24">
        <v>9.0259959999999986E-2</v>
      </c>
    </row>
    <row r="10535" spans="1:9" ht="15.75" customHeight="1" x14ac:dyDescent="0.25">
      <c r="A10535" s="25">
        <v>10534</v>
      </c>
      <c r="B10535" s="26">
        <v>0.53449795999999994</v>
      </c>
      <c r="C10535" s="26">
        <v>0.47912864999999999</v>
      </c>
      <c r="D10535" s="26">
        <v>0.54837887000000007</v>
      </c>
      <c r="E10535" s="26">
        <v>0.70712275000000002</v>
      </c>
      <c r="F10535" s="26">
        <v>1.0499812900000001</v>
      </c>
      <c r="G10535" s="26">
        <v>2.6039141799999999</v>
      </c>
      <c r="H10535" s="26">
        <v>10.220236190000001</v>
      </c>
      <c r="I10535" s="26">
        <v>9.0259930000000002E-2</v>
      </c>
    </row>
    <row r="10536" spans="1:9" ht="15.75" customHeight="1" x14ac:dyDescent="0.25">
      <c r="A10536" s="23">
        <v>10535</v>
      </c>
      <c r="B10536" s="24">
        <v>0.53458108000000004</v>
      </c>
      <c r="C10536" s="24">
        <v>0.47920903999999998</v>
      </c>
      <c r="D10536" s="24">
        <v>0.54847802999999995</v>
      </c>
      <c r="E10536" s="24">
        <v>0.70726650000000002</v>
      </c>
      <c r="F10536" s="24">
        <v>1.0502245800000001</v>
      </c>
      <c r="G10536" s="24">
        <v>2.60457677</v>
      </c>
      <c r="H10536" s="24">
        <v>10.22339099</v>
      </c>
      <c r="I10536" s="24">
        <v>9.0259909999999999E-2</v>
      </c>
    </row>
    <row r="10537" spans="1:9" ht="15.75" customHeight="1" x14ac:dyDescent="0.25">
      <c r="A10537" s="25">
        <v>10536</v>
      </c>
      <c r="B10537" s="26">
        <v>0.53466420000000003</v>
      </c>
      <c r="C10537" s="26">
        <v>0.47928942999999996</v>
      </c>
      <c r="D10537" s="26">
        <v>0.54857719999999999</v>
      </c>
      <c r="E10537" s="26">
        <v>0.70741027999999995</v>
      </c>
      <c r="F10537" s="26">
        <v>1.0504679100000001</v>
      </c>
      <c r="G10537" s="26">
        <v>2.6052394399999996</v>
      </c>
      <c r="H10537" s="26">
        <v>10.226546219999999</v>
      </c>
      <c r="I10537" s="26">
        <v>9.0259889999999995E-2</v>
      </c>
    </row>
    <row r="10538" spans="1:9" ht="15.75" customHeight="1" x14ac:dyDescent="0.25">
      <c r="A10538" s="23">
        <v>10537</v>
      </c>
      <c r="B10538" s="24">
        <v>0.53474730999999998</v>
      </c>
      <c r="C10538" s="24">
        <v>0.47936983</v>
      </c>
      <c r="D10538" s="24">
        <v>0.54867637999999996</v>
      </c>
      <c r="E10538" s="24">
        <v>0.70755407000000003</v>
      </c>
      <c r="F10538" s="24">
        <v>1.0507112600000001</v>
      </c>
      <c r="G10538" s="24">
        <v>2.6059022000000001</v>
      </c>
      <c r="H10538" s="24">
        <v>10.22970188</v>
      </c>
      <c r="I10538" s="24">
        <v>9.0259859999999997E-2</v>
      </c>
    </row>
    <row r="10539" spans="1:9" ht="15.75" customHeight="1" x14ac:dyDescent="0.25">
      <c r="A10539" s="25">
        <v>10538</v>
      </c>
      <c r="B10539" s="26">
        <v>0.53483042999999997</v>
      </c>
      <c r="C10539" s="26">
        <v>0.47945023999999997</v>
      </c>
      <c r="D10539" s="26">
        <v>0.54877556999999999</v>
      </c>
      <c r="E10539" s="26">
        <v>0.70769788</v>
      </c>
      <c r="F10539" s="26">
        <v>1.05095465</v>
      </c>
      <c r="G10539" s="26">
        <v>2.60656504</v>
      </c>
      <c r="H10539" s="26">
        <v>10.23285797</v>
      </c>
      <c r="I10539" s="26">
        <v>9.0259839999999994E-2</v>
      </c>
    </row>
    <row r="10540" spans="1:9" ht="15.75" customHeight="1" x14ac:dyDescent="0.25">
      <c r="A10540" s="23">
        <v>10539</v>
      </c>
      <c r="B10540" s="24">
        <v>0.53491354999999996</v>
      </c>
      <c r="C10540" s="24">
        <v>0.47953063999999995</v>
      </c>
      <c r="D10540" s="24">
        <v>0.54887476999999996</v>
      </c>
      <c r="E10540" s="24">
        <v>0.70784170999999996</v>
      </c>
      <c r="F10540" s="24">
        <v>1.0511980599999999</v>
      </c>
      <c r="G10540" s="24">
        <v>2.6072279700000003</v>
      </c>
      <c r="H10540" s="24">
        <v>10.236014490000001</v>
      </c>
      <c r="I10540" s="24">
        <v>9.0259809999999996E-2</v>
      </c>
    </row>
    <row r="10541" spans="1:9" ht="15.75" customHeight="1" x14ac:dyDescent="0.25">
      <c r="A10541" s="25">
        <v>10540</v>
      </c>
      <c r="B10541" s="26">
        <v>0.53499667000000006</v>
      </c>
      <c r="C10541" s="26">
        <v>0.47961106000000003</v>
      </c>
      <c r="D10541" s="26">
        <v>0.54897397999999997</v>
      </c>
      <c r="E10541" s="26">
        <v>0.70798554999999996</v>
      </c>
      <c r="F10541" s="26">
        <v>1.0514415099999999</v>
      </c>
      <c r="G10541" s="26">
        <v>2.6078909700000001</v>
      </c>
      <c r="H10541" s="26">
        <v>10.239171430000001</v>
      </c>
      <c r="I10541" s="26">
        <v>9.0259789999999993E-2</v>
      </c>
    </row>
    <row r="10542" spans="1:9" ht="15.75" customHeight="1" x14ac:dyDescent="0.25">
      <c r="A10542" s="23">
        <v>10541</v>
      </c>
      <c r="B10542" s="24">
        <v>0.53507978</v>
      </c>
      <c r="C10542" s="24">
        <v>0.47969147999999995</v>
      </c>
      <c r="D10542" s="24">
        <v>0.54907320000000004</v>
      </c>
      <c r="E10542" s="24">
        <v>0.70812942000000012</v>
      </c>
      <c r="F10542" s="24">
        <v>1.05168499</v>
      </c>
      <c r="G10542" s="24">
        <v>2.6085540600000003</v>
      </c>
      <c r="H10542" s="24">
        <v>10.242328789999998</v>
      </c>
      <c r="I10542" s="24">
        <v>9.0259759999999994E-2</v>
      </c>
    </row>
    <row r="10543" spans="1:9" ht="15.75" customHeight="1" x14ac:dyDescent="0.25">
      <c r="A10543" s="25">
        <v>10542</v>
      </c>
      <c r="B10543" s="26">
        <v>0.5351629</v>
      </c>
      <c r="C10543" s="26">
        <v>0.47977190999999997</v>
      </c>
      <c r="D10543" s="26">
        <v>0.54917241999999999</v>
      </c>
      <c r="E10543" s="26">
        <v>0.70827329999999999</v>
      </c>
      <c r="F10543" s="26">
        <v>1.0519284899999999</v>
      </c>
      <c r="G10543" s="26">
        <v>2.60921724</v>
      </c>
      <c r="H10543" s="26">
        <v>10.24548656</v>
      </c>
      <c r="I10543" s="26">
        <v>9.0259739999999991E-2</v>
      </c>
    </row>
    <row r="10544" spans="1:9" ht="15.75" customHeight="1" x14ac:dyDescent="0.25">
      <c r="A10544" s="23">
        <v>10543</v>
      </c>
      <c r="B10544" s="24">
        <v>0.53524601999999999</v>
      </c>
      <c r="C10544" s="24">
        <v>0.47985233999999999</v>
      </c>
      <c r="D10544" s="24">
        <v>0.54927166000000005</v>
      </c>
      <c r="E10544" s="24">
        <v>0.70841719999999997</v>
      </c>
      <c r="F10544" s="24">
        <v>1.0521720299999999</v>
      </c>
      <c r="G10544" s="24">
        <v>2.6098804900000001</v>
      </c>
      <c r="H10544" s="24">
        <v>10.24864475</v>
      </c>
      <c r="I10544" s="24">
        <v>9.0259719999999988E-2</v>
      </c>
    </row>
    <row r="10545" spans="1:9" ht="15.75" customHeight="1" x14ac:dyDescent="0.25">
      <c r="A10545" s="25">
        <v>10544</v>
      </c>
      <c r="B10545" s="26">
        <v>0.53532913999999998</v>
      </c>
      <c r="C10545" s="26">
        <v>0.47993277000000001</v>
      </c>
      <c r="D10545" s="26">
        <v>0.54937091000000005</v>
      </c>
      <c r="E10545" s="26">
        <v>0.70856110999999999</v>
      </c>
      <c r="F10545" s="26">
        <v>1.0524155899999998</v>
      </c>
      <c r="G10545" s="26">
        <v>2.6105438199999997</v>
      </c>
      <c r="H10545" s="26">
        <v>10.251803349999999</v>
      </c>
      <c r="I10545" s="26">
        <v>9.0259690000000004E-2</v>
      </c>
    </row>
    <row r="10546" spans="1:9" ht="15.75" customHeight="1" x14ac:dyDescent="0.25">
      <c r="A10546" s="23">
        <v>10545</v>
      </c>
      <c r="B10546" s="24">
        <v>0.53541225999999997</v>
      </c>
      <c r="C10546" s="24">
        <v>0.48001322000000002</v>
      </c>
      <c r="D10546" s="24">
        <v>0.54947016999999998</v>
      </c>
      <c r="E10546" s="24">
        <v>0.70870504999999995</v>
      </c>
      <c r="F10546" s="24">
        <v>1.05265918</v>
      </c>
      <c r="G10546" s="24">
        <v>2.6112072299999998</v>
      </c>
      <c r="H10546" s="24">
        <v>10.25496236</v>
      </c>
      <c r="I10546" s="24">
        <v>9.025967E-2</v>
      </c>
    </row>
    <row r="10547" spans="1:9" ht="15.75" customHeight="1" x14ac:dyDescent="0.25">
      <c r="A10547" s="25">
        <v>10546</v>
      </c>
      <c r="B10547" s="26">
        <v>0.53549537000000003</v>
      </c>
      <c r="C10547" s="26">
        <v>0.48009365999999998</v>
      </c>
      <c r="D10547" s="26">
        <v>0.54956943000000003</v>
      </c>
      <c r="E10547" s="26">
        <v>0.70884899000000001</v>
      </c>
      <c r="F10547" s="26">
        <v>1.05290281</v>
      </c>
      <c r="G10547" s="26">
        <v>2.6118707300000001</v>
      </c>
      <c r="H10547" s="26">
        <v>10.258121770000001</v>
      </c>
      <c r="I10547" s="26">
        <v>9.0259640000000002E-2</v>
      </c>
    </row>
    <row r="10548" spans="1:9" ht="15.75" customHeight="1" x14ac:dyDescent="0.25">
      <c r="A10548" s="23">
        <v>10547</v>
      </c>
      <c r="B10548" s="24">
        <v>0.53557849000000002</v>
      </c>
      <c r="C10548" s="24">
        <v>0.48017411000000004</v>
      </c>
      <c r="D10548" s="24">
        <v>0.54966870999999995</v>
      </c>
      <c r="E10548" s="24">
        <v>0.70899296000000012</v>
      </c>
      <c r="F10548" s="24">
        <v>1.05314646</v>
      </c>
      <c r="G10548" s="24">
        <v>2.6125342999999996</v>
      </c>
      <c r="H10548" s="24">
        <v>10.26128158</v>
      </c>
      <c r="I10548" s="24">
        <v>9.0259619999999999E-2</v>
      </c>
    </row>
    <row r="10549" spans="1:9" ht="15.75" customHeight="1" x14ac:dyDescent="0.25">
      <c r="A10549" s="25">
        <v>10548</v>
      </c>
      <c r="B10549" s="26">
        <v>0.53566161000000001</v>
      </c>
      <c r="C10549" s="26">
        <v>0.48025457000000005</v>
      </c>
      <c r="D10549" s="26">
        <v>0.54976799999999992</v>
      </c>
      <c r="E10549" s="26">
        <v>0.70913694999999999</v>
      </c>
      <c r="F10549" s="26">
        <v>1.0533901400000001</v>
      </c>
      <c r="G10549" s="26">
        <v>2.6131979400000001</v>
      </c>
      <c r="H10549" s="26">
        <v>10.264441790000001</v>
      </c>
      <c r="I10549" s="26">
        <v>9.0259590000000001E-2</v>
      </c>
    </row>
    <row r="10550" spans="1:9" ht="15.75" customHeight="1" x14ac:dyDescent="0.25">
      <c r="A10550" s="23">
        <v>10549</v>
      </c>
      <c r="B10550" s="24">
        <v>0.53574473</v>
      </c>
      <c r="C10550" s="24">
        <v>0.48033503000000005</v>
      </c>
      <c r="D10550" s="24">
        <v>0.54986729000000001</v>
      </c>
      <c r="E10550" s="24">
        <v>0.70928095000000002</v>
      </c>
      <c r="F10550" s="24">
        <v>1.05363384</v>
      </c>
      <c r="G10550" s="24">
        <v>2.6138616699999999</v>
      </c>
      <c r="H10550" s="24">
        <v>10.26760239</v>
      </c>
      <c r="I10550" s="24">
        <v>9.0259569999999997E-2</v>
      </c>
    </row>
    <row r="10551" spans="1:9" ht="15.75" customHeight="1" x14ac:dyDescent="0.25">
      <c r="A10551" s="25">
        <v>10550</v>
      </c>
      <c r="B10551" s="26">
        <v>0.53582784999999999</v>
      </c>
      <c r="C10551" s="26">
        <v>0.4804155</v>
      </c>
      <c r="D10551" s="26">
        <v>0.54996659000000003</v>
      </c>
      <c r="E10551" s="26">
        <v>0.7094249600000001</v>
      </c>
      <c r="F10551" s="26">
        <v>1.05387758</v>
      </c>
      <c r="G10551" s="26">
        <v>2.6145254699999998</v>
      </c>
      <c r="H10551" s="26">
        <v>10.270763389999999</v>
      </c>
      <c r="I10551" s="26">
        <v>9.0259549999999994E-2</v>
      </c>
    </row>
    <row r="10552" spans="1:9" ht="15.75" customHeight="1" x14ac:dyDescent="0.25">
      <c r="A10552" s="23">
        <v>10551</v>
      </c>
      <c r="B10552" s="24">
        <v>0.53591096000000005</v>
      </c>
      <c r="C10552" s="24">
        <v>0.48049596999999999</v>
      </c>
      <c r="D10552" s="24">
        <v>0.55006591000000005</v>
      </c>
      <c r="E10552" s="24">
        <v>0.70956899000000007</v>
      </c>
      <c r="F10552" s="24">
        <v>1.05412134</v>
      </c>
      <c r="G10552" s="24">
        <v>2.6151893500000001</v>
      </c>
      <c r="H10552" s="24">
        <v>10.27392478</v>
      </c>
      <c r="I10552" s="24">
        <v>9.0259519999999996E-2</v>
      </c>
    </row>
    <row r="10553" spans="1:9" ht="15.75" customHeight="1" x14ac:dyDescent="0.25">
      <c r="A10553" s="25">
        <v>10552</v>
      </c>
      <c r="B10553" s="26">
        <v>0.53599407999999993</v>
      </c>
      <c r="C10553" s="26">
        <v>0.48057644999999999</v>
      </c>
      <c r="D10553" s="26">
        <v>0.55016522999999995</v>
      </c>
      <c r="E10553" s="26">
        <v>0.70971304000000002</v>
      </c>
      <c r="F10553" s="26">
        <v>1.0543651300000001</v>
      </c>
      <c r="G10553" s="26">
        <v>2.6158533099999999</v>
      </c>
      <c r="H10553" s="26">
        <v>10.27708655</v>
      </c>
      <c r="I10553" s="26">
        <v>9.0259499999999993E-2</v>
      </c>
    </row>
    <row r="10554" spans="1:9" ht="15.75" customHeight="1" x14ac:dyDescent="0.25">
      <c r="A10554" s="23">
        <v>10553</v>
      </c>
      <c r="B10554" s="24">
        <v>0.53607720000000003</v>
      </c>
      <c r="C10554" s="24">
        <v>0.48065693000000004</v>
      </c>
      <c r="D10554" s="24">
        <v>0.55026456000000001</v>
      </c>
      <c r="E10554" s="24">
        <v>0.70985710999999996</v>
      </c>
      <c r="F10554" s="24">
        <v>1.05460895</v>
      </c>
      <c r="G10554" s="24">
        <v>2.6165173299999998</v>
      </c>
      <c r="H10554" s="24">
        <v>10.2802487</v>
      </c>
      <c r="I10554" s="24">
        <v>9.0259470000000008E-2</v>
      </c>
    </row>
    <row r="10555" spans="1:9" ht="15.75" customHeight="1" x14ac:dyDescent="0.25">
      <c r="A10555" s="25">
        <v>10554</v>
      </c>
      <c r="B10555" s="26">
        <v>0.53616032000000002</v>
      </c>
      <c r="C10555" s="26">
        <v>0.48073742000000003</v>
      </c>
      <c r="D10555" s="26">
        <v>0.55036390000000002</v>
      </c>
      <c r="E10555" s="26">
        <v>0.71000118999999995</v>
      </c>
      <c r="F10555" s="26">
        <v>1.05485279</v>
      </c>
      <c r="G10555" s="26">
        <v>2.61718144</v>
      </c>
      <c r="H10555" s="26">
        <v>10.28341124</v>
      </c>
      <c r="I10555" s="26">
        <v>9.0259450000000005E-2</v>
      </c>
    </row>
    <row r="10556" spans="1:9" ht="15.75" customHeight="1" x14ac:dyDescent="0.25">
      <c r="A10556" s="23">
        <v>10555</v>
      </c>
      <c r="B10556" s="24">
        <v>0.53624343000000008</v>
      </c>
      <c r="C10556" s="24">
        <v>0.48081791000000002</v>
      </c>
      <c r="D10556" s="24">
        <v>0.55046325000000007</v>
      </c>
      <c r="E10556" s="24">
        <v>0.71014528999999993</v>
      </c>
      <c r="F10556" s="24">
        <v>1.05509666</v>
      </c>
      <c r="G10556" s="24">
        <v>2.6178456099999998</v>
      </c>
      <c r="H10556" s="24">
        <v>10.28657415</v>
      </c>
      <c r="I10556" s="24">
        <v>9.0259420000000007E-2</v>
      </c>
    </row>
    <row r="10557" spans="1:9" ht="15.75" customHeight="1" x14ac:dyDescent="0.25">
      <c r="A10557" s="25">
        <v>10556</v>
      </c>
      <c r="B10557" s="26">
        <v>0.53632654999999996</v>
      </c>
      <c r="C10557" s="26">
        <v>0.48089841</v>
      </c>
      <c r="D10557" s="26">
        <v>0.55056260999999995</v>
      </c>
      <c r="E10557" s="26">
        <v>0.71028940000000007</v>
      </c>
      <c r="F10557" s="26">
        <v>1.0553405600000001</v>
      </c>
      <c r="G10557" s="26">
        <v>2.6185098599999996</v>
      </c>
      <c r="H10557" s="26">
        <v>10.289737430000001</v>
      </c>
      <c r="I10557" s="26">
        <v>9.0259400000000004E-2</v>
      </c>
    </row>
    <row r="10558" spans="1:9" ht="15.75" customHeight="1" x14ac:dyDescent="0.25">
      <c r="A10558" s="23">
        <v>10557</v>
      </c>
      <c r="B10558" s="24">
        <v>0.53640967000000006</v>
      </c>
      <c r="C10558" s="24">
        <v>0.48097890999999998</v>
      </c>
      <c r="D10558" s="24">
        <v>0.55066197000000006</v>
      </c>
      <c r="E10558" s="24">
        <v>0.71043352999999998</v>
      </c>
      <c r="F10558" s="24">
        <v>1.05558448</v>
      </c>
      <c r="G10558" s="24">
        <v>2.6191741899999998</v>
      </c>
      <c r="H10558" s="24">
        <v>10.292901090000001</v>
      </c>
      <c r="I10558" s="24">
        <v>9.025938E-2</v>
      </c>
    </row>
    <row r="10559" spans="1:9" ht="15.75" customHeight="1" x14ac:dyDescent="0.25">
      <c r="A10559" s="25">
        <v>10558</v>
      </c>
      <c r="B10559" s="26">
        <v>0.53649279000000005</v>
      </c>
      <c r="C10559" s="26">
        <v>0.48105942000000002</v>
      </c>
      <c r="D10559" s="26">
        <v>0.55076135000000004</v>
      </c>
      <c r="E10559" s="26">
        <v>0.71057766999999994</v>
      </c>
      <c r="F10559" s="26">
        <v>1.05582843</v>
      </c>
      <c r="G10559" s="26">
        <v>2.6198385800000001</v>
      </c>
      <c r="H10559" s="26">
        <v>10.296065109999999</v>
      </c>
      <c r="I10559" s="26">
        <v>9.0259350000000002E-2</v>
      </c>
    </row>
    <row r="10560" spans="1:9" ht="15.75" customHeight="1" x14ac:dyDescent="0.25">
      <c r="A10560" s="23">
        <v>10559</v>
      </c>
      <c r="B10560" s="24">
        <v>0.53657590999999993</v>
      </c>
      <c r="C10560" s="24">
        <v>0.48113992999999999</v>
      </c>
      <c r="D10560" s="24">
        <v>0.55086073000000002</v>
      </c>
      <c r="E10560" s="24">
        <v>0.71072183</v>
      </c>
      <c r="F10560" s="24">
        <v>1.0560724100000001</v>
      </c>
      <c r="G10560" s="24">
        <v>2.6205030499999999</v>
      </c>
      <c r="H10560" s="24">
        <v>10.299229499999999</v>
      </c>
      <c r="I10560" s="24">
        <v>9.0259329999999999E-2</v>
      </c>
    </row>
    <row r="10561" spans="1:9" ht="15.75" customHeight="1" x14ac:dyDescent="0.25">
      <c r="A10561" s="25">
        <v>10560</v>
      </c>
      <c r="B10561" s="26">
        <v>0.53665901999999999</v>
      </c>
      <c r="C10561" s="26">
        <v>0.48122045000000002</v>
      </c>
      <c r="D10561" s="26">
        <v>0.55096012000000005</v>
      </c>
      <c r="E10561" s="26">
        <v>0.71086601000000005</v>
      </c>
      <c r="F10561" s="26">
        <v>1.05631641</v>
      </c>
      <c r="G10561" s="26">
        <v>2.6211675900000002</v>
      </c>
      <c r="H10561" s="26">
        <v>10.302394249999999</v>
      </c>
      <c r="I10561" s="26">
        <v>9.0259300000000001E-2</v>
      </c>
    </row>
    <row r="10562" spans="1:9" ht="15.75" customHeight="1" x14ac:dyDescent="0.25">
      <c r="A10562" s="23">
        <v>10561</v>
      </c>
      <c r="B10562" s="24">
        <v>0.53674213999999998</v>
      </c>
      <c r="C10562" s="24">
        <v>0.48130096999999999</v>
      </c>
      <c r="D10562" s="24">
        <v>0.55105952000000002</v>
      </c>
      <c r="E10562" s="24">
        <v>0.71101020000000004</v>
      </c>
      <c r="F10562" s="24">
        <v>1.0565604399999999</v>
      </c>
      <c r="G10562" s="24">
        <v>2.6218321900000001</v>
      </c>
      <c r="H10562" s="24">
        <v>10.305559350000001</v>
      </c>
      <c r="I10562" s="24">
        <v>9.0259279999999997E-2</v>
      </c>
    </row>
    <row r="10563" spans="1:9" ht="15.75" customHeight="1" x14ac:dyDescent="0.25">
      <c r="A10563" s="25">
        <v>10562</v>
      </c>
      <c r="B10563" s="26">
        <v>0.53682526000000008</v>
      </c>
      <c r="C10563" s="26">
        <v>0.48138148999999997</v>
      </c>
      <c r="D10563" s="26">
        <v>0.55115893000000005</v>
      </c>
      <c r="E10563" s="26">
        <v>0.71115440000000008</v>
      </c>
      <c r="F10563" s="26">
        <v>1.05680449</v>
      </c>
      <c r="G10563" s="26">
        <v>2.62249687</v>
      </c>
      <c r="H10563" s="26">
        <v>10.30872482</v>
      </c>
      <c r="I10563" s="26">
        <v>9.0259250000000013E-2</v>
      </c>
    </row>
    <row r="10564" spans="1:9" ht="15.75" customHeight="1" x14ac:dyDescent="0.25">
      <c r="A10564" s="23">
        <v>10563</v>
      </c>
      <c r="B10564" s="24">
        <v>0.53690837999999996</v>
      </c>
      <c r="C10564" s="24">
        <v>0.48146202000000005</v>
      </c>
      <c r="D10564" s="24">
        <v>0.55125835000000001</v>
      </c>
      <c r="E10564" s="24">
        <v>0.71129861999999999</v>
      </c>
      <c r="F10564" s="24">
        <v>1.0570485700000001</v>
      </c>
      <c r="G10564" s="24">
        <v>2.6231616100000004</v>
      </c>
      <c r="H10564" s="24">
        <v>10.311890630000001</v>
      </c>
      <c r="I10564" s="24">
        <v>9.025923000000001E-2</v>
      </c>
    </row>
    <row r="10565" spans="1:9" ht="15.75" customHeight="1" x14ac:dyDescent="0.25">
      <c r="A10565" s="25">
        <v>10564</v>
      </c>
      <c r="B10565" s="26">
        <v>0.53699149000000002</v>
      </c>
      <c r="C10565" s="26">
        <v>0.48154255999999995</v>
      </c>
      <c r="D10565" s="26">
        <v>0.55135776999999997</v>
      </c>
      <c r="E10565" s="26">
        <v>0.7114428599999999</v>
      </c>
      <c r="F10565" s="26">
        <v>1.0572926699999998</v>
      </c>
      <c r="G10565" s="26">
        <v>2.6238264299999998</v>
      </c>
      <c r="H10565" s="26">
        <v>10.315056800000001</v>
      </c>
      <c r="I10565" s="26">
        <v>9.0259199999999998E-2</v>
      </c>
    </row>
    <row r="10566" spans="1:9" ht="15.75" customHeight="1" x14ac:dyDescent="0.25">
      <c r="A10566" s="23">
        <v>10565</v>
      </c>
      <c r="B10566" s="24">
        <v>0.53707461000000001</v>
      </c>
      <c r="C10566" s="24">
        <v>0.48162309999999997</v>
      </c>
      <c r="D10566" s="24">
        <v>0.55145719999999998</v>
      </c>
      <c r="E10566" s="24">
        <v>0.71158710000000003</v>
      </c>
      <c r="F10566" s="24">
        <v>1.0575368000000001</v>
      </c>
      <c r="G10566" s="24">
        <v>2.6244913100000002</v>
      </c>
      <c r="H10566" s="24">
        <v>10.31822331</v>
      </c>
      <c r="I10566" s="24">
        <v>9.0259180000000008E-2</v>
      </c>
    </row>
    <row r="10567" spans="1:9" ht="15.75" customHeight="1" x14ac:dyDescent="0.25">
      <c r="A10567" s="25">
        <v>10566</v>
      </c>
      <c r="B10567" s="26">
        <v>0.53715773</v>
      </c>
      <c r="C10567" s="26">
        <v>0.48170363999999999</v>
      </c>
      <c r="D10567" s="26">
        <v>0.55155664999999998</v>
      </c>
      <c r="E10567" s="26">
        <v>0.71173136999999997</v>
      </c>
      <c r="F10567" s="26">
        <v>1.0577809499999999</v>
      </c>
      <c r="G10567" s="26">
        <v>2.6251562599999998</v>
      </c>
      <c r="H10567" s="26">
        <v>10.32139016</v>
      </c>
      <c r="I10567" s="26">
        <v>9.0259160000000005E-2</v>
      </c>
    </row>
    <row r="10568" spans="1:9" ht="15.75" customHeight="1" x14ac:dyDescent="0.25">
      <c r="A10568" s="23">
        <v>10567</v>
      </c>
      <c r="B10568" s="24">
        <v>0.53724084999999999</v>
      </c>
      <c r="C10568" s="24">
        <v>0.48178419</v>
      </c>
      <c r="D10568" s="24">
        <v>0.55165609000000004</v>
      </c>
      <c r="E10568" s="24">
        <v>0.71187565000000008</v>
      </c>
      <c r="F10568" s="24">
        <v>1.0580251199999999</v>
      </c>
      <c r="G10568" s="24">
        <v>2.6258212700000003</v>
      </c>
      <c r="H10568" s="24">
        <v>10.324557349999999</v>
      </c>
      <c r="I10568" s="24">
        <v>9.0259129999999993E-2</v>
      </c>
    </row>
    <row r="10569" spans="1:9" ht="15.75" customHeight="1" x14ac:dyDescent="0.25">
      <c r="A10569" s="25">
        <v>10568</v>
      </c>
      <c r="B10569" s="26">
        <v>0.53732396999999998</v>
      </c>
      <c r="C10569" s="26">
        <v>0.48186473999999996</v>
      </c>
      <c r="D10569" s="26">
        <v>0.55175554999999998</v>
      </c>
      <c r="E10569" s="26">
        <v>0.71201994000000002</v>
      </c>
      <c r="F10569" s="26">
        <v>1.05826932</v>
      </c>
      <c r="G10569" s="26">
        <v>2.62648635</v>
      </c>
      <c r="H10569" s="26">
        <v>10.32772488</v>
      </c>
      <c r="I10569" s="26">
        <v>9.0259110000000004E-2</v>
      </c>
    </row>
    <row r="10570" spans="1:9" ht="15.75" customHeight="1" x14ac:dyDescent="0.25">
      <c r="A10570" s="23">
        <v>10569</v>
      </c>
      <c r="B10570" s="24">
        <v>0.53740707999999993</v>
      </c>
      <c r="C10570" s="24">
        <v>0.48194530000000002</v>
      </c>
      <c r="D10570" s="24">
        <v>0.55185501999999997</v>
      </c>
      <c r="E10570" s="24">
        <v>0.71216424</v>
      </c>
      <c r="F10570" s="24">
        <v>1.05851355</v>
      </c>
      <c r="G10570" s="24">
        <v>2.6271515000000001</v>
      </c>
      <c r="H10570" s="24">
        <v>10.33089275</v>
      </c>
      <c r="I10570" s="24">
        <v>9.0259079999999992E-2</v>
      </c>
    </row>
    <row r="10571" spans="1:9" ht="15.75" customHeight="1" x14ac:dyDescent="0.25">
      <c r="A10571" s="25">
        <v>10570</v>
      </c>
      <c r="B10571" s="26">
        <v>0.53749020000000003</v>
      </c>
      <c r="C10571" s="26">
        <v>0.48202585999999997</v>
      </c>
      <c r="D10571" s="26">
        <v>0.55195449000000008</v>
      </c>
      <c r="E10571" s="26">
        <v>0.71230855999999998</v>
      </c>
      <c r="F10571" s="26">
        <v>1.05875779</v>
      </c>
      <c r="G10571" s="26">
        <v>2.6278167100000003</v>
      </c>
      <c r="H10571" s="26">
        <v>10.334060939999999</v>
      </c>
      <c r="I10571" s="26">
        <v>9.0259060000000002E-2</v>
      </c>
    </row>
    <row r="10572" spans="1:9" ht="15.75" customHeight="1" x14ac:dyDescent="0.25">
      <c r="A10572" s="23">
        <v>10571</v>
      </c>
      <c r="B10572" s="24">
        <v>0.53757332000000002</v>
      </c>
      <c r="C10572" s="24">
        <v>0.48210641999999998</v>
      </c>
      <c r="D10572" s="24">
        <v>0.55205397</v>
      </c>
      <c r="E10572" s="24">
        <v>0.71245289999999994</v>
      </c>
      <c r="F10572" s="24">
        <v>1.0590020600000001</v>
      </c>
      <c r="G10572" s="24">
        <v>2.62848199</v>
      </c>
      <c r="H10572" s="24">
        <v>10.33722947</v>
      </c>
      <c r="I10572" s="24">
        <v>9.025902999999999E-2</v>
      </c>
    </row>
    <row r="10573" spans="1:9" ht="15.75" customHeight="1" x14ac:dyDescent="0.25">
      <c r="A10573" s="25">
        <v>10572</v>
      </c>
      <c r="B10573" s="26">
        <v>0.53765644000000001</v>
      </c>
      <c r="C10573" s="26">
        <v>0.48218698999999998</v>
      </c>
      <c r="D10573" s="26">
        <v>0.55215345999999998</v>
      </c>
      <c r="E10573" s="26">
        <v>0.71259724000000002</v>
      </c>
      <c r="F10573" s="26">
        <v>1.0592463600000002</v>
      </c>
      <c r="G10573" s="26">
        <v>2.6291473300000003</v>
      </c>
      <c r="H10573" s="26">
        <v>10.340398310000001</v>
      </c>
      <c r="I10573" s="26">
        <v>9.0259009999999987E-2</v>
      </c>
    </row>
    <row r="10574" spans="1:9" ht="15.75" customHeight="1" x14ac:dyDescent="0.25">
      <c r="A10574" s="23">
        <v>10573</v>
      </c>
      <c r="B10574" s="24">
        <v>0.53773954999999996</v>
      </c>
      <c r="C10574" s="24">
        <v>0.48226756999999998</v>
      </c>
      <c r="D10574" s="24">
        <v>0.55225295000000008</v>
      </c>
      <c r="E10574" s="24">
        <v>0.71274161000000003</v>
      </c>
      <c r="F10574" s="24">
        <v>1.05949067</v>
      </c>
      <c r="G10574" s="24">
        <v>2.6298127299999998</v>
      </c>
      <c r="H10574" s="24">
        <v>10.343567479999999</v>
      </c>
      <c r="I10574" s="24">
        <v>9.0258980000000003E-2</v>
      </c>
    </row>
    <row r="10575" spans="1:9" ht="15.75" customHeight="1" x14ac:dyDescent="0.25">
      <c r="A10575" s="25">
        <v>10574</v>
      </c>
      <c r="B10575" s="26">
        <v>0.53782266999999995</v>
      </c>
      <c r="C10575" s="26">
        <v>0.48234813999999998</v>
      </c>
      <c r="D10575" s="26">
        <v>0.55235244999999999</v>
      </c>
      <c r="E10575" s="26">
        <v>0.71288597999999992</v>
      </c>
      <c r="F10575" s="26">
        <v>1.05973501</v>
      </c>
      <c r="G10575" s="26">
        <v>2.6304781899999998</v>
      </c>
      <c r="H10575" s="26">
        <v>10.34673697</v>
      </c>
      <c r="I10575" s="26">
        <v>9.0258959999999999E-2</v>
      </c>
    </row>
    <row r="10576" spans="1:9" ht="15.75" customHeight="1" x14ac:dyDescent="0.25">
      <c r="A10576" s="23">
        <v>10575</v>
      </c>
      <c r="B10576" s="24">
        <v>0.53790579000000005</v>
      </c>
      <c r="C10576" s="24">
        <v>0.48242871999999998</v>
      </c>
      <c r="D10576" s="24">
        <v>0.55245195999999996</v>
      </c>
      <c r="E10576" s="24">
        <v>0.71303037000000002</v>
      </c>
      <c r="F10576" s="24">
        <v>1.05997937</v>
      </c>
      <c r="G10576" s="24">
        <v>2.6311437199999999</v>
      </c>
      <c r="H10576" s="24">
        <v>10.34990678</v>
      </c>
      <c r="I10576" s="24">
        <v>9.0258939999999996E-2</v>
      </c>
    </row>
    <row r="10577" spans="1:9" ht="15.75" customHeight="1" x14ac:dyDescent="0.25">
      <c r="A10577" s="25">
        <v>10576</v>
      </c>
      <c r="B10577" s="26">
        <v>0.53798890999999993</v>
      </c>
      <c r="C10577" s="26">
        <v>0.48250931000000002</v>
      </c>
      <c r="D10577" s="26">
        <v>0.55255147999999998</v>
      </c>
      <c r="E10577" s="26">
        <v>0.71317476999999996</v>
      </c>
      <c r="F10577" s="26">
        <v>1.06022376</v>
      </c>
      <c r="G10577" s="26">
        <v>2.63180931</v>
      </c>
      <c r="H10577" s="26">
        <v>10.353076890000001</v>
      </c>
      <c r="I10577" s="26">
        <v>9.0258909999999998E-2</v>
      </c>
    </row>
    <row r="10578" spans="1:9" ht="15.75" customHeight="1" x14ac:dyDescent="0.25">
      <c r="A10578" s="23">
        <v>10577</v>
      </c>
      <c r="B10578" s="24">
        <v>0.53807203000000003</v>
      </c>
      <c r="C10578" s="24">
        <v>0.48258989999999996</v>
      </c>
      <c r="D10578" s="24">
        <v>0.55265101000000005</v>
      </c>
      <c r="E10578" s="24">
        <v>0.71331918000000005</v>
      </c>
      <c r="F10578" s="24">
        <v>1.0604681600000001</v>
      </c>
      <c r="G10578" s="24">
        <v>2.6324749600000001</v>
      </c>
      <c r="H10578" s="24">
        <v>10.35624732</v>
      </c>
      <c r="I10578" s="24">
        <v>9.0258889999999994E-2</v>
      </c>
    </row>
    <row r="10579" spans="1:9" ht="15.75" customHeight="1" x14ac:dyDescent="0.25">
      <c r="A10579" s="25">
        <v>10578</v>
      </c>
      <c r="B10579" s="26">
        <v>0.53815513999999998</v>
      </c>
      <c r="C10579" s="26">
        <v>0.48267049000000001</v>
      </c>
      <c r="D10579" s="26">
        <v>0.55275054000000001</v>
      </c>
      <c r="E10579" s="26">
        <v>0.71346361000000003</v>
      </c>
      <c r="F10579" s="26">
        <v>1.0607125900000001</v>
      </c>
      <c r="G10579" s="26">
        <v>2.6331406600000005</v>
      </c>
      <c r="H10579" s="26">
        <v>10.359418049999999</v>
      </c>
      <c r="I10579" s="26">
        <v>9.0258859999999996E-2</v>
      </c>
    </row>
    <row r="10580" spans="1:9" ht="15.75" customHeight="1" x14ac:dyDescent="0.25">
      <c r="A10580" s="23">
        <v>10579</v>
      </c>
      <c r="B10580" s="24">
        <v>0.53823825999999997</v>
      </c>
      <c r="C10580" s="24">
        <v>0.48275108999999999</v>
      </c>
      <c r="D10580" s="24">
        <v>0.55285008000000002</v>
      </c>
      <c r="E10580" s="24">
        <v>0.71360804999999994</v>
      </c>
      <c r="F10580" s="24">
        <v>1.0609570399999999</v>
      </c>
      <c r="G10580" s="24">
        <v>2.6338064300000004</v>
      </c>
      <c r="H10580" s="24">
        <v>10.362589089999998</v>
      </c>
      <c r="I10580" s="24">
        <v>9.0258839999999993E-2</v>
      </c>
    </row>
    <row r="10581" spans="1:9" ht="15.75" customHeight="1" x14ac:dyDescent="0.25">
      <c r="A10581" s="25">
        <v>10580</v>
      </c>
      <c r="B10581" s="26">
        <v>0.53832137999999996</v>
      </c>
      <c r="C10581" s="26">
        <v>0.48283169000000004</v>
      </c>
      <c r="D10581" s="26">
        <v>0.55294962000000003</v>
      </c>
      <c r="E10581" s="26">
        <v>0.7137524999999999</v>
      </c>
      <c r="F10581" s="26">
        <v>1.0612015100000001</v>
      </c>
      <c r="G10581" s="26">
        <v>2.6344722599999999</v>
      </c>
      <c r="H10581" s="26">
        <v>10.365760419999999</v>
      </c>
      <c r="I10581" s="26">
        <v>9.0258809999999995E-2</v>
      </c>
    </row>
    <row r="10582" spans="1:9" ht="15.75" customHeight="1" x14ac:dyDescent="0.25">
      <c r="A10582" s="23">
        <v>10581</v>
      </c>
      <c r="B10582" s="24">
        <v>0.53840449999999995</v>
      </c>
      <c r="C10582" s="24">
        <v>0.48291229999999996</v>
      </c>
      <c r="D10582" s="24">
        <v>0.55304918000000003</v>
      </c>
      <c r="E10582" s="24">
        <v>0.71389696000000002</v>
      </c>
      <c r="F10582" s="24">
        <v>1.0614459999999999</v>
      </c>
      <c r="G10582" s="24">
        <v>2.6351381400000005</v>
      </c>
      <c r="H10582" s="24">
        <v>10.368932059999999</v>
      </c>
      <c r="I10582" s="24">
        <v>9.0258789999999992E-2</v>
      </c>
    </row>
    <row r="10583" spans="1:9" ht="15.75" customHeight="1" x14ac:dyDescent="0.25">
      <c r="A10583" s="25">
        <v>10582</v>
      </c>
      <c r="B10583" s="26">
        <v>0.53848762000000006</v>
      </c>
      <c r="C10583" s="26">
        <v>0.48299290999999994</v>
      </c>
      <c r="D10583" s="26">
        <v>0.55314874000000003</v>
      </c>
      <c r="E10583" s="26">
        <v>0.71404144000000003</v>
      </c>
      <c r="F10583" s="26">
        <v>1.06169051</v>
      </c>
      <c r="G10583" s="26">
        <v>2.6358040899999997</v>
      </c>
      <c r="H10583" s="26">
        <v>10.372103990000001</v>
      </c>
      <c r="I10583" s="26">
        <v>9.0258760000000007E-2</v>
      </c>
    </row>
    <row r="10584" spans="1:9" ht="15.75" customHeight="1" x14ac:dyDescent="0.25">
      <c r="A10584" s="23">
        <v>10583</v>
      </c>
      <c r="B10584" s="24">
        <v>0.53857073</v>
      </c>
      <c r="C10584" s="24">
        <v>0.48307352000000003</v>
      </c>
      <c r="D10584" s="24">
        <v>0.55324830000000003</v>
      </c>
      <c r="E10584" s="24">
        <v>0.71418592999999997</v>
      </c>
      <c r="F10584" s="24">
        <v>1.0619350400000001</v>
      </c>
      <c r="G10584" s="24">
        <v>2.6364700800000005</v>
      </c>
      <c r="H10584" s="24">
        <v>10.3752762</v>
      </c>
      <c r="I10584" s="24">
        <v>9.0258740000000004E-2</v>
      </c>
    </row>
    <row r="10585" spans="1:9" ht="15.75" customHeight="1" x14ac:dyDescent="0.25">
      <c r="A10585" s="25">
        <v>10584</v>
      </c>
      <c r="B10585" s="26">
        <v>0.53865384999999999</v>
      </c>
      <c r="C10585" s="26">
        <v>0.48315413999999995</v>
      </c>
      <c r="D10585" s="26">
        <v>0.55334788000000001</v>
      </c>
      <c r="E10585" s="26">
        <v>0.71433042999999996</v>
      </c>
      <c r="F10585" s="26">
        <v>1.0621796000000001</v>
      </c>
      <c r="G10585" s="26">
        <v>2.63713614</v>
      </c>
      <c r="H10585" s="26">
        <v>10.378448710000001</v>
      </c>
      <c r="I10585" s="26">
        <v>9.0258720000000001E-2</v>
      </c>
    </row>
    <row r="10586" spans="1:9" ht="15.75" customHeight="1" x14ac:dyDescent="0.25">
      <c r="A10586" s="23">
        <v>10585</v>
      </c>
      <c r="B10586" s="24">
        <v>0.53873696999999998</v>
      </c>
      <c r="C10586" s="24">
        <v>0.48323475999999999</v>
      </c>
      <c r="D10586" s="24">
        <v>0.55344746</v>
      </c>
      <c r="E10586" s="24">
        <v>0.71447495000000005</v>
      </c>
      <c r="F10586" s="24">
        <v>1.0624241700000001</v>
      </c>
      <c r="G10586" s="24">
        <v>2.6378022499999996</v>
      </c>
      <c r="H10586" s="24">
        <v>10.381621500000001</v>
      </c>
      <c r="I10586" s="24">
        <v>9.0258690000000003E-2</v>
      </c>
    </row>
    <row r="10587" spans="1:9" ht="15.75" customHeight="1" x14ac:dyDescent="0.25">
      <c r="A10587" s="25">
        <v>10586</v>
      </c>
      <c r="B10587" s="26">
        <v>0.53882008999999997</v>
      </c>
      <c r="C10587" s="26">
        <v>0.48331538000000002</v>
      </c>
      <c r="D10587" s="26">
        <v>0.55354703999999999</v>
      </c>
      <c r="E10587" s="26">
        <v>0.71461946999999992</v>
      </c>
      <c r="F10587" s="26">
        <v>1.0626687699999999</v>
      </c>
      <c r="G10587" s="26">
        <v>2.6384684199999997</v>
      </c>
      <c r="H10587" s="26">
        <v>10.384794579999999</v>
      </c>
      <c r="I10587" s="26">
        <v>9.0258669999999999E-2</v>
      </c>
    </row>
    <row r="10588" spans="1:9" ht="15.75" customHeight="1" x14ac:dyDescent="0.25">
      <c r="A10588" s="23">
        <v>10587</v>
      </c>
      <c r="B10588" s="24">
        <v>0.53890320000000003</v>
      </c>
      <c r="C10588" s="24">
        <v>0.48339601000000004</v>
      </c>
      <c r="D10588" s="24">
        <v>0.55364663999999997</v>
      </c>
      <c r="E10588" s="24">
        <v>0.71476401000000001</v>
      </c>
      <c r="F10588" s="24">
        <v>1.0629133799999999</v>
      </c>
      <c r="G10588" s="24">
        <v>2.63913464</v>
      </c>
      <c r="H10588" s="24">
        <v>10.38796793</v>
      </c>
      <c r="I10588" s="24">
        <v>9.0258640000000001E-2</v>
      </c>
    </row>
    <row r="10589" spans="1:9" ht="15.75" customHeight="1" x14ac:dyDescent="0.25">
      <c r="A10589" s="25">
        <v>10588</v>
      </c>
      <c r="B10589" s="26">
        <v>0.53898632000000002</v>
      </c>
      <c r="C10589" s="26">
        <v>0.48347664000000001</v>
      </c>
      <c r="D10589" s="26">
        <v>0.55374623999999995</v>
      </c>
      <c r="E10589" s="26">
        <v>0.71490855999999992</v>
      </c>
      <c r="F10589" s="26">
        <v>1.06315801</v>
      </c>
      <c r="G10589" s="26">
        <v>2.6398009099999999</v>
      </c>
      <c r="H10589" s="26">
        <v>10.391141560000001</v>
      </c>
      <c r="I10589" s="26">
        <v>9.0258619999999998E-2</v>
      </c>
    </row>
    <row r="10590" spans="1:9" ht="15.75" customHeight="1" x14ac:dyDescent="0.25">
      <c r="A10590" s="23">
        <v>10589</v>
      </c>
      <c r="B10590" s="24">
        <v>0.53906944000000001</v>
      </c>
      <c r="C10590" s="24">
        <v>0.48355727000000004</v>
      </c>
      <c r="D10590" s="24">
        <v>0.55384583999999992</v>
      </c>
      <c r="E10590" s="24">
        <v>0.71505311999999999</v>
      </c>
      <c r="F10590" s="24">
        <v>1.0634026699999999</v>
      </c>
      <c r="G10590" s="24">
        <v>2.64046724</v>
      </c>
      <c r="H10590" s="24">
        <v>10.39431546</v>
      </c>
      <c r="I10590" s="24">
        <v>9.025859E-2</v>
      </c>
    </row>
    <row r="10591" spans="1:9" ht="15.75" customHeight="1" x14ac:dyDescent="0.25">
      <c r="A10591" s="25">
        <v>10590</v>
      </c>
      <c r="B10591" s="26">
        <v>0.53915256</v>
      </c>
      <c r="C10591" s="26">
        <v>0.48363791</v>
      </c>
      <c r="D10591" s="26">
        <v>0.55394545000000006</v>
      </c>
      <c r="E10591" s="26">
        <v>0.71519769</v>
      </c>
      <c r="F10591" s="26">
        <v>1.0636473399999999</v>
      </c>
      <c r="G10591" s="26">
        <v>2.6411336199999997</v>
      </c>
      <c r="H10591" s="26">
        <v>10.397489630000001</v>
      </c>
      <c r="I10591" s="26">
        <v>9.0258569999999996E-2</v>
      </c>
    </row>
    <row r="10592" spans="1:9" ht="15.75" customHeight="1" x14ac:dyDescent="0.25">
      <c r="A10592" s="23">
        <v>10591</v>
      </c>
      <c r="B10592" s="24">
        <v>0.53923568</v>
      </c>
      <c r="C10592" s="24">
        <v>0.48371854999999997</v>
      </c>
      <c r="D10592" s="24">
        <v>0.55404507000000003</v>
      </c>
      <c r="E10592" s="24">
        <v>0.71534227000000006</v>
      </c>
      <c r="F10592" s="24">
        <v>1.0638920299999999</v>
      </c>
      <c r="G10592" s="24">
        <v>2.64180006</v>
      </c>
      <c r="H10592" s="24">
        <v>10.400664069999999</v>
      </c>
      <c r="I10592" s="24">
        <v>9.0258540000000012E-2</v>
      </c>
    </row>
    <row r="10593" spans="1:9" ht="15.75" customHeight="1" x14ac:dyDescent="0.25">
      <c r="A10593" s="25">
        <v>10592</v>
      </c>
      <c r="B10593" s="26">
        <v>0.53931879000000005</v>
      </c>
      <c r="C10593" s="26">
        <v>0.48379919999999998</v>
      </c>
      <c r="D10593" s="26">
        <v>0.55414470000000005</v>
      </c>
      <c r="E10593" s="26">
        <v>0.71548686000000006</v>
      </c>
      <c r="F10593" s="26">
        <v>1.0641367399999999</v>
      </c>
      <c r="G10593" s="26">
        <v>2.6424665399999996</v>
      </c>
      <c r="H10593" s="26">
        <v>10.403838780000001</v>
      </c>
      <c r="I10593" s="26">
        <v>9.0258520000000009E-2</v>
      </c>
    </row>
    <row r="10594" spans="1:9" ht="15.75" customHeight="1" x14ac:dyDescent="0.25">
      <c r="A10594" s="23">
        <v>10593</v>
      </c>
      <c r="B10594" s="24">
        <v>0.53940191000000004</v>
      </c>
      <c r="C10594" s="24">
        <v>0.48387985</v>
      </c>
      <c r="D10594" s="24">
        <v>0.55424432999999995</v>
      </c>
      <c r="E10594" s="24">
        <v>0.71563147000000005</v>
      </c>
      <c r="F10594" s="24">
        <v>1.0643814700000001</v>
      </c>
      <c r="G10594" s="24">
        <v>2.6431330800000001</v>
      </c>
      <c r="H10594" s="24">
        <v>10.40701374</v>
      </c>
      <c r="I10594" s="24">
        <v>9.0258489999999997E-2</v>
      </c>
    </row>
    <row r="10595" spans="1:9" ht="15.75" customHeight="1" x14ac:dyDescent="0.25">
      <c r="A10595" s="25">
        <v>10594</v>
      </c>
      <c r="B10595" s="26">
        <v>0.53948503000000003</v>
      </c>
      <c r="C10595" s="26">
        <v>0.48396050000000002</v>
      </c>
      <c r="D10595" s="26">
        <v>0.55434397000000002</v>
      </c>
      <c r="E10595" s="26">
        <v>0.71577608999999998</v>
      </c>
      <c r="F10595" s="26">
        <v>1.0646262099999999</v>
      </c>
      <c r="G10595" s="26">
        <v>2.6437996700000004</v>
      </c>
      <c r="H10595" s="26">
        <v>10.410188960000001</v>
      </c>
      <c r="I10595" s="26">
        <v>9.0258470000000007E-2</v>
      </c>
    </row>
    <row r="10596" spans="1:9" ht="15.75" customHeight="1" x14ac:dyDescent="0.25">
      <c r="A10596" s="23">
        <v>10595</v>
      </c>
      <c r="B10596" s="24">
        <v>0.53956815000000002</v>
      </c>
      <c r="C10596" s="24">
        <v>0.48404114999999998</v>
      </c>
      <c r="D10596" s="24">
        <v>0.55444360999999998</v>
      </c>
      <c r="E10596" s="24">
        <v>0.71592071000000002</v>
      </c>
      <c r="F10596" s="24">
        <v>1.06487098</v>
      </c>
      <c r="G10596" s="24">
        <v>2.6444663000000004</v>
      </c>
      <c r="H10596" s="24">
        <v>10.41336443</v>
      </c>
      <c r="I10596" s="24">
        <v>9.0258439999999995E-2</v>
      </c>
    </row>
    <row r="10597" spans="1:9" ht="15.75" customHeight="1" x14ac:dyDescent="0.25">
      <c r="A10597" s="25">
        <v>10596</v>
      </c>
      <c r="B10597" s="26">
        <v>0.53965125999999997</v>
      </c>
      <c r="C10597" s="26">
        <v>0.48412180999999999</v>
      </c>
      <c r="D10597" s="26">
        <v>0.55454325999999998</v>
      </c>
      <c r="E10597" s="26">
        <v>0.71606534999999993</v>
      </c>
      <c r="F10597" s="26">
        <v>1.0651157600000001</v>
      </c>
      <c r="G10597" s="26">
        <v>2.64513299</v>
      </c>
      <c r="H10597" s="26">
        <v>10.41654016</v>
      </c>
      <c r="I10597" s="26">
        <v>9.0258420000000006E-2</v>
      </c>
    </row>
    <row r="10598" spans="1:9" ht="15.75" customHeight="1" x14ac:dyDescent="0.25">
      <c r="A10598" s="23">
        <v>10597</v>
      </c>
      <c r="B10598" s="24">
        <v>0.53973438000000007</v>
      </c>
      <c r="C10598" s="24">
        <v>0.48420247000000005</v>
      </c>
      <c r="D10598" s="24">
        <v>0.55464290999999999</v>
      </c>
      <c r="E10598" s="24">
        <v>0.7162099999999999</v>
      </c>
      <c r="F10598" s="24">
        <v>1.06536056</v>
      </c>
      <c r="G10598" s="24">
        <v>2.6457997199999999</v>
      </c>
      <c r="H10598" s="24">
        <v>10.41971614</v>
      </c>
      <c r="I10598" s="24">
        <v>9.0258400000000003E-2</v>
      </c>
    </row>
    <row r="10599" spans="1:9" ht="15.75" customHeight="1" x14ac:dyDescent="0.25">
      <c r="A10599" s="25">
        <v>10598</v>
      </c>
      <c r="B10599" s="26">
        <v>0.53981749999999995</v>
      </c>
      <c r="C10599" s="26">
        <v>0.48428314</v>
      </c>
      <c r="D10599" s="26">
        <v>0.55474257000000005</v>
      </c>
      <c r="E10599" s="26">
        <v>0.71635464999999998</v>
      </c>
      <c r="F10599" s="26">
        <v>1.06560538</v>
      </c>
      <c r="G10599" s="26">
        <v>2.6464665000000003</v>
      </c>
      <c r="H10599" s="26">
        <v>10.422892360000001</v>
      </c>
      <c r="I10599" s="26">
        <v>9.0258369999999991E-2</v>
      </c>
    </row>
    <row r="10600" spans="1:9" ht="15.75" customHeight="1" x14ac:dyDescent="0.25">
      <c r="A10600" s="23">
        <v>10599</v>
      </c>
      <c r="B10600" s="24">
        <v>0.53990062000000005</v>
      </c>
      <c r="C10600" s="24">
        <v>0.48436380999999995</v>
      </c>
      <c r="D10600" s="24">
        <v>0.55484223999999993</v>
      </c>
      <c r="E10600" s="24">
        <v>0.71649932000000005</v>
      </c>
      <c r="F10600" s="24">
        <v>1.06585021</v>
      </c>
      <c r="G10600" s="24">
        <v>2.64713333</v>
      </c>
      <c r="H10600" s="24">
        <v>10.426068820000001</v>
      </c>
      <c r="I10600" s="24">
        <v>9.0258350000000001E-2</v>
      </c>
    </row>
    <row r="10601" spans="1:9" ht="15.75" customHeight="1" x14ac:dyDescent="0.25">
      <c r="A10601" s="25">
        <v>10600</v>
      </c>
      <c r="B10601" s="26">
        <v>0.53998373999999993</v>
      </c>
      <c r="C10601" s="26">
        <v>0.48444448000000001</v>
      </c>
      <c r="D10601" s="26">
        <v>0.55494191000000004</v>
      </c>
      <c r="E10601" s="26">
        <v>0.71664400000000006</v>
      </c>
      <c r="F10601" s="26">
        <v>1.0660950599999999</v>
      </c>
      <c r="G10601" s="26">
        <v>2.6478002099999998</v>
      </c>
      <c r="H10601" s="26">
        <v>10.42924552</v>
      </c>
      <c r="I10601" s="26">
        <v>9.0258319999999989E-2</v>
      </c>
    </row>
    <row r="10602" spans="1:9" ht="15.75" customHeight="1" x14ac:dyDescent="0.25">
      <c r="A10602" s="23">
        <v>10601</v>
      </c>
      <c r="B10602" s="24">
        <v>0.54006684999999999</v>
      </c>
      <c r="C10602" s="24">
        <v>0.48452514999999996</v>
      </c>
      <c r="D10602" s="24">
        <v>0.55504158999999997</v>
      </c>
      <c r="E10602" s="24">
        <v>0.71678869000000001</v>
      </c>
      <c r="F10602" s="24">
        <v>1.06633993</v>
      </c>
      <c r="G10602" s="24">
        <v>2.6484671300000002</v>
      </c>
      <c r="H10602" s="24">
        <v>10.43242246</v>
      </c>
      <c r="I10602" s="24">
        <v>9.0258299999999986E-2</v>
      </c>
    </row>
    <row r="10603" spans="1:9" ht="15.75" customHeight="1" x14ac:dyDescent="0.25">
      <c r="A10603" s="25">
        <v>10602</v>
      </c>
      <c r="B10603" s="26">
        <v>0.54014996999999998</v>
      </c>
      <c r="C10603" s="26">
        <v>0.48460583000000002</v>
      </c>
      <c r="D10603" s="26">
        <v>0.55514127000000002</v>
      </c>
      <c r="E10603" s="26">
        <v>0.71693338999999989</v>
      </c>
      <c r="F10603" s="26">
        <v>1.0665848200000001</v>
      </c>
      <c r="G10603" s="26">
        <v>2.6491340999999999</v>
      </c>
      <c r="H10603" s="26">
        <v>10.435599629999999</v>
      </c>
      <c r="I10603" s="26">
        <v>9.0258270000000002E-2</v>
      </c>
    </row>
    <row r="10604" spans="1:9" ht="15.75" customHeight="1" x14ac:dyDescent="0.25">
      <c r="A10604" s="23">
        <v>10603</v>
      </c>
      <c r="B10604" s="24">
        <v>0.54023308999999997</v>
      </c>
      <c r="C10604" s="24">
        <v>0.48468651000000001</v>
      </c>
      <c r="D10604" s="24">
        <v>0.55524096000000001</v>
      </c>
      <c r="E10604" s="24">
        <v>0.71707809</v>
      </c>
      <c r="F10604" s="24">
        <v>1.0668297200000001</v>
      </c>
      <c r="G10604" s="24">
        <v>2.6498011200000002</v>
      </c>
      <c r="H10604" s="24">
        <v>10.438777030000001</v>
      </c>
      <c r="I10604" s="24">
        <v>9.0258249999999998E-2</v>
      </c>
    </row>
    <row r="10605" spans="1:9" ht="15.75" customHeight="1" x14ac:dyDescent="0.25">
      <c r="A10605" s="25">
        <v>10604</v>
      </c>
      <c r="B10605" s="26">
        <v>0.54031620999999996</v>
      </c>
      <c r="C10605" s="26">
        <v>0.48476719000000001</v>
      </c>
      <c r="D10605" s="26">
        <v>0.55534064999999999</v>
      </c>
      <c r="E10605" s="26">
        <v>0.71722280999999999</v>
      </c>
      <c r="F10605" s="26">
        <v>1.06707464</v>
      </c>
      <c r="G10605" s="26">
        <v>2.6504681699999999</v>
      </c>
      <c r="H10605" s="26">
        <v>10.441954659999999</v>
      </c>
      <c r="I10605" s="26">
        <v>9.025822E-2</v>
      </c>
    </row>
    <row r="10606" spans="1:9" ht="15.75" customHeight="1" x14ac:dyDescent="0.25">
      <c r="A10606" s="23">
        <v>10605</v>
      </c>
      <c r="B10606" s="24">
        <v>0.54039932999999996</v>
      </c>
      <c r="C10606" s="24">
        <v>0.48484788000000001</v>
      </c>
      <c r="D10606" s="24">
        <v>0.55544035000000003</v>
      </c>
      <c r="E10606" s="24">
        <v>0.71736754000000003</v>
      </c>
      <c r="F10606" s="24">
        <v>1.06731957</v>
      </c>
      <c r="G10606" s="24">
        <v>2.6511352799999996</v>
      </c>
      <c r="H10606" s="24">
        <v>10.445132510000001</v>
      </c>
      <c r="I10606" s="24">
        <v>9.0258199999999997E-2</v>
      </c>
    </row>
    <row r="10607" spans="1:9" ht="15.75" customHeight="1" x14ac:dyDescent="0.25">
      <c r="A10607" s="25">
        <v>10606</v>
      </c>
      <c r="B10607" s="26">
        <v>0.54048244000000001</v>
      </c>
      <c r="C10607" s="26">
        <v>0.48492856000000001</v>
      </c>
      <c r="D10607" s="26">
        <v>0.55554004999999995</v>
      </c>
      <c r="E10607" s="26">
        <v>0.71751226999999995</v>
      </c>
      <c r="F10607" s="26">
        <v>1.0675645199999999</v>
      </c>
      <c r="G10607" s="26">
        <v>2.6518024200000001</v>
      </c>
      <c r="H10607" s="26">
        <v>10.44831059</v>
      </c>
      <c r="I10607" s="26">
        <v>9.0258169999999999E-2</v>
      </c>
    </row>
    <row r="10608" spans="1:9" ht="15.75" customHeight="1" x14ac:dyDescent="0.25">
      <c r="A10608" s="23">
        <v>10607</v>
      </c>
      <c r="B10608" s="24">
        <v>0.54056556</v>
      </c>
      <c r="C10608" s="24">
        <v>0.48500926</v>
      </c>
      <c r="D10608" s="24">
        <v>0.55563975999999993</v>
      </c>
      <c r="E10608" s="24">
        <v>0.71765702000000009</v>
      </c>
      <c r="F10608" s="24">
        <v>1.06780948</v>
      </c>
      <c r="G10608" s="24">
        <v>2.6524696099999998</v>
      </c>
      <c r="H10608" s="24">
        <v>10.451488879999999</v>
      </c>
      <c r="I10608" s="24">
        <v>9.0258149999999995E-2</v>
      </c>
    </row>
    <row r="10609" spans="1:9" ht="15.75" customHeight="1" x14ac:dyDescent="0.25">
      <c r="A10609" s="25">
        <v>10608</v>
      </c>
      <c r="B10609" s="26">
        <v>0.54064867999999999</v>
      </c>
      <c r="C10609" s="26">
        <v>0.48508994999999999</v>
      </c>
      <c r="D10609" s="26">
        <v>0.55573948000000006</v>
      </c>
      <c r="E10609" s="26">
        <v>0.71780176999999989</v>
      </c>
      <c r="F10609" s="26">
        <v>1.0680544599999999</v>
      </c>
      <c r="G10609" s="26">
        <v>2.6531368400000002</v>
      </c>
      <c r="H10609" s="26">
        <v>10.454667389999999</v>
      </c>
      <c r="I10609" s="26">
        <v>9.0258119999999997E-2</v>
      </c>
    </row>
    <row r="10610" spans="1:9" ht="15.75" customHeight="1" x14ac:dyDescent="0.25">
      <c r="A10610" s="23">
        <v>10609</v>
      </c>
      <c r="B10610" s="24">
        <v>0.54073179999999998</v>
      </c>
      <c r="C10610" s="24">
        <v>0.48517065000000004</v>
      </c>
      <c r="D10610" s="24">
        <v>0.55583919999999998</v>
      </c>
      <c r="E10610" s="24">
        <v>0.71794653999999991</v>
      </c>
      <c r="F10610" s="24">
        <v>1.06829946</v>
      </c>
      <c r="G10610" s="24">
        <v>2.6538041099999998</v>
      </c>
      <c r="H10610" s="24">
        <v>10.457846099999999</v>
      </c>
      <c r="I10610" s="24">
        <v>9.0258099999999994E-2</v>
      </c>
    </row>
    <row r="10611" spans="1:9" ht="15.75" customHeight="1" x14ac:dyDescent="0.25">
      <c r="A10611" s="25">
        <v>10610</v>
      </c>
      <c r="B10611" s="26">
        <v>0.54081491000000004</v>
      </c>
      <c r="C10611" s="26">
        <v>0.48525134999999997</v>
      </c>
      <c r="D10611" s="26">
        <v>0.55593892</v>
      </c>
      <c r="E10611" s="26">
        <v>0.71809130999999993</v>
      </c>
      <c r="F10611" s="26">
        <v>1.06854447</v>
      </c>
      <c r="G10611" s="26">
        <v>2.6544714199999997</v>
      </c>
      <c r="H10611" s="26">
        <v>10.46102503</v>
      </c>
      <c r="I10611" s="26">
        <v>9.025807000000001E-2</v>
      </c>
    </row>
    <row r="10612" spans="1:9" ht="15.75" customHeight="1" x14ac:dyDescent="0.25">
      <c r="A10612" s="23">
        <v>10611</v>
      </c>
      <c r="B10612" s="24">
        <v>0.54089803000000003</v>
      </c>
      <c r="C10612" s="24">
        <v>0.48533205000000001</v>
      </c>
      <c r="D10612" s="24">
        <v>0.55603864999999997</v>
      </c>
      <c r="E10612" s="24">
        <v>0.71823608999999999</v>
      </c>
      <c r="F10612" s="24">
        <v>1.0687894900000001</v>
      </c>
      <c r="G10612" s="24">
        <v>2.6551387699999998</v>
      </c>
      <c r="H10612" s="24">
        <v>10.46420416</v>
      </c>
      <c r="I10612" s="24">
        <v>9.0258050000000006E-2</v>
      </c>
    </row>
    <row r="10613" spans="1:9" ht="15.75" customHeight="1" x14ac:dyDescent="0.25">
      <c r="A10613" s="25">
        <v>10612</v>
      </c>
      <c r="B10613" s="26">
        <v>0.54098115000000002</v>
      </c>
      <c r="C10613" s="26">
        <v>0.48541275</v>
      </c>
      <c r="D10613" s="26">
        <v>0.55613838000000004</v>
      </c>
      <c r="E10613" s="26">
        <v>0.71838088</v>
      </c>
      <c r="F10613" s="26">
        <v>1.0690345299999999</v>
      </c>
      <c r="G10613" s="26">
        <v>2.65580617</v>
      </c>
      <c r="H10613" s="26">
        <v>10.4673835</v>
      </c>
      <c r="I10613" s="26">
        <v>9.0258020000000008E-2</v>
      </c>
    </row>
    <row r="10614" spans="1:9" ht="15.75" customHeight="1" x14ac:dyDescent="0.25">
      <c r="A10614" s="23">
        <v>10613</v>
      </c>
      <c r="B10614" s="24">
        <v>0.54106427000000001</v>
      </c>
      <c r="C10614" s="24">
        <v>0.48549345999999999</v>
      </c>
      <c r="D10614" s="24">
        <v>0.55623812000000006</v>
      </c>
      <c r="E10614" s="24">
        <v>0.71852566999999989</v>
      </c>
      <c r="F10614" s="24">
        <v>1.0692795900000001</v>
      </c>
      <c r="G10614" s="24">
        <v>2.6564736</v>
      </c>
      <c r="H10614" s="24">
        <v>10.470563030000001</v>
      </c>
      <c r="I10614" s="24">
        <v>9.0258000000000005E-2</v>
      </c>
    </row>
    <row r="10615" spans="1:9" ht="15.75" customHeight="1" x14ac:dyDescent="0.25">
      <c r="A10615" s="25">
        <v>10614</v>
      </c>
      <c r="B10615" s="26">
        <v>0.54114739000000001</v>
      </c>
      <c r="C10615" s="26">
        <v>0.48557417000000003</v>
      </c>
      <c r="D10615" s="26">
        <v>0.55633785999999996</v>
      </c>
      <c r="E10615" s="26">
        <v>0.71867048</v>
      </c>
      <c r="F10615" s="26">
        <v>1.06952465</v>
      </c>
      <c r="G10615" s="26">
        <v>2.6571410700000002</v>
      </c>
      <c r="H10615" s="26">
        <v>10.47374276</v>
      </c>
      <c r="I10615" s="26">
        <v>9.0257980000000002E-2</v>
      </c>
    </row>
    <row r="10616" spans="1:9" ht="15.75" customHeight="1" x14ac:dyDescent="0.25">
      <c r="A10616" s="23">
        <v>10615</v>
      </c>
      <c r="B10616" s="24">
        <v>0.54123049999999995</v>
      </c>
      <c r="C10616" s="24">
        <v>0.48565489000000001</v>
      </c>
      <c r="D10616" s="24">
        <v>0.55643761000000003</v>
      </c>
      <c r="E10616" s="24">
        <v>0.71881529</v>
      </c>
      <c r="F10616" s="24">
        <v>1.0697697399999999</v>
      </c>
      <c r="G10616" s="24">
        <v>2.6578085700000003</v>
      </c>
      <c r="H10616" s="24">
        <v>10.476922689999999</v>
      </c>
      <c r="I10616" s="24">
        <v>9.0257950000000003E-2</v>
      </c>
    </row>
    <row r="10617" spans="1:9" ht="15.75" customHeight="1" x14ac:dyDescent="0.25">
      <c r="A10617" s="25">
        <v>10616</v>
      </c>
      <c r="B10617" s="26">
        <v>0.54131362000000005</v>
      </c>
      <c r="C10617" s="26">
        <v>0.48573559999999999</v>
      </c>
      <c r="D10617" s="26">
        <v>0.55653735999999998</v>
      </c>
      <c r="E10617" s="26">
        <v>0.71896011999999998</v>
      </c>
      <c r="F10617" s="26">
        <v>1.0700148299999999</v>
      </c>
      <c r="G10617" s="26">
        <v>2.6584761200000004</v>
      </c>
      <c r="H10617" s="26">
        <v>10.480102799999999</v>
      </c>
      <c r="I10617" s="26">
        <v>9.025793E-2</v>
      </c>
    </row>
    <row r="10618" spans="1:9" ht="15.75" customHeight="1" x14ac:dyDescent="0.25">
      <c r="A10618" s="23">
        <v>10617</v>
      </c>
      <c r="B10618" s="24">
        <v>0.54139674000000004</v>
      </c>
      <c r="C10618" s="24">
        <v>0.48581631999999997</v>
      </c>
      <c r="D10618" s="24">
        <v>0.55663711999999999</v>
      </c>
      <c r="E10618" s="24">
        <v>0.71910494999999997</v>
      </c>
      <c r="F10618" s="24">
        <v>1.0702599399999999</v>
      </c>
      <c r="G10618" s="24">
        <v>2.6591437</v>
      </c>
      <c r="H10618" s="24">
        <v>10.48328311</v>
      </c>
      <c r="I10618" s="24">
        <v>9.0257900000000002E-2</v>
      </c>
    </row>
    <row r="10619" spans="1:9" ht="15.75" customHeight="1" x14ac:dyDescent="0.25">
      <c r="A10619" s="25">
        <v>10618</v>
      </c>
      <c r="B10619" s="26">
        <v>0.54147986000000004</v>
      </c>
      <c r="C10619" s="26">
        <v>0.48589704</v>
      </c>
      <c r="D10619" s="26">
        <v>0.55673687999999999</v>
      </c>
      <c r="E10619" s="26">
        <v>0.71924977999999995</v>
      </c>
      <c r="F10619" s="26">
        <v>1.0705050599999999</v>
      </c>
      <c r="G10619" s="26">
        <v>2.6598113200000002</v>
      </c>
      <c r="H10619" s="26">
        <v>10.486463590000001</v>
      </c>
      <c r="I10619" s="26">
        <v>9.0257879999999999E-2</v>
      </c>
    </row>
    <row r="10620" spans="1:9" ht="15.75" customHeight="1" x14ac:dyDescent="0.25">
      <c r="A10620" s="23">
        <v>10619</v>
      </c>
      <c r="B10620" s="24">
        <v>0.54156296999999998</v>
      </c>
      <c r="C10620" s="24">
        <v>0.48597776000000004</v>
      </c>
      <c r="D10620" s="24">
        <v>0.55683663999999999</v>
      </c>
      <c r="E10620" s="24">
        <v>0.71939463000000003</v>
      </c>
      <c r="F10620" s="24">
        <v>1.07075019</v>
      </c>
      <c r="G10620" s="24">
        <v>2.6604789699999998</v>
      </c>
      <c r="H10620" s="24">
        <v>10.48964426</v>
      </c>
      <c r="I10620" s="24">
        <v>9.0257850000000014E-2</v>
      </c>
    </row>
    <row r="10621" spans="1:9" ht="15.75" customHeight="1" x14ac:dyDescent="0.25">
      <c r="A10621" s="25">
        <v>10620</v>
      </c>
      <c r="B10621" s="26">
        <v>0.54164608999999997</v>
      </c>
      <c r="C10621" s="26">
        <v>0.48605848000000001</v>
      </c>
      <c r="D10621" s="26">
        <v>0.55693641000000005</v>
      </c>
      <c r="E10621" s="26">
        <v>0.71953948000000001</v>
      </c>
      <c r="F10621" s="26">
        <v>1.0709953400000001</v>
      </c>
      <c r="G10621" s="26">
        <v>2.66114666</v>
      </c>
      <c r="H10621" s="26">
        <v>10.492825110000002</v>
      </c>
      <c r="I10621" s="26">
        <v>9.0257830000000011E-2</v>
      </c>
    </row>
    <row r="10622" spans="1:9" ht="15.75" customHeight="1" x14ac:dyDescent="0.25">
      <c r="A10622" s="23">
        <v>10621</v>
      </c>
      <c r="B10622" s="24">
        <v>0.54172921000000007</v>
      </c>
      <c r="C10622" s="24">
        <v>0.48613920999999999</v>
      </c>
      <c r="D10622" s="24">
        <v>0.55703617999999999</v>
      </c>
      <c r="E10622" s="24">
        <v>0.71968434000000003</v>
      </c>
      <c r="F10622" s="24">
        <v>1.0712405</v>
      </c>
      <c r="G10622" s="24">
        <v>2.66181438</v>
      </c>
      <c r="H10622" s="24">
        <v>10.496006130000001</v>
      </c>
      <c r="I10622" s="24">
        <v>9.0257799999999999E-2</v>
      </c>
    </row>
    <row r="10623" spans="1:9" ht="15.75" customHeight="1" x14ac:dyDescent="0.25">
      <c r="A10623" s="25">
        <v>10622</v>
      </c>
      <c r="B10623" s="26">
        <v>0.54181232999999995</v>
      </c>
      <c r="C10623" s="26">
        <v>0.48621994000000002</v>
      </c>
      <c r="D10623" s="26">
        <v>0.55713595999999999</v>
      </c>
      <c r="E10623" s="26">
        <v>0.71982921</v>
      </c>
      <c r="F10623" s="26">
        <v>1.0714856699999999</v>
      </c>
      <c r="G10623" s="26">
        <v>2.6624821400000003</v>
      </c>
      <c r="H10623" s="26">
        <v>10.499187320000001</v>
      </c>
      <c r="I10623" s="26">
        <v>9.025778000000001E-2</v>
      </c>
    </row>
    <row r="10624" spans="1:9" ht="15.75" customHeight="1" x14ac:dyDescent="0.25">
      <c r="A10624" s="23">
        <v>10623</v>
      </c>
      <c r="B10624" s="24">
        <v>0.54189545000000006</v>
      </c>
      <c r="C10624" s="24">
        <v>0.48630066999999999</v>
      </c>
      <c r="D10624" s="24">
        <v>0.55723573999999998</v>
      </c>
      <c r="E10624" s="24">
        <v>0.71997407999999996</v>
      </c>
      <c r="F10624" s="24">
        <v>1.07173085</v>
      </c>
      <c r="G10624" s="24">
        <v>2.6631499300000003</v>
      </c>
      <c r="H10624" s="24">
        <v>10.50236868</v>
      </c>
      <c r="I10624" s="24">
        <v>9.0257749999999998E-2</v>
      </c>
    </row>
    <row r="10625" spans="1:9" ht="15.75" customHeight="1" x14ac:dyDescent="0.25">
      <c r="A10625" s="25">
        <v>10624</v>
      </c>
      <c r="B10625" s="26">
        <v>0.54197856</v>
      </c>
      <c r="C10625" s="26">
        <v>0.48638140999999996</v>
      </c>
      <c r="D10625" s="26">
        <v>0.55733553000000002</v>
      </c>
      <c r="E10625" s="26">
        <v>0.72011895999999997</v>
      </c>
      <c r="F10625" s="26">
        <v>1.07197605</v>
      </c>
      <c r="G10625" s="26">
        <v>2.6638177500000002</v>
      </c>
      <c r="H10625" s="26">
        <v>10.505550209999999</v>
      </c>
      <c r="I10625" s="26">
        <v>9.0257729999999994E-2</v>
      </c>
    </row>
    <row r="10626" spans="1:9" ht="15.75" customHeight="1" x14ac:dyDescent="0.25">
      <c r="A10626" s="23">
        <v>10625</v>
      </c>
      <c r="B10626" s="24">
        <v>0.54206167999999999</v>
      </c>
      <c r="C10626" s="24">
        <v>0.48646213999999999</v>
      </c>
      <c r="D10626" s="24">
        <v>0.55743531000000002</v>
      </c>
      <c r="E10626" s="24">
        <v>0.72026385000000004</v>
      </c>
      <c r="F10626" s="24">
        <v>1.0722212500000001</v>
      </c>
      <c r="G10626" s="24">
        <v>2.6644855999999999</v>
      </c>
      <c r="H10626" s="24">
        <v>10.508731900000001</v>
      </c>
      <c r="I10626" s="24">
        <v>9.0257699999999996E-2</v>
      </c>
    </row>
    <row r="10627" spans="1:9" ht="15.75" customHeight="1" x14ac:dyDescent="0.25">
      <c r="A10627" s="25">
        <v>10626</v>
      </c>
      <c r="B10627" s="26">
        <v>0.54214479999999998</v>
      </c>
      <c r="C10627" s="26">
        <v>0.48654288000000001</v>
      </c>
      <c r="D10627" s="26">
        <v>0.55753511</v>
      </c>
      <c r="E10627" s="26">
        <v>0.72040875000000004</v>
      </c>
      <c r="F10627" s="26">
        <v>1.0724664699999999</v>
      </c>
      <c r="G10627" s="26">
        <v>2.6651534900000002</v>
      </c>
      <c r="H10627" s="26">
        <v>10.511913750000001</v>
      </c>
      <c r="I10627" s="26">
        <v>9.0257679999999993E-2</v>
      </c>
    </row>
    <row r="10628" spans="1:9" ht="15.75" customHeight="1" x14ac:dyDescent="0.25">
      <c r="A10628" s="23">
        <v>10627</v>
      </c>
      <c r="B10628" s="24">
        <v>0.54222791999999997</v>
      </c>
      <c r="C10628" s="24">
        <v>0.48662362000000003</v>
      </c>
      <c r="D10628" s="24">
        <v>0.55763489999999993</v>
      </c>
      <c r="E10628" s="24">
        <v>0.72055364999999993</v>
      </c>
      <c r="F10628" s="24">
        <v>1.0727116999999999</v>
      </c>
      <c r="G10628" s="24">
        <v>2.6658214</v>
      </c>
      <c r="H10628" s="24">
        <v>10.515095759999999</v>
      </c>
      <c r="I10628" s="24">
        <v>9.0257649999999995E-2</v>
      </c>
    </row>
    <row r="10629" spans="1:9" ht="15.75" customHeight="1" x14ac:dyDescent="0.25">
      <c r="A10629" s="25">
        <v>10628</v>
      </c>
      <c r="B10629" s="26">
        <v>0.54231103000000003</v>
      </c>
      <c r="C10629" s="26">
        <v>0.48670436</v>
      </c>
      <c r="D10629" s="26">
        <v>0.55773470000000003</v>
      </c>
      <c r="E10629" s="26">
        <v>0.72069855999999999</v>
      </c>
      <c r="F10629" s="26">
        <v>1.0729569400000001</v>
      </c>
      <c r="G10629" s="26">
        <v>2.66648935</v>
      </c>
      <c r="H10629" s="26">
        <v>10.518277920000001</v>
      </c>
      <c r="I10629" s="26">
        <v>9.0257629999999991E-2</v>
      </c>
    </row>
    <row r="10630" spans="1:9" ht="15.75" customHeight="1" x14ac:dyDescent="0.25">
      <c r="A10630" s="23">
        <v>10629</v>
      </c>
      <c r="B10630" s="24">
        <v>0.54239415000000002</v>
      </c>
      <c r="C10630" s="24">
        <v>0.48678510000000003</v>
      </c>
      <c r="D10630" s="24">
        <v>0.55783450000000001</v>
      </c>
      <c r="E10630" s="24">
        <v>0.72084346999999993</v>
      </c>
      <c r="F10630" s="24">
        <v>1.0732021899999999</v>
      </c>
      <c r="G10630" s="24">
        <v>2.6671573199999998</v>
      </c>
      <c r="H10630" s="24">
        <v>10.521460230000001</v>
      </c>
      <c r="I10630" s="24">
        <v>9.0257599999999993E-2</v>
      </c>
    </row>
    <row r="10631" spans="1:9" ht="15.75" customHeight="1" x14ac:dyDescent="0.25">
      <c r="A10631" s="25">
        <v>10630</v>
      </c>
      <c r="B10631" s="26">
        <v>0.54247727000000001</v>
      </c>
      <c r="C10631" s="26">
        <v>0.48686584999999999</v>
      </c>
      <c r="D10631" s="26">
        <v>0.55793430999999993</v>
      </c>
      <c r="E10631" s="26">
        <v>0.72098839000000003</v>
      </c>
      <c r="F10631" s="26">
        <v>1.07344745</v>
      </c>
      <c r="G10631" s="26">
        <v>2.6678253199999999</v>
      </c>
      <c r="H10631" s="26">
        <v>10.52464269</v>
      </c>
      <c r="I10631" s="26">
        <v>9.0257580000000004E-2</v>
      </c>
    </row>
    <row r="10632" spans="1:9" ht="15.75" customHeight="1" x14ac:dyDescent="0.25">
      <c r="A10632" s="23">
        <v>10631</v>
      </c>
      <c r="B10632" s="24">
        <v>0.54256039</v>
      </c>
      <c r="C10632" s="24">
        <v>0.48694660000000001</v>
      </c>
      <c r="D10632" s="24">
        <v>0.55803411999999997</v>
      </c>
      <c r="E10632" s="24">
        <v>0.72113331999999997</v>
      </c>
      <c r="F10632" s="24">
        <v>1.0736927300000001</v>
      </c>
      <c r="G10632" s="24">
        <v>2.6684933599999998</v>
      </c>
      <c r="H10632" s="24">
        <v>10.5278253</v>
      </c>
      <c r="I10632" s="24">
        <v>9.0257550000000006E-2</v>
      </c>
    </row>
    <row r="10633" spans="1:9" ht="15.75" customHeight="1" x14ac:dyDescent="0.25">
      <c r="A10633" s="25">
        <v>10632</v>
      </c>
      <c r="B10633" s="26">
        <v>0.54264351</v>
      </c>
      <c r="C10633" s="26">
        <v>0.48702734999999997</v>
      </c>
      <c r="D10633" s="26">
        <v>0.55813393</v>
      </c>
      <c r="E10633" s="26">
        <v>0.72127825000000001</v>
      </c>
      <c r="F10633" s="26">
        <v>1.07393801</v>
      </c>
      <c r="G10633" s="26">
        <v>2.66916142</v>
      </c>
      <c r="H10633" s="26">
        <v>10.53100804</v>
      </c>
      <c r="I10633" s="26">
        <v>9.0257530000000002E-2</v>
      </c>
    </row>
    <row r="10634" spans="1:9" ht="15.75" customHeight="1" x14ac:dyDescent="0.25">
      <c r="A10634" s="23">
        <v>10633</v>
      </c>
      <c r="B10634" s="24">
        <v>0.54272661999999994</v>
      </c>
      <c r="C10634" s="24">
        <v>0.48710810000000004</v>
      </c>
      <c r="D10634" s="24">
        <v>0.55823374999999997</v>
      </c>
      <c r="E10634" s="24">
        <v>0.72142318999999999</v>
      </c>
      <c r="F10634" s="24">
        <v>1.0741833000000001</v>
      </c>
      <c r="G10634" s="24">
        <v>2.6698295000000001</v>
      </c>
      <c r="H10634" s="24">
        <v>10.534190929999999</v>
      </c>
      <c r="I10634" s="24">
        <v>9.0257500000000004E-2</v>
      </c>
    </row>
    <row r="10635" spans="1:9" ht="15.75" customHeight="1" x14ac:dyDescent="0.25">
      <c r="A10635" s="25">
        <v>10634</v>
      </c>
      <c r="B10635" s="26">
        <v>0.54280974000000004</v>
      </c>
      <c r="C10635" s="26">
        <v>0.48718885000000001</v>
      </c>
      <c r="D10635" s="26">
        <v>0.55833356999999995</v>
      </c>
      <c r="E10635" s="26">
        <v>0.72156812999999997</v>
      </c>
      <c r="F10635" s="26">
        <v>1.0744286000000001</v>
      </c>
      <c r="G10635" s="26">
        <v>2.6704976199999999</v>
      </c>
      <c r="H10635" s="26">
        <v>10.537373950000001</v>
      </c>
      <c r="I10635" s="26">
        <v>9.0257480000000001E-2</v>
      </c>
    </row>
    <row r="10636" spans="1:9" ht="15.75" customHeight="1" x14ac:dyDescent="0.25">
      <c r="A10636" s="23">
        <v>10635</v>
      </c>
      <c r="B10636" s="24">
        <v>0.54289285999999992</v>
      </c>
      <c r="C10636" s="24">
        <v>0.48726959999999997</v>
      </c>
      <c r="D10636" s="24">
        <v>0.55843339000000003</v>
      </c>
      <c r="E10636" s="24">
        <v>0.72171308000000001</v>
      </c>
      <c r="F10636" s="24">
        <v>1.07467391</v>
      </c>
      <c r="G10636" s="24">
        <v>2.6711657600000001</v>
      </c>
      <c r="H10636" s="24">
        <v>10.540557100000001</v>
      </c>
      <c r="I10636" s="24">
        <v>9.0257450000000003E-2</v>
      </c>
    </row>
    <row r="10637" spans="1:9" ht="15.75" customHeight="1" x14ac:dyDescent="0.25">
      <c r="A10637" s="25">
        <v>10636</v>
      </c>
      <c r="B10637" s="26">
        <v>0.54297598000000002</v>
      </c>
      <c r="C10637" s="26">
        <v>0.48735035999999998</v>
      </c>
      <c r="D10637" s="26">
        <v>0.55853321999999994</v>
      </c>
      <c r="E10637" s="26">
        <v>0.72185804000000009</v>
      </c>
      <c r="F10637" s="26">
        <v>1.0749192299999999</v>
      </c>
      <c r="G10637" s="26">
        <v>2.6718339200000001</v>
      </c>
      <c r="H10637" s="26">
        <v>10.543740379999999</v>
      </c>
      <c r="I10637" s="26">
        <v>9.025743E-2</v>
      </c>
    </row>
    <row r="10638" spans="1:9" ht="15.75" customHeight="1" x14ac:dyDescent="0.25">
      <c r="A10638" s="23">
        <v>10637</v>
      </c>
      <c r="B10638" s="24">
        <v>0.54305910000000002</v>
      </c>
      <c r="C10638" s="24">
        <v>0.48743112000000005</v>
      </c>
      <c r="D10638" s="24">
        <v>0.55863304999999996</v>
      </c>
      <c r="E10638" s="24">
        <v>0.72200299999999995</v>
      </c>
      <c r="F10638" s="24">
        <v>1.0751645600000002</v>
      </c>
      <c r="G10638" s="24">
        <v>2.6725021099999999</v>
      </c>
      <c r="H10638" s="24">
        <v>10.546923790000001</v>
      </c>
      <c r="I10638" s="24">
        <v>9.0257400000000002E-2</v>
      </c>
    </row>
    <row r="10639" spans="1:9" ht="15.75" customHeight="1" x14ac:dyDescent="0.25">
      <c r="A10639" s="25">
        <v>10638</v>
      </c>
      <c r="B10639" s="26">
        <v>0.54314221000000007</v>
      </c>
      <c r="C10639" s="26">
        <v>0.48751188000000001</v>
      </c>
      <c r="D10639" s="26">
        <v>0.55873287999999999</v>
      </c>
      <c r="E10639" s="26">
        <v>0.72214796000000003</v>
      </c>
      <c r="F10639" s="26">
        <v>1.0754098999999999</v>
      </c>
      <c r="G10639" s="26">
        <v>2.6731703199999997</v>
      </c>
      <c r="H10639" s="26">
        <v>10.55010732</v>
      </c>
      <c r="I10639" s="26">
        <v>9.0257379999999998E-2</v>
      </c>
    </row>
    <row r="10640" spans="1:9" ht="15.75" customHeight="1" x14ac:dyDescent="0.25">
      <c r="A10640" s="23">
        <v>10639</v>
      </c>
      <c r="B10640" s="24">
        <v>0.54322532999999995</v>
      </c>
      <c r="C10640" s="24">
        <v>0.48759264000000002</v>
      </c>
      <c r="D10640" s="24">
        <v>0.55883271000000001</v>
      </c>
      <c r="E10640" s="24">
        <v>0.72229293999999999</v>
      </c>
      <c r="F10640" s="24">
        <v>1.0756552399999999</v>
      </c>
      <c r="G10640" s="24">
        <v>2.6738385599999996</v>
      </c>
      <c r="H10640" s="24">
        <v>10.553290970000001</v>
      </c>
      <c r="I10640" s="24">
        <v>9.0257349999999986E-2</v>
      </c>
    </row>
    <row r="10641" spans="1:9" ht="15.75" customHeight="1" x14ac:dyDescent="0.25">
      <c r="A10641" s="25">
        <v>10640</v>
      </c>
      <c r="B10641" s="26">
        <v>0.54330844999999994</v>
      </c>
      <c r="C10641" s="26">
        <v>0.48767339999999998</v>
      </c>
      <c r="D10641" s="26">
        <v>0.55893255000000008</v>
      </c>
      <c r="E10641" s="26">
        <v>0.72243791000000002</v>
      </c>
      <c r="F10641" s="26">
        <v>1.0759006</v>
      </c>
      <c r="G10641" s="26">
        <v>2.6745068199999995</v>
      </c>
      <c r="H10641" s="26">
        <v>10.556474740000001</v>
      </c>
      <c r="I10641" s="26">
        <v>9.0257330000000011E-2</v>
      </c>
    </row>
    <row r="10642" spans="1:9" ht="15.75" customHeight="1" x14ac:dyDescent="0.25">
      <c r="A10642" s="23">
        <v>10641</v>
      </c>
      <c r="B10642" s="24">
        <v>0.54339157000000005</v>
      </c>
      <c r="C10642" s="24">
        <v>0.48775415999999999</v>
      </c>
      <c r="D10642" s="24">
        <v>0.55903239000000005</v>
      </c>
      <c r="E10642" s="24">
        <v>0.72258289000000009</v>
      </c>
      <c r="F10642" s="24">
        <v>1.0761459600000001</v>
      </c>
      <c r="G10642" s="24">
        <v>2.6751751000000001</v>
      </c>
      <c r="H10642" s="24">
        <v>10.55965862</v>
      </c>
      <c r="I10642" s="24">
        <v>9.0257299999999999E-2</v>
      </c>
    </row>
    <row r="10643" spans="1:9" ht="15.75" customHeight="1" x14ac:dyDescent="0.25">
      <c r="A10643" s="25">
        <v>10642</v>
      </c>
      <c r="B10643" s="26">
        <v>0.54347467999999999</v>
      </c>
      <c r="C10643" s="26">
        <v>0.48783493</v>
      </c>
      <c r="D10643" s="26">
        <v>0.55913223000000001</v>
      </c>
      <c r="E10643" s="26">
        <v>0.7227278800000001</v>
      </c>
      <c r="F10643" s="26">
        <v>1.0763913300000001</v>
      </c>
      <c r="G10643" s="26">
        <v>2.6758434100000001</v>
      </c>
      <c r="H10643" s="26">
        <v>10.56284262</v>
      </c>
      <c r="I10643" s="26">
        <v>9.0257280000000009E-2</v>
      </c>
    </row>
    <row r="10644" spans="1:9" ht="15.75" customHeight="1" x14ac:dyDescent="0.25">
      <c r="A10644" s="23">
        <v>10643</v>
      </c>
      <c r="B10644" s="24">
        <v>0.54355779999999998</v>
      </c>
      <c r="C10644" s="24">
        <v>0.48791570000000001</v>
      </c>
      <c r="D10644" s="24">
        <v>0.55923208000000002</v>
      </c>
      <c r="E10644" s="24">
        <v>0.72287287000000011</v>
      </c>
      <c r="F10644" s="24">
        <v>1.0766367099999998</v>
      </c>
      <c r="G10644" s="24">
        <v>2.6765117300000001</v>
      </c>
      <c r="H10644" s="24">
        <v>10.56602672</v>
      </c>
      <c r="I10644" s="24">
        <v>9.0257249999999997E-2</v>
      </c>
    </row>
    <row r="10645" spans="1:9" ht="15.75" customHeight="1" x14ac:dyDescent="0.25">
      <c r="A10645" s="25">
        <v>10644</v>
      </c>
      <c r="B10645" s="26">
        <v>0.54364091999999997</v>
      </c>
      <c r="C10645" s="26">
        <v>0.48799646000000002</v>
      </c>
      <c r="D10645" s="26">
        <v>0.55933193000000003</v>
      </c>
      <c r="E10645" s="26">
        <v>0.72301786000000012</v>
      </c>
      <c r="F10645" s="26">
        <v>1.07688209</v>
      </c>
      <c r="G10645" s="26">
        <v>2.6771800799999999</v>
      </c>
      <c r="H10645" s="26">
        <v>10.56921092</v>
      </c>
      <c r="I10645" s="26">
        <v>9.0257229999999994E-2</v>
      </c>
    </row>
    <row r="10646" spans="1:9" ht="15.75" customHeight="1" x14ac:dyDescent="0.25">
      <c r="A10646" s="23">
        <v>10645</v>
      </c>
      <c r="B10646" s="24">
        <v>0.54372404000000008</v>
      </c>
      <c r="C10646" s="24">
        <v>0.48807723000000003</v>
      </c>
      <c r="D10646" s="24">
        <v>0.55943176999999999</v>
      </c>
      <c r="E10646" s="24">
        <v>0.72316286000000007</v>
      </c>
      <c r="F10646" s="24">
        <v>1.0771274900000001</v>
      </c>
      <c r="G10646" s="24">
        <v>2.67784844</v>
      </c>
      <c r="H10646" s="24">
        <v>10.57239523</v>
      </c>
      <c r="I10646" s="24">
        <v>9.0257199999999996E-2</v>
      </c>
    </row>
    <row r="10647" spans="1:9" ht="15.75" customHeight="1" x14ac:dyDescent="0.25">
      <c r="A10647" s="25">
        <v>10646</v>
      </c>
      <c r="B10647" s="26">
        <v>0.54380715999999996</v>
      </c>
      <c r="C10647" s="26">
        <v>0.48815800000000004</v>
      </c>
      <c r="D10647" s="26">
        <v>0.55953163000000006</v>
      </c>
      <c r="E10647" s="26">
        <v>0.72330786000000002</v>
      </c>
      <c r="F10647" s="26">
        <v>1.0773728900000001</v>
      </c>
      <c r="G10647" s="26">
        <v>2.67851683</v>
      </c>
      <c r="H10647" s="26">
        <v>10.575579640000001</v>
      </c>
      <c r="I10647" s="26">
        <v>9.0257179999999992E-2</v>
      </c>
    </row>
    <row r="10648" spans="1:9" ht="15.75" customHeight="1" x14ac:dyDescent="0.25">
      <c r="A10648" s="23">
        <v>10647</v>
      </c>
      <c r="B10648" s="24">
        <v>0.54389027000000001</v>
      </c>
      <c r="C10648" s="24">
        <v>0.48823877999999998</v>
      </c>
      <c r="D10648" s="24">
        <v>0.55963147999999996</v>
      </c>
      <c r="E10648" s="24">
        <v>0.72345287000000003</v>
      </c>
      <c r="F10648" s="24">
        <v>1.07761829</v>
      </c>
      <c r="G10648" s="24">
        <v>2.6791852299999999</v>
      </c>
      <c r="H10648" s="24">
        <v>10.578764140000001</v>
      </c>
      <c r="I10648" s="24">
        <v>9.0257149999999994E-2</v>
      </c>
    </row>
    <row r="10649" spans="1:9" ht="15.75" customHeight="1" x14ac:dyDescent="0.25">
      <c r="A10649" s="25">
        <v>10648</v>
      </c>
      <c r="B10649" s="26">
        <v>0.54397339</v>
      </c>
      <c r="C10649" s="26">
        <v>0.48831954999999999</v>
      </c>
      <c r="D10649" s="26">
        <v>0.55973134000000002</v>
      </c>
      <c r="E10649" s="26">
        <v>0.72359787999999992</v>
      </c>
      <c r="F10649" s="26">
        <v>1.0778637099999999</v>
      </c>
      <c r="G10649" s="26">
        <v>2.6798536500000001</v>
      </c>
      <c r="H10649" s="26">
        <v>10.581948729999999</v>
      </c>
      <c r="I10649" s="26">
        <v>9.0257129999999991E-2</v>
      </c>
    </row>
    <row r="10650" spans="1:9" ht="15.75" customHeight="1" x14ac:dyDescent="0.25">
      <c r="A10650" s="23">
        <v>10649</v>
      </c>
      <c r="B10650" s="24">
        <v>0.54405650999999999</v>
      </c>
      <c r="C10650" s="24">
        <v>0.48840032</v>
      </c>
      <c r="D10650" s="24">
        <v>0.55983119999999997</v>
      </c>
      <c r="E10650" s="24">
        <v>0.72374289000000003</v>
      </c>
      <c r="F10650" s="24">
        <v>1.0781091199999999</v>
      </c>
      <c r="G10650" s="24">
        <v>2.6805220900000002</v>
      </c>
      <c r="H10650" s="24">
        <v>10.58513342</v>
      </c>
      <c r="I10650" s="24">
        <v>9.0257100000000007E-2</v>
      </c>
    </row>
    <row r="10651" spans="1:9" ht="15.75" customHeight="1" x14ac:dyDescent="0.25">
      <c r="A10651" s="25">
        <v>10650</v>
      </c>
      <c r="B10651" s="26">
        <v>0.54413962999999999</v>
      </c>
      <c r="C10651" s="26">
        <v>0.4884811</v>
      </c>
      <c r="D10651" s="26">
        <v>0.55993105999999992</v>
      </c>
      <c r="E10651" s="26">
        <v>0.72388790999999997</v>
      </c>
      <c r="F10651" s="26">
        <v>1.07835455</v>
      </c>
      <c r="G10651" s="26">
        <v>2.6811905500000002</v>
      </c>
      <c r="H10651" s="26">
        <v>10.588318190000001</v>
      </c>
      <c r="I10651" s="26">
        <v>9.0257080000000003E-2</v>
      </c>
    </row>
    <row r="10652" spans="1:9" ht="15.75" customHeight="1" x14ac:dyDescent="0.25">
      <c r="A10652" s="23">
        <v>10651</v>
      </c>
      <c r="B10652" s="24">
        <v>0.54422274000000004</v>
      </c>
      <c r="C10652" s="24">
        <v>0.48856188</v>
      </c>
      <c r="D10652" s="24">
        <v>0.56003091999999999</v>
      </c>
      <c r="E10652" s="24">
        <v>0.72403293000000002</v>
      </c>
      <c r="F10652" s="24">
        <v>1.0785999800000001</v>
      </c>
      <c r="G10652" s="24">
        <v>2.6818590200000001</v>
      </c>
      <c r="H10652" s="24">
        <v>10.591503039999999</v>
      </c>
      <c r="I10652" s="24">
        <v>9.0257050000000005E-2</v>
      </c>
    </row>
    <row r="10653" spans="1:9" ht="15.75" customHeight="1" x14ac:dyDescent="0.25">
      <c r="A10653" s="25">
        <v>10652</v>
      </c>
      <c r="B10653" s="26">
        <v>0.54430586000000003</v>
      </c>
      <c r="C10653" s="26">
        <v>0.48864265000000001</v>
      </c>
      <c r="D10653" s="26">
        <v>0.56013078000000005</v>
      </c>
      <c r="E10653" s="26">
        <v>0.72417796000000001</v>
      </c>
      <c r="F10653" s="26">
        <v>1.0788454199999999</v>
      </c>
      <c r="G10653" s="26">
        <v>2.6825275099999999</v>
      </c>
      <c r="H10653" s="26">
        <v>10.594687980000002</v>
      </c>
      <c r="I10653" s="26">
        <v>9.0257030000000002E-2</v>
      </c>
    </row>
    <row r="10654" spans="1:9" ht="15.75" customHeight="1" x14ac:dyDescent="0.25">
      <c r="A10654" s="23">
        <v>10653</v>
      </c>
      <c r="B10654" s="24">
        <v>0.54438898000000002</v>
      </c>
      <c r="C10654" s="24">
        <v>0.48872343000000001</v>
      </c>
      <c r="D10654" s="24">
        <v>0.56023065000000005</v>
      </c>
      <c r="E10654" s="24">
        <v>0.72432299</v>
      </c>
      <c r="F10654" s="24">
        <v>1.07909086</v>
      </c>
      <c r="G10654" s="24">
        <v>2.6831960099999996</v>
      </c>
      <c r="H10654" s="24">
        <v>10.597872990000001</v>
      </c>
      <c r="I10654" s="24">
        <v>9.0257000000000004E-2</v>
      </c>
    </row>
    <row r="10655" spans="1:9" ht="15.75" customHeight="1" x14ac:dyDescent="0.25">
      <c r="A10655" s="25">
        <v>10654</v>
      </c>
      <c r="B10655" s="26">
        <v>0.54447210000000001</v>
      </c>
      <c r="C10655" s="26">
        <v>0.48880420999999996</v>
      </c>
      <c r="D10655" s="26">
        <v>0.56033051999999994</v>
      </c>
      <c r="E10655" s="26">
        <v>0.7244680200000001</v>
      </c>
      <c r="F10655" s="26">
        <v>1.07933631</v>
      </c>
      <c r="G10655" s="26">
        <v>2.6838645300000001</v>
      </c>
      <c r="H10655" s="26">
        <v>10.60105808</v>
      </c>
      <c r="I10655" s="26">
        <v>9.0256980000000001E-2</v>
      </c>
    </row>
    <row r="10656" spans="1:9" ht="15.75" customHeight="1" x14ac:dyDescent="0.25">
      <c r="A10656" s="23">
        <v>10655</v>
      </c>
      <c r="B10656" s="24">
        <v>0.54455522000000001</v>
      </c>
      <c r="C10656" s="24">
        <v>0.48888499000000002</v>
      </c>
      <c r="D10656" s="24">
        <v>0.56043039000000006</v>
      </c>
      <c r="E10656" s="24">
        <v>0.72461304999999998</v>
      </c>
      <c r="F10656" s="24">
        <v>1.0795817599999999</v>
      </c>
      <c r="G10656" s="24">
        <v>2.6845330600000001</v>
      </c>
      <c r="H10656" s="24">
        <v>10.604243240000001</v>
      </c>
      <c r="I10656" s="24">
        <v>9.0256950000000002E-2</v>
      </c>
    </row>
    <row r="10657" spans="1:9" ht="15.75" customHeight="1" x14ac:dyDescent="0.25">
      <c r="A10657" s="25">
        <v>10656</v>
      </c>
      <c r="B10657" s="26">
        <v>0.54463833000000006</v>
      </c>
      <c r="C10657" s="26">
        <v>0.48896577000000002</v>
      </c>
      <c r="D10657" s="26">
        <v>0.56053026000000006</v>
      </c>
      <c r="E10657" s="26">
        <v>0.72475809000000002</v>
      </c>
      <c r="F10657" s="26">
        <v>1.0798272199999999</v>
      </c>
      <c r="G10657" s="26">
        <v>2.6852016099999996</v>
      </c>
      <c r="H10657" s="26">
        <v>10.607428460000001</v>
      </c>
      <c r="I10657" s="26">
        <v>9.0256929999999999E-2</v>
      </c>
    </row>
    <row r="10658" spans="1:9" ht="15.75" customHeight="1" x14ac:dyDescent="0.25">
      <c r="A10658" s="23">
        <v>10657</v>
      </c>
      <c r="B10658" s="24">
        <v>0.54472144999999994</v>
      </c>
      <c r="C10658" s="24">
        <v>0.48904654999999997</v>
      </c>
      <c r="D10658" s="24">
        <v>0.56063012999999995</v>
      </c>
      <c r="E10658" s="24">
        <v>0.72490312999999995</v>
      </c>
      <c r="F10658" s="24">
        <v>1.08007268</v>
      </c>
      <c r="G10658" s="24">
        <v>2.6858701599999999</v>
      </c>
      <c r="H10658" s="24">
        <v>10.610613750000001</v>
      </c>
      <c r="I10658" s="24">
        <v>9.0256900000000015E-2</v>
      </c>
    </row>
    <row r="10659" spans="1:9" ht="15.75" customHeight="1" x14ac:dyDescent="0.25">
      <c r="A10659" s="25">
        <v>10658</v>
      </c>
      <c r="B10659" s="26">
        <v>0.54480457000000004</v>
      </c>
      <c r="C10659" s="26">
        <v>0.48912734000000002</v>
      </c>
      <c r="D10659" s="26">
        <v>0.56073001</v>
      </c>
      <c r="E10659" s="26">
        <v>0.72504816999999999</v>
      </c>
      <c r="F10659" s="26">
        <v>1.0803181499999999</v>
      </c>
      <c r="G10659" s="26">
        <v>2.6865387299999997</v>
      </c>
      <c r="H10659" s="26">
        <v>10.61379911</v>
      </c>
      <c r="I10659" s="26">
        <v>9.0256880000000012E-2</v>
      </c>
    </row>
    <row r="10660" spans="1:9" ht="15.75" customHeight="1" x14ac:dyDescent="0.25">
      <c r="A10660" s="23">
        <v>10659</v>
      </c>
      <c r="B10660" s="24">
        <v>0.54488768999999992</v>
      </c>
      <c r="C10660" s="24">
        <v>0.48920811999999997</v>
      </c>
      <c r="D10660" s="24">
        <v>0.56082988</v>
      </c>
      <c r="E10660" s="24">
        <v>0.72519321999999997</v>
      </c>
      <c r="F10660" s="24">
        <v>1.0805636199999999</v>
      </c>
      <c r="G10660" s="24">
        <v>2.6872073200000002</v>
      </c>
      <c r="H10660" s="24">
        <v>10.616984520000001</v>
      </c>
      <c r="I10660" s="24">
        <v>9.025685E-2</v>
      </c>
    </row>
    <row r="10661" spans="1:9" ht="15.75" customHeight="1" x14ac:dyDescent="0.25">
      <c r="A10661" s="25">
        <v>10660</v>
      </c>
      <c r="B10661" s="26">
        <v>0.54497081000000003</v>
      </c>
      <c r="C10661" s="26">
        <v>0.48928891000000002</v>
      </c>
      <c r="D10661" s="26">
        <v>0.56092976000000005</v>
      </c>
      <c r="E10661" s="26">
        <v>0.72533826000000001</v>
      </c>
      <c r="F10661" s="26">
        <v>1.0808091</v>
      </c>
      <c r="G10661" s="26">
        <v>2.6878759100000003</v>
      </c>
      <c r="H10661" s="26">
        <v>10.620169989999999</v>
      </c>
      <c r="I10661" s="26">
        <v>9.025683000000001E-2</v>
      </c>
    </row>
    <row r="10662" spans="1:9" ht="15.75" customHeight="1" x14ac:dyDescent="0.25">
      <c r="A10662" s="23">
        <v>10661</v>
      </c>
      <c r="B10662" s="24">
        <v>0.54505391999999997</v>
      </c>
      <c r="C10662" s="24">
        <v>0.48936968999999997</v>
      </c>
      <c r="D10662" s="24">
        <v>0.56102964</v>
      </c>
      <c r="E10662" s="24">
        <v>0.72548330999999999</v>
      </c>
      <c r="F10662" s="24">
        <v>1.08105458</v>
      </c>
      <c r="G10662" s="24">
        <v>2.6885445099999998</v>
      </c>
      <c r="H10662" s="24">
        <v>10.62335551</v>
      </c>
      <c r="I10662" s="24">
        <v>9.0256799999999998E-2</v>
      </c>
    </row>
    <row r="10663" spans="1:9" ht="15.75" customHeight="1" x14ac:dyDescent="0.25">
      <c r="A10663" s="25">
        <v>10662</v>
      </c>
      <c r="B10663" s="26">
        <v>0.54513703999999996</v>
      </c>
      <c r="C10663" s="26">
        <v>0.48945048000000002</v>
      </c>
      <c r="D10663" s="26">
        <v>0.56112952000000005</v>
      </c>
      <c r="E10663" s="26">
        <v>0.72562836000000008</v>
      </c>
      <c r="F10663" s="26">
        <v>1.08130006</v>
      </c>
      <c r="G10663" s="26">
        <v>2.6892131199999998</v>
      </c>
      <c r="H10663" s="26">
        <v>10.626541079999999</v>
      </c>
      <c r="I10663" s="26">
        <v>9.0256779999999995E-2</v>
      </c>
    </row>
    <row r="10664" spans="1:9" ht="15.75" customHeight="1" x14ac:dyDescent="0.25">
      <c r="A10664" s="23">
        <v>10663</v>
      </c>
      <c r="B10664" s="24">
        <v>0.54522015999999995</v>
      </c>
      <c r="C10664" s="24">
        <v>0.48953125999999997</v>
      </c>
      <c r="D10664" s="24">
        <v>0.56122939999999999</v>
      </c>
      <c r="E10664" s="24">
        <v>0.72577342</v>
      </c>
      <c r="F10664" s="24">
        <v>1.08154555</v>
      </c>
      <c r="G10664" s="24">
        <v>2.6898817500000001</v>
      </c>
      <c r="H10664" s="24">
        <v>10.629726700000001</v>
      </c>
      <c r="I10664" s="24">
        <v>9.0256749999999997E-2</v>
      </c>
    </row>
    <row r="10665" spans="1:9" ht="15.75" customHeight="1" x14ac:dyDescent="0.25">
      <c r="A10665" s="25">
        <v>10664</v>
      </c>
      <c r="B10665" s="26">
        <v>0.54530327999999995</v>
      </c>
      <c r="C10665" s="26">
        <v>0.48961205000000002</v>
      </c>
      <c r="D10665" s="26">
        <v>0.56132928000000004</v>
      </c>
      <c r="E10665" s="26">
        <v>0.72591846999999998</v>
      </c>
      <c r="F10665" s="26">
        <v>1.08179103</v>
      </c>
      <c r="G10665" s="26">
        <v>2.6905503800000004</v>
      </c>
      <c r="H10665" s="26">
        <v>10.632912360000001</v>
      </c>
      <c r="I10665" s="26">
        <v>9.0256729999999993E-2</v>
      </c>
    </row>
    <row r="10666" spans="1:9" ht="15.75" customHeight="1" x14ac:dyDescent="0.25">
      <c r="A10666" s="23">
        <v>10665</v>
      </c>
      <c r="B10666" s="24">
        <v>0.54538639</v>
      </c>
      <c r="C10666" s="24">
        <v>0.48969284000000002</v>
      </c>
      <c r="D10666" s="24">
        <v>0.56142915999999998</v>
      </c>
      <c r="E10666" s="24">
        <v>0.72606353000000001</v>
      </c>
      <c r="F10666" s="24">
        <v>1.0820365300000001</v>
      </c>
      <c r="G10666" s="24">
        <v>2.6912190199999997</v>
      </c>
      <c r="H10666" s="24">
        <v>10.63609806</v>
      </c>
      <c r="I10666" s="24">
        <v>9.0256699999999995E-2</v>
      </c>
    </row>
    <row r="10667" spans="1:9" ht="15.75" customHeight="1" x14ac:dyDescent="0.25">
      <c r="A10667" s="25">
        <v>10666</v>
      </c>
      <c r="B10667" s="26">
        <v>0.54546950999999999</v>
      </c>
      <c r="C10667" s="26">
        <v>0.48977362999999996</v>
      </c>
      <c r="D10667" s="26">
        <v>0.56152904000000003</v>
      </c>
      <c r="E10667" s="26">
        <v>0.72620858999999993</v>
      </c>
      <c r="F10667" s="26">
        <v>1.0822820200000001</v>
      </c>
      <c r="G10667" s="26">
        <v>2.6918876599999999</v>
      </c>
      <c r="H10667" s="26">
        <v>10.639283800000001</v>
      </c>
      <c r="I10667" s="26">
        <v>9.0256679999999992E-2</v>
      </c>
    </row>
    <row r="10668" spans="1:9" ht="15.75" customHeight="1" x14ac:dyDescent="0.25">
      <c r="A10668" s="23">
        <v>10667</v>
      </c>
      <c r="B10668" s="24">
        <v>0.54555262999999998</v>
      </c>
      <c r="C10668" s="24">
        <v>0.48985441000000002</v>
      </c>
      <c r="D10668" s="24">
        <v>0.56162892999999992</v>
      </c>
      <c r="E10668" s="24">
        <v>0.72635364999999996</v>
      </c>
      <c r="F10668" s="24">
        <v>1.08252752</v>
      </c>
      <c r="G10668" s="24">
        <v>2.6925563100000001</v>
      </c>
      <c r="H10668" s="24">
        <v>10.64246958</v>
      </c>
      <c r="I10668" s="24">
        <v>9.0256649999999994E-2</v>
      </c>
    </row>
    <row r="10669" spans="1:9" ht="15.75" customHeight="1" x14ac:dyDescent="0.25">
      <c r="A10669" s="25">
        <v>10668</v>
      </c>
      <c r="B10669" s="26">
        <v>0.54563574999999997</v>
      </c>
      <c r="C10669" s="26">
        <v>0.48993519999999996</v>
      </c>
      <c r="D10669" s="26">
        <v>0.56172880999999997</v>
      </c>
      <c r="E10669" s="26">
        <v>0.72649870999999999</v>
      </c>
      <c r="F10669" s="26">
        <v>1.0827730200000001</v>
      </c>
      <c r="G10669" s="26">
        <v>2.6932249700000002</v>
      </c>
      <c r="H10669" s="26">
        <v>10.64565539</v>
      </c>
      <c r="I10669" s="26">
        <v>9.0256630000000004E-2</v>
      </c>
    </row>
    <row r="10670" spans="1:9" ht="15.75" customHeight="1" x14ac:dyDescent="0.25">
      <c r="A10670" s="23">
        <v>10669</v>
      </c>
      <c r="B10670" s="24">
        <v>0.54571886999999997</v>
      </c>
      <c r="C10670" s="24">
        <v>0.49001599000000001</v>
      </c>
      <c r="D10670" s="24">
        <v>0.56182869999999996</v>
      </c>
      <c r="E10670" s="24">
        <v>0.72664377000000002</v>
      </c>
      <c r="F10670" s="24">
        <v>1.08301852</v>
      </c>
      <c r="G10670" s="24">
        <v>2.6938936400000002</v>
      </c>
      <c r="H10670" s="24">
        <v>10.64884122</v>
      </c>
      <c r="I10670" s="24">
        <v>9.0256600000000006E-2</v>
      </c>
    </row>
    <row r="10671" spans="1:9" ht="15.75" customHeight="1" x14ac:dyDescent="0.25">
      <c r="A10671" s="25">
        <v>10670</v>
      </c>
      <c r="B10671" s="26">
        <v>0.54580198000000002</v>
      </c>
      <c r="C10671" s="26">
        <v>0.49009678000000001</v>
      </c>
      <c r="D10671" s="26">
        <v>0.56192858999999995</v>
      </c>
      <c r="E10671" s="26">
        <v>0.72678883999999999</v>
      </c>
      <c r="F10671" s="26">
        <v>1.0832640200000001</v>
      </c>
      <c r="G10671" s="26">
        <v>2.6945623100000002</v>
      </c>
      <c r="H10671" s="26">
        <v>10.65202708</v>
      </c>
      <c r="I10671" s="26">
        <v>9.0256580000000003E-2</v>
      </c>
    </row>
    <row r="10672" spans="1:9" ht="15.75" customHeight="1" x14ac:dyDescent="0.25">
      <c r="A10672" s="23">
        <v>10671</v>
      </c>
      <c r="B10672" s="24">
        <v>0.54588510000000001</v>
      </c>
      <c r="C10672" s="24">
        <v>0.49017757000000001</v>
      </c>
      <c r="D10672" s="24">
        <v>0.56202847</v>
      </c>
      <c r="E10672" s="24">
        <v>0.72693389999999991</v>
      </c>
      <c r="F10672" s="24">
        <v>1.0835095299999999</v>
      </c>
      <c r="G10672" s="24">
        <v>2.6952309799999998</v>
      </c>
      <c r="H10672" s="24">
        <v>10.655212959999998</v>
      </c>
      <c r="I10672" s="24">
        <v>9.0256550000000005E-2</v>
      </c>
    </row>
    <row r="10673" spans="1:9" ht="15.75" customHeight="1" x14ac:dyDescent="0.25">
      <c r="A10673" s="25">
        <v>10672</v>
      </c>
      <c r="B10673" s="26">
        <v>0.54596822</v>
      </c>
      <c r="C10673" s="26">
        <v>0.49025836</v>
      </c>
      <c r="D10673" s="26">
        <v>0.56212835999999999</v>
      </c>
      <c r="E10673" s="26">
        <v>0.72707896999999999</v>
      </c>
      <c r="F10673" s="26">
        <v>1.0837550299999998</v>
      </c>
      <c r="G10673" s="26">
        <v>2.6958996600000003</v>
      </c>
      <c r="H10673" s="26">
        <v>10.658398870000001</v>
      </c>
      <c r="I10673" s="26">
        <v>9.0256519999999993E-2</v>
      </c>
    </row>
    <row r="10674" spans="1:9" ht="15.75" customHeight="1" x14ac:dyDescent="0.25">
      <c r="A10674" s="23">
        <v>10673</v>
      </c>
      <c r="B10674" s="24">
        <v>0.54605134</v>
      </c>
      <c r="C10674" s="24">
        <v>0.49033915</v>
      </c>
      <c r="D10674" s="24">
        <v>0.56222824999999998</v>
      </c>
      <c r="E10674" s="24">
        <v>0.72722403000000002</v>
      </c>
      <c r="F10674" s="24">
        <v>1.0840005399999999</v>
      </c>
      <c r="G10674" s="24">
        <v>2.6965683400000002</v>
      </c>
      <c r="H10674" s="24">
        <v>10.661584789999999</v>
      </c>
      <c r="I10674" s="24">
        <v>9.0256500000000003E-2</v>
      </c>
    </row>
    <row r="10675" spans="1:9" ht="15.75" customHeight="1" x14ac:dyDescent="0.25">
      <c r="A10675" s="25">
        <v>10674</v>
      </c>
      <c r="B10675" s="26">
        <v>0.54613444999999994</v>
      </c>
      <c r="C10675" s="26">
        <v>0.49041994</v>
      </c>
      <c r="D10675" s="26">
        <v>0.56232813000000004</v>
      </c>
      <c r="E10675" s="26">
        <v>0.72736909999999999</v>
      </c>
      <c r="F10675" s="26">
        <v>1.08424605</v>
      </c>
      <c r="G10675" s="26">
        <v>2.6972370200000002</v>
      </c>
      <c r="H10675" s="26">
        <v>10.66477072</v>
      </c>
      <c r="I10675" s="26">
        <v>9.0256469999999991E-2</v>
      </c>
    </row>
    <row r="10676" spans="1:9" ht="15.75" customHeight="1" x14ac:dyDescent="0.25">
      <c r="A10676" s="23">
        <v>10675</v>
      </c>
      <c r="B10676" s="24">
        <v>0.54621757000000004</v>
      </c>
      <c r="C10676" s="24">
        <v>0.49050073</v>
      </c>
      <c r="D10676" s="24">
        <v>0.56242802000000003</v>
      </c>
      <c r="E10676" s="24">
        <v>0.72751417000000007</v>
      </c>
      <c r="F10676" s="24">
        <v>1.08449156</v>
      </c>
      <c r="G10676" s="24">
        <v>2.6979057100000001</v>
      </c>
      <c r="H10676" s="24">
        <v>10.66795666</v>
      </c>
      <c r="I10676" s="24">
        <v>9.0256450000000002E-2</v>
      </c>
    </row>
    <row r="10677" spans="1:9" ht="15.75" customHeight="1" x14ac:dyDescent="0.25">
      <c r="A10677" s="25">
        <v>10676</v>
      </c>
      <c r="B10677" s="26">
        <v>0.54630069000000003</v>
      </c>
      <c r="C10677" s="26">
        <v>0.49058151999999999</v>
      </c>
      <c r="D10677" s="26">
        <v>0.56252791000000002</v>
      </c>
      <c r="E10677" s="26">
        <v>0.72765923999999993</v>
      </c>
      <c r="F10677" s="26">
        <v>1.0847370700000001</v>
      </c>
      <c r="G10677" s="26">
        <v>2.6985743900000001</v>
      </c>
      <c r="H10677" s="26">
        <v>10.671142609999999</v>
      </c>
      <c r="I10677" s="26">
        <v>9.025641999999999E-2</v>
      </c>
    </row>
    <row r="10678" spans="1:9" ht="15.75" customHeight="1" x14ac:dyDescent="0.25">
      <c r="A10678" s="23">
        <v>10677</v>
      </c>
      <c r="B10678" s="24">
        <v>0.54638381000000003</v>
      </c>
      <c r="C10678" s="24">
        <v>0.49066231000000005</v>
      </c>
      <c r="D10678" s="24">
        <v>0.56262780000000001</v>
      </c>
      <c r="E10678" s="24">
        <v>0.72780429999999996</v>
      </c>
      <c r="F10678" s="24">
        <v>1.0849825800000001</v>
      </c>
      <c r="G10678" s="24">
        <v>2.69924308</v>
      </c>
      <c r="H10678" s="24">
        <v>10.674328559999999</v>
      </c>
      <c r="I10678" s="24">
        <v>9.0256399999999987E-2</v>
      </c>
    </row>
    <row r="10679" spans="1:9" ht="15.75" customHeight="1" x14ac:dyDescent="0.25">
      <c r="A10679" s="25">
        <v>10678</v>
      </c>
      <c r="B10679" s="26">
        <v>0.54646693000000002</v>
      </c>
      <c r="C10679" s="26">
        <v>0.49074309999999999</v>
      </c>
      <c r="D10679" s="26">
        <v>0.56272769</v>
      </c>
      <c r="E10679" s="26">
        <v>0.72794937000000004</v>
      </c>
      <c r="F10679" s="26">
        <v>1.08522809</v>
      </c>
      <c r="G10679" s="26">
        <v>2.6999117699999999</v>
      </c>
      <c r="H10679" s="26">
        <v>10.677514519999999</v>
      </c>
      <c r="I10679" s="26">
        <v>9.0256370000000002E-2</v>
      </c>
    </row>
    <row r="10680" spans="1:9" ht="15.75" customHeight="1" x14ac:dyDescent="0.25">
      <c r="A10680" s="23">
        <v>10679</v>
      </c>
      <c r="B10680" s="24">
        <v>0.54655003999999996</v>
      </c>
      <c r="C10680" s="24">
        <v>0.49082389999999998</v>
      </c>
      <c r="D10680" s="24">
        <v>0.56282757999999999</v>
      </c>
      <c r="E10680" s="24">
        <v>0.72809444000000001</v>
      </c>
      <c r="F10680" s="24">
        <v>1.0854736</v>
      </c>
      <c r="G10680" s="24">
        <v>2.7005804599999998</v>
      </c>
      <c r="H10680" s="24">
        <v>10.68070047</v>
      </c>
      <c r="I10680" s="24">
        <v>9.0256349999999999E-2</v>
      </c>
    </row>
    <row r="10681" spans="1:9" ht="15.75" customHeight="1" x14ac:dyDescent="0.25">
      <c r="A10681" s="25">
        <v>10680</v>
      </c>
      <c r="B10681" s="26">
        <v>0.54663316000000006</v>
      </c>
      <c r="C10681" s="26">
        <v>0.49090468999999998</v>
      </c>
      <c r="D10681" s="26">
        <v>0.56292746000000005</v>
      </c>
      <c r="E10681" s="26">
        <v>0.72823950999999998</v>
      </c>
      <c r="F10681" s="26">
        <v>1.0857191100000001</v>
      </c>
      <c r="G10681" s="26">
        <v>2.7012491399999998</v>
      </c>
      <c r="H10681" s="26">
        <v>10.68388641</v>
      </c>
      <c r="I10681" s="26">
        <v>9.0256320000000001E-2</v>
      </c>
    </row>
    <row r="10682" spans="1:9" ht="15.75" customHeight="1" x14ac:dyDescent="0.25">
      <c r="A10682" s="23">
        <v>10681</v>
      </c>
      <c r="B10682" s="24">
        <v>0.54671627999999994</v>
      </c>
      <c r="C10682" s="24">
        <v>0.49098548000000003</v>
      </c>
      <c r="D10682" s="24">
        <v>0.56302735000000004</v>
      </c>
      <c r="E10682" s="24">
        <v>0.72838457000000001</v>
      </c>
      <c r="F10682" s="24">
        <v>1.08596461</v>
      </c>
      <c r="G10682" s="24">
        <v>2.7019178299999997</v>
      </c>
      <c r="H10682" s="24">
        <v>10.687072350000001</v>
      </c>
      <c r="I10682" s="24">
        <v>9.0256299999999998E-2</v>
      </c>
    </row>
    <row r="10683" spans="1:9" ht="15.75" customHeight="1" x14ac:dyDescent="0.25">
      <c r="A10683" s="25">
        <v>10682</v>
      </c>
      <c r="B10683" s="26">
        <v>0.54679940000000005</v>
      </c>
      <c r="C10683" s="26">
        <v>0.49106627000000003</v>
      </c>
      <c r="D10683" s="26">
        <v>0.56312724000000003</v>
      </c>
      <c r="E10683" s="26">
        <v>0.72852963999999998</v>
      </c>
      <c r="F10683" s="26">
        <v>1.0862101199999998</v>
      </c>
      <c r="G10683" s="26">
        <v>2.7025865099999997</v>
      </c>
      <c r="H10683" s="26">
        <v>10.69025828</v>
      </c>
      <c r="I10683" s="26">
        <v>9.025627E-2</v>
      </c>
    </row>
    <row r="10684" spans="1:9" ht="15.75" customHeight="1" x14ac:dyDescent="0.25">
      <c r="A10684" s="23">
        <v>10683</v>
      </c>
      <c r="B10684" s="24">
        <v>0.54688250999999999</v>
      </c>
      <c r="C10684" s="24">
        <v>0.49114705999999997</v>
      </c>
      <c r="D10684" s="24">
        <v>0.56322713000000002</v>
      </c>
      <c r="E10684" s="24">
        <v>0.72867470999999995</v>
      </c>
      <c r="F10684" s="24">
        <v>1.0864556299999999</v>
      </c>
      <c r="G10684" s="24">
        <v>2.7032551899999997</v>
      </c>
      <c r="H10684" s="24">
        <v>10.693444190000001</v>
      </c>
      <c r="I10684" s="24">
        <v>9.0256249999999996E-2</v>
      </c>
    </row>
    <row r="10685" spans="1:9" ht="15.75" customHeight="1" x14ac:dyDescent="0.25">
      <c r="A10685" s="25">
        <v>10684</v>
      </c>
      <c r="B10685" s="26">
        <v>0.54696562999999998</v>
      </c>
      <c r="C10685" s="26">
        <v>0.49122785000000002</v>
      </c>
      <c r="D10685" s="26">
        <v>0.56332700999999996</v>
      </c>
      <c r="E10685" s="26">
        <v>0.72881977000000009</v>
      </c>
      <c r="F10685" s="26">
        <v>1.08670114</v>
      </c>
      <c r="G10685" s="26">
        <v>2.7039238699999997</v>
      </c>
      <c r="H10685" s="26">
        <v>10.696630090000001</v>
      </c>
      <c r="I10685" s="26">
        <v>9.0256219999999998E-2</v>
      </c>
    </row>
    <row r="10686" spans="1:9" ht="15.75" customHeight="1" x14ac:dyDescent="0.25">
      <c r="A10686" s="23">
        <v>10685</v>
      </c>
      <c r="B10686" s="24">
        <v>0.54704874999999997</v>
      </c>
      <c r="C10686" s="24">
        <v>0.49130864000000002</v>
      </c>
      <c r="D10686" s="24">
        <v>0.56342689999999995</v>
      </c>
      <c r="E10686" s="24">
        <v>0.72896484000000006</v>
      </c>
      <c r="F10686" s="24">
        <v>1.0869466400000001</v>
      </c>
      <c r="G10686" s="24">
        <v>2.7045925399999997</v>
      </c>
      <c r="H10686" s="24">
        <v>10.69981597</v>
      </c>
      <c r="I10686" s="24">
        <v>9.0256199999999995E-2</v>
      </c>
    </row>
    <row r="10687" spans="1:9" ht="15.75" customHeight="1" x14ac:dyDescent="0.25">
      <c r="A10687" s="25">
        <v>10686</v>
      </c>
      <c r="B10687" s="26">
        <v>0.54713186999999996</v>
      </c>
      <c r="C10687" s="26">
        <v>0.49138942999999996</v>
      </c>
      <c r="D10687" s="26">
        <v>0.56352679000000006</v>
      </c>
      <c r="E10687" s="26">
        <v>0.72910989999999998</v>
      </c>
      <c r="F10687" s="26">
        <v>1.08719214</v>
      </c>
      <c r="G10687" s="26">
        <v>2.7052612099999997</v>
      </c>
      <c r="H10687" s="26">
        <v>10.703001819999999</v>
      </c>
      <c r="I10687" s="26">
        <v>9.0256170000000011E-2</v>
      </c>
    </row>
    <row r="10688" spans="1:9" ht="15.75" customHeight="1" x14ac:dyDescent="0.25">
      <c r="A10688" s="23">
        <v>10687</v>
      </c>
      <c r="B10688" s="24">
        <v>0.54721499000000007</v>
      </c>
      <c r="C10688" s="24">
        <v>0.49147022000000001</v>
      </c>
      <c r="D10688" s="24">
        <v>0.56362667</v>
      </c>
      <c r="E10688" s="24">
        <v>0.72925496000000001</v>
      </c>
      <c r="F10688" s="24">
        <v>1.0874376400000001</v>
      </c>
      <c r="G10688" s="24">
        <v>2.7059298699999998</v>
      </c>
      <c r="H10688" s="24">
        <v>10.706187640000001</v>
      </c>
      <c r="I10688" s="24">
        <v>9.0256150000000007E-2</v>
      </c>
    </row>
    <row r="10689" spans="1:9" ht="15.75" customHeight="1" x14ac:dyDescent="0.25">
      <c r="A10689" s="25">
        <v>10688</v>
      </c>
      <c r="B10689" s="26">
        <v>0.54729810000000001</v>
      </c>
      <c r="C10689" s="26">
        <v>0.49155099999999996</v>
      </c>
      <c r="D10689" s="26">
        <v>0.56372655999999999</v>
      </c>
      <c r="E10689" s="26">
        <v>0.72940002000000004</v>
      </c>
      <c r="F10689" s="26">
        <v>1.08768314</v>
      </c>
      <c r="G10689" s="26">
        <v>2.7065985299999999</v>
      </c>
      <c r="H10689" s="26">
        <v>10.70937344</v>
      </c>
      <c r="I10689" s="26">
        <v>9.0256120000000009E-2</v>
      </c>
    </row>
    <row r="10690" spans="1:9" ht="15.75" customHeight="1" x14ac:dyDescent="0.25">
      <c r="A10690" s="23">
        <v>10689</v>
      </c>
      <c r="B10690" s="24">
        <v>0.54738122</v>
      </c>
      <c r="C10690" s="24">
        <v>0.49163179000000001</v>
      </c>
      <c r="D10690" s="24">
        <v>0.56382644000000004</v>
      </c>
      <c r="E10690" s="24">
        <v>0.72954508000000007</v>
      </c>
      <c r="F10690" s="24">
        <v>1.0879286399999999</v>
      </c>
      <c r="G10690" s="24">
        <v>2.7072671800000001</v>
      </c>
      <c r="H10690" s="24">
        <v>10.71255921</v>
      </c>
      <c r="I10690" s="24">
        <v>9.0256089999999997E-2</v>
      </c>
    </row>
    <row r="10691" spans="1:9" ht="15.75" customHeight="1" x14ac:dyDescent="0.25">
      <c r="A10691" s="25">
        <v>10690</v>
      </c>
      <c r="B10691" s="26">
        <v>0.54746433999999999</v>
      </c>
      <c r="C10691" s="26">
        <v>0.49171258000000001</v>
      </c>
      <c r="D10691" s="26">
        <v>0.56392631999999998</v>
      </c>
      <c r="E10691" s="26">
        <v>0.72969013999999999</v>
      </c>
      <c r="F10691" s="26">
        <v>1.0881741300000001</v>
      </c>
      <c r="G10691" s="26">
        <v>2.7079358200000003</v>
      </c>
      <c r="H10691" s="26">
        <v>10.715744930000001</v>
      </c>
      <c r="I10691" s="26">
        <v>9.0256070000000008E-2</v>
      </c>
    </row>
    <row r="10692" spans="1:9" ht="15.75" customHeight="1" x14ac:dyDescent="0.25">
      <c r="A10692" s="23">
        <v>10691</v>
      </c>
      <c r="B10692" s="24">
        <v>0.54754745999999999</v>
      </c>
      <c r="C10692" s="24">
        <v>0.49179336999999995</v>
      </c>
      <c r="D10692" s="24">
        <v>0.56402621000000008</v>
      </c>
      <c r="E10692" s="24">
        <v>0.72983520000000002</v>
      </c>
      <c r="F10692" s="24">
        <v>1.08841962</v>
      </c>
      <c r="G10692" s="24">
        <v>2.7086044600000001</v>
      </c>
      <c r="H10692" s="24">
        <v>10.718930620000002</v>
      </c>
      <c r="I10692" s="24">
        <v>9.0256039999999996E-2</v>
      </c>
    </row>
    <row r="10693" spans="1:9" ht="15.75" customHeight="1" x14ac:dyDescent="0.25">
      <c r="A10693" s="25">
        <v>10692</v>
      </c>
      <c r="B10693" s="26">
        <v>0.54763057999999998</v>
      </c>
      <c r="C10693" s="26">
        <v>0.49187415000000001</v>
      </c>
      <c r="D10693" s="26">
        <v>0.56412609000000002</v>
      </c>
      <c r="E10693" s="26">
        <v>0.72998025</v>
      </c>
      <c r="F10693" s="26">
        <v>1.08866511</v>
      </c>
      <c r="G10693" s="26">
        <v>2.70927308</v>
      </c>
      <c r="H10693" s="26">
        <v>10.722116269999999</v>
      </c>
      <c r="I10693" s="26">
        <v>9.0256019999999992E-2</v>
      </c>
    </row>
    <row r="10694" spans="1:9" ht="15.75" customHeight="1" x14ac:dyDescent="0.25">
      <c r="A10694" s="23">
        <v>10693</v>
      </c>
      <c r="B10694" s="24">
        <v>0.54771369000000003</v>
      </c>
      <c r="C10694" s="24">
        <v>0.49195493999999995</v>
      </c>
      <c r="D10694" s="24">
        <v>0.56422597000000008</v>
      </c>
      <c r="E10694" s="24">
        <v>0.73012530999999992</v>
      </c>
      <c r="F10694" s="24">
        <v>1.0889106</v>
      </c>
      <c r="G10694" s="24">
        <v>2.7099416999999999</v>
      </c>
      <c r="H10694" s="24">
        <v>10.725301870000001</v>
      </c>
      <c r="I10694" s="24">
        <v>9.0255989999999994E-2</v>
      </c>
    </row>
    <row r="10695" spans="1:9" ht="15.75" customHeight="1" x14ac:dyDescent="0.25">
      <c r="A10695" s="25">
        <v>10694</v>
      </c>
      <c r="B10695" s="26">
        <v>0.54779680999999991</v>
      </c>
      <c r="C10695" s="26">
        <v>0.49203573</v>
      </c>
      <c r="D10695" s="26">
        <v>0.56432585000000002</v>
      </c>
      <c r="E10695" s="26">
        <v>0.73027036000000001</v>
      </c>
      <c r="F10695" s="26">
        <v>1.08915608</v>
      </c>
      <c r="G10695" s="26">
        <v>2.7106103100000003</v>
      </c>
      <c r="H10695" s="26">
        <v>10.728487429999999</v>
      </c>
      <c r="I10695" s="26">
        <v>9.0255969999999991E-2</v>
      </c>
    </row>
    <row r="10696" spans="1:9" ht="15.75" customHeight="1" x14ac:dyDescent="0.25">
      <c r="A10696" s="23">
        <v>10695</v>
      </c>
      <c r="B10696" s="24">
        <v>0.54787993000000001</v>
      </c>
      <c r="C10696" s="24">
        <v>0.49211651000000001</v>
      </c>
      <c r="D10696" s="24">
        <v>0.56442572000000002</v>
      </c>
      <c r="E10696" s="24">
        <v>0.73041540999999999</v>
      </c>
      <c r="F10696" s="24">
        <v>1.0894015500000001</v>
      </c>
      <c r="G10696" s="24">
        <v>2.7112789099999999</v>
      </c>
      <c r="H10696" s="24">
        <v>10.73167293</v>
      </c>
      <c r="I10696" s="24">
        <v>9.0255939999999993E-2</v>
      </c>
    </row>
    <row r="10697" spans="1:9" ht="15.75" customHeight="1" x14ac:dyDescent="0.25">
      <c r="A10697" s="25">
        <v>10696</v>
      </c>
      <c r="B10697" s="26">
        <v>0.54796305000000001</v>
      </c>
      <c r="C10697" s="26">
        <v>0.4921973</v>
      </c>
      <c r="D10697" s="26">
        <v>0.56452559999999996</v>
      </c>
      <c r="E10697" s="26">
        <v>0.73056045000000003</v>
      </c>
      <c r="F10697" s="26">
        <v>1.0896470300000001</v>
      </c>
      <c r="G10697" s="26">
        <v>2.7119475</v>
      </c>
      <c r="H10697" s="26">
        <v>10.73485838</v>
      </c>
      <c r="I10697" s="26">
        <v>9.0255919999999989E-2</v>
      </c>
    </row>
    <row r="10698" spans="1:9" ht="15.75" customHeight="1" x14ac:dyDescent="0.25">
      <c r="A10698" s="23">
        <v>10697</v>
      </c>
      <c r="B10698" s="24">
        <v>0.54804616000000006</v>
      </c>
      <c r="C10698" s="24">
        <v>0.49227808000000001</v>
      </c>
      <c r="D10698" s="24">
        <v>0.56462548000000001</v>
      </c>
      <c r="E10698" s="24">
        <v>0.73070550000000001</v>
      </c>
      <c r="F10698" s="24">
        <v>1.0898924999999999</v>
      </c>
      <c r="G10698" s="24">
        <v>2.7126160800000001</v>
      </c>
      <c r="H10698" s="24">
        <v>10.73804378</v>
      </c>
      <c r="I10698" s="24">
        <v>9.0255890000000005E-2</v>
      </c>
    </row>
    <row r="10699" spans="1:9" ht="15.75" customHeight="1" x14ac:dyDescent="0.25">
      <c r="A10699" s="25">
        <v>10698</v>
      </c>
      <c r="B10699" s="26">
        <v>0.54812927999999994</v>
      </c>
      <c r="C10699" s="26">
        <v>0.49235886000000001</v>
      </c>
      <c r="D10699" s="26">
        <v>0.56472535000000001</v>
      </c>
      <c r="E10699" s="26">
        <v>0.73085054000000005</v>
      </c>
      <c r="F10699" s="26">
        <v>1.0901379600000001</v>
      </c>
      <c r="G10699" s="26">
        <v>2.7132846499999999</v>
      </c>
      <c r="H10699" s="26">
        <v>10.741229109999999</v>
      </c>
      <c r="I10699" s="26">
        <v>9.0255870000000002E-2</v>
      </c>
    </row>
    <row r="10700" spans="1:9" ht="15.75" customHeight="1" x14ac:dyDescent="0.25">
      <c r="A10700" s="23">
        <v>10699</v>
      </c>
      <c r="B10700" s="24">
        <v>0.54821240000000004</v>
      </c>
      <c r="C10700" s="24">
        <v>0.49243963999999996</v>
      </c>
      <c r="D10700" s="24">
        <v>0.56482522000000002</v>
      </c>
      <c r="E10700" s="24">
        <v>0.73099557999999998</v>
      </c>
      <c r="F10700" s="24">
        <v>1.0903834299999999</v>
      </c>
      <c r="G10700" s="24">
        <v>2.7139532000000002</v>
      </c>
      <c r="H10700" s="24">
        <v>10.74441438</v>
      </c>
      <c r="I10700" s="24">
        <v>9.0255840000000004E-2</v>
      </c>
    </row>
    <row r="10701" spans="1:9" ht="15.75" customHeight="1" x14ac:dyDescent="0.25">
      <c r="A10701" s="25">
        <v>10700</v>
      </c>
      <c r="B10701" s="26">
        <v>0.54829552000000004</v>
      </c>
      <c r="C10701" s="26">
        <v>0.49252042000000001</v>
      </c>
      <c r="D10701" s="26">
        <v>0.56492509000000002</v>
      </c>
      <c r="E10701" s="26">
        <v>0.73114061000000008</v>
      </c>
      <c r="F10701" s="26">
        <v>1.0906288799999999</v>
      </c>
      <c r="G10701" s="26">
        <v>2.7146217400000001</v>
      </c>
      <c r="H10701" s="26">
        <v>10.747599580000001</v>
      </c>
      <c r="I10701" s="26">
        <v>9.025582E-2</v>
      </c>
    </row>
    <row r="10702" spans="1:9" ht="15.75" customHeight="1" x14ac:dyDescent="0.25">
      <c r="A10702" s="23">
        <v>10701</v>
      </c>
      <c r="B10702" s="24">
        <v>0.54837864000000003</v>
      </c>
      <c r="C10702" s="24">
        <v>0.49260120000000002</v>
      </c>
      <c r="D10702" s="24">
        <v>0.56502496000000002</v>
      </c>
      <c r="E10702" s="24">
        <v>0.7312856499999999</v>
      </c>
      <c r="F10702" s="24">
        <v>1.0908743300000001</v>
      </c>
      <c r="G10702" s="24">
        <v>2.7152902699999997</v>
      </c>
      <c r="H10702" s="24">
        <v>10.750784719999999</v>
      </c>
      <c r="I10702" s="24">
        <v>9.0255790000000002E-2</v>
      </c>
    </row>
    <row r="10703" spans="1:9" ht="15.75" customHeight="1" x14ac:dyDescent="0.25">
      <c r="A10703" s="25">
        <v>10702</v>
      </c>
      <c r="B10703" s="26">
        <v>0.54846174999999997</v>
      </c>
      <c r="C10703" s="26">
        <v>0.49268197999999996</v>
      </c>
      <c r="D10703" s="26">
        <v>0.56512483000000002</v>
      </c>
      <c r="E10703" s="26">
        <v>0.73143068</v>
      </c>
      <c r="F10703" s="26">
        <v>1.0911197799999999</v>
      </c>
      <c r="G10703" s="26">
        <v>2.7159587800000002</v>
      </c>
      <c r="H10703" s="26">
        <v>10.75396978</v>
      </c>
      <c r="I10703" s="26">
        <v>9.025575999999999E-2</v>
      </c>
    </row>
    <row r="10704" spans="1:9" ht="15.75" customHeight="1" x14ac:dyDescent="0.25">
      <c r="A10704" s="23">
        <v>10703</v>
      </c>
      <c r="B10704" s="24">
        <v>0.54854486999999996</v>
      </c>
      <c r="C10704" s="24">
        <v>0.49276276000000002</v>
      </c>
      <c r="D10704" s="24">
        <v>0.56522470000000002</v>
      </c>
      <c r="E10704" s="24">
        <v>0.73157570000000005</v>
      </c>
      <c r="F10704" s="24">
        <v>1.0913652199999999</v>
      </c>
      <c r="G10704" s="24">
        <v>2.71662728</v>
      </c>
      <c r="H10704" s="24">
        <v>10.75715477</v>
      </c>
      <c r="I10704" s="24">
        <v>9.0255740000000001E-2</v>
      </c>
    </row>
    <row r="10705" spans="1:9" ht="15.75" customHeight="1" x14ac:dyDescent="0.25">
      <c r="A10705" s="25">
        <v>10704</v>
      </c>
      <c r="B10705" s="26">
        <v>0.54862799000000007</v>
      </c>
      <c r="C10705" s="26">
        <v>0.49284354000000002</v>
      </c>
      <c r="D10705" s="26">
        <v>0.56532456000000009</v>
      </c>
      <c r="E10705" s="26">
        <v>0.73172072999999993</v>
      </c>
      <c r="F10705" s="26">
        <v>1.09161066</v>
      </c>
      <c r="G10705" s="26">
        <v>2.7172957600000003</v>
      </c>
      <c r="H10705" s="26">
        <v>10.76033967</v>
      </c>
      <c r="I10705" s="26">
        <v>9.0255709999999989E-2</v>
      </c>
    </row>
    <row r="10706" spans="1:9" ht="15.75" customHeight="1" x14ac:dyDescent="0.25">
      <c r="A10706" s="23">
        <v>10705</v>
      </c>
      <c r="B10706" s="24">
        <v>0.54871110999999995</v>
      </c>
      <c r="C10706" s="24">
        <v>0.49292431000000003</v>
      </c>
      <c r="D10706" s="24">
        <v>0.56542442000000004</v>
      </c>
      <c r="E10706" s="24">
        <v>0.73186575000000009</v>
      </c>
      <c r="F10706" s="24">
        <v>1.0918560900000001</v>
      </c>
      <c r="G10706" s="24">
        <v>2.7179642300000002</v>
      </c>
      <c r="H10706" s="24">
        <v>10.763524500000001</v>
      </c>
      <c r="I10706" s="24">
        <v>9.0255690000000013E-2</v>
      </c>
    </row>
    <row r="10707" spans="1:9" ht="15.75" customHeight="1" x14ac:dyDescent="0.25">
      <c r="A10707" s="25">
        <v>10706</v>
      </c>
      <c r="B10707" s="26">
        <v>0.54879422</v>
      </c>
      <c r="C10707" s="26">
        <v>0.49300508999999998</v>
      </c>
      <c r="D10707" s="26">
        <v>0.56552427999999999</v>
      </c>
      <c r="E10707" s="26">
        <v>0.73201075999999998</v>
      </c>
      <c r="F10707" s="26">
        <v>1.09210151</v>
      </c>
      <c r="G10707" s="26">
        <v>2.7186326800000002</v>
      </c>
      <c r="H10707" s="26">
        <v>10.766709240000001</v>
      </c>
      <c r="I10707" s="26">
        <v>9.0255660000000001E-2</v>
      </c>
    </row>
    <row r="10708" spans="1:9" ht="15.75" customHeight="1" x14ac:dyDescent="0.25">
      <c r="A10708" s="23">
        <v>10707</v>
      </c>
      <c r="B10708" s="24">
        <v>0.54887733999999999</v>
      </c>
      <c r="C10708" s="24">
        <v>0.49308585999999999</v>
      </c>
      <c r="D10708" s="24">
        <v>0.56562413999999994</v>
      </c>
      <c r="E10708" s="24">
        <v>0.73215577999999992</v>
      </c>
      <c r="F10708" s="24">
        <v>1.0923469299999999</v>
      </c>
      <c r="G10708" s="24">
        <v>2.71930111</v>
      </c>
      <c r="H10708" s="24">
        <v>10.7698939</v>
      </c>
      <c r="I10708" s="24">
        <v>9.0255639999999998E-2</v>
      </c>
    </row>
    <row r="10709" spans="1:9" ht="15.75" customHeight="1" x14ac:dyDescent="0.25">
      <c r="A10709" s="25">
        <v>10708</v>
      </c>
      <c r="B10709" s="26">
        <v>0.54896045999999998</v>
      </c>
      <c r="C10709" s="26">
        <v>0.49316664000000004</v>
      </c>
      <c r="D10709" s="26">
        <v>0.56572398999999995</v>
      </c>
      <c r="E10709" s="26">
        <v>0.73230079000000003</v>
      </c>
      <c r="F10709" s="26">
        <v>1.0925923400000002</v>
      </c>
      <c r="G10709" s="26">
        <v>2.7199695300000002</v>
      </c>
      <c r="H10709" s="26">
        <v>10.773078459999999</v>
      </c>
      <c r="I10709" s="26">
        <v>9.025561E-2</v>
      </c>
    </row>
    <row r="10710" spans="1:9" ht="15.75" customHeight="1" x14ac:dyDescent="0.25">
      <c r="A10710" s="23">
        <v>10709</v>
      </c>
      <c r="B10710" s="24">
        <v>0.54904357999999998</v>
      </c>
      <c r="C10710" s="24">
        <v>0.49324741000000005</v>
      </c>
      <c r="D10710" s="24">
        <v>0.56582385000000002</v>
      </c>
      <c r="E10710" s="24">
        <v>0.73244578999999999</v>
      </c>
      <c r="F10710" s="24">
        <v>1.09283774</v>
      </c>
      <c r="G10710" s="24">
        <v>2.7206379299999996</v>
      </c>
      <c r="H10710" s="24">
        <v>10.77626293</v>
      </c>
      <c r="I10710" s="24">
        <v>9.0255589999999997E-2</v>
      </c>
    </row>
    <row r="10711" spans="1:9" ht="15.75" customHeight="1" x14ac:dyDescent="0.25">
      <c r="A10711" s="25">
        <v>10710</v>
      </c>
      <c r="B10711" s="26">
        <v>0.54912669999999997</v>
      </c>
      <c r="C10711" s="26">
        <v>0.49332818000000001</v>
      </c>
      <c r="D10711" s="26">
        <v>0.56592370000000003</v>
      </c>
      <c r="E10711" s="26">
        <v>0.73259079000000005</v>
      </c>
      <c r="F10711" s="26">
        <v>1.0930831400000001</v>
      </c>
      <c r="G10711" s="26">
        <v>2.7213063100000001</v>
      </c>
      <c r="H10711" s="26">
        <v>10.77944731</v>
      </c>
      <c r="I10711" s="26">
        <v>9.0255559999999999E-2</v>
      </c>
    </row>
    <row r="10712" spans="1:9" ht="15.75" customHeight="1" x14ac:dyDescent="0.25">
      <c r="A10712" s="23">
        <v>10711</v>
      </c>
      <c r="B10712" s="24">
        <v>0.54920981000000002</v>
      </c>
      <c r="C10712" s="24">
        <v>0.49340895000000001</v>
      </c>
      <c r="D10712" s="24">
        <v>0.56602355000000004</v>
      </c>
      <c r="E10712" s="24">
        <v>0.73273579</v>
      </c>
      <c r="F10712" s="24">
        <v>1.09332853</v>
      </c>
      <c r="G10712" s="24">
        <v>2.7219746600000003</v>
      </c>
      <c r="H10712" s="24">
        <v>10.78263158</v>
      </c>
      <c r="I10712" s="24">
        <v>9.025553E-2</v>
      </c>
    </row>
    <row r="10713" spans="1:9" ht="15.75" customHeight="1" x14ac:dyDescent="0.25">
      <c r="A10713" s="25">
        <v>10712</v>
      </c>
      <c r="B10713" s="26">
        <v>0.54929293000000001</v>
      </c>
      <c r="C10713" s="26">
        <v>0.49348970999999997</v>
      </c>
      <c r="D10713" s="26">
        <v>0.56612340000000005</v>
      </c>
      <c r="E10713" s="26">
        <v>0.73288078000000001</v>
      </c>
      <c r="F10713" s="26">
        <v>1.0935739100000001</v>
      </c>
      <c r="G10713" s="26">
        <v>2.7226429999999997</v>
      </c>
      <c r="H10713" s="26">
        <v>10.785815749999999</v>
      </c>
      <c r="I10713" s="26">
        <v>9.0255509999999997E-2</v>
      </c>
    </row>
    <row r="10714" spans="1:9" ht="15.75" customHeight="1" x14ac:dyDescent="0.25">
      <c r="A10714" s="23">
        <v>10713</v>
      </c>
      <c r="B10714" s="24">
        <v>0.54937605</v>
      </c>
      <c r="C10714" s="24">
        <v>0.49357047999999998</v>
      </c>
      <c r="D10714" s="24">
        <v>0.56622324000000002</v>
      </c>
      <c r="E10714" s="24">
        <v>0.73302577000000002</v>
      </c>
      <c r="F10714" s="24">
        <v>1.0938192899999999</v>
      </c>
      <c r="G10714" s="24">
        <v>2.7233113200000001</v>
      </c>
      <c r="H10714" s="24">
        <v>10.788999819999999</v>
      </c>
      <c r="I10714" s="24">
        <v>9.0255479999999999E-2</v>
      </c>
    </row>
    <row r="10715" spans="1:9" ht="15.75" customHeight="1" x14ac:dyDescent="0.25">
      <c r="A10715" s="25">
        <v>10714</v>
      </c>
      <c r="B10715" s="26">
        <v>0.54945917</v>
      </c>
      <c r="C10715" s="26">
        <v>0.49365124999999999</v>
      </c>
      <c r="D10715" s="26">
        <v>0.56632307999999998</v>
      </c>
      <c r="E10715" s="26">
        <v>0.73317076000000003</v>
      </c>
      <c r="F10715" s="26">
        <v>1.0940646599999999</v>
      </c>
      <c r="G10715" s="26">
        <v>2.7239796200000002</v>
      </c>
      <c r="H10715" s="26">
        <v>10.79218378</v>
      </c>
      <c r="I10715" s="26">
        <v>9.025546000000001E-2</v>
      </c>
    </row>
    <row r="10716" spans="1:9" ht="15.75" customHeight="1" x14ac:dyDescent="0.25">
      <c r="A10716" s="23">
        <v>10715</v>
      </c>
      <c r="B10716" s="24">
        <v>0.54954228999999999</v>
      </c>
      <c r="C10716" s="24">
        <v>0.49373201</v>
      </c>
      <c r="D10716" s="24">
        <v>0.56642291999999994</v>
      </c>
      <c r="E10716" s="24">
        <v>0.73331573000000005</v>
      </c>
      <c r="F10716" s="24">
        <v>1.09431002</v>
      </c>
      <c r="G10716" s="24">
        <v>2.72464789</v>
      </c>
      <c r="H10716" s="24">
        <v>10.79536762</v>
      </c>
      <c r="I10716" s="24">
        <v>9.0255430000000011E-2</v>
      </c>
    </row>
    <row r="10717" spans="1:9" ht="15.75" customHeight="1" x14ac:dyDescent="0.25">
      <c r="A10717" s="25">
        <v>10716</v>
      </c>
      <c r="B10717" s="26">
        <v>0.54962539999999993</v>
      </c>
      <c r="C10717" s="26">
        <v>0.49381276999999996</v>
      </c>
      <c r="D10717" s="26">
        <v>0.56652276000000001</v>
      </c>
      <c r="E10717" s="26">
        <v>0.7334607099999999</v>
      </c>
      <c r="F10717" s="26">
        <v>1.0945553700000001</v>
      </c>
      <c r="G10717" s="26">
        <v>2.7253161399999999</v>
      </c>
      <c r="H10717" s="26">
        <v>10.79855135</v>
      </c>
      <c r="I10717" s="26">
        <v>9.0255410000000008E-2</v>
      </c>
    </row>
    <row r="10718" spans="1:9" ht="15.75" customHeight="1" x14ac:dyDescent="0.25">
      <c r="A10718" s="23">
        <v>10717</v>
      </c>
      <c r="B10718" s="24">
        <v>0.54970852000000003</v>
      </c>
      <c r="C10718" s="24">
        <v>0.49389353000000003</v>
      </c>
      <c r="D10718" s="24">
        <v>0.56662259000000004</v>
      </c>
      <c r="E10718" s="24">
        <v>0.73360568000000004</v>
      </c>
      <c r="F10718" s="24">
        <v>1.0948007099999999</v>
      </c>
      <c r="G10718" s="24">
        <v>2.7259843699999999</v>
      </c>
      <c r="H10718" s="24">
        <v>10.801734959999999</v>
      </c>
      <c r="I10718" s="24">
        <v>9.0255379999999996E-2</v>
      </c>
    </row>
    <row r="10719" spans="1:9" ht="15.75" customHeight="1" x14ac:dyDescent="0.25">
      <c r="A10719" s="25">
        <v>10718</v>
      </c>
      <c r="B10719" s="26">
        <v>0.54979164000000003</v>
      </c>
      <c r="C10719" s="26">
        <v>0.49397429000000004</v>
      </c>
      <c r="D10719" s="26">
        <v>0.56672241999999995</v>
      </c>
      <c r="E10719" s="26">
        <v>0.7337506399999999</v>
      </c>
      <c r="F10719" s="26">
        <v>1.0950460499999999</v>
      </c>
      <c r="G10719" s="26">
        <v>2.7266525800000001</v>
      </c>
      <c r="H10719" s="26">
        <v>10.804918450000001</v>
      </c>
      <c r="I10719" s="26">
        <v>9.0255360000000007E-2</v>
      </c>
    </row>
    <row r="10720" spans="1:9" ht="15.75" customHeight="1" x14ac:dyDescent="0.25">
      <c r="A10720" s="23">
        <v>10719</v>
      </c>
      <c r="B10720" s="24">
        <v>0.54987476000000002</v>
      </c>
      <c r="C10720" s="24">
        <v>0.49405505</v>
      </c>
      <c r="D10720" s="24">
        <v>0.56682224999999997</v>
      </c>
      <c r="E10720" s="24">
        <v>0.73389559999999998</v>
      </c>
      <c r="F10720" s="24">
        <v>1.09529137</v>
      </c>
      <c r="G10720" s="24">
        <v>2.72732076</v>
      </c>
      <c r="H10720" s="24">
        <v>10.808101819999999</v>
      </c>
      <c r="I10720" s="24">
        <v>9.0255329999999995E-2</v>
      </c>
    </row>
    <row r="10721" spans="1:9" ht="15.75" customHeight="1" x14ac:dyDescent="0.25">
      <c r="A10721" s="25">
        <v>10720</v>
      </c>
      <c r="B10721" s="26">
        <v>0.54995786999999996</v>
      </c>
      <c r="C10721" s="26">
        <v>0.49413580000000001</v>
      </c>
      <c r="D10721" s="26">
        <v>0.56692207000000006</v>
      </c>
      <c r="E10721" s="26">
        <v>0.73404055000000001</v>
      </c>
      <c r="F10721" s="26">
        <v>1.0955366900000001</v>
      </c>
      <c r="G10721" s="26">
        <v>2.72798892</v>
      </c>
      <c r="H10721" s="26">
        <v>10.811285059999999</v>
      </c>
      <c r="I10721" s="26">
        <v>9.0255299999999997E-2</v>
      </c>
    </row>
    <row r="10722" spans="1:9" ht="15.75" customHeight="1" x14ac:dyDescent="0.25">
      <c r="A10722" s="23">
        <v>10721</v>
      </c>
      <c r="B10722" s="24">
        <v>0.55004098999999995</v>
      </c>
      <c r="C10722" s="24">
        <v>0.49421655999999997</v>
      </c>
      <c r="D10722" s="24">
        <v>0.56702188999999992</v>
      </c>
      <c r="E10722" s="24">
        <v>0.73418549999999994</v>
      </c>
      <c r="F10722" s="24">
        <v>1.095782</v>
      </c>
      <c r="G10722" s="24">
        <v>2.7286570499999998</v>
      </c>
      <c r="H10722" s="24">
        <v>10.814468159999999</v>
      </c>
      <c r="I10722" s="24">
        <v>9.0255279999999993E-2</v>
      </c>
    </row>
    <row r="10723" spans="1:9" ht="15.75" customHeight="1" x14ac:dyDescent="0.25">
      <c r="A10723" s="25">
        <v>10722</v>
      </c>
      <c r="B10723" s="26">
        <v>0.55012411000000006</v>
      </c>
      <c r="C10723" s="26">
        <v>0.49429730999999999</v>
      </c>
      <c r="D10723" s="26">
        <v>0.56712171</v>
      </c>
      <c r="E10723" s="26">
        <v>0.73433043999999992</v>
      </c>
      <c r="F10723" s="26">
        <v>1.0960272899999999</v>
      </c>
      <c r="G10723" s="26">
        <v>2.7293251500000002</v>
      </c>
      <c r="H10723" s="26">
        <v>10.817651140000001</v>
      </c>
      <c r="I10723" s="26">
        <v>9.0255249999999995E-2</v>
      </c>
    </row>
    <row r="10724" spans="1:9" ht="15.75" customHeight="1" x14ac:dyDescent="0.25">
      <c r="A10724" s="23">
        <v>10723</v>
      </c>
      <c r="B10724" s="24">
        <v>0.55020722999999994</v>
      </c>
      <c r="C10724" s="24">
        <v>0.49437806000000001</v>
      </c>
      <c r="D10724" s="24">
        <v>0.56722152999999997</v>
      </c>
      <c r="E10724" s="24">
        <v>0.7344753799999999</v>
      </c>
      <c r="F10724" s="24">
        <v>1.0962725799999999</v>
      </c>
      <c r="G10724" s="24">
        <v>2.7299932299999998</v>
      </c>
      <c r="H10724" s="24">
        <v>10.82083398</v>
      </c>
      <c r="I10724" s="24">
        <v>9.0255229999999992E-2</v>
      </c>
    </row>
    <row r="10725" spans="1:9" ht="15.75" customHeight="1" x14ac:dyDescent="0.25">
      <c r="A10725" s="25">
        <v>10724</v>
      </c>
      <c r="B10725" s="26">
        <v>0.55029035000000004</v>
      </c>
      <c r="C10725" s="26">
        <v>0.49445881000000003</v>
      </c>
      <c r="D10725" s="26">
        <v>0.56732134000000001</v>
      </c>
      <c r="E10725" s="26">
        <v>0.73462030999999994</v>
      </c>
      <c r="F10725" s="26">
        <v>1.0965178600000001</v>
      </c>
      <c r="G10725" s="26">
        <v>2.7306612800000001</v>
      </c>
      <c r="H10725" s="26">
        <v>10.82401668</v>
      </c>
      <c r="I10725" s="26">
        <v>9.0255200000000008E-2</v>
      </c>
    </row>
    <row r="10726" spans="1:9" ht="15.75" customHeight="1" x14ac:dyDescent="0.25">
      <c r="A10726" s="23">
        <v>10725</v>
      </c>
      <c r="B10726" s="24">
        <v>0.55037345999999998</v>
      </c>
      <c r="C10726" s="24">
        <v>0.49453955999999999</v>
      </c>
      <c r="D10726" s="24">
        <v>0.56742114999999993</v>
      </c>
      <c r="E10726" s="24">
        <v>0.73476523999999999</v>
      </c>
      <c r="F10726" s="24">
        <v>1.09676313</v>
      </c>
      <c r="G10726" s="24">
        <v>2.7313293000000001</v>
      </c>
      <c r="H10726" s="24">
        <v>10.827199230000002</v>
      </c>
      <c r="I10726" s="24">
        <v>9.0255180000000004E-2</v>
      </c>
    </row>
    <row r="10727" spans="1:9" ht="15.75" customHeight="1" x14ac:dyDescent="0.25">
      <c r="A10727" s="25">
        <v>10726</v>
      </c>
      <c r="B10727" s="26">
        <v>0.55045658000000008</v>
      </c>
      <c r="C10727" s="26">
        <v>0.49462030000000001</v>
      </c>
      <c r="D10727" s="26">
        <v>0.56752095000000002</v>
      </c>
      <c r="E10727" s="26">
        <v>0.73491015000000004</v>
      </c>
      <c r="F10727" s="26">
        <v>1.0970083900000001</v>
      </c>
      <c r="G10727" s="26">
        <v>2.7319972999999997</v>
      </c>
      <c r="H10727" s="26">
        <v>10.83038165</v>
      </c>
      <c r="I10727" s="26">
        <v>9.0255150000000006E-2</v>
      </c>
    </row>
    <row r="10728" spans="1:9" ht="15.75" customHeight="1" x14ac:dyDescent="0.25">
      <c r="A10728" s="23">
        <v>10727</v>
      </c>
      <c r="B10728" s="24">
        <v>0.55053969999999997</v>
      </c>
      <c r="C10728" s="24">
        <v>0.49470103999999998</v>
      </c>
      <c r="D10728" s="24">
        <v>0.56762076000000006</v>
      </c>
      <c r="E10728" s="24">
        <v>0.73505506999999992</v>
      </c>
      <c r="F10728" s="24">
        <v>1.09725363</v>
      </c>
      <c r="G10728" s="24">
        <v>2.7326652600000001</v>
      </c>
      <c r="H10728" s="24">
        <v>10.833563910000001</v>
      </c>
      <c r="I10728" s="24">
        <v>9.0255120000000008E-2</v>
      </c>
    </row>
    <row r="10729" spans="1:9" ht="15.75" customHeight="1" x14ac:dyDescent="0.25">
      <c r="A10729" s="25">
        <v>10728</v>
      </c>
      <c r="B10729" s="26">
        <v>0.55062282000000007</v>
      </c>
      <c r="C10729" s="26">
        <v>0.49478178</v>
      </c>
      <c r="D10729" s="26">
        <v>0.56772056000000004</v>
      </c>
      <c r="E10729" s="26">
        <v>0.73519997000000004</v>
      </c>
      <c r="F10729" s="26">
        <v>1.0974988699999999</v>
      </c>
      <c r="G10729" s="26">
        <v>2.7333332000000001</v>
      </c>
      <c r="H10729" s="26">
        <v>10.83674602</v>
      </c>
      <c r="I10729" s="26">
        <v>9.0255100000000005E-2</v>
      </c>
    </row>
    <row r="10730" spans="1:9" ht="15.75" customHeight="1" x14ac:dyDescent="0.25">
      <c r="A10730" s="23">
        <v>10729</v>
      </c>
      <c r="B10730" s="24">
        <v>0.55070593000000001</v>
      </c>
      <c r="C10730" s="24">
        <v>0.49486252000000003</v>
      </c>
      <c r="D10730" s="24">
        <v>0.56782034999999997</v>
      </c>
      <c r="E10730" s="24">
        <v>0.73534487000000004</v>
      </c>
      <c r="F10730" s="24">
        <v>1.0977441000000001</v>
      </c>
      <c r="G10730" s="24">
        <v>2.7340011</v>
      </c>
      <c r="H10730" s="24">
        <v>10.839927970000002</v>
      </c>
      <c r="I10730" s="24">
        <v>9.0255069999999993E-2</v>
      </c>
    </row>
    <row r="10731" spans="1:9" ht="15.75" customHeight="1" x14ac:dyDescent="0.25">
      <c r="A10731" s="25">
        <v>10730</v>
      </c>
      <c r="B10731" s="26">
        <v>0.55078905</v>
      </c>
      <c r="C10731" s="26">
        <v>0.49494326</v>
      </c>
      <c r="D10731" s="26">
        <v>0.56792014000000002</v>
      </c>
      <c r="E10731" s="26">
        <v>0.73548975999999999</v>
      </c>
      <c r="F10731" s="26">
        <v>1.09798931</v>
      </c>
      <c r="G10731" s="26">
        <v>2.7346689800000004</v>
      </c>
      <c r="H10731" s="26">
        <v>10.843109770000002</v>
      </c>
      <c r="I10731" s="26">
        <v>9.0255050000000003E-2</v>
      </c>
    </row>
    <row r="10732" spans="1:9" ht="15.75" customHeight="1" x14ac:dyDescent="0.25">
      <c r="A10732" s="23">
        <v>10731</v>
      </c>
      <c r="B10732" s="24">
        <v>0.55087216999999999</v>
      </c>
      <c r="C10732" s="24">
        <v>0.49502398999999997</v>
      </c>
      <c r="D10732" s="24">
        <v>0.56801993000000006</v>
      </c>
      <c r="E10732" s="24">
        <v>0.73563464999999995</v>
      </c>
      <c r="F10732" s="24">
        <v>1.0982345100000002</v>
      </c>
      <c r="G10732" s="24">
        <v>2.7353368200000001</v>
      </c>
      <c r="H10732" s="24">
        <v>10.846291409999999</v>
      </c>
      <c r="I10732" s="24">
        <v>9.0255019999999991E-2</v>
      </c>
    </row>
    <row r="10733" spans="1:9" ht="15.75" customHeight="1" x14ac:dyDescent="0.25">
      <c r="A10733" s="25">
        <v>10732</v>
      </c>
      <c r="B10733" s="26">
        <v>0.55095528999999999</v>
      </c>
      <c r="C10733" s="26">
        <v>0.49510472999999999</v>
      </c>
      <c r="D10733" s="26">
        <v>0.56811970999999994</v>
      </c>
      <c r="E10733" s="26">
        <v>0.73577952999999996</v>
      </c>
      <c r="F10733" s="26">
        <v>1.0984796999999999</v>
      </c>
      <c r="G10733" s="26">
        <v>2.73600463</v>
      </c>
      <c r="H10733" s="26">
        <v>10.84947288</v>
      </c>
      <c r="I10733" s="26">
        <v>9.0254999999999988E-2</v>
      </c>
    </row>
    <row r="10734" spans="1:9" ht="15.75" customHeight="1" x14ac:dyDescent="0.25">
      <c r="A10734" s="23">
        <v>10733</v>
      </c>
      <c r="B10734" s="24">
        <v>0.55103840999999998</v>
      </c>
      <c r="C10734" s="24">
        <v>0.49518546000000002</v>
      </c>
      <c r="D10734" s="24">
        <v>0.56821948999999994</v>
      </c>
      <c r="E10734" s="24">
        <v>0.73592439999999992</v>
      </c>
      <c r="F10734" s="24">
        <v>1.09872488</v>
      </c>
      <c r="G10734" s="24">
        <v>2.7366724099999997</v>
      </c>
      <c r="H10734" s="24">
        <v>10.852654190000001</v>
      </c>
      <c r="I10734" s="24">
        <v>9.025496999999999E-2</v>
      </c>
    </row>
    <row r="10735" spans="1:9" ht="15.75" customHeight="1" x14ac:dyDescent="0.25">
      <c r="A10735" s="25">
        <v>10734</v>
      </c>
      <c r="B10735" s="26">
        <v>0.55112152000000003</v>
      </c>
      <c r="C10735" s="26">
        <v>0.49526618999999994</v>
      </c>
      <c r="D10735" s="26">
        <v>0.56831927000000004</v>
      </c>
      <c r="E10735" s="26">
        <v>0.73606927</v>
      </c>
      <c r="F10735" s="26">
        <v>1.0989700499999999</v>
      </c>
      <c r="G10735" s="26">
        <v>2.7373401500000001</v>
      </c>
      <c r="H10735" s="26">
        <v>10.855835320000001</v>
      </c>
      <c r="I10735" s="26">
        <v>9.0254940000000006E-2</v>
      </c>
    </row>
    <row r="10736" spans="1:9" ht="15.75" customHeight="1" x14ac:dyDescent="0.25">
      <c r="A10736" s="23">
        <v>10735</v>
      </c>
      <c r="B10736" s="24">
        <v>0.55120464000000002</v>
      </c>
      <c r="C10736" s="24">
        <v>0.49534691000000003</v>
      </c>
      <c r="D10736" s="24">
        <v>0.56841903999999999</v>
      </c>
      <c r="E10736" s="24">
        <v>0.73621412000000008</v>
      </c>
      <c r="F10736" s="24">
        <v>1.0992152099999999</v>
      </c>
      <c r="G10736" s="24">
        <v>2.7380078600000002</v>
      </c>
      <c r="H10736" s="24">
        <v>10.85901629</v>
      </c>
      <c r="I10736" s="24">
        <v>9.0254920000000002E-2</v>
      </c>
    </row>
    <row r="10737" spans="1:9" ht="15.75" customHeight="1" x14ac:dyDescent="0.25">
      <c r="A10737" s="25">
        <v>10736</v>
      </c>
      <c r="B10737" s="26">
        <v>0.55128776000000002</v>
      </c>
      <c r="C10737" s="26">
        <v>0.49542764</v>
      </c>
      <c r="D10737" s="26">
        <v>0.56851881000000004</v>
      </c>
      <c r="E10737" s="26">
        <v>0.73635896999999995</v>
      </c>
      <c r="F10737" s="26">
        <v>1.09946035</v>
      </c>
      <c r="G10737" s="26">
        <v>2.73867554</v>
      </c>
      <c r="H10737" s="26">
        <v>10.862197070000001</v>
      </c>
      <c r="I10737" s="26">
        <v>9.0254890000000004E-2</v>
      </c>
    </row>
    <row r="10738" spans="1:9" ht="15.75" customHeight="1" x14ac:dyDescent="0.25">
      <c r="A10738" s="23">
        <v>10737</v>
      </c>
      <c r="B10738" s="24">
        <v>0.55137088000000001</v>
      </c>
      <c r="C10738" s="24">
        <v>0.49550835999999998</v>
      </c>
      <c r="D10738" s="24">
        <v>0.56861857000000005</v>
      </c>
      <c r="E10738" s="24">
        <v>0.73650381999999992</v>
      </c>
      <c r="F10738" s="24">
        <v>1.0997054799999999</v>
      </c>
      <c r="G10738" s="24">
        <v>2.7393431800000001</v>
      </c>
      <c r="H10738" s="24">
        <v>10.86537768</v>
      </c>
      <c r="I10738" s="24">
        <v>9.0254870000000001E-2</v>
      </c>
    </row>
    <row r="10739" spans="1:9" ht="15.75" customHeight="1" x14ac:dyDescent="0.25">
      <c r="A10739" s="25">
        <v>10738</v>
      </c>
      <c r="B10739" s="26">
        <v>0.551454</v>
      </c>
      <c r="C10739" s="26">
        <v>0.49558908000000002</v>
      </c>
      <c r="D10739" s="26">
        <v>0.56871833000000005</v>
      </c>
      <c r="E10739" s="26">
        <v>0.73664865000000002</v>
      </c>
      <c r="F10739" s="26">
        <v>1.09995059</v>
      </c>
      <c r="G10739" s="26">
        <v>2.7400107899999999</v>
      </c>
      <c r="H10739" s="26">
        <v>10.868558109999999</v>
      </c>
      <c r="I10739" s="26">
        <v>9.0254840000000003E-2</v>
      </c>
    </row>
    <row r="10740" spans="1:9" ht="15.75" customHeight="1" x14ac:dyDescent="0.25">
      <c r="A10740" s="23">
        <v>10739</v>
      </c>
      <c r="B10740" s="24">
        <v>0.55153711000000005</v>
      </c>
      <c r="C10740" s="24">
        <v>0.49566979000000005</v>
      </c>
      <c r="D10740" s="24">
        <v>0.56881808</v>
      </c>
      <c r="E10740" s="24">
        <v>0.73679348</v>
      </c>
      <c r="F10740" s="24">
        <v>1.1001957</v>
      </c>
      <c r="G10740" s="24">
        <v>2.74067836</v>
      </c>
      <c r="H10740" s="24">
        <v>10.871738350000001</v>
      </c>
      <c r="I10740" s="24">
        <v>9.0254819999999999E-2</v>
      </c>
    </row>
    <row r="10741" spans="1:9" ht="15.75" customHeight="1" x14ac:dyDescent="0.25">
      <c r="A10741" s="25">
        <v>10740</v>
      </c>
      <c r="B10741" s="26">
        <v>0.55162022999999993</v>
      </c>
      <c r="C10741" s="26">
        <v>0.49575051000000003</v>
      </c>
      <c r="D10741" s="26">
        <v>0.56891782999999996</v>
      </c>
      <c r="E10741" s="26">
        <v>0.73693830000000005</v>
      </c>
      <c r="F10741" s="26">
        <v>1.1004407899999999</v>
      </c>
      <c r="G10741" s="26">
        <v>2.7413458899999998</v>
      </c>
      <c r="H10741" s="26">
        <v>10.874918399999999</v>
      </c>
      <c r="I10741" s="26">
        <v>9.0254790000000001E-2</v>
      </c>
    </row>
    <row r="10742" spans="1:9" ht="15.75" customHeight="1" x14ac:dyDescent="0.25">
      <c r="A10742" s="23">
        <v>10741</v>
      </c>
      <c r="B10742" s="24">
        <v>0.55170335000000004</v>
      </c>
      <c r="C10742" s="24">
        <v>0.49583122000000002</v>
      </c>
      <c r="D10742" s="24">
        <v>0.56901758000000002</v>
      </c>
      <c r="E10742" s="24">
        <v>0.73708310999999993</v>
      </c>
      <c r="F10742" s="24">
        <v>1.10068586</v>
      </c>
      <c r="G10742" s="24">
        <v>2.7420133800000004</v>
      </c>
      <c r="H10742" s="24">
        <v>10.87809826</v>
      </c>
      <c r="I10742" s="24">
        <v>9.0254759999999989E-2</v>
      </c>
    </row>
    <row r="10743" spans="1:9" ht="15.75" customHeight="1" x14ac:dyDescent="0.25">
      <c r="A10743" s="25">
        <v>10742</v>
      </c>
      <c r="B10743" s="26">
        <v>0.55178647000000003</v>
      </c>
      <c r="C10743" s="26">
        <v>0.49591192999999995</v>
      </c>
      <c r="D10743" s="26">
        <v>0.56911732000000004</v>
      </c>
      <c r="E10743" s="26">
        <v>0.73722790999999999</v>
      </c>
      <c r="F10743" s="26">
        <v>1.1009309299999999</v>
      </c>
      <c r="G10743" s="26">
        <v>2.7426808399999998</v>
      </c>
      <c r="H10743" s="26">
        <v>10.881277930000001</v>
      </c>
      <c r="I10743" s="26">
        <v>9.0254740000000014E-2</v>
      </c>
    </row>
    <row r="10744" spans="1:9" ht="15.75" customHeight="1" x14ac:dyDescent="0.25">
      <c r="A10744" s="23">
        <v>10743</v>
      </c>
      <c r="B10744" s="24">
        <v>0.55186957999999997</v>
      </c>
      <c r="C10744" s="24">
        <v>0.49599263999999998</v>
      </c>
      <c r="D10744" s="24">
        <v>0.56921706000000005</v>
      </c>
      <c r="E10744" s="24">
        <v>0.73737271000000004</v>
      </c>
      <c r="F10744" s="24">
        <v>1.1011759800000001</v>
      </c>
      <c r="G10744" s="24">
        <v>2.7433482600000003</v>
      </c>
      <c r="H10744" s="24">
        <v>10.88445739</v>
      </c>
      <c r="I10744" s="24">
        <v>9.0254710000000002E-2</v>
      </c>
    </row>
    <row r="10745" spans="1:9" ht="15.75" customHeight="1" x14ac:dyDescent="0.25">
      <c r="A10745" s="25">
        <v>10744</v>
      </c>
      <c r="B10745" s="26">
        <v>0.55195269999999996</v>
      </c>
      <c r="C10745" s="26">
        <v>0.49607334000000003</v>
      </c>
      <c r="D10745" s="26">
        <v>0.56931679000000002</v>
      </c>
      <c r="E10745" s="26">
        <v>0.73751749</v>
      </c>
      <c r="F10745" s="26">
        <v>1.1014210099999999</v>
      </c>
      <c r="G10745" s="26">
        <v>2.7440156400000002</v>
      </c>
      <c r="H10745" s="26">
        <v>10.88763666</v>
      </c>
      <c r="I10745" s="26">
        <v>9.0254689999999999E-2</v>
      </c>
    </row>
    <row r="10746" spans="1:9" ht="15.75" customHeight="1" x14ac:dyDescent="0.25">
      <c r="A10746" s="23">
        <v>10745</v>
      </c>
      <c r="B10746" s="24">
        <v>0.55203581999999995</v>
      </c>
      <c r="C10746" s="24">
        <v>0.49615403999999996</v>
      </c>
      <c r="D10746" s="24">
        <v>0.56941651000000004</v>
      </c>
      <c r="E10746" s="24">
        <v>0.73766226999999995</v>
      </c>
      <c r="F10746" s="24">
        <v>1.1016660299999999</v>
      </c>
      <c r="G10746" s="24">
        <v>2.7446829799999999</v>
      </c>
      <c r="H10746" s="24">
        <v>10.89081573</v>
      </c>
      <c r="I10746" s="24">
        <v>9.025466E-2</v>
      </c>
    </row>
    <row r="10747" spans="1:9" ht="15.75" customHeight="1" x14ac:dyDescent="0.25">
      <c r="A10747" s="25">
        <v>10746</v>
      </c>
      <c r="B10747" s="26">
        <v>0.55211894000000006</v>
      </c>
      <c r="C10747" s="26">
        <v>0.49623474000000001</v>
      </c>
      <c r="D10747" s="26">
        <v>0.56951624000000001</v>
      </c>
      <c r="E10747" s="26">
        <v>0.73780703999999997</v>
      </c>
      <c r="F10747" s="26">
        <v>1.1019110299999999</v>
      </c>
      <c r="G10747" s="26">
        <v>2.7453502700000003</v>
      </c>
      <c r="H10747" s="26">
        <v>10.893994580000001</v>
      </c>
      <c r="I10747" s="26">
        <v>9.0254639999999997E-2</v>
      </c>
    </row>
    <row r="10748" spans="1:9" ht="15.75" customHeight="1" x14ac:dyDescent="0.25">
      <c r="A10748" s="23">
        <v>10747</v>
      </c>
      <c r="B10748" s="24">
        <v>0.55220205999999994</v>
      </c>
      <c r="C10748" s="24">
        <v>0.49631544</v>
      </c>
      <c r="D10748" s="24">
        <v>0.56961594999999998</v>
      </c>
      <c r="E10748" s="24">
        <v>0.73795180000000005</v>
      </c>
      <c r="F10748" s="24">
        <v>1.10215602</v>
      </c>
      <c r="G10748" s="24">
        <v>2.7460175299999996</v>
      </c>
      <c r="H10748" s="24">
        <v>10.89717323</v>
      </c>
      <c r="I10748" s="24">
        <v>9.0254609999999999E-2</v>
      </c>
    </row>
    <row r="10749" spans="1:9" ht="15.75" customHeight="1" x14ac:dyDescent="0.25">
      <c r="A10749" s="25">
        <v>10748</v>
      </c>
      <c r="B10749" s="26">
        <v>0.55228516999999999</v>
      </c>
      <c r="C10749" s="26">
        <v>0.49639612999999999</v>
      </c>
      <c r="D10749" s="26">
        <v>0.56971567000000001</v>
      </c>
      <c r="E10749" s="26">
        <v>0.73809655000000007</v>
      </c>
      <c r="F10749" s="26">
        <v>1.102401</v>
      </c>
      <c r="G10749" s="26">
        <v>2.74668475</v>
      </c>
      <c r="H10749" s="26">
        <v>10.900351669999999</v>
      </c>
      <c r="I10749" s="26">
        <v>9.0254580000000001E-2</v>
      </c>
    </row>
    <row r="10750" spans="1:9" ht="15.75" customHeight="1" x14ac:dyDescent="0.25">
      <c r="A10750" s="23">
        <v>10749</v>
      </c>
      <c r="B10750" s="24">
        <v>0.55236828999999998</v>
      </c>
      <c r="C10750" s="24">
        <v>0.49647682000000004</v>
      </c>
      <c r="D10750" s="24">
        <v>0.56981537000000004</v>
      </c>
      <c r="E10750" s="24">
        <v>0.73824128999999994</v>
      </c>
      <c r="F10750" s="24">
        <v>1.10264596</v>
      </c>
      <c r="G10750" s="24">
        <v>2.7473519199999998</v>
      </c>
      <c r="H10750" s="24">
        <v>10.90352989</v>
      </c>
      <c r="I10750" s="24">
        <v>9.0254559999999998E-2</v>
      </c>
    </row>
    <row r="10751" spans="1:9" ht="15.75" customHeight="1" x14ac:dyDescent="0.25">
      <c r="A10751" s="25">
        <v>10750</v>
      </c>
      <c r="B10751" s="26">
        <v>0.55245140999999998</v>
      </c>
      <c r="C10751" s="26">
        <v>0.49655751000000004</v>
      </c>
      <c r="D10751" s="26">
        <v>0.56991506999999997</v>
      </c>
      <c r="E10751" s="26">
        <v>0.73838603000000003</v>
      </c>
      <c r="F10751" s="26">
        <v>1.1028909</v>
      </c>
      <c r="G10751" s="26">
        <v>2.7480190499999999</v>
      </c>
      <c r="H10751" s="26">
        <v>10.90670789</v>
      </c>
      <c r="I10751" s="26">
        <v>9.0254529999999999E-2</v>
      </c>
    </row>
    <row r="10752" spans="1:9" ht="15.75" customHeight="1" x14ac:dyDescent="0.25">
      <c r="A10752" s="23">
        <v>10751</v>
      </c>
      <c r="B10752" s="24">
        <v>0.55253452999999997</v>
      </c>
      <c r="C10752" s="24">
        <v>0.49663818999999998</v>
      </c>
      <c r="D10752" s="24">
        <v>0.57001477</v>
      </c>
      <c r="E10752" s="24">
        <v>0.73853075000000001</v>
      </c>
      <c r="F10752" s="24">
        <v>1.10313583</v>
      </c>
      <c r="G10752" s="24">
        <v>2.7486861399999998</v>
      </c>
      <c r="H10752" s="24">
        <v>10.909885670000001</v>
      </c>
      <c r="I10752" s="24">
        <v>9.025451000000001E-2</v>
      </c>
    </row>
    <row r="10753" spans="1:9" ht="15.75" customHeight="1" x14ac:dyDescent="0.25">
      <c r="A10753" s="25">
        <v>10752</v>
      </c>
      <c r="B10753" s="26">
        <v>0.55261764000000002</v>
      </c>
      <c r="C10753" s="26">
        <v>0.49671886999999998</v>
      </c>
      <c r="D10753" s="26">
        <v>0.57011445999999999</v>
      </c>
      <c r="E10753" s="26">
        <v>0.73867546000000006</v>
      </c>
      <c r="F10753" s="26">
        <v>1.10338074</v>
      </c>
      <c r="G10753" s="26">
        <v>2.74935318</v>
      </c>
      <c r="H10753" s="26">
        <v>10.91306322</v>
      </c>
      <c r="I10753" s="26">
        <v>9.0254480000000012E-2</v>
      </c>
    </row>
    <row r="10754" spans="1:9" ht="15.75" customHeight="1" x14ac:dyDescent="0.25">
      <c r="A10754" s="23">
        <v>10753</v>
      </c>
      <c r="B10754" s="24">
        <v>0.55270076000000001</v>
      </c>
      <c r="C10754" s="24">
        <v>0.49679954999999998</v>
      </c>
      <c r="D10754" s="24">
        <v>0.57021414999999998</v>
      </c>
      <c r="E10754" s="24">
        <v>0.73882017</v>
      </c>
      <c r="F10754" s="24">
        <v>1.10362564</v>
      </c>
      <c r="G10754" s="24">
        <v>2.7500201800000004</v>
      </c>
      <c r="H10754" s="24">
        <v>10.916240539999999</v>
      </c>
      <c r="I10754" s="24">
        <v>9.025445E-2</v>
      </c>
    </row>
    <row r="10755" spans="1:9" ht="15.75" customHeight="1" x14ac:dyDescent="0.25">
      <c r="A10755" s="25">
        <v>10754</v>
      </c>
      <c r="B10755" s="26">
        <v>0.55278388000000001</v>
      </c>
      <c r="C10755" s="26">
        <v>0.49688023000000003</v>
      </c>
      <c r="D10755" s="26">
        <v>0.57031383000000002</v>
      </c>
      <c r="E10755" s="26">
        <v>0.73896485999999995</v>
      </c>
      <c r="F10755" s="26">
        <v>1.1038705200000001</v>
      </c>
      <c r="G10755" s="26">
        <v>2.7506871300000002</v>
      </c>
      <c r="H10755" s="26">
        <v>10.919417639999999</v>
      </c>
      <c r="I10755" s="26">
        <v>9.0254429999999997E-2</v>
      </c>
    </row>
    <row r="10756" spans="1:9" ht="15.75" customHeight="1" x14ac:dyDescent="0.25">
      <c r="A10756" s="23">
        <v>10755</v>
      </c>
      <c r="B10756" s="24">
        <v>0.552867</v>
      </c>
      <c r="C10756" s="24">
        <v>0.49696089999999998</v>
      </c>
      <c r="D10756" s="24">
        <v>0.57041350999999996</v>
      </c>
      <c r="E10756" s="24">
        <v>0.73910955</v>
      </c>
      <c r="F10756" s="24">
        <v>1.1041153799999999</v>
      </c>
      <c r="G10756" s="24">
        <v>2.7513540399999998</v>
      </c>
      <c r="H10756" s="24">
        <v>10.922594500000001</v>
      </c>
      <c r="I10756" s="24">
        <v>9.0254399999999999E-2</v>
      </c>
    </row>
    <row r="10757" spans="1:9" ht="15.75" customHeight="1" x14ac:dyDescent="0.25">
      <c r="A10757" s="25">
        <v>10756</v>
      </c>
      <c r="B10757" s="26">
        <v>0.55295011999999999</v>
      </c>
      <c r="C10757" s="26">
        <v>0.49704157000000004</v>
      </c>
      <c r="D10757" s="26">
        <v>0.57051318000000006</v>
      </c>
      <c r="E10757" s="26">
        <v>0.73925421999999996</v>
      </c>
      <c r="F10757" s="26">
        <v>1.1043602300000002</v>
      </c>
      <c r="G10757" s="26">
        <v>2.7520208999999998</v>
      </c>
      <c r="H10757" s="26">
        <v>10.92577112</v>
      </c>
      <c r="I10757" s="26">
        <v>9.0254379999999995E-2</v>
      </c>
    </row>
    <row r="10758" spans="1:9" ht="15.75" customHeight="1" x14ac:dyDescent="0.25">
      <c r="A10758" s="23">
        <v>10757</v>
      </c>
      <c r="B10758" s="24">
        <v>0.55303323000000004</v>
      </c>
      <c r="C10758" s="24">
        <v>0.49712223999999999</v>
      </c>
      <c r="D10758" s="24">
        <v>0.57061284000000001</v>
      </c>
      <c r="E10758" s="24">
        <v>0.73939888999999992</v>
      </c>
      <c r="F10758" s="24">
        <v>1.1046050599999999</v>
      </c>
      <c r="G10758" s="24">
        <v>2.7526877199999999</v>
      </c>
      <c r="H10758" s="24">
        <v>10.9289475</v>
      </c>
      <c r="I10758" s="24">
        <v>9.0254349999999997E-2</v>
      </c>
    </row>
    <row r="10759" spans="1:9" ht="15.75" customHeight="1" x14ac:dyDescent="0.25">
      <c r="A10759" s="25">
        <v>10758</v>
      </c>
      <c r="B10759" s="26">
        <v>0.55311635000000003</v>
      </c>
      <c r="C10759" s="26">
        <v>0.4972029</v>
      </c>
      <c r="D10759" s="26">
        <v>0.57071249999999996</v>
      </c>
      <c r="E10759" s="26">
        <v>0.73954354</v>
      </c>
      <c r="F10759" s="26">
        <v>1.10484987</v>
      </c>
      <c r="G10759" s="26">
        <v>2.75335448</v>
      </c>
      <c r="H10759" s="26">
        <v>10.93212364</v>
      </c>
      <c r="I10759" s="26">
        <v>9.0254319999999999E-2</v>
      </c>
    </row>
    <row r="10760" spans="1:9" ht="15.75" customHeight="1" x14ac:dyDescent="0.25">
      <c r="A10760" s="23">
        <v>10759</v>
      </c>
      <c r="B10760" s="24">
        <v>0.55319947000000003</v>
      </c>
      <c r="C10760" s="24">
        <v>0.49728355999999996</v>
      </c>
      <c r="D10760" s="24">
        <v>0.57081214999999996</v>
      </c>
      <c r="E10760" s="24">
        <v>0.73968818000000003</v>
      </c>
      <c r="F10760" s="24">
        <v>1.10509466</v>
      </c>
      <c r="G10760" s="24">
        <v>2.7540212000000004</v>
      </c>
      <c r="H10760" s="24">
        <v>10.93529953</v>
      </c>
      <c r="I10760" s="24">
        <v>9.0254299999999996E-2</v>
      </c>
    </row>
    <row r="10761" spans="1:9" ht="15.75" customHeight="1" x14ac:dyDescent="0.25">
      <c r="A10761" s="25">
        <v>10760</v>
      </c>
      <c r="B10761" s="26">
        <v>0.55328259000000002</v>
      </c>
      <c r="C10761" s="26">
        <v>0.49736421999999997</v>
      </c>
      <c r="D10761" s="26">
        <v>0.57091179999999997</v>
      </c>
      <c r="E10761" s="26">
        <v>0.73983282000000006</v>
      </c>
      <c r="F10761" s="26">
        <v>1.1053394400000001</v>
      </c>
      <c r="G10761" s="26">
        <v>2.7546878700000001</v>
      </c>
      <c r="H10761" s="26">
        <v>10.938475180000001</v>
      </c>
      <c r="I10761" s="26">
        <v>9.0254270000000011E-2</v>
      </c>
    </row>
    <row r="10762" spans="1:9" ht="15.75" customHeight="1" x14ac:dyDescent="0.25">
      <c r="A10762" s="23">
        <v>10761</v>
      </c>
      <c r="B10762" s="24">
        <v>0.55336570000000007</v>
      </c>
      <c r="C10762" s="24">
        <v>0.49744486999999998</v>
      </c>
      <c r="D10762" s="24">
        <v>0.57101143999999993</v>
      </c>
      <c r="E10762" s="24">
        <v>0.73997743999999999</v>
      </c>
      <c r="F10762" s="24">
        <v>1.1055842</v>
      </c>
      <c r="G10762" s="24">
        <v>2.7553544900000002</v>
      </c>
      <c r="H10762" s="24">
        <v>10.94165057</v>
      </c>
      <c r="I10762" s="24">
        <v>9.0254250000000008E-2</v>
      </c>
    </row>
    <row r="10763" spans="1:9" ht="15.75" customHeight="1" x14ac:dyDescent="0.25">
      <c r="A10763" s="25">
        <v>10762</v>
      </c>
      <c r="B10763" s="26">
        <v>0.55344881999999995</v>
      </c>
      <c r="C10763" s="26">
        <v>0.49752552</v>
      </c>
      <c r="D10763" s="26">
        <v>0.57111106999999994</v>
      </c>
      <c r="E10763" s="26">
        <v>0.74012204999999998</v>
      </c>
      <c r="F10763" s="26">
        <v>1.1058289399999999</v>
      </c>
      <c r="G10763" s="26">
        <v>2.7560210600000001</v>
      </c>
      <c r="H10763" s="26">
        <v>10.944825699999999</v>
      </c>
      <c r="I10763" s="26">
        <v>9.025422000000001E-2</v>
      </c>
    </row>
    <row r="10764" spans="1:9" ht="15.75" customHeight="1" x14ac:dyDescent="0.25">
      <c r="A10764" s="23">
        <v>10763</v>
      </c>
      <c r="B10764" s="24">
        <v>0.55353194000000006</v>
      </c>
      <c r="C10764" s="24">
        <v>0.49760617000000001</v>
      </c>
      <c r="D10764" s="24">
        <v>0.57121070000000007</v>
      </c>
      <c r="E10764" s="24">
        <v>0.74026664999999992</v>
      </c>
      <c r="F10764" s="24">
        <v>1.1060736600000001</v>
      </c>
      <c r="G10764" s="24">
        <v>2.7566875800000004</v>
      </c>
      <c r="H10764" s="24">
        <v>10.94800058</v>
      </c>
      <c r="I10764" s="24">
        <v>9.0254189999999998E-2</v>
      </c>
    </row>
    <row r="10765" spans="1:9" ht="15.75" customHeight="1" x14ac:dyDescent="0.25">
      <c r="A10765" s="25">
        <v>10764</v>
      </c>
      <c r="B10765" s="26">
        <v>0.55361505999999994</v>
      </c>
      <c r="C10765" s="26">
        <v>0.49768681999999997</v>
      </c>
      <c r="D10765" s="26">
        <v>0.57131032999999998</v>
      </c>
      <c r="E10765" s="26">
        <v>0.74041123999999992</v>
      </c>
      <c r="F10765" s="26">
        <v>1.1063183600000002</v>
      </c>
      <c r="G10765" s="26">
        <v>2.75735405</v>
      </c>
      <c r="H10765" s="26">
        <v>10.951175189999999</v>
      </c>
      <c r="I10765" s="26">
        <v>9.0254169999999995E-2</v>
      </c>
    </row>
    <row r="10766" spans="1:9" ht="15.75" customHeight="1" x14ac:dyDescent="0.25">
      <c r="A10766" s="23">
        <v>10765</v>
      </c>
      <c r="B10766" s="24">
        <v>0.55369818000000004</v>
      </c>
      <c r="C10766" s="24">
        <v>0.49776746000000005</v>
      </c>
      <c r="D10766" s="24">
        <v>0.57140994000000001</v>
      </c>
      <c r="E10766" s="24">
        <v>0.74055581999999998</v>
      </c>
      <c r="F10766" s="24">
        <v>1.1065630500000001</v>
      </c>
      <c r="G10766" s="24">
        <v>2.7580204699999999</v>
      </c>
      <c r="H10766" s="24">
        <v>10.954349540000001</v>
      </c>
      <c r="I10766" s="24">
        <v>9.0254139999999997E-2</v>
      </c>
    </row>
    <row r="10767" spans="1:9" ht="15.75" customHeight="1" x14ac:dyDescent="0.25">
      <c r="A10767" s="25">
        <v>10766</v>
      </c>
      <c r="B10767" s="26">
        <v>0.55378128999999998</v>
      </c>
      <c r="C10767" s="26">
        <v>0.49784809000000002</v>
      </c>
      <c r="D10767" s="26">
        <v>0.57150955000000003</v>
      </c>
      <c r="E10767" s="26">
        <v>0.74070038999999999</v>
      </c>
      <c r="F10767" s="26">
        <v>1.1068077199999999</v>
      </c>
      <c r="G10767" s="26">
        <v>2.7586868299999998</v>
      </c>
      <c r="H10767" s="26">
        <v>10.957523630000001</v>
      </c>
      <c r="I10767" s="26">
        <v>9.0254119999999993E-2</v>
      </c>
    </row>
    <row r="10768" spans="1:9" ht="15.75" customHeight="1" x14ac:dyDescent="0.25">
      <c r="A10768" s="23">
        <v>10767</v>
      </c>
      <c r="B10768" s="24">
        <v>0.55386440999999997</v>
      </c>
      <c r="C10768" s="24">
        <v>0.49792872999999999</v>
      </c>
      <c r="D10768" s="24">
        <v>0.57160915999999995</v>
      </c>
      <c r="E10768" s="24">
        <v>0.74084495000000006</v>
      </c>
      <c r="F10768" s="24">
        <v>1.10705236</v>
      </c>
      <c r="G10768" s="24">
        <v>2.75935314</v>
      </c>
      <c r="H10768" s="24">
        <v>10.960697439999999</v>
      </c>
      <c r="I10768" s="24">
        <v>9.0254089999999995E-2</v>
      </c>
    </row>
    <row r="10769" spans="1:9" ht="15.75" customHeight="1" x14ac:dyDescent="0.25">
      <c r="A10769" s="25">
        <v>10768</v>
      </c>
      <c r="B10769" s="26">
        <v>0.55394752999999997</v>
      </c>
      <c r="C10769" s="26">
        <v>0.49800936000000001</v>
      </c>
      <c r="D10769" s="26">
        <v>0.57170874999999999</v>
      </c>
      <c r="E10769" s="26">
        <v>0.74098949000000003</v>
      </c>
      <c r="F10769" s="26">
        <v>1.10729699</v>
      </c>
      <c r="G10769" s="26">
        <v>2.7600194</v>
      </c>
      <c r="H10769" s="26">
        <v>10.963870979999999</v>
      </c>
      <c r="I10769" s="26">
        <v>9.0254059999999997E-2</v>
      </c>
    </row>
    <row r="10770" spans="1:9" ht="15.75" customHeight="1" x14ac:dyDescent="0.25">
      <c r="A10770" s="23">
        <v>10769</v>
      </c>
      <c r="B10770" s="24">
        <v>0.55403064999999996</v>
      </c>
      <c r="C10770" s="24">
        <v>0.49808998000000004</v>
      </c>
      <c r="D10770" s="24">
        <v>0.57180834000000003</v>
      </c>
      <c r="E10770" s="24">
        <v>0.74113403</v>
      </c>
      <c r="F10770" s="24">
        <v>1.1075416</v>
      </c>
      <c r="G10770" s="24">
        <v>2.7606856</v>
      </c>
      <c r="H10770" s="24">
        <v>10.96704424</v>
      </c>
      <c r="I10770" s="24">
        <v>9.0254039999999994E-2</v>
      </c>
    </row>
    <row r="10771" spans="1:9" ht="15.75" customHeight="1" x14ac:dyDescent="0.25">
      <c r="A10771" s="25">
        <v>10770</v>
      </c>
      <c r="B10771" s="26">
        <v>0.55411377000000006</v>
      </c>
      <c r="C10771" s="26">
        <v>0.49817061000000001</v>
      </c>
      <c r="D10771" s="26">
        <v>0.57190792999999995</v>
      </c>
      <c r="E10771" s="26">
        <v>0.74127854999999998</v>
      </c>
      <c r="F10771" s="26">
        <v>1.10778618</v>
      </c>
      <c r="G10771" s="26">
        <v>2.7613517500000002</v>
      </c>
      <c r="H10771" s="26">
        <v>10.97021722</v>
      </c>
      <c r="I10771" s="26">
        <v>9.025401000000001E-2</v>
      </c>
    </row>
    <row r="10772" spans="1:9" ht="15.75" customHeight="1" x14ac:dyDescent="0.25">
      <c r="A10772" s="23">
        <v>10771</v>
      </c>
      <c r="B10772" s="24">
        <v>0.55419688</v>
      </c>
      <c r="C10772" s="24">
        <v>0.49825122999999999</v>
      </c>
      <c r="D10772" s="24">
        <v>0.57200750999999994</v>
      </c>
      <c r="E10772" s="24">
        <v>0.74142306000000002</v>
      </c>
      <c r="F10772" s="24">
        <v>1.1080307500000002</v>
      </c>
      <c r="G10772" s="24">
        <v>2.7620178399999999</v>
      </c>
      <c r="H10772" s="24">
        <v>10.973389910000002</v>
      </c>
      <c r="I10772" s="24">
        <v>9.0253990000000006E-2</v>
      </c>
    </row>
    <row r="10773" spans="1:9" ht="15.75" customHeight="1" x14ac:dyDescent="0.25">
      <c r="A10773" s="25">
        <v>10772</v>
      </c>
      <c r="B10773" s="26">
        <v>0.55427999999999999</v>
      </c>
      <c r="C10773" s="26">
        <v>0.49833184000000003</v>
      </c>
      <c r="D10773" s="26">
        <v>0.57210707999999999</v>
      </c>
      <c r="E10773" s="26">
        <v>0.74156755000000008</v>
      </c>
      <c r="F10773" s="26">
        <v>1.1082752999999999</v>
      </c>
      <c r="G10773" s="26">
        <v>2.76268388</v>
      </c>
      <c r="H10773" s="26">
        <v>10.97656233</v>
      </c>
      <c r="I10773" s="26">
        <v>9.0253960000000008E-2</v>
      </c>
    </row>
    <row r="10774" spans="1:9" ht="15.75" customHeight="1" x14ac:dyDescent="0.25">
      <c r="A10774" s="23">
        <v>10773</v>
      </c>
      <c r="B10774" s="24">
        <v>0.55436311999999999</v>
      </c>
      <c r="C10774" s="24">
        <v>0.49841245000000001</v>
      </c>
      <c r="D10774" s="24">
        <v>0.57220663999999999</v>
      </c>
      <c r="E10774" s="24">
        <v>0.74171204000000002</v>
      </c>
      <c r="F10774" s="24">
        <v>1.1085198200000002</v>
      </c>
      <c r="G10774" s="24">
        <v>2.7633498599999999</v>
      </c>
      <c r="H10774" s="24">
        <v>10.97973445</v>
      </c>
      <c r="I10774" s="24">
        <v>9.0253929999999996E-2</v>
      </c>
    </row>
    <row r="10775" spans="1:9" ht="15.75" customHeight="1" x14ac:dyDescent="0.25">
      <c r="A10775" s="25">
        <v>10774</v>
      </c>
      <c r="B10775" s="26">
        <v>0.55444623999999998</v>
      </c>
      <c r="C10775" s="26">
        <v>0.49849305999999999</v>
      </c>
      <c r="D10775" s="26">
        <v>0.57230619999999999</v>
      </c>
      <c r="E10775" s="26">
        <v>0.74185650999999997</v>
      </c>
      <c r="F10775" s="26">
        <v>1.1087643300000001</v>
      </c>
      <c r="G10775" s="26">
        <v>2.7640157799999998</v>
      </c>
      <c r="H10775" s="26">
        <v>10.98290628</v>
      </c>
      <c r="I10775" s="26">
        <v>9.0253910000000007E-2</v>
      </c>
    </row>
    <row r="10776" spans="1:9" ht="15.75" customHeight="1" x14ac:dyDescent="0.25">
      <c r="A10776" s="23">
        <v>10775</v>
      </c>
      <c r="B10776" s="24">
        <v>0.55452934999999992</v>
      </c>
      <c r="C10776" s="24">
        <v>0.49857365999999997</v>
      </c>
      <c r="D10776" s="24">
        <v>0.57240575000000005</v>
      </c>
      <c r="E10776" s="24">
        <v>0.74200096999999998</v>
      </c>
      <c r="F10776" s="24">
        <v>1.10900881</v>
      </c>
      <c r="G10776" s="24">
        <v>2.76468165</v>
      </c>
      <c r="H10776" s="24">
        <v>10.986077809999999</v>
      </c>
      <c r="I10776" s="24">
        <v>9.0253879999999995E-2</v>
      </c>
    </row>
    <row r="10777" spans="1:9" ht="15.75" customHeight="1" x14ac:dyDescent="0.25">
      <c r="A10777" s="25">
        <v>10776</v>
      </c>
      <c r="B10777" s="26">
        <v>0.55461247000000002</v>
      </c>
      <c r="C10777" s="26">
        <v>0.49865426000000002</v>
      </c>
      <c r="D10777" s="26">
        <v>0.57250529000000006</v>
      </c>
      <c r="E10777" s="26">
        <v>0.74214541999999994</v>
      </c>
      <c r="F10777" s="26">
        <v>1.10925327</v>
      </c>
      <c r="G10777" s="26">
        <v>2.7653474499999997</v>
      </c>
      <c r="H10777" s="26">
        <v>10.989249050000002</v>
      </c>
      <c r="I10777" s="26">
        <v>9.0253859999999991E-2</v>
      </c>
    </row>
    <row r="10778" spans="1:9" ht="15.75" customHeight="1" x14ac:dyDescent="0.25">
      <c r="A10778" s="23">
        <v>10777</v>
      </c>
      <c r="B10778" s="24">
        <v>0.55469559000000002</v>
      </c>
      <c r="C10778" s="24">
        <v>0.49873486</v>
      </c>
      <c r="D10778" s="24">
        <v>0.57260482999999995</v>
      </c>
      <c r="E10778" s="24">
        <v>0.74228984999999992</v>
      </c>
      <c r="F10778" s="24">
        <v>1.10949772</v>
      </c>
      <c r="G10778" s="24">
        <v>2.7660131999999997</v>
      </c>
      <c r="H10778" s="24">
        <v>10.99241999</v>
      </c>
      <c r="I10778" s="24">
        <v>9.0253829999999993E-2</v>
      </c>
    </row>
    <row r="10779" spans="1:9" ht="15.75" customHeight="1" x14ac:dyDescent="0.25">
      <c r="A10779" s="25">
        <v>10778</v>
      </c>
      <c r="B10779" s="26">
        <v>0.55477871000000001</v>
      </c>
      <c r="C10779" s="26">
        <v>0.49881545000000005</v>
      </c>
      <c r="D10779" s="26">
        <v>0.57270435999999991</v>
      </c>
      <c r="E10779" s="26">
        <v>0.74243427999999989</v>
      </c>
      <c r="F10779" s="26">
        <v>1.10974214</v>
      </c>
      <c r="G10779" s="26">
        <v>2.7666788900000001</v>
      </c>
      <c r="H10779" s="26">
        <v>10.99559062</v>
      </c>
      <c r="I10779" s="26">
        <v>9.0253799999999995E-2</v>
      </c>
    </row>
    <row r="10780" spans="1:9" ht="15.75" customHeight="1" x14ac:dyDescent="0.25">
      <c r="A10780" s="23">
        <v>10779</v>
      </c>
      <c r="B10780" s="24">
        <v>0.55486183</v>
      </c>
      <c r="C10780" s="24">
        <v>0.49889603999999999</v>
      </c>
      <c r="D10780" s="24">
        <v>0.57280388000000004</v>
      </c>
      <c r="E10780" s="24">
        <v>0.74257868999999999</v>
      </c>
      <c r="F10780" s="24">
        <v>1.10998653</v>
      </c>
      <c r="G10780" s="24">
        <v>2.76734452</v>
      </c>
      <c r="H10780" s="24">
        <v>10.99876094</v>
      </c>
      <c r="I10780" s="24">
        <v>9.0253780000000006E-2</v>
      </c>
    </row>
    <row r="10781" spans="1:9" ht="15.75" customHeight="1" x14ac:dyDescent="0.25">
      <c r="A10781" s="25">
        <v>10780</v>
      </c>
      <c r="B10781" s="26">
        <v>0.55494494000000005</v>
      </c>
      <c r="C10781" s="26">
        <v>0.49897663000000003</v>
      </c>
      <c r="D10781" s="26">
        <v>0.57290339999999995</v>
      </c>
      <c r="E10781" s="26">
        <v>0.74272307999999998</v>
      </c>
      <c r="F10781" s="26">
        <v>1.1102309099999998</v>
      </c>
      <c r="G10781" s="26">
        <v>2.7680100800000003</v>
      </c>
      <c r="H10781" s="26">
        <v>11.00193095</v>
      </c>
      <c r="I10781" s="26">
        <v>9.0253750000000008E-2</v>
      </c>
    </row>
    <row r="10782" spans="1:9" ht="15.75" customHeight="1" x14ac:dyDescent="0.25">
      <c r="A10782" s="23">
        <v>10781</v>
      </c>
      <c r="B10782" s="24">
        <v>0.55502806000000005</v>
      </c>
      <c r="C10782" s="24">
        <v>0.49905720999999997</v>
      </c>
      <c r="D10782" s="24">
        <v>0.57300291000000003</v>
      </c>
      <c r="E10782" s="24">
        <v>0.74286747000000009</v>
      </c>
      <c r="F10782" s="24">
        <v>1.1104752600000001</v>
      </c>
      <c r="G10782" s="24">
        <v>2.7686755900000004</v>
      </c>
      <c r="H10782" s="24">
        <v>11.005100649999999</v>
      </c>
      <c r="I10782" s="24">
        <v>9.0253730000000004E-2</v>
      </c>
    </row>
    <row r="10783" spans="1:9" ht="15.75" customHeight="1" x14ac:dyDescent="0.25">
      <c r="A10783" s="25">
        <v>10782</v>
      </c>
      <c r="B10783" s="26">
        <v>0.55511118000000004</v>
      </c>
      <c r="C10783" s="26">
        <v>0.49913778000000003</v>
      </c>
      <c r="D10783" s="26">
        <v>0.57310240999999995</v>
      </c>
      <c r="E10783" s="26">
        <v>0.74301184000000009</v>
      </c>
      <c r="F10783" s="26">
        <v>1.1107196000000001</v>
      </c>
      <c r="G10783" s="26">
        <v>2.7693410300000001</v>
      </c>
      <c r="H10783" s="26">
        <v>11.00827003</v>
      </c>
      <c r="I10783" s="26">
        <v>9.0253700000000006E-2</v>
      </c>
    </row>
    <row r="10784" spans="1:9" ht="15.75" customHeight="1" x14ac:dyDescent="0.25">
      <c r="A10784" s="23">
        <v>10783</v>
      </c>
      <c r="B10784" s="24">
        <v>0.55519430000000003</v>
      </c>
      <c r="C10784" s="24">
        <v>0.49921835000000003</v>
      </c>
      <c r="D10784" s="24">
        <v>0.57320189999999993</v>
      </c>
      <c r="E10784" s="24">
        <v>0.74315618999999999</v>
      </c>
      <c r="F10784" s="24">
        <v>1.1109639</v>
      </c>
      <c r="G10784" s="24">
        <v>2.7700064200000001</v>
      </c>
      <c r="H10784" s="24">
        <v>11.0114391</v>
      </c>
      <c r="I10784" s="24">
        <v>9.0253669999999994E-2</v>
      </c>
    </row>
    <row r="10785" spans="1:9" ht="15.75" customHeight="1" x14ac:dyDescent="0.25">
      <c r="A10785" s="25">
        <v>10784</v>
      </c>
      <c r="B10785" s="26">
        <v>0.55527740999999997</v>
      </c>
      <c r="C10785" s="26">
        <v>0.49929892000000003</v>
      </c>
      <c r="D10785" s="26">
        <v>0.57330137999999997</v>
      </c>
      <c r="E10785" s="26">
        <v>0.74330054000000001</v>
      </c>
      <c r="F10785" s="26">
        <v>1.1112081899999999</v>
      </c>
      <c r="G10785" s="26">
        <v>2.7706717300000001</v>
      </c>
      <c r="H10785" s="26">
        <v>11.014607840000002</v>
      </c>
      <c r="I10785" s="26">
        <v>9.0253650000000005E-2</v>
      </c>
    </row>
    <row r="10786" spans="1:9" ht="15.75" customHeight="1" x14ac:dyDescent="0.25">
      <c r="A10786" s="23">
        <v>10785</v>
      </c>
      <c r="B10786" s="24">
        <v>0.55536053000000007</v>
      </c>
      <c r="C10786" s="24">
        <v>0.49937947999999999</v>
      </c>
      <c r="D10786" s="24">
        <v>0.57340086000000001</v>
      </c>
      <c r="E10786" s="24">
        <v>0.74344485999999999</v>
      </c>
      <c r="F10786" s="24">
        <v>1.11145245</v>
      </c>
      <c r="G10786" s="24">
        <v>2.77133699</v>
      </c>
      <c r="H10786" s="24">
        <v>11.017776249999999</v>
      </c>
      <c r="I10786" s="24">
        <v>9.0253619999999993E-2</v>
      </c>
    </row>
    <row r="10787" spans="1:9" ht="15.75" customHeight="1" x14ac:dyDescent="0.25">
      <c r="A10787" s="25">
        <v>10786</v>
      </c>
      <c r="B10787" s="26">
        <v>0.55544364999999996</v>
      </c>
      <c r="C10787" s="26">
        <v>0.49946003999999999</v>
      </c>
      <c r="D10787" s="26">
        <v>0.57350033</v>
      </c>
      <c r="E10787" s="26">
        <v>0.74358918000000007</v>
      </c>
      <c r="F10787" s="26">
        <v>1.11169669</v>
      </c>
      <c r="G10787" s="26">
        <v>2.7720021799999999</v>
      </c>
      <c r="H10787" s="26">
        <v>11.020944340000002</v>
      </c>
      <c r="I10787" s="26">
        <v>9.0253589999999995E-2</v>
      </c>
    </row>
    <row r="10788" spans="1:9" ht="15.75" customHeight="1" x14ac:dyDescent="0.25">
      <c r="A10788" s="23">
        <v>10787</v>
      </c>
      <c r="B10788" s="24">
        <v>0.55552677000000006</v>
      </c>
      <c r="C10788" s="24">
        <v>0.4995406</v>
      </c>
      <c r="D10788" s="24">
        <v>0.57359979000000005</v>
      </c>
      <c r="E10788" s="24">
        <v>0.74373347999999995</v>
      </c>
      <c r="F10788" s="24">
        <v>1.1119409099999999</v>
      </c>
      <c r="G10788" s="24">
        <v>2.7726673000000002</v>
      </c>
      <c r="H10788" s="24">
        <v>11.024112090000001</v>
      </c>
      <c r="I10788" s="24">
        <v>9.0253569999999991E-2</v>
      </c>
    </row>
    <row r="10789" spans="1:9" ht="15.75" customHeight="1" x14ac:dyDescent="0.25">
      <c r="A10789" s="25">
        <v>10788</v>
      </c>
      <c r="B10789" s="26">
        <v>0.55560988999999994</v>
      </c>
      <c r="C10789" s="26">
        <v>0.49962114999999996</v>
      </c>
      <c r="D10789" s="26">
        <v>0.57369924999999999</v>
      </c>
      <c r="E10789" s="26">
        <v>0.74387776999999999</v>
      </c>
      <c r="F10789" s="26">
        <v>1.1121851</v>
      </c>
      <c r="G10789" s="26">
        <v>2.7733323599999999</v>
      </c>
      <c r="H10789" s="26">
        <v>11.027279510000001</v>
      </c>
      <c r="I10789" s="26">
        <v>9.0253540000000007E-2</v>
      </c>
    </row>
    <row r="10790" spans="1:9" ht="15.75" customHeight="1" x14ac:dyDescent="0.25">
      <c r="A10790" s="23">
        <v>10789</v>
      </c>
      <c r="B10790" s="24">
        <v>0.55569299999999999</v>
      </c>
      <c r="C10790" s="24">
        <v>0.49970170000000003</v>
      </c>
      <c r="D10790" s="24">
        <v>0.57379868999999994</v>
      </c>
      <c r="E10790" s="24">
        <v>0.74402203999999994</v>
      </c>
      <c r="F10790" s="24">
        <v>1.11242927</v>
      </c>
      <c r="G10790" s="24">
        <v>2.7739973500000001</v>
      </c>
      <c r="H10790" s="24">
        <v>11.030446589999999</v>
      </c>
      <c r="I10790" s="24">
        <v>9.0253520000000004E-2</v>
      </c>
    </row>
    <row r="10791" spans="1:9" ht="15.75" customHeight="1" x14ac:dyDescent="0.25">
      <c r="A10791" s="25">
        <v>10790</v>
      </c>
      <c r="B10791" s="26">
        <v>0.55577611999999998</v>
      </c>
      <c r="C10791" s="26">
        <v>0.49978223999999999</v>
      </c>
      <c r="D10791" s="26">
        <v>0.57389813000000001</v>
      </c>
      <c r="E10791" s="26">
        <v>0.74416629999999995</v>
      </c>
      <c r="F10791" s="26">
        <v>1.11267341</v>
      </c>
      <c r="G10791" s="26">
        <v>2.7746622799999998</v>
      </c>
      <c r="H10791" s="26">
        <v>11.033613330000001</v>
      </c>
      <c r="I10791" s="26">
        <v>9.0253490000000006E-2</v>
      </c>
    </row>
    <row r="10792" spans="1:9" ht="15.75" customHeight="1" x14ac:dyDescent="0.25">
      <c r="A10792" s="23">
        <v>10791</v>
      </c>
      <c r="B10792" s="24">
        <v>0.55585923999999998</v>
      </c>
      <c r="C10792" s="24">
        <v>0.49986278000000001</v>
      </c>
      <c r="D10792" s="24">
        <v>0.57399756000000002</v>
      </c>
      <c r="E10792" s="24">
        <v>0.74431054000000008</v>
      </c>
      <c r="F10792" s="24">
        <v>1.11291753</v>
      </c>
      <c r="G10792" s="24">
        <v>2.7753271399999999</v>
      </c>
      <c r="H10792" s="24">
        <v>11.03677972</v>
      </c>
      <c r="I10792" s="24">
        <v>9.0253460000000008E-2</v>
      </c>
    </row>
    <row r="10793" spans="1:9" ht="15.75" customHeight="1" x14ac:dyDescent="0.25">
      <c r="A10793" s="25">
        <v>10792</v>
      </c>
      <c r="B10793" s="26">
        <v>0.55594235999999997</v>
      </c>
      <c r="C10793" s="26">
        <v>0.49994331000000003</v>
      </c>
      <c r="D10793" s="26">
        <v>0.57409697999999998</v>
      </c>
      <c r="E10793" s="26">
        <v>0.74445476999999993</v>
      </c>
      <c r="F10793" s="26">
        <v>1.1131616200000001</v>
      </c>
      <c r="G10793" s="26">
        <v>2.77599193</v>
      </c>
      <c r="H10793" s="26">
        <v>11.039945769999999</v>
      </c>
      <c r="I10793" s="26">
        <v>9.0253440000000004E-2</v>
      </c>
    </row>
    <row r="10794" spans="1:9" ht="15.75" customHeight="1" x14ac:dyDescent="0.25">
      <c r="A10794" s="23">
        <v>10793</v>
      </c>
      <c r="B10794" s="24">
        <v>0.55602547999999996</v>
      </c>
      <c r="C10794" s="24">
        <v>0.50002384</v>
      </c>
      <c r="D10794" s="24">
        <v>0.57419640000000005</v>
      </c>
      <c r="E10794" s="24">
        <v>0.74459898999999996</v>
      </c>
      <c r="F10794" s="24">
        <v>1.11340569</v>
      </c>
      <c r="G10794" s="24">
        <v>2.7766566500000001</v>
      </c>
      <c r="H10794" s="24">
        <v>11.043111469999999</v>
      </c>
      <c r="I10794" s="24">
        <v>9.0253409999999992E-2</v>
      </c>
    </row>
    <row r="10795" spans="1:9" ht="15.75" customHeight="1" x14ac:dyDescent="0.25">
      <c r="A10795" s="25">
        <v>10794</v>
      </c>
      <c r="B10795" s="26">
        <v>0.55610859000000001</v>
      </c>
      <c r="C10795" s="26">
        <v>0.50010436000000003</v>
      </c>
      <c r="D10795" s="26">
        <v>0.57429580000000002</v>
      </c>
      <c r="E10795" s="26">
        <v>0.74474318999999989</v>
      </c>
      <c r="F10795" s="26">
        <v>1.1136497300000001</v>
      </c>
      <c r="G10795" s="26">
        <v>2.7773213099999996</v>
      </c>
      <c r="H10795" s="26">
        <v>11.04627681</v>
      </c>
      <c r="I10795" s="26">
        <v>9.0253379999999994E-2</v>
      </c>
    </row>
    <row r="10796" spans="1:9" ht="15.75" customHeight="1" x14ac:dyDescent="0.25">
      <c r="A10796" s="23">
        <v>10795</v>
      </c>
      <c r="B10796" s="24">
        <v>0.55619171000000001</v>
      </c>
      <c r="C10796" s="24">
        <v>0.50018487999999994</v>
      </c>
      <c r="D10796" s="24">
        <v>0.57439519999999999</v>
      </c>
      <c r="E10796" s="24">
        <v>0.74488737000000005</v>
      </c>
      <c r="F10796" s="24">
        <v>1.1138937499999999</v>
      </c>
      <c r="G10796" s="24">
        <v>2.7779858900000001</v>
      </c>
      <c r="H10796" s="24">
        <v>11.0494418</v>
      </c>
      <c r="I10796" s="24">
        <v>9.0253359999999991E-2</v>
      </c>
    </row>
    <row r="10797" spans="1:9" ht="15.75" customHeight="1" x14ac:dyDescent="0.25">
      <c r="A10797" s="25">
        <v>10796</v>
      </c>
      <c r="B10797" s="26">
        <v>0.55627483</v>
      </c>
      <c r="C10797" s="26">
        <v>0.50026539000000003</v>
      </c>
      <c r="D10797" s="26">
        <v>0.57449459000000003</v>
      </c>
      <c r="E10797" s="26">
        <v>0.74503153999999994</v>
      </c>
      <c r="F10797" s="26">
        <v>1.11413775</v>
      </c>
      <c r="G10797" s="26">
        <v>2.7786504000000001</v>
      </c>
      <c r="H10797" s="26">
        <v>11.052606430000001</v>
      </c>
      <c r="I10797" s="26">
        <v>9.0253329999999993E-2</v>
      </c>
    </row>
    <row r="10798" spans="1:9" ht="15.75" customHeight="1" x14ac:dyDescent="0.25">
      <c r="A10798" s="23">
        <v>10797</v>
      </c>
      <c r="B10798" s="24">
        <v>0.55635794999999999</v>
      </c>
      <c r="C10798" s="24">
        <v>0.50034590000000001</v>
      </c>
      <c r="D10798" s="24">
        <v>0.57459397000000001</v>
      </c>
      <c r="E10798" s="24">
        <v>0.74517570000000011</v>
      </c>
      <c r="F10798" s="24">
        <v>1.11438171</v>
      </c>
      <c r="G10798" s="24">
        <v>2.77931485</v>
      </c>
      <c r="H10798" s="24">
        <v>11.0557707</v>
      </c>
      <c r="I10798" s="24">
        <v>9.0253309999999989E-2</v>
      </c>
    </row>
    <row r="10799" spans="1:9" ht="15.75" customHeight="1" x14ac:dyDescent="0.25">
      <c r="A10799" s="25">
        <v>10798</v>
      </c>
      <c r="B10799" s="26">
        <v>0.55644106000000004</v>
      </c>
      <c r="C10799" s="26">
        <v>0.50042640999999999</v>
      </c>
      <c r="D10799" s="26">
        <v>0.57469334000000005</v>
      </c>
      <c r="E10799" s="26">
        <v>0.74531983000000002</v>
      </c>
      <c r="F10799" s="26">
        <v>1.11462565</v>
      </c>
      <c r="G10799" s="26">
        <v>2.77997922</v>
      </c>
      <c r="H10799" s="26">
        <v>11.058934600000001</v>
      </c>
      <c r="I10799" s="26">
        <v>9.0253280000000005E-2</v>
      </c>
    </row>
    <row r="10800" spans="1:9" ht="15.75" customHeight="1" x14ac:dyDescent="0.25">
      <c r="A10800" s="23">
        <v>10799</v>
      </c>
      <c r="B10800" s="24">
        <v>0.55652417999999992</v>
      </c>
      <c r="C10800" s="24">
        <v>0.50050691000000003</v>
      </c>
      <c r="D10800" s="24">
        <v>0.57479270999999998</v>
      </c>
      <c r="E10800" s="24">
        <v>0.74546396000000004</v>
      </c>
      <c r="F10800" s="24">
        <v>1.11486957</v>
      </c>
      <c r="G10800" s="24">
        <v>2.7806435199999999</v>
      </c>
      <c r="H10800" s="24">
        <v>11.062098129999999</v>
      </c>
      <c r="I10800" s="24">
        <v>9.0253250000000007E-2</v>
      </c>
    </row>
    <row r="10801" spans="1:9" ht="15.75" customHeight="1" x14ac:dyDescent="0.25">
      <c r="A10801" s="25">
        <v>10800</v>
      </c>
      <c r="B10801" s="26">
        <v>0.55660730000000003</v>
      </c>
      <c r="C10801" s="26">
        <v>0.50058740999999995</v>
      </c>
      <c r="D10801" s="26">
        <v>0.57489206000000004</v>
      </c>
      <c r="E10801" s="26">
        <v>0.74560806999999996</v>
      </c>
      <c r="F10801" s="26">
        <v>1.1151134600000001</v>
      </c>
      <c r="G10801" s="26">
        <v>2.7813077399999999</v>
      </c>
      <c r="H10801" s="26">
        <v>11.06526129</v>
      </c>
      <c r="I10801" s="26">
        <v>9.0253230000000004E-2</v>
      </c>
    </row>
    <row r="10802" spans="1:9" ht="15.75" customHeight="1" x14ac:dyDescent="0.25">
      <c r="A10802" s="23">
        <v>10801</v>
      </c>
      <c r="B10802" s="24">
        <v>0.55669042000000002</v>
      </c>
      <c r="C10802" s="24">
        <v>0.50066789999999994</v>
      </c>
      <c r="D10802" s="24">
        <v>0.57499140999999998</v>
      </c>
      <c r="E10802" s="24">
        <v>0.74575216</v>
      </c>
      <c r="F10802" s="24">
        <v>1.11535732</v>
      </c>
      <c r="G10802" s="24">
        <v>2.7819718899999999</v>
      </c>
      <c r="H10802" s="24">
        <v>11.068424070000001</v>
      </c>
      <c r="I10802" s="24">
        <v>9.0253200000000006E-2</v>
      </c>
    </row>
    <row r="10803" spans="1:9" ht="15.75" customHeight="1" x14ac:dyDescent="0.25">
      <c r="A10803" s="25">
        <v>10802</v>
      </c>
      <c r="B10803" s="26">
        <v>0.55677354000000001</v>
      </c>
      <c r="C10803" s="26">
        <v>0.50074837999999999</v>
      </c>
      <c r="D10803" s="26">
        <v>0.57509073999999993</v>
      </c>
      <c r="E10803" s="26">
        <v>0.74589623000000005</v>
      </c>
      <c r="F10803" s="26">
        <v>1.11560116</v>
      </c>
      <c r="G10803" s="26">
        <v>2.7826359699999998</v>
      </c>
      <c r="H10803" s="26">
        <v>11.071586480000001</v>
      </c>
      <c r="I10803" s="26">
        <v>9.0253169999999994E-2</v>
      </c>
    </row>
    <row r="10804" spans="1:9" ht="15.75" customHeight="1" x14ac:dyDescent="0.25">
      <c r="A10804" s="23">
        <v>10803</v>
      </c>
      <c r="B10804" s="24">
        <v>0.55685664999999995</v>
      </c>
      <c r="C10804" s="24">
        <v>0.50082886000000004</v>
      </c>
      <c r="D10804" s="24">
        <v>0.57519007</v>
      </c>
      <c r="E10804" s="24">
        <v>0.74604028999999994</v>
      </c>
      <c r="F10804" s="24">
        <v>1.11584496</v>
      </c>
      <c r="G10804" s="24">
        <v>2.7832999799999998</v>
      </c>
      <c r="H10804" s="24">
        <v>11.074748509999999</v>
      </c>
      <c r="I10804" s="24">
        <v>9.0253150000000004E-2</v>
      </c>
    </row>
    <row r="10805" spans="1:9" ht="15.75" customHeight="1" x14ac:dyDescent="0.25">
      <c r="A10805" s="25">
        <v>10804</v>
      </c>
      <c r="B10805" s="26">
        <v>0.55693976999999995</v>
      </c>
      <c r="C10805" s="26">
        <v>0.50090933999999998</v>
      </c>
      <c r="D10805" s="26">
        <v>0.57528939000000001</v>
      </c>
      <c r="E10805" s="26">
        <v>0.74618433999999989</v>
      </c>
      <c r="F10805" s="26">
        <v>1.1160887399999999</v>
      </c>
      <c r="G10805" s="26">
        <v>2.7839639099999998</v>
      </c>
      <c r="H10805" s="26">
        <v>11.077910150000001</v>
      </c>
      <c r="I10805" s="26">
        <v>9.0253119999999992E-2</v>
      </c>
    </row>
    <row r="10806" spans="1:9" ht="15.75" customHeight="1" x14ac:dyDescent="0.25">
      <c r="A10806" s="23">
        <v>10805</v>
      </c>
      <c r="B10806" s="24">
        <v>0.55702289000000005</v>
      </c>
      <c r="C10806" s="24">
        <v>0.50098980999999998</v>
      </c>
      <c r="D10806" s="24">
        <v>0.57538869999999998</v>
      </c>
      <c r="E10806" s="24">
        <v>0.74632836999999996</v>
      </c>
      <c r="F10806" s="24">
        <v>1.1163324999999999</v>
      </c>
      <c r="G10806" s="24">
        <v>2.7846277600000002</v>
      </c>
      <c r="H10806" s="24">
        <v>11.08107141</v>
      </c>
      <c r="I10806" s="24">
        <v>9.0253089999999994E-2</v>
      </c>
    </row>
    <row r="10807" spans="1:9" ht="15.75" customHeight="1" x14ac:dyDescent="0.25">
      <c r="A10807" s="25">
        <v>10806</v>
      </c>
      <c r="B10807" s="26">
        <v>0.55710600999999993</v>
      </c>
      <c r="C10807" s="26">
        <v>0.50107027999999998</v>
      </c>
      <c r="D10807" s="26">
        <v>0.575488</v>
      </c>
      <c r="E10807" s="26">
        <v>0.74647238000000005</v>
      </c>
      <c r="F10807" s="26">
        <v>1.11657622</v>
      </c>
      <c r="G10807" s="26">
        <v>2.7852915400000002</v>
      </c>
      <c r="H10807" s="26">
        <v>11.084232280000002</v>
      </c>
      <c r="I10807" s="26">
        <v>9.0253069999999991E-2</v>
      </c>
    </row>
    <row r="10808" spans="1:9" ht="15.75" customHeight="1" x14ac:dyDescent="0.25">
      <c r="A10808" s="23">
        <v>10807</v>
      </c>
      <c r="B10808" s="24">
        <v>0.55718911999999998</v>
      </c>
      <c r="C10808" s="24">
        <v>0.50115074000000004</v>
      </c>
      <c r="D10808" s="24">
        <v>0.57558728999999997</v>
      </c>
      <c r="E10808" s="24">
        <v>0.74661637000000003</v>
      </c>
      <c r="F10808" s="24">
        <v>1.11681992</v>
      </c>
      <c r="G10808" s="24">
        <v>2.7859552400000003</v>
      </c>
      <c r="H10808" s="24">
        <v>11.087392749999999</v>
      </c>
      <c r="I10808" s="24">
        <v>9.0253040000000007E-2</v>
      </c>
    </row>
    <row r="10809" spans="1:9" ht="15.75" customHeight="1" x14ac:dyDescent="0.25">
      <c r="A10809" s="25">
        <v>10808</v>
      </c>
      <c r="B10809" s="26">
        <v>0.55727223999999997</v>
      </c>
      <c r="C10809" s="26">
        <v>0.50123119000000005</v>
      </c>
      <c r="D10809" s="26">
        <v>0.57568657000000001</v>
      </c>
      <c r="E10809" s="26">
        <v>0.74676034999999996</v>
      </c>
      <c r="F10809" s="26">
        <v>1.1170635900000001</v>
      </c>
      <c r="G10809" s="26">
        <v>2.7866188599999999</v>
      </c>
      <c r="H10809" s="26">
        <v>11.09055283</v>
      </c>
      <c r="I10809" s="26">
        <v>9.0253020000000003E-2</v>
      </c>
    </row>
    <row r="10810" spans="1:9" ht="15.75" customHeight="1" x14ac:dyDescent="0.25">
      <c r="A10810" s="23">
        <v>10809</v>
      </c>
      <c r="B10810" s="24">
        <v>0.55735536000000008</v>
      </c>
      <c r="C10810" s="24">
        <v>0.50131163999999995</v>
      </c>
      <c r="D10810" s="24">
        <v>0.57578584999999993</v>
      </c>
      <c r="E10810" s="24">
        <v>0.74690431000000002</v>
      </c>
      <c r="F10810" s="24">
        <v>1.11730723</v>
      </c>
      <c r="G10810" s="24">
        <v>2.7872824000000005</v>
      </c>
      <c r="H10810" s="24">
        <v>11.093712499999999</v>
      </c>
      <c r="I10810" s="24">
        <v>9.0252990000000005E-2</v>
      </c>
    </row>
    <row r="10811" spans="1:9" ht="15.75" customHeight="1" x14ac:dyDescent="0.25">
      <c r="A10811" s="25">
        <v>10810</v>
      </c>
      <c r="B10811" s="26">
        <v>0.55743847999999996</v>
      </c>
      <c r="C10811" s="26">
        <v>0.50139208999999996</v>
      </c>
      <c r="D10811" s="26">
        <v>0.57588510999999998</v>
      </c>
      <c r="E10811" s="26">
        <v>0.74704824999999997</v>
      </c>
      <c r="F10811" s="26">
        <v>1.11755084</v>
      </c>
      <c r="G10811" s="26">
        <v>2.7879458699999997</v>
      </c>
      <c r="H10811" s="26">
        <v>11.096871779999999</v>
      </c>
      <c r="I10811" s="26">
        <v>9.0252960000000007E-2</v>
      </c>
    </row>
    <row r="10812" spans="1:9" ht="15.75" customHeight="1" x14ac:dyDescent="0.25">
      <c r="A10812" s="23">
        <v>10811</v>
      </c>
      <c r="B10812" s="24">
        <v>0.55752160000000006</v>
      </c>
      <c r="C10812" s="24">
        <v>0.50147253000000003</v>
      </c>
      <c r="D10812" s="24">
        <v>0.57598435999999997</v>
      </c>
      <c r="E10812" s="24">
        <v>0.74719217999999998</v>
      </c>
      <c r="F10812" s="24">
        <v>1.11779443</v>
      </c>
      <c r="G10812" s="24">
        <v>2.7886092499999999</v>
      </c>
      <c r="H10812" s="24">
        <v>11.100030650000001</v>
      </c>
      <c r="I10812" s="24">
        <v>9.0252940000000004E-2</v>
      </c>
    </row>
    <row r="10813" spans="1:9" ht="15.75" customHeight="1" x14ac:dyDescent="0.25">
      <c r="A10813" s="25">
        <v>10812</v>
      </c>
      <c r="B10813" s="26">
        <v>0.55760471</v>
      </c>
      <c r="C10813" s="26">
        <v>0.50155296000000005</v>
      </c>
      <c r="D10813" s="26">
        <v>0.57608360999999997</v>
      </c>
      <c r="E10813" s="26">
        <v>0.74733609000000001</v>
      </c>
      <c r="F10813" s="26">
        <v>1.11803798</v>
      </c>
      <c r="G10813" s="26">
        <v>2.7892725600000001</v>
      </c>
      <c r="H10813" s="26">
        <v>11.103189110000001</v>
      </c>
      <c r="I10813" s="26">
        <v>9.0252909999999992E-2</v>
      </c>
    </row>
    <row r="10814" spans="1:9" ht="15.75" customHeight="1" x14ac:dyDescent="0.25">
      <c r="A10814" s="23">
        <v>10813</v>
      </c>
      <c r="B10814" s="24">
        <v>0.55768783</v>
      </c>
      <c r="C10814" s="24">
        <v>0.50163338999999996</v>
      </c>
      <c r="D10814" s="24">
        <v>0.57618283999999997</v>
      </c>
      <c r="E10814" s="24">
        <v>0.74747997999999993</v>
      </c>
      <c r="F10814" s="24">
        <v>1.1182815100000001</v>
      </c>
      <c r="G10814" s="24">
        <v>2.7899357899999999</v>
      </c>
      <c r="H10814" s="24">
        <v>11.106347169999999</v>
      </c>
      <c r="I10814" s="24">
        <v>9.0252879999999994E-2</v>
      </c>
    </row>
    <row r="10815" spans="1:9" ht="15.75" customHeight="1" x14ac:dyDescent="0.25">
      <c r="A10815" s="25">
        <v>10814</v>
      </c>
      <c r="B10815" s="26">
        <v>0.55777094999999999</v>
      </c>
      <c r="C10815" s="26">
        <v>0.50171381999999998</v>
      </c>
      <c r="D10815" s="26">
        <v>0.57628206999999998</v>
      </c>
      <c r="E10815" s="26">
        <v>0.74762386000000003</v>
      </c>
      <c r="F10815" s="26">
        <v>1.118525</v>
      </c>
      <c r="G10815" s="26">
        <v>2.7905989299999998</v>
      </c>
      <c r="H10815" s="26">
        <v>11.1095048</v>
      </c>
      <c r="I10815" s="26">
        <v>9.025285999999999E-2</v>
      </c>
    </row>
    <row r="10816" spans="1:9" ht="15.75" customHeight="1" x14ac:dyDescent="0.25">
      <c r="A10816" s="23">
        <v>10815</v>
      </c>
      <c r="B10816" s="24">
        <v>0.55785406999999998</v>
      </c>
      <c r="C10816" s="24">
        <v>0.50179423000000001</v>
      </c>
      <c r="D10816" s="24">
        <v>0.57638128</v>
      </c>
      <c r="E10816" s="24">
        <v>0.74776771999999991</v>
      </c>
      <c r="F10816" s="24">
        <v>1.11876847</v>
      </c>
      <c r="G10816" s="24">
        <v>2.7912619899999997</v>
      </c>
      <c r="H10816" s="24">
        <v>11.11266202</v>
      </c>
      <c r="I10816" s="24">
        <v>9.0252830000000006E-2</v>
      </c>
    </row>
    <row r="10817" spans="1:9" ht="15.75" customHeight="1" x14ac:dyDescent="0.25">
      <c r="A10817" s="25">
        <v>10816</v>
      </c>
      <c r="B10817" s="26">
        <v>0.55793718000000003</v>
      </c>
      <c r="C10817" s="26">
        <v>0.50187464999999998</v>
      </c>
      <c r="D10817" s="26">
        <v>0.57648049000000001</v>
      </c>
      <c r="E10817" s="26">
        <v>0.74791156000000003</v>
      </c>
      <c r="F10817" s="26">
        <v>1.11901191</v>
      </c>
      <c r="G10817" s="26">
        <v>2.7919249700000002</v>
      </c>
      <c r="H10817" s="26">
        <v>11.115818819999999</v>
      </c>
      <c r="I10817" s="26">
        <v>9.0252800000000008E-2</v>
      </c>
    </row>
    <row r="10818" spans="1:9" ht="15.75" customHeight="1" x14ac:dyDescent="0.25">
      <c r="A10818" s="23">
        <v>10817</v>
      </c>
      <c r="B10818" s="24">
        <v>0.55802030000000002</v>
      </c>
      <c r="C10818" s="24">
        <v>0.50195506000000001</v>
      </c>
      <c r="D10818" s="24">
        <v>0.57657968999999998</v>
      </c>
      <c r="E10818" s="24">
        <v>0.74805537999999994</v>
      </c>
      <c r="F10818" s="24">
        <v>1.11925531</v>
      </c>
      <c r="G10818" s="24">
        <v>2.7925878699999998</v>
      </c>
      <c r="H10818" s="24">
        <v>11.1189752</v>
      </c>
      <c r="I10818" s="24">
        <v>9.0252780000000005E-2</v>
      </c>
    </row>
    <row r="10819" spans="1:9" ht="15.75" customHeight="1" x14ac:dyDescent="0.25">
      <c r="A10819" s="25">
        <v>10818</v>
      </c>
      <c r="B10819" s="26">
        <v>0.55810342000000002</v>
      </c>
      <c r="C10819" s="26">
        <v>0.50203545999999999</v>
      </c>
      <c r="D10819" s="26">
        <v>0.57667886999999995</v>
      </c>
      <c r="E10819" s="26">
        <v>0.74819917999999996</v>
      </c>
      <c r="F10819" s="26">
        <v>1.1194986900000001</v>
      </c>
      <c r="G10819" s="26">
        <v>2.7932506899999998</v>
      </c>
      <c r="H10819" s="26">
        <v>11.12213115</v>
      </c>
      <c r="I10819" s="26">
        <v>9.0252750000000007E-2</v>
      </c>
    </row>
    <row r="10820" spans="1:9" ht="15.75" customHeight="1" x14ac:dyDescent="0.25">
      <c r="A10820" s="23">
        <v>10819</v>
      </c>
      <c r="B10820" s="24">
        <v>0.55818654000000001</v>
      </c>
      <c r="C10820" s="24">
        <v>0.50211585000000003</v>
      </c>
      <c r="D10820" s="24">
        <v>0.57677805000000004</v>
      </c>
      <c r="E10820" s="24">
        <v>0.74834297000000005</v>
      </c>
      <c r="F10820" s="24">
        <v>1.1197420300000001</v>
      </c>
      <c r="G10820" s="24">
        <v>2.79391342</v>
      </c>
      <c r="H10820" s="24">
        <v>11.125286659999999</v>
      </c>
      <c r="I10820" s="24">
        <v>9.0252719999999995E-2</v>
      </c>
    </row>
    <row r="10821" spans="1:9" ht="15.75" customHeight="1" x14ac:dyDescent="0.25">
      <c r="A10821" s="25">
        <v>10820</v>
      </c>
      <c r="B10821" s="26">
        <v>0.55826966</v>
      </c>
      <c r="C10821" s="26">
        <v>0.50219625000000001</v>
      </c>
      <c r="D10821" s="26">
        <v>0.57687721000000003</v>
      </c>
      <c r="E10821" s="26">
        <v>0.74848674000000004</v>
      </c>
      <c r="F10821" s="26">
        <v>1.1199853500000001</v>
      </c>
      <c r="G10821" s="26">
        <v>2.7945760599999998</v>
      </c>
      <c r="H10821" s="26">
        <v>11.12844175</v>
      </c>
      <c r="I10821" s="26">
        <v>9.0252700000000005E-2</v>
      </c>
    </row>
    <row r="10822" spans="1:9" ht="15.75" customHeight="1" x14ac:dyDescent="0.25">
      <c r="A10822" s="23">
        <v>10821</v>
      </c>
      <c r="B10822" s="24">
        <v>0.55835276999999994</v>
      </c>
      <c r="C10822" s="24">
        <v>0.50227663</v>
      </c>
      <c r="D10822" s="24">
        <v>0.57697637000000002</v>
      </c>
      <c r="E10822" s="24">
        <v>0.7486304800000001</v>
      </c>
      <c r="F10822" s="24">
        <v>1.1202286299999999</v>
      </c>
      <c r="G10822" s="24">
        <v>2.7952386200000001</v>
      </c>
      <c r="H10822" s="24">
        <v>11.131596400000001</v>
      </c>
      <c r="I10822" s="24">
        <v>9.0252669999999993E-2</v>
      </c>
    </row>
    <row r="10823" spans="1:9" ht="15.75" customHeight="1" x14ac:dyDescent="0.25">
      <c r="A10823" s="25">
        <v>10822</v>
      </c>
      <c r="B10823" s="26">
        <v>0.55843589000000005</v>
      </c>
      <c r="C10823" s="26">
        <v>0.50235700999999999</v>
      </c>
      <c r="D10823" s="26">
        <v>0.57707551000000001</v>
      </c>
      <c r="E10823" s="26">
        <v>0.74877421999999993</v>
      </c>
      <c r="F10823" s="26">
        <v>1.12047188</v>
      </c>
      <c r="G10823" s="26">
        <v>2.7959011</v>
      </c>
      <c r="H10823" s="26">
        <v>11.134750610000001</v>
      </c>
      <c r="I10823" s="26">
        <v>9.025264999999999E-2</v>
      </c>
    </row>
    <row r="10824" spans="1:9" ht="15.75" customHeight="1" x14ac:dyDescent="0.25">
      <c r="A10824" s="23">
        <v>10823</v>
      </c>
      <c r="B10824" s="24">
        <v>0.55851900999999993</v>
      </c>
      <c r="C10824" s="24">
        <v>0.50243738000000004</v>
      </c>
      <c r="D10824" s="24">
        <v>0.57717465000000001</v>
      </c>
      <c r="E10824" s="24">
        <v>0.74891793000000006</v>
      </c>
      <c r="F10824" s="24">
        <v>1.1207151</v>
      </c>
      <c r="G10824" s="24">
        <v>2.7965634799999997</v>
      </c>
      <c r="H10824" s="24">
        <v>11.13790438</v>
      </c>
      <c r="I10824" s="24">
        <v>9.0252619999999992E-2</v>
      </c>
    </row>
    <row r="10825" spans="1:9" ht="15.75" customHeight="1" x14ac:dyDescent="0.25">
      <c r="A10825" s="25">
        <v>10824</v>
      </c>
      <c r="B10825" s="26">
        <v>0.55860213000000003</v>
      </c>
      <c r="C10825" s="26">
        <v>0.50251774999999999</v>
      </c>
      <c r="D10825" s="26">
        <v>0.57727377000000002</v>
      </c>
      <c r="E10825" s="26">
        <v>0.74906161999999998</v>
      </c>
      <c r="F10825" s="26">
        <v>1.1209582899999999</v>
      </c>
      <c r="G10825" s="26">
        <v>2.7972257799999998</v>
      </c>
      <c r="H10825" s="26">
        <v>11.14105771</v>
      </c>
      <c r="I10825" s="26">
        <v>9.0252590000000008E-2</v>
      </c>
    </row>
    <row r="10826" spans="1:9" ht="15.75" customHeight="1" x14ac:dyDescent="0.25">
      <c r="A10826" s="23">
        <v>10825</v>
      </c>
      <c r="B10826" s="24">
        <v>0.55868525000000002</v>
      </c>
      <c r="C10826" s="24">
        <v>0.50259810999999999</v>
      </c>
      <c r="D10826" s="24">
        <v>0.57737287999999998</v>
      </c>
      <c r="E10826" s="24">
        <v>0.74920529999999996</v>
      </c>
      <c r="F10826" s="24">
        <v>1.12120145</v>
      </c>
      <c r="G10826" s="24">
        <v>2.7978879999999999</v>
      </c>
      <c r="H10826" s="24">
        <v>11.144210579999999</v>
      </c>
      <c r="I10826" s="24">
        <v>9.0252570000000004E-2</v>
      </c>
    </row>
    <row r="10827" spans="1:9" ht="15.75" customHeight="1" x14ac:dyDescent="0.25">
      <c r="A10827" s="25">
        <v>10826</v>
      </c>
      <c r="B10827" s="26">
        <v>0.55876835999999996</v>
      </c>
      <c r="C10827" s="26">
        <v>0.50267846999999999</v>
      </c>
      <c r="D10827" s="26">
        <v>0.57747199000000005</v>
      </c>
      <c r="E10827" s="26">
        <v>0.74934895000000001</v>
      </c>
      <c r="F10827" s="26">
        <v>1.1214445799999999</v>
      </c>
      <c r="G10827" s="26">
        <v>2.7985501199999998</v>
      </c>
      <c r="H10827" s="26">
        <v>11.147363009999999</v>
      </c>
      <c r="I10827" s="26">
        <v>9.0252540000000006E-2</v>
      </c>
    </row>
    <row r="10828" spans="1:9" ht="15.75" customHeight="1" x14ac:dyDescent="0.25">
      <c r="A10828" s="23">
        <v>10827</v>
      </c>
      <c r="B10828" s="24">
        <v>0.55885147999999996</v>
      </c>
      <c r="C10828" s="24">
        <v>0.50275882000000005</v>
      </c>
      <c r="D10828" s="24">
        <v>0.57757108000000001</v>
      </c>
      <c r="E10828" s="24">
        <v>0.74949259000000001</v>
      </c>
      <c r="F10828" s="24">
        <v>1.12168767</v>
      </c>
      <c r="G10828" s="24">
        <v>2.7992121600000002</v>
      </c>
      <c r="H10828" s="24">
        <v>11.150514980000001</v>
      </c>
      <c r="I10828" s="24">
        <v>9.0252510000000008E-2</v>
      </c>
    </row>
    <row r="10829" spans="1:9" ht="15.75" customHeight="1" x14ac:dyDescent="0.25">
      <c r="A10829" s="25">
        <v>10828</v>
      </c>
      <c r="B10829" s="26">
        <v>0.55893459999999995</v>
      </c>
      <c r="C10829" s="26">
        <v>0.50283917</v>
      </c>
      <c r="D10829" s="26">
        <v>0.57767015999999993</v>
      </c>
      <c r="E10829" s="26">
        <v>0.74963621000000003</v>
      </c>
      <c r="F10829" s="26">
        <v>1.1219307299999999</v>
      </c>
      <c r="G10829" s="26">
        <v>2.7998741000000003</v>
      </c>
      <c r="H10829" s="26">
        <v>11.1536665</v>
      </c>
      <c r="I10829" s="26">
        <v>9.0252490000000005E-2</v>
      </c>
    </row>
    <row r="10830" spans="1:9" ht="15.75" customHeight="1" x14ac:dyDescent="0.25">
      <c r="A10830" s="23">
        <v>10829</v>
      </c>
      <c r="B10830" s="24">
        <v>0.55901772000000005</v>
      </c>
      <c r="C10830" s="24">
        <v>0.50291951000000001</v>
      </c>
      <c r="D10830" s="24">
        <v>0.57776922999999991</v>
      </c>
      <c r="E10830" s="24">
        <v>0.7497798</v>
      </c>
      <c r="F10830" s="24">
        <v>1.1221737599999999</v>
      </c>
      <c r="G10830" s="24">
        <v>2.8005359600000004</v>
      </c>
      <c r="H10830" s="24">
        <v>11.156817550000001</v>
      </c>
      <c r="I10830" s="24">
        <v>9.0252459999999993E-2</v>
      </c>
    </row>
    <row r="10831" spans="1:9" ht="15.75" customHeight="1" x14ac:dyDescent="0.25">
      <c r="A10831" s="25">
        <v>10830</v>
      </c>
      <c r="B10831" s="26">
        <v>0.55910082999999999</v>
      </c>
      <c r="C10831" s="26">
        <v>0.50299983999999998</v>
      </c>
      <c r="D10831" s="26">
        <v>0.57786828999999995</v>
      </c>
      <c r="E10831" s="26">
        <v>0.74992338000000003</v>
      </c>
      <c r="F10831" s="26">
        <v>1.12241675</v>
      </c>
      <c r="G10831" s="26">
        <v>2.8011977300000002</v>
      </c>
      <c r="H10831" s="26">
        <v>11.15996814</v>
      </c>
      <c r="I10831" s="26">
        <v>9.0252429999999995E-2</v>
      </c>
    </row>
    <row r="10832" spans="1:9" ht="15.75" customHeight="1" x14ac:dyDescent="0.25">
      <c r="A10832" s="23">
        <v>10831</v>
      </c>
      <c r="B10832" s="24">
        <v>0.55918394999999999</v>
      </c>
      <c r="C10832" s="24">
        <v>0.50308016</v>
      </c>
      <c r="D10832" s="24">
        <v>0.57796734000000005</v>
      </c>
      <c r="E10832" s="24">
        <v>0.75006693999999996</v>
      </c>
      <c r="F10832" s="24">
        <v>1.12265971</v>
      </c>
      <c r="G10832" s="24">
        <v>2.8018594000000001</v>
      </c>
      <c r="H10832" s="24">
        <v>11.16311827</v>
      </c>
      <c r="I10832" s="24">
        <v>9.0252409999999991E-2</v>
      </c>
    </row>
    <row r="10833" spans="1:9" ht="15.75" customHeight="1" x14ac:dyDescent="0.25">
      <c r="A10833" s="25">
        <v>10832</v>
      </c>
      <c r="B10833" s="26">
        <v>0.55926706999999998</v>
      </c>
      <c r="C10833" s="26">
        <v>0.50316048999999996</v>
      </c>
      <c r="D10833" s="26">
        <v>0.57806637999999999</v>
      </c>
      <c r="E10833" s="26">
        <v>0.7502104799999999</v>
      </c>
      <c r="F10833" s="26">
        <v>1.12290264</v>
      </c>
      <c r="G10833" s="26">
        <v>2.8025209799999997</v>
      </c>
      <c r="H10833" s="26">
        <v>11.166267920000001</v>
      </c>
      <c r="I10833" s="26">
        <v>9.0252379999999993E-2</v>
      </c>
    </row>
    <row r="10834" spans="1:9" ht="15.75" customHeight="1" x14ac:dyDescent="0.25">
      <c r="A10834" s="23">
        <v>10833</v>
      </c>
      <c r="B10834" s="24">
        <v>0.55935018999999997</v>
      </c>
      <c r="C10834" s="24">
        <v>0.50324080000000004</v>
      </c>
      <c r="D10834" s="24">
        <v>0.57816540999999999</v>
      </c>
      <c r="E10834" s="24">
        <v>0.75035399999999997</v>
      </c>
      <c r="F10834" s="24">
        <v>1.1231455400000001</v>
      </c>
      <c r="G10834" s="24">
        <v>2.8031824699999999</v>
      </c>
      <c r="H10834" s="24">
        <v>11.169417109999999</v>
      </c>
      <c r="I10834" s="24">
        <v>9.0252350000000009E-2</v>
      </c>
    </row>
    <row r="10835" spans="1:9" ht="15.75" customHeight="1" x14ac:dyDescent="0.25">
      <c r="A10835" s="25">
        <v>10834</v>
      </c>
      <c r="B10835" s="26">
        <v>0.55943330999999996</v>
      </c>
      <c r="C10835" s="26">
        <v>0.50332111000000002</v>
      </c>
      <c r="D10835" s="26">
        <v>0.57826442</v>
      </c>
      <c r="E10835" s="26">
        <v>0.75049750000000004</v>
      </c>
      <c r="F10835" s="26">
        <v>1.1233884000000001</v>
      </c>
      <c r="G10835" s="26">
        <v>2.8038438700000001</v>
      </c>
      <c r="H10835" s="26">
        <v>11.172565810000002</v>
      </c>
      <c r="I10835" s="26">
        <v>9.0252330000000006E-2</v>
      </c>
    </row>
    <row r="10836" spans="1:9" ht="15.75" customHeight="1" x14ac:dyDescent="0.25">
      <c r="A10836" s="23">
        <v>10835</v>
      </c>
      <c r="B10836" s="24">
        <v>0.55951642000000001</v>
      </c>
      <c r="C10836" s="24">
        <v>0.50340141000000005</v>
      </c>
      <c r="D10836" s="24">
        <v>0.57836343000000001</v>
      </c>
      <c r="E10836" s="24">
        <v>0.75064098000000001</v>
      </c>
      <c r="F10836" s="24">
        <v>1.12363122</v>
      </c>
      <c r="G10836" s="24">
        <v>2.8045051700000001</v>
      </c>
      <c r="H10836" s="24">
        <v>11.175714040000001</v>
      </c>
      <c r="I10836" s="24">
        <v>9.0252300000000008E-2</v>
      </c>
    </row>
    <row r="10837" spans="1:9" ht="15.75" customHeight="1" x14ac:dyDescent="0.25">
      <c r="A10837" s="25">
        <v>10836</v>
      </c>
      <c r="B10837" s="26">
        <v>0.55959954000000001</v>
      </c>
      <c r="C10837" s="26">
        <v>0.50348170999999997</v>
      </c>
      <c r="D10837" s="26">
        <v>0.57846241999999992</v>
      </c>
      <c r="E10837" s="26">
        <v>0.75078442999999995</v>
      </c>
      <c r="F10837" s="26">
        <v>1.1238740199999999</v>
      </c>
      <c r="G10837" s="26">
        <v>2.8051663800000002</v>
      </c>
      <c r="H10837" s="26">
        <v>11.178861790000001</v>
      </c>
      <c r="I10837" s="26">
        <v>9.0252269999999996E-2</v>
      </c>
    </row>
    <row r="10838" spans="1:9" ht="15.75" customHeight="1" x14ac:dyDescent="0.25">
      <c r="A10838" s="23">
        <v>10837</v>
      </c>
      <c r="B10838" s="24">
        <v>0.55968266</v>
      </c>
      <c r="C10838" s="24">
        <v>0.50356200000000007</v>
      </c>
      <c r="D10838" s="24">
        <v>0.5785614</v>
      </c>
      <c r="E10838" s="24">
        <v>0.75092787000000005</v>
      </c>
      <c r="F10838" s="24">
        <v>1.1241167699999999</v>
      </c>
      <c r="G10838" s="24">
        <v>2.80582749</v>
      </c>
      <c r="H10838" s="24">
        <v>11.18200905</v>
      </c>
      <c r="I10838" s="24">
        <v>9.0252250000000006E-2</v>
      </c>
    </row>
    <row r="10839" spans="1:9" ht="15.75" customHeight="1" x14ac:dyDescent="0.25">
      <c r="A10839" s="25">
        <v>10838</v>
      </c>
      <c r="B10839" s="26">
        <v>0.55976577999999999</v>
      </c>
      <c r="C10839" s="26">
        <v>0.50364228</v>
      </c>
      <c r="D10839" s="26">
        <v>0.57866037000000003</v>
      </c>
      <c r="E10839" s="26">
        <v>0.75107129000000006</v>
      </c>
      <c r="F10839" s="26">
        <v>1.1243595</v>
      </c>
      <c r="G10839" s="26">
        <v>2.8064885099999999</v>
      </c>
      <c r="H10839" s="26">
        <v>11.185155830000001</v>
      </c>
      <c r="I10839" s="26">
        <v>9.0252219999999994E-2</v>
      </c>
    </row>
    <row r="10840" spans="1:9" ht="15.75" customHeight="1" x14ac:dyDescent="0.25">
      <c r="A10840" s="23">
        <v>10839</v>
      </c>
      <c r="B10840" s="24">
        <v>0.55984889000000004</v>
      </c>
      <c r="C10840" s="24">
        <v>0.50372256000000004</v>
      </c>
      <c r="D10840" s="24">
        <v>0.57875933000000002</v>
      </c>
      <c r="E10840" s="24">
        <v>0.75121469000000007</v>
      </c>
      <c r="F10840" s="24">
        <v>1.1246021900000001</v>
      </c>
      <c r="G10840" s="24">
        <v>2.8071494299999999</v>
      </c>
      <c r="H10840" s="24">
        <v>11.18830211</v>
      </c>
      <c r="I10840" s="24">
        <v>9.0252189999999996E-2</v>
      </c>
    </row>
    <row r="10841" spans="1:9" ht="15.75" customHeight="1" x14ac:dyDescent="0.25">
      <c r="A10841" s="25">
        <v>10840</v>
      </c>
      <c r="B10841" s="26">
        <v>0.55993484999999998</v>
      </c>
      <c r="C10841" s="26">
        <v>0.50380283000000003</v>
      </c>
      <c r="D10841" s="26">
        <v>0.57885827999999995</v>
      </c>
      <c r="E10841" s="26">
        <v>0.75135806000000005</v>
      </c>
      <c r="F10841" s="26">
        <v>1.12484484</v>
      </c>
      <c r="G10841" s="26">
        <v>2.8078102600000001</v>
      </c>
      <c r="H10841" s="26">
        <v>11.1914479</v>
      </c>
      <c r="I10841" s="26">
        <v>9.0252169999999993E-2</v>
      </c>
    </row>
    <row r="10842" spans="1:9" ht="15.75" customHeight="1" x14ac:dyDescent="0.25">
      <c r="A10842" s="23">
        <v>10841</v>
      </c>
      <c r="B10842" s="24">
        <v>0.56002080999999992</v>
      </c>
      <c r="C10842" s="24">
        <v>0.50388308999999998</v>
      </c>
      <c r="D10842" s="24">
        <v>0.57895721999999994</v>
      </c>
      <c r="E10842" s="24">
        <v>0.75150141999999998</v>
      </c>
      <c r="F10842" s="24">
        <v>1.12508746</v>
      </c>
      <c r="G10842" s="24">
        <v>2.80847099</v>
      </c>
      <c r="H10842" s="24">
        <v>11.1945932</v>
      </c>
      <c r="I10842" s="24">
        <v>9.0252139999999995E-2</v>
      </c>
    </row>
    <row r="10843" spans="1:9" ht="15.75" customHeight="1" x14ac:dyDescent="0.25">
      <c r="A10843" s="25">
        <v>10842</v>
      </c>
      <c r="B10843" s="26">
        <v>0.56010676999999998</v>
      </c>
      <c r="C10843" s="26">
        <v>0.50396335000000003</v>
      </c>
      <c r="D10843" s="26">
        <v>0.57905614000000005</v>
      </c>
      <c r="E10843" s="26">
        <v>0.75164474999999997</v>
      </c>
      <c r="F10843" s="26">
        <v>1.1253300400000001</v>
      </c>
      <c r="G10843" s="26">
        <v>2.8091316200000001</v>
      </c>
      <c r="H10843" s="26">
        <v>11.19773799</v>
      </c>
      <c r="I10843" s="26">
        <v>9.025211000000001E-2</v>
      </c>
    </row>
    <row r="10844" spans="1:9" ht="15.75" customHeight="1" x14ac:dyDescent="0.25">
      <c r="A10844" s="23">
        <v>10843</v>
      </c>
      <c r="B10844" s="24">
        <v>0.56019273000000003</v>
      </c>
      <c r="C10844" s="24">
        <v>0.50404359999999993</v>
      </c>
      <c r="D10844" s="24">
        <v>0.57915505</v>
      </c>
      <c r="E10844" s="24">
        <v>0.75178807000000003</v>
      </c>
      <c r="F10844" s="24">
        <v>1.12557259</v>
      </c>
      <c r="G10844" s="24">
        <v>2.8097921500000003</v>
      </c>
      <c r="H10844" s="24">
        <v>11.20088228</v>
      </c>
      <c r="I10844" s="24">
        <v>9.0252090000000007E-2</v>
      </c>
    </row>
    <row r="10845" spans="1:9" ht="15.75" customHeight="1" x14ac:dyDescent="0.25">
      <c r="A10845" s="25">
        <v>10844</v>
      </c>
      <c r="B10845" s="26">
        <v>0.56027869000000008</v>
      </c>
      <c r="C10845" s="26">
        <v>0.50412385000000004</v>
      </c>
      <c r="D10845" s="26">
        <v>0.57925395999999996</v>
      </c>
      <c r="E10845" s="26">
        <v>0.75193135999999994</v>
      </c>
      <c r="F10845" s="26">
        <v>1.1258150999999998</v>
      </c>
      <c r="G10845" s="26">
        <v>2.8104525799999998</v>
      </c>
      <c r="H10845" s="26">
        <v>11.20402606</v>
      </c>
      <c r="I10845" s="26">
        <v>9.0252060000000009E-2</v>
      </c>
    </row>
    <row r="10846" spans="1:9" ht="15.75" customHeight="1" x14ac:dyDescent="0.25">
      <c r="A10846" s="23">
        <v>10845</v>
      </c>
      <c r="B10846" s="24">
        <v>0.56036465000000002</v>
      </c>
      <c r="C10846" s="24">
        <v>0.50420408000000005</v>
      </c>
      <c r="D10846" s="24">
        <v>0.57935283999999998</v>
      </c>
      <c r="E10846" s="24">
        <v>0.75207463000000008</v>
      </c>
      <c r="F10846" s="24">
        <v>1.12605757</v>
      </c>
      <c r="G10846" s="24">
        <v>2.8111129199999998</v>
      </c>
      <c r="H10846" s="24">
        <v>11.20716934</v>
      </c>
      <c r="I10846" s="24">
        <v>9.0252029999999997E-2</v>
      </c>
    </row>
    <row r="10847" spans="1:9" ht="15.75" customHeight="1" x14ac:dyDescent="0.25">
      <c r="A10847" s="25">
        <v>10846</v>
      </c>
      <c r="B10847" s="26">
        <v>0.56045060999999996</v>
      </c>
      <c r="C10847" s="26">
        <v>0.50428431000000007</v>
      </c>
      <c r="D10847" s="26">
        <v>0.57945172</v>
      </c>
      <c r="E10847" s="26">
        <v>0.75221788000000001</v>
      </c>
      <c r="F10847" s="26">
        <v>1.12630001</v>
      </c>
      <c r="G10847" s="26">
        <v>2.8117731500000001</v>
      </c>
      <c r="H10847" s="26">
        <v>11.210312100000001</v>
      </c>
      <c r="I10847" s="26">
        <v>9.0252009999999994E-2</v>
      </c>
    </row>
    <row r="10848" spans="1:9" ht="15.75" customHeight="1" x14ac:dyDescent="0.25">
      <c r="A10848" s="23">
        <v>10847</v>
      </c>
      <c r="B10848" s="24">
        <v>0.56053657000000001</v>
      </c>
      <c r="C10848" s="24">
        <v>0.50436453999999997</v>
      </c>
      <c r="D10848" s="24">
        <v>0.57955058999999998</v>
      </c>
      <c r="E10848" s="24">
        <v>0.7523611</v>
      </c>
      <c r="F10848" s="24">
        <v>1.1265424099999999</v>
      </c>
      <c r="G10848" s="24">
        <v>2.81243328</v>
      </c>
      <c r="H10848" s="24">
        <v>11.213454349999999</v>
      </c>
      <c r="I10848" s="24">
        <v>9.0251979999999996E-2</v>
      </c>
    </row>
    <row r="10849" spans="1:9" ht="15.75" customHeight="1" x14ac:dyDescent="0.25">
      <c r="A10849" s="25">
        <v>10848</v>
      </c>
      <c r="B10849" s="26">
        <v>0.56062252999999995</v>
      </c>
      <c r="C10849" s="26">
        <v>0.50444476000000005</v>
      </c>
      <c r="D10849" s="26">
        <v>0.57964944000000007</v>
      </c>
      <c r="E10849" s="26">
        <v>0.75250431000000007</v>
      </c>
      <c r="F10849" s="26">
        <v>1.12678477</v>
      </c>
      <c r="G10849" s="26">
        <v>2.8130933099999997</v>
      </c>
      <c r="H10849" s="26">
        <v>11.216596079999999</v>
      </c>
      <c r="I10849" s="26">
        <v>9.0251949999999997E-2</v>
      </c>
    </row>
    <row r="10850" spans="1:9" ht="15.75" customHeight="1" x14ac:dyDescent="0.25">
      <c r="A10850" s="23">
        <v>10849</v>
      </c>
      <c r="B10850" s="24">
        <v>0.56070849</v>
      </c>
      <c r="C10850" s="24">
        <v>0.50452496999999996</v>
      </c>
      <c r="D10850" s="24">
        <v>0.57974828</v>
      </c>
      <c r="E10850" s="24">
        <v>0.75264748999999997</v>
      </c>
      <c r="F10850" s="24">
        <v>1.1270271000000001</v>
      </c>
      <c r="G10850" s="24">
        <v>2.8137532399999996</v>
      </c>
      <c r="H10850" s="24">
        <v>11.219737290000001</v>
      </c>
      <c r="I10850" s="24">
        <v>9.0251929999999994E-2</v>
      </c>
    </row>
    <row r="10851" spans="1:9" ht="15.75" customHeight="1" x14ac:dyDescent="0.25">
      <c r="A10851" s="25">
        <v>10850</v>
      </c>
      <c r="B10851" s="26">
        <v>0.56079444999999994</v>
      </c>
      <c r="C10851" s="26">
        <v>0.50460517000000005</v>
      </c>
      <c r="D10851" s="26">
        <v>0.57984711</v>
      </c>
      <c r="E10851" s="26">
        <v>0.75279065000000001</v>
      </c>
      <c r="F10851" s="26">
        <v>1.1272693899999999</v>
      </c>
      <c r="G10851" s="26">
        <v>2.8144130700000001</v>
      </c>
      <c r="H10851" s="26">
        <v>11.222877969999999</v>
      </c>
      <c r="I10851" s="26">
        <v>9.0251899999999996E-2</v>
      </c>
    </row>
    <row r="10852" spans="1:9" ht="15.75" customHeight="1" x14ac:dyDescent="0.25">
      <c r="A10852" s="23">
        <v>10851</v>
      </c>
      <c r="B10852" s="24">
        <v>0.56088041</v>
      </c>
      <c r="C10852" s="24">
        <v>0.50468537000000002</v>
      </c>
      <c r="D10852" s="24">
        <v>0.57994592</v>
      </c>
      <c r="E10852" s="24">
        <v>0.75293379000000005</v>
      </c>
      <c r="F10852" s="24">
        <v>1.12751164</v>
      </c>
      <c r="G10852" s="24">
        <v>2.8150727899999999</v>
      </c>
      <c r="H10852" s="24">
        <v>11.22601813</v>
      </c>
      <c r="I10852" s="24">
        <v>9.0251870000000012E-2</v>
      </c>
    </row>
    <row r="10853" spans="1:9" ht="15.75" customHeight="1" x14ac:dyDescent="0.25">
      <c r="A10853" s="25">
        <v>10852</v>
      </c>
      <c r="B10853" s="26">
        <v>0.56096637000000005</v>
      </c>
      <c r="C10853" s="26">
        <v>0.50476556000000006</v>
      </c>
      <c r="D10853" s="26">
        <v>0.58004473000000001</v>
      </c>
      <c r="E10853" s="26">
        <v>0.7530769100000001</v>
      </c>
      <c r="F10853" s="26">
        <v>1.1277538599999999</v>
      </c>
      <c r="G10853" s="26">
        <v>2.8157324099999999</v>
      </c>
      <c r="H10853" s="26">
        <v>11.22915776</v>
      </c>
      <c r="I10853" s="26">
        <v>9.0251850000000008E-2</v>
      </c>
    </row>
    <row r="10854" spans="1:9" ht="15.75" customHeight="1" x14ac:dyDescent="0.25">
      <c r="A10854" s="23">
        <v>10853</v>
      </c>
      <c r="B10854" s="24">
        <v>0.56105232999999999</v>
      </c>
      <c r="C10854" s="24">
        <v>0.50484574999999998</v>
      </c>
      <c r="D10854" s="24">
        <v>0.58014352000000002</v>
      </c>
      <c r="E10854" s="24">
        <v>0.75322</v>
      </c>
      <c r="F10854" s="24">
        <v>1.12799604</v>
      </c>
      <c r="G10854" s="24">
        <v>2.81639193</v>
      </c>
      <c r="H10854" s="24">
        <v>11.232296850000001</v>
      </c>
      <c r="I10854" s="24">
        <v>9.0251819999999996E-2</v>
      </c>
    </row>
    <row r="10855" spans="1:9" ht="15.75" customHeight="1" x14ac:dyDescent="0.25">
      <c r="A10855" s="25">
        <v>10854</v>
      </c>
      <c r="B10855" s="26">
        <v>0.56113829000000004</v>
      </c>
      <c r="C10855" s="26">
        <v>0.50492592000000003</v>
      </c>
      <c r="D10855" s="26">
        <v>0.58024228999999994</v>
      </c>
      <c r="E10855" s="26">
        <v>0.75336307000000002</v>
      </c>
      <c r="F10855" s="26">
        <v>1.1282381800000001</v>
      </c>
      <c r="G10855" s="26">
        <v>2.8170513399999999</v>
      </c>
      <c r="H10855" s="26">
        <v>11.235435410000001</v>
      </c>
      <c r="I10855" s="26">
        <v>9.0251789999999998E-2</v>
      </c>
    </row>
    <row r="10856" spans="1:9" ht="15.75" customHeight="1" x14ac:dyDescent="0.25">
      <c r="A10856" s="23">
        <v>10855</v>
      </c>
      <c r="B10856" s="24">
        <v>0.56122424999999998</v>
      </c>
      <c r="C10856" s="24">
        <v>0.50500608999999996</v>
      </c>
      <c r="D10856" s="24">
        <v>0.58034105999999996</v>
      </c>
      <c r="E10856" s="24">
        <v>0.75350611999999995</v>
      </c>
      <c r="F10856" s="24">
        <v>1.12848028</v>
      </c>
      <c r="G10856" s="24">
        <v>2.81771064</v>
      </c>
      <c r="H10856" s="24">
        <v>11.23857342</v>
      </c>
      <c r="I10856" s="24">
        <v>9.025176E-2</v>
      </c>
    </row>
    <row r="10857" spans="1:9" ht="15.75" customHeight="1" x14ac:dyDescent="0.25">
      <c r="A10857" s="25">
        <v>10856</v>
      </c>
      <c r="B10857" s="26">
        <v>0.56131020999999992</v>
      </c>
      <c r="C10857" s="26">
        <v>0.50508626000000001</v>
      </c>
      <c r="D10857" s="26">
        <v>0.58043981</v>
      </c>
      <c r="E10857" s="26">
        <v>0.75364914999999999</v>
      </c>
      <c r="F10857" s="26">
        <v>1.1287223400000002</v>
      </c>
      <c r="G10857" s="26">
        <v>2.8183698399999999</v>
      </c>
      <c r="H10857" s="26">
        <v>11.241710900000001</v>
      </c>
      <c r="I10857" s="26">
        <v>9.0251739999999997E-2</v>
      </c>
    </row>
    <row r="10858" spans="1:9" ht="15.75" customHeight="1" x14ac:dyDescent="0.25">
      <c r="A10858" s="23">
        <v>10857</v>
      </c>
      <c r="B10858" s="24">
        <v>0.56139618000000002</v>
      </c>
      <c r="C10858" s="24">
        <v>0.50516640999999995</v>
      </c>
      <c r="D10858" s="24">
        <v>0.58053854999999999</v>
      </c>
      <c r="E10858" s="24">
        <v>0.75379214999999999</v>
      </c>
      <c r="F10858" s="24">
        <v>1.1289643599999999</v>
      </c>
      <c r="G10858" s="24">
        <v>2.81902893</v>
      </c>
      <c r="H10858" s="24">
        <v>11.244847830000001</v>
      </c>
      <c r="I10858" s="24">
        <v>9.0251709999999999E-2</v>
      </c>
    </row>
    <row r="10859" spans="1:9" ht="15.75" customHeight="1" x14ac:dyDescent="0.25">
      <c r="A10859" s="25">
        <v>10858</v>
      </c>
      <c r="B10859" s="26">
        <v>0.56148214000000007</v>
      </c>
      <c r="C10859" s="26">
        <v>0.50524656000000001</v>
      </c>
      <c r="D10859" s="26">
        <v>0.58063727999999992</v>
      </c>
      <c r="E10859" s="26">
        <v>0.75393513000000001</v>
      </c>
      <c r="F10859" s="26">
        <v>1.1292063400000001</v>
      </c>
      <c r="G10859" s="26">
        <v>2.8196879100000003</v>
      </c>
      <c r="H10859" s="26">
        <v>11.24798421</v>
      </c>
      <c r="I10859" s="26">
        <v>9.0251680000000001E-2</v>
      </c>
    </row>
    <row r="10860" spans="1:9" ht="15.75" customHeight="1" x14ac:dyDescent="0.25">
      <c r="A10860" s="23">
        <v>10859</v>
      </c>
      <c r="B10860" s="24">
        <v>0.56156810000000001</v>
      </c>
      <c r="C10860" s="24">
        <v>0.50532670000000002</v>
      </c>
      <c r="D10860" s="24">
        <v>0.58073598999999998</v>
      </c>
      <c r="E10860" s="24">
        <v>0.75407809000000003</v>
      </c>
      <c r="F10860" s="24">
        <v>1.12944829</v>
      </c>
      <c r="G10860" s="24">
        <v>2.8203467899999999</v>
      </c>
      <c r="H10860" s="24">
        <v>11.251120029999999</v>
      </c>
      <c r="I10860" s="24">
        <v>9.0251660000000011E-2</v>
      </c>
    </row>
    <row r="10861" spans="1:9" ht="15.75" customHeight="1" x14ac:dyDescent="0.25">
      <c r="A10861" s="25">
        <v>10860</v>
      </c>
      <c r="B10861" s="26">
        <v>0.56165405999999996</v>
      </c>
      <c r="C10861" s="26">
        <v>0.50540684000000002</v>
      </c>
      <c r="D10861" s="26">
        <v>0.58083470000000004</v>
      </c>
      <c r="E10861" s="26">
        <v>0.75422101999999991</v>
      </c>
      <c r="F10861" s="26">
        <v>1.12969019</v>
      </c>
      <c r="G10861" s="26">
        <v>2.8210055499999998</v>
      </c>
      <c r="H10861" s="26">
        <v>11.254255310000001</v>
      </c>
      <c r="I10861" s="26">
        <v>9.0251629999999985E-2</v>
      </c>
    </row>
    <row r="10862" spans="1:9" ht="15.75" customHeight="1" x14ac:dyDescent="0.25">
      <c r="A10862" s="23">
        <v>10861</v>
      </c>
      <c r="B10862" s="24">
        <v>0.56174002000000001</v>
      </c>
      <c r="C10862" s="24">
        <v>0.50548696000000004</v>
      </c>
      <c r="D10862" s="24">
        <v>0.58093338000000005</v>
      </c>
      <c r="E10862" s="24">
        <v>0.7543639299999999</v>
      </c>
      <c r="F10862" s="24">
        <v>1.12993206</v>
      </c>
      <c r="G10862" s="24">
        <v>2.8216642100000002</v>
      </c>
      <c r="H10862" s="24">
        <v>11.257390020000001</v>
      </c>
      <c r="I10862" s="24">
        <v>9.0251600000000001E-2</v>
      </c>
    </row>
    <row r="10863" spans="1:9" ht="15.75" customHeight="1" x14ac:dyDescent="0.25">
      <c r="A10863" s="25">
        <v>10862</v>
      </c>
      <c r="B10863" s="26">
        <v>0.56182597999999995</v>
      </c>
      <c r="C10863" s="26">
        <v>0.50556708000000006</v>
      </c>
      <c r="D10863" s="26">
        <v>0.58103205999999996</v>
      </c>
      <c r="E10863" s="26">
        <v>0.75450682000000002</v>
      </c>
      <c r="F10863" s="26">
        <v>1.13017389</v>
      </c>
      <c r="G10863" s="26">
        <v>2.82232276</v>
      </c>
      <c r="H10863" s="26">
        <v>11.260524179999999</v>
      </c>
      <c r="I10863" s="26">
        <v>9.0251579999999998E-2</v>
      </c>
    </row>
    <row r="10864" spans="1:9" ht="15.75" customHeight="1" x14ac:dyDescent="0.25">
      <c r="A10864" s="23">
        <v>10863</v>
      </c>
      <c r="B10864" s="24">
        <v>0.56191195000000005</v>
      </c>
      <c r="C10864" s="24">
        <v>0.50564719999999996</v>
      </c>
      <c r="D10864" s="24">
        <v>0.58113071999999999</v>
      </c>
      <c r="E10864" s="24">
        <v>0.75464967999999999</v>
      </c>
      <c r="F10864" s="24">
        <v>1.1304156700000001</v>
      </c>
      <c r="G10864" s="24">
        <v>2.8229811999999996</v>
      </c>
      <c r="H10864" s="24">
        <v>11.263657760000001</v>
      </c>
      <c r="I10864" s="24">
        <v>9.025155E-2</v>
      </c>
    </row>
    <row r="10865" spans="1:9" ht="15.75" customHeight="1" x14ac:dyDescent="0.25">
      <c r="A10865" s="25">
        <v>10864</v>
      </c>
      <c r="B10865" s="26">
        <v>0.56199790999999999</v>
      </c>
      <c r="C10865" s="26">
        <v>0.50572729999999999</v>
      </c>
      <c r="D10865" s="26">
        <v>0.58122936999999997</v>
      </c>
      <c r="E10865" s="26">
        <v>0.75479252000000008</v>
      </c>
      <c r="F10865" s="26">
        <v>1.1306574199999999</v>
      </c>
      <c r="G10865" s="26">
        <v>2.82363952</v>
      </c>
      <c r="H10865" s="26">
        <v>11.26679079</v>
      </c>
      <c r="I10865" s="26">
        <v>9.0251520000000002E-2</v>
      </c>
    </row>
    <row r="10866" spans="1:9" ht="15.75" customHeight="1" x14ac:dyDescent="0.25">
      <c r="A10866" s="23">
        <v>10865</v>
      </c>
      <c r="B10866" s="24">
        <v>0.56208387000000004</v>
      </c>
      <c r="C10866" s="24">
        <v>0.50580740000000002</v>
      </c>
      <c r="D10866" s="24">
        <v>0.58132801000000001</v>
      </c>
      <c r="E10866" s="24">
        <v>0.75493533000000002</v>
      </c>
      <c r="F10866" s="24">
        <v>1.13089912</v>
      </c>
      <c r="G10866" s="24">
        <v>2.82429774</v>
      </c>
      <c r="H10866" s="24">
        <v>11.269923240000001</v>
      </c>
      <c r="I10866" s="24">
        <v>9.0251499999999998E-2</v>
      </c>
    </row>
    <row r="10867" spans="1:9" ht="15.75" customHeight="1" x14ac:dyDescent="0.25">
      <c r="A10867" s="25">
        <v>10866</v>
      </c>
      <c r="B10867" s="26">
        <v>0.56216982999999998</v>
      </c>
      <c r="C10867" s="26">
        <v>0.50588749</v>
      </c>
      <c r="D10867" s="26">
        <v>0.58142662999999994</v>
      </c>
      <c r="E10867" s="26">
        <v>0.75507811999999996</v>
      </c>
      <c r="F10867" s="26">
        <v>1.13114078</v>
      </c>
      <c r="G10867" s="26">
        <v>2.8249558399999999</v>
      </c>
      <c r="H10867" s="26">
        <v>11.273055119999999</v>
      </c>
      <c r="I10867" s="26">
        <v>9.025147E-2</v>
      </c>
    </row>
    <row r="10868" spans="1:9" ht="15.75" customHeight="1" x14ac:dyDescent="0.25">
      <c r="A10868" s="23">
        <v>10867</v>
      </c>
      <c r="B10868" s="24">
        <v>0.56225579000000003</v>
      </c>
      <c r="C10868" s="24">
        <v>0.50596756999999992</v>
      </c>
      <c r="D10868" s="24">
        <v>0.58152523999999994</v>
      </c>
      <c r="E10868" s="24">
        <v>0.75522088999999992</v>
      </c>
      <c r="F10868" s="24">
        <v>1.1313824099999998</v>
      </c>
      <c r="G10868" s="24">
        <v>2.82561383</v>
      </c>
      <c r="H10868" s="24">
        <v>11.276186419999998</v>
      </c>
      <c r="I10868" s="24">
        <v>9.0251439999999988E-2</v>
      </c>
    </row>
    <row r="10869" spans="1:9" ht="15.75" customHeight="1" x14ac:dyDescent="0.25">
      <c r="A10869" s="25">
        <v>10868</v>
      </c>
      <c r="B10869" s="26">
        <v>0.56234176000000002</v>
      </c>
      <c r="C10869" s="26">
        <v>0.50604764999999996</v>
      </c>
      <c r="D10869" s="26">
        <v>0.58162382999999995</v>
      </c>
      <c r="E10869" s="26">
        <v>0.75536362999999995</v>
      </c>
      <c r="F10869" s="26">
        <v>1.13162399</v>
      </c>
      <c r="G10869" s="26">
        <v>2.8262717099999999</v>
      </c>
      <c r="H10869" s="26">
        <v>11.279317149999999</v>
      </c>
      <c r="I10869" s="26">
        <v>9.0251420000000013E-2</v>
      </c>
    </row>
    <row r="10870" spans="1:9" ht="15.75" customHeight="1" x14ac:dyDescent="0.25">
      <c r="A10870" s="23">
        <v>10869</v>
      </c>
      <c r="B10870" s="24">
        <v>0.56242772000000008</v>
      </c>
      <c r="C10870" s="24">
        <v>0.50612771999999995</v>
      </c>
      <c r="D10870" s="24">
        <v>0.58172241000000002</v>
      </c>
      <c r="E10870" s="24">
        <v>0.75550634999999999</v>
      </c>
      <c r="F10870" s="24">
        <v>1.13186553</v>
      </c>
      <c r="G10870" s="24">
        <v>2.8269294700000001</v>
      </c>
      <c r="H10870" s="24">
        <v>11.28244729</v>
      </c>
      <c r="I10870" s="24">
        <v>9.0251389999999987E-2</v>
      </c>
    </row>
    <row r="10871" spans="1:9" ht="15.75" customHeight="1" x14ac:dyDescent="0.25">
      <c r="A10871" s="25">
        <v>10870</v>
      </c>
      <c r="B10871" s="26">
        <v>0.56251368000000002</v>
      </c>
      <c r="C10871" s="26">
        <v>0.50620778</v>
      </c>
      <c r="D10871" s="26">
        <v>0.58182098000000004</v>
      </c>
      <c r="E10871" s="26">
        <v>0.75564903999999999</v>
      </c>
      <c r="F10871" s="26">
        <v>1.13210703</v>
      </c>
      <c r="G10871" s="26">
        <v>2.82758712</v>
      </c>
      <c r="H10871" s="26">
        <v>11.285576840000001</v>
      </c>
      <c r="I10871" s="26">
        <v>9.0251360000000003E-2</v>
      </c>
    </row>
    <row r="10872" spans="1:9" ht="15.75" customHeight="1" x14ac:dyDescent="0.25">
      <c r="A10872" s="23">
        <v>10871</v>
      </c>
      <c r="B10872" s="24">
        <v>0.56259965000000001</v>
      </c>
      <c r="C10872" s="24">
        <v>0.50628782999999999</v>
      </c>
      <c r="D10872" s="24">
        <v>0.58191952999999996</v>
      </c>
      <c r="E10872" s="24">
        <v>0.75579171000000001</v>
      </c>
      <c r="F10872" s="24">
        <v>1.13234849</v>
      </c>
      <c r="G10872" s="24">
        <v>2.8282446499999998</v>
      </c>
      <c r="H10872" s="24">
        <v>11.28870581</v>
      </c>
      <c r="I10872" s="24">
        <v>9.0251330000000005E-2</v>
      </c>
    </row>
    <row r="10873" spans="1:9" ht="15.75" customHeight="1" x14ac:dyDescent="0.25">
      <c r="A10873" s="25">
        <v>10872</v>
      </c>
      <c r="B10873" s="26">
        <v>0.56268560999999995</v>
      </c>
      <c r="C10873" s="26">
        <v>0.50636786999999994</v>
      </c>
      <c r="D10873" s="26">
        <v>0.58201807000000005</v>
      </c>
      <c r="E10873" s="26">
        <v>0.75593434999999998</v>
      </c>
      <c r="F10873" s="26">
        <v>1.1325898999999999</v>
      </c>
      <c r="G10873" s="26">
        <v>2.8289020699999998</v>
      </c>
      <c r="H10873" s="26">
        <v>11.291834189999999</v>
      </c>
      <c r="I10873" s="26">
        <v>9.0251310000000001E-2</v>
      </c>
    </row>
    <row r="10874" spans="1:9" ht="15.75" customHeight="1" x14ac:dyDescent="0.25">
      <c r="A10874" s="23">
        <v>10873</v>
      </c>
      <c r="B10874" s="24">
        <v>0.56277157</v>
      </c>
      <c r="C10874" s="24">
        <v>0.50644791</v>
      </c>
      <c r="D10874" s="24">
        <v>0.58211659999999998</v>
      </c>
      <c r="E10874" s="24">
        <v>0.75607697000000007</v>
      </c>
      <c r="F10874" s="24">
        <v>1.1328312699999998</v>
      </c>
      <c r="G10874" s="24">
        <v>2.8295593700000001</v>
      </c>
      <c r="H10874" s="24">
        <v>11.294961969999999</v>
      </c>
      <c r="I10874" s="24">
        <v>9.0251280000000003E-2</v>
      </c>
    </row>
    <row r="10875" spans="1:9" ht="15.75" customHeight="1" x14ac:dyDescent="0.25">
      <c r="A10875" s="25">
        <v>10874</v>
      </c>
      <c r="B10875" s="26">
        <v>0.56285753999999999</v>
      </c>
      <c r="C10875" s="26">
        <v>0.50652794000000001</v>
      </c>
      <c r="D10875" s="26">
        <v>0.58221511000000004</v>
      </c>
      <c r="E10875" s="26">
        <v>0.75621956000000001</v>
      </c>
      <c r="F10875" s="26">
        <v>1.1330726</v>
      </c>
      <c r="G10875" s="26">
        <v>2.8302165500000003</v>
      </c>
      <c r="H10875" s="26">
        <v>11.298089150000001</v>
      </c>
      <c r="I10875" s="26">
        <v>9.0251249999999991E-2</v>
      </c>
    </row>
    <row r="10876" spans="1:9" ht="15.75" customHeight="1" x14ac:dyDescent="0.25">
      <c r="A10876" s="23">
        <v>10875</v>
      </c>
      <c r="B10876" s="24">
        <v>0.56294350000000004</v>
      </c>
      <c r="C10876" s="24">
        <v>0.50660795999999997</v>
      </c>
      <c r="D10876" s="24">
        <v>0.58231361000000004</v>
      </c>
      <c r="E10876" s="24">
        <v>0.75636212999999997</v>
      </c>
      <c r="F10876" s="24">
        <v>1.1333138899999999</v>
      </c>
      <c r="G10876" s="24">
        <v>2.8308736199999998</v>
      </c>
      <c r="H10876" s="24">
        <v>11.301215729999999</v>
      </c>
      <c r="I10876" s="24">
        <v>9.0251230000000002E-2</v>
      </c>
    </row>
    <row r="10877" spans="1:9" ht="15.75" customHeight="1" x14ac:dyDescent="0.25">
      <c r="A10877" s="25">
        <v>10876</v>
      </c>
      <c r="B10877" s="26">
        <v>0.56302945999999998</v>
      </c>
      <c r="C10877" s="26">
        <v>0.50668798000000004</v>
      </c>
      <c r="D10877" s="26">
        <v>0.58241208999999994</v>
      </c>
      <c r="E10877" s="26">
        <v>0.7565046700000001</v>
      </c>
      <c r="F10877" s="26">
        <v>1.13355513</v>
      </c>
      <c r="G10877" s="26">
        <v>2.83153056</v>
      </c>
      <c r="H10877" s="26">
        <v>11.304341710000001</v>
      </c>
      <c r="I10877" s="26">
        <v>9.025119999999999E-2</v>
      </c>
    </row>
    <row r="10878" spans="1:9" ht="15.75" customHeight="1" x14ac:dyDescent="0.25">
      <c r="A10878" s="23">
        <v>10877</v>
      </c>
      <c r="B10878" s="24">
        <v>0.56311542999999997</v>
      </c>
      <c r="C10878" s="24">
        <v>0.50676798000000001</v>
      </c>
      <c r="D10878" s="24">
        <v>0.58251056000000001</v>
      </c>
      <c r="E10878" s="24">
        <v>0.75664717999999997</v>
      </c>
      <c r="F10878" s="24">
        <v>1.13379633</v>
      </c>
      <c r="G10878" s="24">
        <v>2.8321873900000001</v>
      </c>
      <c r="H10878" s="24">
        <v>11.307467079999999</v>
      </c>
      <c r="I10878" s="24">
        <v>9.0251169999999992E-2</v>
      </c>
    </row>
    <row r="10879" spans="1:9" ht="15.75" customHeight="1" x14ac:dyDescent="0.25">
      <c r="A10879" s="25">
        <v>10878</v>
      </c>
      <c r="B10879" s="26">
        <v>0.56320139000000002</v>
      </c>
      <c r="C10879" s="26">
        <v>0.50684797999999998</v>
      </c>
      <c r="D10879" s="26">
        <v>0.58260902000000003</v>
      </c>
      <c r="E10879" s="26">
        <v>0.75678968000000002</v>
      </c>
      <c r="F10879" s="26">
        <v>1.1340374900000001</v>
      </c>
      <c r="G10879" s="26">
        <v>2.8328441</v>
      </c>
      <c r="H10879" s="26">
        <v>11.310591850000002</v>
      </c>
      <c r="I10879" s="26">
        <v>9.0251150000000002E-2</v>
      </c>
    </row>
    <row r="10880" spans="1:9" ht="15.75" customHeight="1" x14ac:dyDescent="0.25">
      <c r="A10880" s="23">
        <v>10879</v>
      </c>
      <c r="B10880" s="24">
        <v>0.56328734999999996</v>
      </c>
      <c r="C10880" s="24">
        <v>0.50692797000000001</v>
      </c>
      <c r="D10880" s="24">
        <v>0.58270746000000007</v>
      </c>
      <c r="E10880" s="24">
        <v>0.75693213999999998</v>
      </c>
      <c r="F10880" s="24">
        <v>1.13427861</v>
      </c>
      <c r="G10880" s="24">
        <v>2.8335006900000002</v>
      </c>
      <c r="H10880" s="24">
        <v>11.313715999999999</v>
      </c>
      <c r="I10880" s="24">
        <v>9.0251120000000004E-2</v>
      </c>
    </row>
    <row r="10881" spans="1:9" ht="15.75" customHeight="1" x14ac:dyDescent="0.25">
      <c r="A10881" s="25">
        <v>10880</v>
      </c>
      <c r="B10881" s="26">
        <v>0.56337332000000007</v>
      </c>
      <c r="C10881" s="26">
        <v>0.50700794999999999</v>
      </c>
      <c r="D10881" s="26">
        <v>0.58280588</v>
      </c>
      <c r="E10881" s="26">
        <v>0.75707458000000005</v>
      </c>
      <c r="F10881" s="26">
        <v>1.1345196799999999</v>
      </c>
      <c r="G10881" s="26">
        <v>2.8341571599999997</v>
      </c>
      <c r="H10881" s="26">
        <v>11.316839529999999</v>
      </c>
      <c r="I10881" s="26">
        <v>9.0251090000000006E-2</v>
      </c>
    </row>
    <row r="10882" spans="1:9" ht="15.75" customHeight="1" x14ac:dyDescent="0.25">
      <c r="A10882" s="23">
        <v>10881</v>
      </c>
      <c r="B10882" s="24">
        <v>0.56345928000000001</v>
      </c>
      <c r="C10882" s="24">
        <v>0.50708792999999996</v>
      </c>
      <c r="D10882" s="24">
        <v>0.58290430000000004</v>
      </c>
      <c r="E10882" s="24">
        <v>0.75721698999999998</v>
      </c>
      <c r="F10882" s="24">
        <v>1.1347607000000002</v>
      </c>
      <c r="G10882" s="24">
        <v>2.83481351</v>
      </c>
      <c r="H10882" s="24">
        <v>11.319962439999999</v>
      </c>
      <c r="I10882" s="24">
        <v>9.0251059999999994E-2</v>
      </c>
    </row>
    <row r="10883" spans="1:9" ht="15.75" customHeight="1" x14ac:dyDescent="0.25">
      <c r="A10883" s="25">
        <v>10882</v>
      </c>
      <c r="B10883" s="26">
        <v>0.56354525</v>
      </c>
      <c r="C10883" s="26">
        <v>0.50716788999999995</v>
      </c>
      <c r="D10883" s="26">
        <v>0.58300269000000005</v>
      </c>
      <c r="E10883" s="26">
        <v>0.75735938000000003</v>
      </c>
      <c r="F10883" s="26">
        <v>1.13500169</v>
      </c>
      <c r="G10883" s="26">
        <v>2.8354697299999998</v>
      </c>
      <c r="H10883" s="26">
        <v>11.32308473</v>
      </c>
      <c r="I10883" s="26">
        <v>9.0251040000000005E-2</v>
      </c>
    </row>
    <row r="10884" spans="1:9" ht="15.75" customHeight="1" x14ac:dyDescent="0.25">
      <c r="A10884" s="23">
        <v>10883</v>
      </c>
      <c r="B10884" s="24">
        <v>0.56363121000000005</v>
      </c>
      <c r="C10884" s="24">
        <v>0.50724784999999994</v>
      </c>
      <c r="D10884" s="24">
        <v>0.58310108000000005</v>
      </c>
      <c r="E10884" s="24">
        <v>0.75750174000000003</v>
      </c>
      <c r="F10884" s="24">
        <v>1.1352426199999999</v>
      </c>
      <c r="G10884" s="24">
        <v>2.8361258400000002</v>
      </c>
      <c r="H10884" s="24">
        <v>11.3262064</v>
      </c>
      <c r="I10884" s="24">
        <v>9.0251009999999993E-2</v>
      </c>
    </row>
    <row r="10885" spans="1:9" ht="15.75" customHeight="1" x14ac:dyDescent="0.25">
      <c r="A10885" s="25">
        <v>10884</v>
      </c>
      <c r="B10885" s="26">
        <v>0.56371718000000004</v>
      </c>
      <c r="C10885" s="26">
        <v>0.5073278</v>
      </c>
      <c r="D10885" s="26">
        <v>0.58319944000000001</v>
      </c>
      <c r="E10885" s="26">
        <v>0.75764407</v>
      </c>
      <c r="F10885" s="26">
        <v>1.13548352</v>
      </c>
      <c r="G10885" s="26">
        <v>2.8367818200000001</v>
      </c>
      <c r="H10885" s="26">
        <v>11.32932744</v>
      </c>
      <c r="I10885" s="26">
        <v>9.0250979999999995E-2</v>
      </c>
    </row>
    <row r="10886" spans="1:9" ht="15.75" customHeight="1" x14ac:dyDescent="0.25">
      <c r="A10886" s="23">
        <v>10885</v>
      </c>
      <c r="B10886" s="24">
        <v>0.56380313999999998</v>
      </c>
      <c r="C10886" s="24">
        <v>0.50740774</v>
      </c>
      <c r="D10886" s="24">
        <v>0.58329779999999998</v>
      </c>
      <c r="E10886" s="24">
        <v>0.75778637999999998</v>
      </c>
      <c r="F10886" s="24">
        <v>1.13572436</v>
      </c>
      <c r="G10886" s="24">
        <v>2.8374376799999999</v>
      </c>
      <c r="H10886" s="24">
        <v>11.332447850000001</v>
      </c>
      <c r="I10886" s="24">
        <v>9.0250959999999991E-2</v>
      </c>
    </row>
    <row r="10887" spans="1:9" ht="15.75" customHeight="1" x14ac:dyDescent="0.25">
      <c r="A10887" s="25">
        <v>10886</v>
      </c>
      <c r="B10887" s="26">
        <v>0.56388910999999997</v>
      </c>
      <c r="C10887" s="26">
        <v>0.50748768</v>
      </c>
      <c r="D10887" s="26">
        <v>0.58339613000000001</v>
      </c>
      <c r="E10887" s="26">
        <v>0.75792866000000003</v>
      </c>
      <c r="F10887" s="26">
        <v>1.13596517</v>
      </c>
      <c r="G10887" s="26">
        <v>2.8380934100000004</v>
      </c>
      <c r="H10887" s="26">
        <v>11.335567619999999</v>
      </c>
      <c r="I10887" s="26">
        <v>9.0250930000000007E-2</v>
      </c>
    </row>
    <row r="10888" spans="1:9" ht="15.75" customHeight="1" x14ac:dyDescent="0.25">
      <c r="A10888" s="23">
        <v>10887</v>
      </c>
      <c r="B10888" s="24">
        <v>0.56397507000000002</v>
      </c>
      <c r="C10888" s="24">
        <v>0.50756760000000001</v>
      </c>
      <c r="D10888" s="24">
        <v>0.58349446000000005</v>
      </c>
      <c r="E10888" s="24">
        <v>0.75807091000000004</v>
      </c>
      <c r="F10888" s="24">
        <v>1.1362059200000001</v>
      </c>
      <c r="G10888" s="24">
        <v>2.8387490200000003</v>
      </c>
      <c r="H10888" s="24">
        <v>11.33868676</v>
      </c>
      <c r="I10888" s="24">
        <v>9.0250900000000009E-2</v>
      </c>
    </row>
    <row r="10889" spans="1:9" ht="15.75" customHeight="1" x14ac:dyDescent="0.25">
      <c r="A10889" s="25">
        <v>10888</v>
      </c>
      <c r="B10889" s="26">
        <v>0.56406104000000001</v>
      </c>
      <c r="C10889" s="26">
        <v>0.50764752000000002</v>
      </c>
      <c r="D10889" s="26">
        <v>0.58359276999999998</v>
      </c>
      <c r="E10889" s="26">
        <v>0.75821314000000006</v>
      </c>
      <c r="F10889" s="26">
        <v>1.13644664</v>
      </c>
      <c r="G10889" s="26">
        <v>2.8394045000000001</v>
      </c>
      <c r="H10889" s="26">
        <v>11.34180525</v>
      </c>
      <c r="I10889" s="26">
        <v>9.0250869999999997E-2</v>
      </c>
    </row>
    <row r="10890" spans="1:9" ht="15.75" customHeight="1" x14ac:dyDescent="0.25">
      <c r="A10890" s="23">
        <v>10889</v>
      </c>
      <c r="B10890" s="24">
        <v>0.56414700000000007</v>
      </c>
      <c r="C10890" s="24">
        <v>0.50772742999999998</v>
      </c>
      <c r="D10890" s="24">
        <v>0.58369106000000004</v>
      </c>
      <c r="E10890" s="24">
        <v>0.75835533999999993</v>
      </c>
      <c r="F10890" s="24">
        <v>1.1366873</v>
      </c>
      <c r="G10890" s="24">
        <v>2.8400598600000002</v>
      </c>
      <c r="H10890" s="24">
        <v>11.344923100000001</v>
      </c>
      <c r="I10890" s="24">
        <v>9.0250850000000007E-2</v>
      </c>
    </row>
    <row r="10891" spans="1:9" ht="15.75" customHeight="1" x14ac:dyDescent="0.25">
      <c r="A10891" s="25">
        <v>10890</v>
      </c>
      <c r="B10891" s="26">
        <v>0.56423296999999994</v>
      </c>
      <c r="C10891" s="26">
        <v>0.50780733</v>
      </c>
      <c r="D10891" s="26">
        <v>0.58378934000000005</v>
      </c>
      <c r="E10891" s="26">
        <v>0.75849750999999999</v>
      </c>
      <c r="F10891" s="26">
        <v>1.13692792</v>
      </c>
      <c r="G10891" s="26">
        <v>2.8407150899999998</v>
      </c>
      <c r="H10891" s="26">
        <v>11.348040309999998</v>
      </c>
      <c r="I10891" s="26">
        <v>9.0250819999999995E-2</v>
      </c>
    </row>
    <row r="10892" spans="1:9" ht="15.75" customHeight="1" x14ac:dyDescent="0.25">
      <c r="A10892" s="23">
        <v>10891</v>
      </c>
      <c r="B10892" s="24">
        <v>0.56431893</v>
      </c>
      <c r="C10892" s="24">
        <v>0.50788721999999997</v>
      </c>
      <c r="D10892" s="24">
        <v>0.58388759999999995</v>
      </c>
      <c r="E10892" s="24">
        <v>0.75863966000000005</v>
      </c>
      <c r="F10892" s="24">
        <v>1.1371685</v>
      </c>
      <c r="G10892" s="24">
        <v>2.8413701900000001</v>
      </c>
      <c r="H10892" s="24">
        <v>11.351156870000001</v>
      </c>
      <c r="I10892" s="24">
        <v>9.0250789999999997E-2</v>
      </c>
    </row>
    <row r="10893" spans="1:9" ht="15.75" customHeight="1" x14ac:dyDescent="0.25">
      <c r="A10893" s="25">
        <v>10892</v>
      </c>
      <c r="B10893" s="26">
        <v>0.56440489999999999</v>
      </c>
      <c r="C10893" s="26">
        <v>0.50796711000000005</v>
      </c>
      <c r="D10893" s="26">
        <v>0.58398584999999992</v>
      </c>
      <c r="E10893" s="26">
        <v>0.75878176999999991</v>
      </c>
      <c r="F10893" s="26">
        <v>1.13740902</v>
      </c>
      <c r="G10893" s="26">
        <v>2.8420251599999999</v>
      </c>
      <c r="H10893" s="26">
        <v>11.35427277</v>
      </c>
      <c r="I10893" s="26">
        <v>9.0250769999999994E-2</v>
      </c>
    </row>
    <row r="10894" spans="1:9" ht="15.75" customHeight="1" x14ac:dyDescent="0.25">
      <c r="A10894" s="23">
        <v>10893</v>
      </c>
      <c r="B10894" s="24">
        <v>0.56449086000000004</v>
      </c>
      <c r="C10894" s="24">
        <v>0.50804698000000004</v>
      </c>
      <c r="D10894" s="24">
        <v>0.58408408000000001</v>
      </c>
      <c r="E10894" s="24">
        <v>0.75892386000000001</v>
      </c>
      <c r="F10894" s="24">
        <v>1.1376495099999999</v>
      </c>
      <c r="G10894" s="24">
        <v>2.8426800100000005</v>
      </c>
      <c r="H10894" s="24">
        <v>11.35738802</v>
      </c>
      <c r="I10894" s="24">
        <v>9.0250739999999996E-2</v>
      </c>
    </row>
    <row r="10895" spans="1:9" ht="15.75" customHeight="1" x14ac:dyDescent="0.25">
      <c r="A10895" s="25">
        <v>10894</v>
      </c>
      <c r="B10895" s="26">
        <v>0.56457683000000003</v>
      </c>
      <c r="C10895" s="26">
        <v>0.50812685000000002</v>
      </c>
      <c r="D10895" s="26">
        <v>0.58418230000000004</v>
      </c>
      <c r="E10895" s="26">
        <v>0.75906592000000006</v>
      </c>
      <c r="F10895" s="26">
        <v>1.13788994</v>
      </c>
      <c r="G10895" s="26">
        <v>2.8433347300000005</v>
      </c>
      <c r="H10895" s="26">
        <v>11.3605026</v>
      </c>
      <c r="I10895" s="26">
        <v>9.0250710000000012E-2</v>
      </c>
    </row>
    <row r="10896" spans="1:9" ht="15.75" customHeight="1" x14ac:dyDescent="0.25">
      <c r="A10896" s="23">
        <v>10895</v>
      </c>
      <c r="B10896" s="24">
        <v>0.56466280000000002</v>
      </c>
      <c r="C10896" s="24">
        <v>0.50820670999999995</v>
      </c>
      <c r="D10896" s="24">
        <v>0.58428049999999998</v>
      </c>
      <c r="E10896" s="24">
        <v>0.7592079599999999</v>
      </c>
      <c r="F10896" s="24">
        <v>1.1381303300000001</v>
      </c>
      <c r="G10896" s="24">
        <v>2.8439893199999999</v>
      </c>
      <c r="H10896" s="24">
        <v>11.36361653</v>
      </c>
      <c r="I10896" s="24">
        <v>9.0250679999999986E-2</v>
      </c>
    </row>
    <row r="10897" spans="1:9" ht="15.75" customHeight="1" x14ac:dyDescent="0.25">
      <c r="A10897" s="25">
        <v>10896</v>
      </c>
      <c r="B10897" s="26">
        <v>0.56474876000000007</v>
      </c>
      <c r="C10897" s="26">
        <v>0.50828656000000005</v>
      </c>
      <c r="D10897" s="26">
        <v>0.58437868999999998</v>
      </c>
      <c r="E10897" s="26">
        <v>0.75934996999999993</v>
      </c>
      <c r="F10897" s="26">
        <v>1.13837067</v>
      </c>
      <c r="G10897" s="26">
        <v>2.8446437800000002</v>
      </c>
      <c r="H10897" s="26">
        <v>11.366729789999999</v>
      </c>
      <c r="I10897" s="26">
        <v>9.025066000000001E-2</v>
      </c>
    </row>
    <row r="10898" spans="1:9" ht="15.75" customHeight="1" x14ac:dyDescent="0.25">
      <c r="A10898" s="23">
        <v>10897</v>
      </c>
      <c r="B10898" s="24">
        <v>0.56483472999999995</v>
      </c>
      <c r="C10898" s="24">
        <v>0.5083664</v>
      </c>
      <c r="D10898" s="24">
        <v>0.58447685999999999</v>
      </c>
      <c r="E10898" s="24">
        <v>0.75949194000000009</v>
      </c>
      <c r="F10898" s="24">
        <v>1.1386109600000001</v>
      </c>
      <c r="G10898" s="24">
        <v>2.8452980999999999</v>
      </c>
      <c r="H10898" s="24">
        <v>11.369842389999999</v>
      </c>
      <c r="I10898" s="24">
        <v>9.0250629999999998E-2</v>
      </c>
    </row>
    <row r="10899" spans="1:9" ht="15.75" customHeight="1" x14ac:dyDescent="0.25">
      <c r="A10899" s="25">
        <v>10898</v>
      </c>
      <c r="B10899" s="26">
        <v>0.56492069</v>
      </c>
      <c r="C10899" s="26">
        <v>0.50844623</v>
      </c>
      <c r="D10899" s="26">
        <v>0.58457501000000001</v>
      </c>
      <c r="E10899" s="26">
        <v>0.75963389000000003</v>
      </c>
      <c r="F10899" s="26">
        <v>1.1388512</v>
      </c>
      <c r="G10899" s="26">
        <v>2.8459523</v>
      </c>
      <c r="H10899" s="26">
        <v>11.372954310000001</v>
      </c>
      <c r="I10899" s="26">
        <v>9.02506E-2</v>
      </c>
    </row>
    <row r="10900" spans="1:9" ht="15.75" customHeight="1" x14ac:dyDescent="0.25">
      <c r="A10900" s="23">
        <v>10899</v>
      </c>
      <c r="B10900" s="24">
        <v>0.56500665999999999</v>
      </c>
      <c r="C10900" s="24">
        <v>0.50852604999999995</v>
      </c>
      <c r="D10900" s="24">
        <v>0.58467314999999997</v>
      </c>
      <c r="E10900" s="24">
        <v>0.75977581000000005</v>
      </c>
      <c r="F10900" s="24">
        <v>1.1390913999999999</v>
      </c>
      <c r="G10900" s="24">
        <v>2.84660636</v>
      </c>
      <c r="H10900" s="24">
        <v>11.376065559999999</v>
      </c>
      <c r="I10900" s="24">
        <v>9.0250570000000002E-2</v>
      </c>
    </row>
    <row r="10901" spans="1:9" ht="15.75" customHeight="1" x14ac:dyDescent="0.25">
      <c r="A10901" s="25">
        <v>10900</v>
      </c>
      <c r="B10901" s="26">
        <v>0.56509262999999998</v>
      </c>
      <c r="C10901" s="26">
        <v>0.50860587000000002</v>
      </c>
      <c r="D10901" s="26">
        <v>0.58477127000000007</v>
      </c>
      <c r="E10901" s="26">
        <v>0.75991770999999997</v>
      </c>
      <c r="F10901" s="26">
        <v>1.1393315500000001</v>
      </c>
      <c r="G10901" s="26">
        <v>2.8472602999999999</v>
      </c>
      <c r="H10901" s="26">
        <v>11.379176130000001</v>
      </c>
      <c r="I10901" s="26">
        <v>9.0250549999999999E-2</v>
      </c>
    </row>
    <row r="10902" spans="1:9" ht="15.75" customHeight="1" x14ac:dyDescent="0.25">
      <c r="A10902" s="23">
        <v>10901</v>
      </c>
      <c r="B10902" s="24">
        <v>0.56517859999999998</v>
      </c>
      <c r="C10902" s="24">
        <v>0.50868566999999998</v>
      </c>
      <c r="D10902" s="24">
        <v>0.58486937999999999</v>
      </c>
      <c r="E10902" s="24">
        <v>0.76005956999999991</v>
      </c>
      <c r="F10902" s="24">
        <v>1.1395716499999999</v>
      </c>
      <c r="G10902" s="24">
        <v>2.8479140899999997</v>
      </c>
      <c r="H10902" s="24">
        <v>11.382286019999999</v>
      </c>
      <c r="I10902" s="24">
        <v>9.0250520000000001E-2</v>
      </c>
    </row>
    <row r="10903" spans="1:9" ht="15.75" customHeight="1" x14ac:dyDescent="0.25">
      <c r="A10903" s="25">
        <v>10902</v>
      </c>
      <c r="B10903" s="26">
        <v>0.56526456000000003</v>
      </c>
      <c r="C10903" s="26">
        <v>0.50876547000000005</v>
      </c>
      <c r="D10903" s="26">
        <v>0.58496747000000004</v>
      </c>
      <c r="E10903" s="26">
        <v>0.76020140999999997</v>
      </c>
      <c r="F10903" s="26">
        <v>1.1398117000000001</v>
      </c>
      <c r="G10903" s="26">
        <v>2.8485677600000003</v>
      </c>
      <c r="H10903" s="26">
        <v>11.385395229999999</v>
      </c>
      <c r="I10903" s="26">
        <v>9.0250489999999989E-2</v>
      </c>
    </row>
    <row r="10904" spans="1:9" ht="15.75" customHeight="1" x14ac:dyDescent="0.25">
      <c r="A10904" s="23">
        <v>10903</v>
      </c>
      <c r="B10904" s="24">
        <v>0.56535053000000002</v>
      </c>
      <c r="C10904" s="24">
        <v>0.50884525999999997</v>
      </c>
      <c r="D10904" s="24">
        <v>0.58506554</v>
      </c>
      <c r="E10904" s="24">
        <v>0.76034321000000005</v>
      </c>
      <c r="F10904" s="24">
        <v>1.1400517000000001</v>
      </c>
      <c r="G10904" s="24">
        <v>2.84922129</v>
      </c>
      <c r="H10904" s="24">
        <v>11.38850375</v>
      </c>
      <c r="I10904" s="24">
        <v>9.0250470000000013E-2</v>
      </c>
    </row>
    <row r="10905" spans="1:9" ht="15.75" customHeight="1" x14ac:dyDescent="0.25">
      <c r="A10905" s="25">
        <v>10904</v>
      </c>
      <c r="B10905" s="26">
        <v>0.56543650000000001</v>
      </c>
      <c r="C10905" s="26">
        <v>0.50892504000000005</v>
      </c>
      <c r="D10905" s="26">
        <v>0.58516360000000001</v>
      </c>
      <c r="E10905" s="26">
        <v>0.76048499000000003</v>
      </c>
      <c r="F10905" s="26">
        <v>1.1402916599999999</v>
      </c>
      <c r="G10905" s="26">
        <v>2.8498746799999997</v>
      </c>
      <c r="H10905" s="26">
        <v>11.39161159</v>
      </c>
      <c r="I10905" s="26">
        <v>9.0250439999999987E-2</v>
      </c>
    </row>
    <row r="10906" spans="1:9" ht="15.75" customHeight="1" x14ac:dyDescent="0.25">
      <c r="A10906" s="23">
        <v>10905</v>
      </c>
      <c r="B10906" s="24">
        <v>0.56552245999999995</v>
      </c>
      <c r="C10906" s="24">
        <v>0.50900480999999997</v>
      </c>
      <c r="D10906" s="24">
        <v>0.58526164999999997</v>
      </c>
      <c r="E10906" s="24">
        <v>0.76062673999999997</v>
      </c>
      <c r="F10906" s="24">
        <v>1.1405315600000001</v>
      </c>
      <c r="G10906" s="24">
        <v>2.8505279400000001</v>
      </c>
      <c r="H10906" s="24">
        <v>11.394718729999999</v>
      </c>
      <c r="I10906" s="24">
        <v>9.0250410000000003E-2</v>
      </c>
    </row>
    <row r="10907" spans="1:9" ht="15.75" customHeight="1" x14ac:dyDescent="0.25">
      <c r="A10907" s="25">
        <v>10906</v>
      </c>
      <c r="B10907" s="26">
        <v>0.56560842999999994</v>
      </c>
      <c r="C10907" s="26">
        <v>0.50908456999999996</v>
      </c>
      <c r="D10907" s="26">
        <v>0.58535967</v>
      </c>
      <c r="E10907" s="26">
        <v>0.76076845999999998</v>
      </c>
      <c r="F10907" s="26">
        <v>1.1407714199999999</v>
      </c>
      <c r="G10907" s="26">
        <v>2.85118107</v>
      </c>
      <c r="H10907" s="26">
        <v>11.397825170000001</v>
      </c>
      <c r="I10907" s="26">
        <v>9.0250380000000005E-2</v>
      </c>
    </row>
    <row r="10908" spans="1:9" ht="15.75" customHeight="1" x14ac:dyDescent="0.25">
      <c r="A10908" s="23">
        <v>10907</v>
      </c>
      <c r="B10908" s="24">
        <v>0.56569440000000004</v>
      </c>
      <c r="C10908" s="24">
        <v>0.50916432</v>
      </c>
      <c r="D10908" s="24">
        <v>0.58545767999999998</v>
      </c>
      <c r="E10908" s="24">
        <v>0.76091014999999995</v>
      </c>
      <c r="F10908" s="24">
        <v>1.14101122</v>
      </c>
      <c r="G10908" s="24">
        <v>2.8518340599999998</v>
      </c>
      <c r="H10908" s="24">
        <v>11.40093092</v>
      </c>
      <c r="I10908" s="24">
        <v>9.0250360000000002E-2</v>
      </c>
    </row>
    <row r="10909" spans="1:9" ht="15.75" customHeight="1" x14ac:dyDescent="0.25">
      <c r="A10909" s="25">
        <v>10908</v>
      </c>
      <c r="B10909" s="26">
        <v>0.56578037000000003</v>
      </c>
      <c r="C10909" s="26">
        <v>0.50924406</v>
      </c>
      <c r="D10909" s="26">
        <v>0.58555567000000008</v>
      </c>
      <c r="E10909" s="26">
        <v>0.76105181</v>
      </c>
      <c r="F10909" s="26">
        <v>1.1412509799999999</v>
      </c>
      <c r="G10909" s="26">
        <v>2.8524869100000001</v>
      </c>
      <c r="H10909" s="26">
        <v>11.404035970000001</v>
      </c>
      <c r="I10909" s="26">
        <v>9.0250330000000004E-2</v>
      </c>
    </row>
    <row r="10910" spans="1:9" ht="15.75" customHeight="1" x14ac:dyDescent="0.25">
      <c r="A10910" s="23">
        <v>10909</v>
      </c>
      <c r="B10910" s="24">
        <v>0.56586632999999997</v>
      </c>
      <c r="C10910" s="24">
        <v>0.50932379999999999</v>
      </c>
      <c r="D10910" s="24">
        <v>0.58565365000000003</v>
      </c>
      <c r="E10910" s="24">
        <v>0.76119344</v>
      </c>
      <c r="F10910" s="24">
        <v>1.14149068</v>
      </c>
      <c r="G10910" s="24">
        <v>2.8531396199999999</v>
      </c>
      <c r="H10910" s="24">
        <v>11.407140309999999</v>
      </c>
      <c r="I10910" s="24">
        <v>9.0250299999999992E-2</v>
      </c>
    </row>
    <row r="10911" spans="1:9" ht="15.75" customHeight="1" x14ac:dyDescent="0.25">
      <c r="A10911" s="25">
        <v>10910</v>
      </c>
      <c r="B10911" s="26">
        <v>0.56595229999999996</v>
      </c>
      <c r="C10911" s="26">
        <v>0.50940352</v>
      </c>
      <c r="D10911" s="26">
        <v>0.58575160999999998</v>
      </c>
      <c r="E10911" s="26">
        <v>0.76133504000000007</v>
      </c>
      <c r="F10911" s="26">
        <v>1.1417303400000001</v>
      </c>
      <c r="G10911" s="26">
        <v>2.8537921899999996</v>
      </c>
      <c r="H10911" s="26">
        <v>11.410243940000001</v>
      </c>
      <c r="I10911" s="26">
        <v>9.0250269999999994E-2</v>
      </c>
    </row>
    <row r="10912" spans="1:9" ht="15.75" customHeight="1" x14ac:dyDescent="0.25">
      <c r="A10912" s="23">
        <v>10911</v>
      </c>
      <c r="B10912" s="24">
        <v>0.56603827000000007</v>
      </c>
      <c r="C10912" s="24">
        <v>0.50948324</v>
      </c>
      <c r="D10912" s="24">
        <v>0.58584955999999999</v>
      </c>
      <c r="E10912" s="24">
        <v>0.76147661</v>
      </c>
      <c r="F10912" s="24">
        <v>1.1419699400000001</v>
      </c>
      <c r="G10912" s="24">
        <v>2.8544446299999997</v>
      </c>
      <c r="H10912" s="24">
        <v>11.413346859999999</v>
      </c>
      <c r="I10912" s="24">
        <v>9.025024999999999E-2</v>
      </c>
    </row>
    <row r="10913" spans="1:9" ht="15.75" customHeight="1" x14ac:dyDescent="0.25">
      <c r="A10913" s="25">
        <v>10912</v>
      </c>
      <c r="B10913" s="26">
        <v>0.56612423999999995</v>
      </c>
      <c r="C10913" s="26">
        <v>0.50956294000000002</v>
      </c>
      <c r="D10913" s="26">
        <v>0.58594748000000008</v>
      </c>
      <c r="E10913" s="26">
        <v>0.76161814999999999</v>
      </c>
      <c r="F10913" s="26">
        <v>1.1422094899999999</v>
      </c>
      <c r="G10913" s="26">
        <v>2.8550969199999998</v>
      </c>
      <c r="H10913" s="26">
        <v>11.416449070000001</v>
      </c>
      <c r="I10913" s="26">
        <v>9.0250219999999992E-2</v>
      </c>
    </row>
    <row r="10914" spans="1:9" ht="15.75" customHeight="1" x14ac:dyDescent="0.25">
      <c r="A10914" s="23">
        <v>10913</v>
      </c>
      <c r="B10914" s="24">
        <v>0.56621020999999994</v>
      </c>
      <c r="C10914" s="24">
        <v>0.50964264000000004</v>
      </c>
      <c r="D10914" s="24">
        <v>0.58604539</v>
      </c>
      <c r="E10914" s="24">
        <v>0.76175966000000006</v>
      </c>
      <c r="F10914" s="24">
        <v>1.142449</v>
      </c>
      <c r="G10914" s="24">
        <v>2.8557490699999999</v>
      </c>
      <c r="H10914" s="24">
        <v>11.419550559999999</v>
      </c>
      <c r="I10914" s="24">
        <v>9.0250190000000008E-2</v>
      </c>
    </row>
    <row r="10915" spans="1:9" ht="15.75" customHeight="1" x14ac:dyDescent="0.25">
      <c r="A10915" s="25">
        <v>10914</v>
      </c>
      <c r="B10915" s="26">
        <v>0.56629618000000004</v>
      </c>
      <c r="C10915" s="26">
        <v>0.50972233</v>
      </c>
      <c r="D10915" s="26">
        <v>0.58614328999999998</v>
      </c>
      <c r="E10915" s="26">
        <v>0.76190113999999998</v>
      </c>
      <c r="F10915" s="26">
        <v>1.1426884500000001</v>
      </c>
      <c r="G10915" s="26">
        <v>2.8564010899999999</v>
      </c>
      <c r="H10915" s="26">
        <v>11.42265134</v>
      </c>
      <c r="I10915" s="26">
        <v>9.025016000000001E-2</v>
      </c>
    </row>
    <row r="10916" spans="1:9" ht="15.75" customHeight="1" x14ac:dyDescent="0.25">
      <c r="A10916" s="23">
        <v>10915</v>
      </c>
      <c r="B10916" s="24">
        <v>0.56638213999999998</v>
      </c>
      <c r="C10916" s="24">
        <v>0.50980200000000009</v>
      </c>
      <c r="D10916" s="24">
        <v>0.58624116000000004</v>
      </c>
      <c r="E10916" s="24">
        <v>0.76204258999999996</v>
      </c>
      <c r="F10916" s="24">
        <v>1.14292785</v>
      </c>
      <c r="G10916" s="24">
        <v>2.8570529599999999</v>
      </c>
      <c r="H10916" s="24">
        <v>11.425751379999999</v>
      </c>
      <c r="I10916" s="24">
        <v>9.0250140000000006E-2</v>
      </c>
    </row>
    <row r="10917" spans="1:9" ht="15.75" customHeight="1" x14ac:dyDescent="0.25">
      <c r="A10917" s="25">
        <v>10916</v>
      </c>
      <c r="B10917" s="26">
        <v>0.56646810999999997</v>
      </c>
      <c r="C10917" s="26">
        <v>0.50988166999999995</v>
      </c>
      <c r="D10917" s="26">
        <v>0.58633902000000004</v>
      </c>
      <c r="E10917" s="26">
        <v>0.76218401000000002</v>
      </c>
      <c r="F10917" s="26">
        <v>1.1431671999999999</v>
      </c>
      <c r="G10917" s="26">
        <v>2.8577046899999998</v>
      </c>
      <c r="H10917" s="26">
        <v>11.428850709999999</v>
      </c>
      <c r="I10917" s="26">
        <v>9.0250109999999995E-2</v>
      </c>
    </row>
    <row r="10918" spans="1:9" ht="15.75" customHeight="1" x14ac:dyDescent="0.25">
      <c r="A10918" s="23">
        <v>10917</v>
      </c>
      <c r="B10918" s="24">
        <v>0.56655407999999996</v>
      </c>
      <c r="C10918" s="24">
        <v>0.50996132999999999</v>
      </c>
      <c r="D10918" s="24">
        <v>0.58643686000000006</v>
      </c>
      <c r="E10918" s="24">
        <v>0.76232540000000004</v>
      </c>
      <c r="F10918" s="24">
        <v>1.1434064900000001</v>
      </c>
      <c r="G10918" s="24">
        <v>2.8583562799999997</v>
      </c>
      <c r="H10918" s="24">
        <v>11.431949300000001</v>
      </c>
      <c r="I10918" s="24">
        <v>9.0250079999999996E-2</v>
      </c>
    </row>
    <row r="10919" spans="1:9" ht="15.75" customHeight="1" x14ac:dyDescent="0.25">
      <c r="A10919" s="25">
        <v>10918</v>
      </c>
      <c r="B10919" s="26">
        <v>0.56664005000000006</v>
      </c>
      <c r="C10919" s="26">
        <v>0.51004097999999998</v>
      </c>
      <c r="D10919" s="26">
        <v>0.58653469000000003</v>
      </c>
      <c r="E10919" s="26">
        <v>0.76246674999999997</v>
      </c>
      <c r="F10919" s="26">
        <v>1.14364574</v>
      </c>
      <c r="G10919" s="26">
        <v>2.8590077200000001</v>
      </c>
      <c r="H10919" s="26">
        <v>11.43504716</v>
      </c>
      <c r="I10919" s="26">
        <v>9.0250049999999998E-2</v>
      </c>
    </row>
    <row r="10920" spans="1:9" ht="15.75" customHeight="1" x14ac:dyDescent="0.25">
      <c r="A10920" s="23">
        <v>10919</v>
      </c>
      <c r="B10920" s="24">
        <v>0.56672601999999994</v>
      </c>
      <c r="C10920" s="24">
        <v>0.51012062000000002</v>
      </c>
      <c r="D10920" s="24">
        <v>0.5866325</v>
      </c>
      <c r="E10920" s="24">
        <v>0.76260808000000002</v>
      </c>
      <c r="F10920" s="24">
        <v>1.14388493</v>
      </c>
      <c r="G10920" s="24">
        <v>2.8596590200000005</v>
      </c>
      <c r="H10920" s="24">
        <v>11.43814429</v>
      </c>
      <c r="I10920" s="24">
        <v>9.0250029999999995E-2</v>
      </c>
    </row>
    <row r="10921" spans="1:9" ht="15.75" customHeight="1" x14ac:dyDescent="0.25">
      <c r="A10921" s="25">
        <v>10920</v>
      </c>
      <c r="B10921" s="26">
        <v>0.56681199000000004</v>
      </c>
      <c r="C10921" s="26">
        <v>0.51020025000000002</v>
      </c>
      <c r="D10921" s="26">
        <v>0.58673028999999999</v>
      </c>
      <c r="E10921" s="26">
        <v>0.76274938000000003</v>
      </c>
      <c r="F10921" s="26">
        <v>1.1441240699999999</v>
      </c>
      <c r="G10921" s="26">
        <v>2.86031017</v>
      </c>
      <c r="H10921" s="26">
        <v>11.44124068</v>
      </c>
      <c r="I10921" s="26">
        <v>9.0249999999999997E-2</v>
      </c>
    </row>
    <row r="10922" spans="1:9" ht="15.75" customHeight="1" x14ac:dyDescent="0.25">
      <c r="A10922" s="23">
        <v>10921</v>
      </c>
      <c r="B10922" s="24">
        <v>0.56689796000000003</v>
      </c>
      <c r="C10922" s="24"/>
      <c r="D10922" s="24"/>
      <c r="E10922" s="24"/>
      <c r="F10922" s="24"/>
      <c r="G10922" s="24"/>
      <c r="H10922" s="24"/>
      <c r="I10922" s="24"/>
    </row>
    <row r="10923" spans="1:9" ht="15.75" customHeight="1" x14ac:dyDescent="0.25">
      <c r="A10923" s="25">
        <v>10922</v>
      </c>
      <c r="B10923" s="26">
        <v>0.56698393000000002</v>
      </c>
      <c r="C10923" s="26"/>
      <c r="D10923" s="26"/>
      <c r="E10923" s="26"/>
      <c r="F10923" s="26"/>
      <c r="G10923" s="26"/>
      <c r="H10923" s="26"/>
      <c r="I10923" s="26"/>
    </row>
    <row r="10924" spans="1:9" ht="15.75" customHeight="1" x14ac:dyDescent="0.25">
      <c r="A10924" s="23">
        <v>10923</v>
      </c>
      <c r="B10924" s="24">
        <v>0.56706990000000002</v>
      </c>
      <c r="C10924" s="24"/>
      <c r="D10924" s="24"/>
      <c r="E10924" s="24"/>
      <c r="F10924" s="24"/>
      <c r="G10924" s="24"/>
      <c r="H10924" s="24"/>
      <c r="I10924" s="24"/>
    </row>
    <row r="10925" spans="1:9" ht="15.75" customHeight="1" x14ac:dyDescent="0.25">
      <c r="A10925" s="25">
        <v>10924</v>
      </c>
      <c r="B10925" s="26">
        <v>0.56715587000000001</v>
      </c>
      <c r="C10925" s="26"/>
      <c r="D10925" s="26"/>
      <c r="E10925" s="26"/>
      <c r="F10925" s="26"/>
      <c r="G10925" s="26"/>
      <c r="H10925" s="26"/>
      <c r="I10925" s="26"/>
    </row>
    <row r="10926" spans="1:9" ht="15.75" customHeight="1" x14ac:dyDescent="0.25">
      <c r="A10926" s="23">
        <v>10925</v>
      </c>
      <c r="B10926" s="24">
        <v>0.56724184</v>
      </c>
      <c r="C10926" s="24"/>
      <c r="D10926" s="24"/>
      <c r="E10926" s="24"/>
      <c r="F10926" s="24"/>
      <c r="G10926" s="24"/>
      <c r="H10926" s="24"/>
      <c r="I10926" s="24"/>
    </row>
    <row r="10927" spans="1:9" ht="15.75" customHeight="1" x14ac:dyDescent="0.25">
      <c r="A10927" s="25">
        <v>10926</v>
      </c>
      <c r="B10927" s="26">
        <v>0.56732780999999999</v>
      </c>
      <c r="C10927" s="26"/>
      <c r="D10927" s="26"/>
      <c r="E10927" s="26"/>
      <c r="F10927" s="26"/>
      <c r="G10927" s="26"/>
      <c r="H10927" s="26"/>
      <c r="I10927" s="26"/>
    </row>
    <row r="10928" spans="1:9" ht="15.75" customHeight="1" x14ac:dyDescent="0.25">
      <c r="A10928" s="23">
        <v>10927</v>
      </c>
      <c r="B10928" s="24">
        <v>0.56741377999999998</v>
      </c>
      <c r="C10928" s="24"/>
      <c r="D10928" s="24"/>
      <c r="E10928" s="24"/>
      <c r="F10928" s="24"/>
      <c r="G10928" s="24"/>
      <c r="H10928" s="24"/>
      <c r="I10928" s="24"/>
    </row>
    <row r="10929" spans="1:9" ht="15.75" customHeight="1" x14ac:dyDescent="0.25">
      <c r="A10929" s="25">
        <v>10928</v>
      </c>
      <c r="B10929" s="26">
        <v>0.56749974999999997</v>
      </c>
      <c r="C10929" s="26"/>
      <c r="D10929" s="26"/>
      <c r="E10929" s="26"/>
      <c r="F10929" s="26"/>
      <c r="G10929" s="26"/>
      <c r="H10929" s="26"/>
      <c r="I10929" s="26"/>
    </row>
    <row r="10930" spans="1:9" ht="15.75" customHeight="1" x14ac:dyDescent="0.25">
      <c r="A10930" s="23">
        <v>10929</v>
      </c>
      <c r="B10930" s="24">
        <v>0.56758571999999996</v>
      </c>
      <c r="C10930" s="24"/>
      <c r="D10930" s="24"/>
      <c r="E10930" s="24"/>
      <c r="F10930" s="24"/>
      <c r="G10930" s="24"/>
      <c r="H10930" s="24"/>
      <c r="I10930" s="24"/>
    </row>
    <row r="10931" spans="1:9" ht="15.75" customHeight="1" x14ac:dyDescent="0.25">
      <c r="A10931" s="25">
        <v>10930</v>
      </c>
      <c r="B10931" s="26">
        <v>0.56767169000000006</v>
      </c>
      <c r="C10931" s="26"/>
      <c r="D10931" s="26"/>
      <c r="E10931" s="26"/>
      <c r="F10931" s="26"/>
      <c r="G10931" s="26"/>
      <c r="H10931" s="26"/>
      <c r="I10931" s="26"/>
    </row>
    <row r="10932" spans="1:9" ht="15.75" customHeight="1" x14ac:dyDescent="0.25">
      <c r="A10932" s="23">
        <v>10931</v>
      </c>
      <c r="B10932" s="24">
        <v>0.56775765999999994</v>
      </c>
      <c r="C10932" s="24"/>
      <c r="D10932" s="24"/>
      <c r="E10932" s="24"/>
      <c r="F10932" s="24"/>
      <c r="G10932" s="24"/>
      <c r="H10932" s="24"/>
      <c r="I10932" s="24"/>
    </row>
    <row r="10933" spans="1:9" ht="15.75" customHeight="1" x14ac:dyDescent="0.25">
      <c r="A10933" s="25">
        <v>10932</v>
      </c>
      <c r="B10933" s="26">
        <v>0.56784363000000004</v>
      </c>
      <c r="C10933" s="26"/>
      <c r="D10933" s="26"/>
      <c r="E10933" s="26"/>
      <c r="F10933" s="26"/>
      <c r="G10933" s="26"/>
      <c r="H10933" s="26"/>
      <c r="I10933" s="26"/>
    </row>
    <row r="10934" spans="1:9" ht="15.75" customHeight="1" x14ac:dyDescent="0.25">
      <c r="A10934" s="23">
        <v>10933</v>
      </c>
      <c r="B10934" s="24">
        <v>0.56792960000000003</v>
      </c>
      <c r="C10934" s="24"/>
      <c r="D10934" s="24"/>
      <c r="E10934" s="24"/>
      <c r="F10934" s="24"/>
      <c r="G10934" s="24"/>
      <c r="H10934" s="24"/>
      <c r="I10934" s="24"/>
    </row>
    <row r="10935" spans="1:9" ht="15.75" customHeight="1" x14ac:dyDescent="0.25">
      <c r="A10935" s="25">
        <v>10934</v>
      </c>
      <c r="B10935" s="26">
        <v>0.56801557000000003</v>
      </c>
      <c r="C10935" s="26"/>
      <c r="D10935" s="26"/>
      <c r="E10935" s="26"/>
      <c r="F10935" s="26"/>
      <c r="G10935" s="26"/>
      <c r="H10935" s="26"/>
      <c r="I10935" s="26"/>
    </row>
    <row r="10936" spans="1:9" ht="15.75" customHeight="1" x14ac:dyDescent="0.25">
      <c r="A10936" s="23">
        <v>10935</v>
      </c>
      <c r="B10936" s="24">
        <v>0.56810154000000002</v>
      </c>
      <c r="C10936" s="24"/>
      <c r="D10936" s="24"/>
      <c r="E10936" s="24"/>
      <c r="F10936" s="24"/>
      <c r="G10936" s="24"/>
      <c r="H10936" s="24"/>
      <c r="I10936" s="24"/>
    </row>
    <row r="10937" spans="1:9" ht="15.75" customHeight="1" x14ac:dyDescent="0.25">
      <c r="A10937" s="25">
        <v>10936</v>
      </c>
      <c r="B10937" s="26">
        <v>0.56818751000000001</v>
      </c>
      <c r="C10937" s="26"/>
      <c r="D10937" s="26"/>
      <c r="E10937" s="26"/>
      <c r="F10937" s="26"/>
      <c r="G10937" s="26"/>
      <c r="H10937" s="26"/>
      <c r="I10937" s="26"/>
    </row>
    <row r="10938" spans="1:9" ht="15.75" customHeight="1" x14ac:dyDescent="0.25">
      <c r="A10938" s="23">
        <v>10937</v>
      </c>
      <c r="B10938" s="24">
        <v>0.56827348999999994</v>
      </c>
      <c r="C10938" s="24"/>
      <c r="D10938" s="24"/>
      <c r="E10938" s="24"/>
      <c r="F10938" s="24"/>
      <c r="G10938" s="24"/>
      <c r="H10938" s="24"/>
      <c r="I10938" s="24"/>
    </row>
    <row r="10939" spans="1:9" ht="15.75" customHeight="1" x14ac:dyDescent="0.25">
      <c r="A10939" s="25">
        <v>10938</v>
      </c>
      <c r="B10939" s="26">
        <v>0.56835946000000004</v>
      </c>
      <c r="C10939" s="26"/>
      <c r="D10939" s="26"/>
      <c r="E10939" s="26"/>
      <c r="F10939" s="26"/>
      <c r="G10939" s="26"/>
      <c r="H10939" s="26"/>
      <c r="I10939" s="26"/>
    </row>
    <row r="10940" spans="1:9" ht="15.75" customHeight="1" x14ac:dyDescent="0.25">
      <c r="A10940" s="23">
        <v>10939</v>
      </c>
      <c r="B10940" s="24">
        <v>0.56844543000000003</v>
      </c>
      <c r="C10940" s="24"/>
      <c r="D10940" s="24"/>
      <c r="E10940" s="24"/>
      <c r="F10940" s="24"/>
      <c r="G10940" s="24"/>
      <c r="H10940" s="24"/>
      <c r="I10940" s="24"/>
    </row>
    <row r="10941" spans="1:9" ht="15.75" customHeight="1" x14ac:dyDescent="0.25">
      <c r="A10941" s="25">
        <v>10940</v>
      </c>
      <c r="B10941" s="26">
        <v>0.56853140000000002</v>
      </c>
      <c r="C10941" s="26"/>
      <c r="D10941" s="26"/>
      <c r="E10941" s="26"/>
      <c r="F10941" s="26"/>
      <c r="G10941" s="26"/>
      <c r="H10941" s="26"/>
      <c r="I10941" s="26"/>
    </row>
    <row r="10942" spans="1:9" ht="15.75" customHeight="1" x14ac:dyDescent="0.25">
      <c r="A10942" s="23">
        <v>10941</v>
      </c>
      <c r="B10942" s="24">
        <v>0.56861737000000001</v>
      </c>
      <c r="C10942" s="24"/>
      <c r="D10942" s="24"/>
      <c r="E10942" s="24"/>
      <c r="F10942" s="24"/>
      <c r="G10942" s="24"/>
      <c r="H10942" s="24"/>
      <c r="I10942" s="24"/>
    </row>
    <row r="10943" spans="1:9" ht="15.75" customHeight="1" x14ac:dyDescent="0.25">
      <c r="A10943" s="25">
        <v>10942</v>
      </c>
      <c r="B10943" s="26">
        <v>0.56870334999999994</v>
      </c>
      <c r="C10943" s="26"/>
      <c r="D10943" s="26"/>
      <c r="E10943" s="26"/>
      <c r="F10943" s="26"/>
      <c r="G10943" s="26"/>
      <c r="H10943" s="26"/>
      <c r="I10943" s="26"/>
    </row>
    <row r="10944" spans="1:9" ht="15.75" customHeight="1" x14ac:dyDescent="0.25">
      <c r="A10944" s="23">
        <v>10943</v>
      </c>
      <c r="B10944" s="24">
        <v>0.56878932000000004</v>
      </c>
      <c r="C10944" s="24"/>
      <c r="D10944" s="24"/>
      <c r="E10944" s="24"/>
      <c r="F10944" s="24"/>
      <c r="G10944" s="24"/>
      <c r="H10944" s="24"/>
      <c r="I10944" s="24"/>
    </row>
    <row r="10945" spans="1:9" ht="15.75" customHeight="1" x14ac:dyDescent="0.25">
      <c r="A10945" s="25">
        <v>10944</v>
      </c>
      <c r="B10945" s="26">
        <v>0.56887529000000003</v>
      </c>
      <c r="C10945" s="26"/>
      <c r="D10945" s="26"/>
      <c r="E10945" s="26"/>
      <c r="F10945" s="26"/>
      <c r="G10945" s="26"/>
      <c r="H10945" s="26"/>
      <c r="I10945" s="26"/>
    </row>
    <row r="10946" spans="1:9" ht="15.75" customHeight="1" x14ac:dyDescent="0.25">
      <c r="A10946" s="23">
        <v>10945</v>
      </c>
      <c r="B10946" s="24">
        <v>0.56896126000000002</v>
      </c>
      <c r="C10946" s="24"/>
      <c r="D10946" s="24"/>
      <c r="E10946" s="24"/>
      <c r="F10946" s="24"/>
      <c r="G10946" s="24"/>
      <c r="H10946" s="24"/>
      <c r="I10946" s="24"/>
    </row>
    <row r="10947" spans="1:9" ht="15.75" customHeight="1" x14ac:dyDescent="0.25">
      <c r="A10947" s="25">
        <v>10946</v>
      </c>
      <c r="B10947" s="26">
        <v>0.56904723000000001</v>
      </c>
      <c r="C10947" s="26"/>
      <c r="D10947" s="26"/>
      <c r="E10947" s="26"/>
      <c r="F10947" s="26"/>
      <c r="G10947" s="26"/>
      <c r="H10947" s="26"/>
      <c r="I10947" s="26"/>
    </row>
    <row r="10948" spans="1:9" ht="15.75" customHeight="1" x14ac:dyDescent="0.25">
      <c r="A10948" s="23">
        <v>10947</v>
      </c>
      <c r="B10948" s="24">
        <v>0.56913321000000006</v>
      </c>
      <c r="C10948" s="24"/>
      <c r="D10948" s="24"/>
      <c r="E10948" s="24"/>
      <c r="F10948" s="24"/>
      <c r="G10948" s="24"/>
      <c r="H10948" s="24"/>
      <c r="I10948" s="24"/>
    </row>
    <row r="10949" spans="1:9" ht="15.75" customHeight="1" x14ac:dyDescent="0.25">
      <c r="A10949" s="25">
        <v>10948</v>
      </c>
      <c r="B10949" s="26">
        <v>0.56921917999999994</v>
      </c>
      <c r="C10949" s="26"/>
      <c r="D10949" s="26"/>
      <c r="E10949" s="26"/>
      <c r="F10949" s="26"/>
      <c r="G10949" s="26"/>
      <c r="H10949" s="26"/>
      <c r="I10949" s="26"/>
    </row>
    <row r="10950" spans="1:9" ht="15.75" customHeight="1" x14ac:dyDescent="0.25">
      <c r="A10950" s="23">
        <v>10949</v>
      </c>
      <c r="B10950" s="24">
        <v>0.56930515000000004</v>
      </c>
      <c r="C10950" s="24"/>
      <c r="D10950" s="24"/>
      <c r="E10950" s="24"/>
      <c r="F10950" s="24"/>
      <c r="G10950" s="24"/>
      <c r="H10950" s="24"/>
      <c r="I10950" s="24"/>
    </row>
    <row r="10951" spans="1:9" ht="15.75" customHeight="1" x14ac:dyDescent="0.25">
      <c r="A10951" s="25">
        <v>10950</v>
      </c>
      <c r="B10951" s="26">
        <v>0.56939112999999997</v>
      </c>
      <c r="C10951" s="26"/>
      <c r="D10951" s="26"/>
      <c r="E10951" s="26"/>
      <c r="F10951" s="26"/>
      <c r="G10951" s="26"/>
      <c r="H10951" s="26"/>
      <c r="I10951" s="26"/>
    </row>
    <row r="10952" spans="1:9" ht="15.75" customHeight="1" x14ac:dyDescent="0.25">
      <c r="A10952" s="23">
        <v>10951</v>
      </c>
      <c r="B10952" s="24">
        <v>0.56947709999999996</v>
      </c>
      <c r="C10952" s="24"/>
      <c r="D10952" s="24"/>
      <c r="E10952" s="24"/>
      <c r="F10952" s="24"/>
      <c r="G10952" s="24"/>
      <c r="H10952" s="24"/>
      <c r="I10952" s="24"/>
    </row>
    <row r="10953" spans="1:9" ht="15.75" customHeight="1" x14ac:dyDescent="0.25">
      <c r="A10953" s="25">
        <v>10952</v>
      </c>
      <c r="B10953" s="26">
        <v>0.56956307000000006</v>
      </c>
      <c r="C10953" s="26"/>
      <c r="D10953" s="26"/>
      <c r="E10953" s="26"/>
      <c r="F10953" s="26"/>
      <c r="G10953" s="26"/>
      <c r="H10953" s="26"/>
      <c r="I10953" s="26"/>
    </row>
    <row r="10954" spans="1:9" ht="15.75" customHeight="1" x14ac:dyDescent="0.25">
      <c r="A10954" s="23">
        <v>10953</v>
      </c>
      <c r="B10954" s="24">
        <v>0.56964904999999999</v>
      </c>
      <c r="C10954" s="24"/>
      <c r="D10954" s="24"/>
      <c r="E10954" s="24"/>
      <c r="F10954" s="24"/>
      <c r="G10954" s="24"/>
      <c r="H10954" s="24"/>
      <c r="I10954" s="24"/>
    </row>
    <row r="10955" spans="1:9" ht="15.75" customHeight="1" x14ac:dyDescent="0.25">
      <c r="A10955" s="25">
        <v>10954</v>
      </c>
      <c r="B10955" s="26">
        <v>0.56973501999999998</v>
      </c>
      <c r="C10955" s="26"/>
      <c r="D10955" s="26"/>
      <c r="E10955" s="26"/>
      <c r="F10955" s="26"/>
      <c r="G10955" s="26"/>
      <c r="H10955" s="26"/>
      <c r="I10955" s="26"/>
    </row>
    <row r="10956" spans="1:9" ht="15.75" customHeight="1" x14ac:dyDescent="0.25">
      <c r="A10956" s="23">
        <v>10955</v>
      </c>
      <c r="B10956" s="24">
        <v>0.56982098999999997</v>
      </c>
      <c r="C10956" s="24"/>
      <c r="D10956" s="24"/>
      <c r="E10956" s="24"/>
      <c r="F10956" s="24"/>
      <c r="G10956" s="24"/>
      <c r="H10956" s="24"/>
      <c r="I10956" s="24"/>
    </row>
    <row r="10957" spans="1:9" ht="15.75" customHeight="1" x14ac:dyDescent="0.25">
      <c r="A10957" s="25">
        <v>10956</v>
      </c>
      <c r="B10957" s="26">
        <v>0.56990697000000001</v>
      </c>
      <c r="C10957" s="26"/>
      <c r="D10957" s="26"/>
      <c r="E10957" s="26"/>
      <c r="F10957" s="26"/>
      <c r="G10957" s="26"/>
      <c r="H10957" s="26"/>
      <c r="I10957" s="26"/>
    </row>
    <row r="10958" spans="1:9" ht="15.75" customHeight="1" x14ac:dyDescent="0.25">
      <c r="A10958" s="23">
        <v>10957</v>
      </c>
      <c r="B10958" s="24">
        <v>0.56999294</v>
      </c>
      <c r="C10958" s="24"/>
      <c r="D10958" s="24"/>
      <c r="E10958" s="24"/>
      <c r="F10958" s="24"/>
      <c r="G10958" s="24"/>
      <c r="H10958" s="24"/>
      <c r="I10958" s="24"/>
    </row>
    <row r="10959" spans="1:9" ht="15.75" customHeight="1" x14ac:dyDescent="0.25">
      <c r="A10959" s="25">
        <v>10958</v>
      </c>
      <c r="B10959" s="26">
        <v>0.57007891999999993</v>
      </c>
      <c r="C10959" s="26"/>
      <c r="D10959" s="26"/>
      <c r="E10959" s="26"/>
      <c r="F10959" s="26"/>
      <c r="G10959" s="26"/>
      <c r="H10959" s="26"/>
      <c r="I10959" s="26"/>
    </row>
    <row r="10960" spans="1:9" ht="15.75" customHeight="1" x14ac:dyDescent="0.25">
      <c r="A10960" s="23">
        <v>10959</v>
      </c>
      <c r="B10960" s="24">
        <v>0.57016489000000004</v>
      </c>
      <c r="C10960" s="24"/>
      <c r="D10960" s="24"/>
      <c r="E10960" s="24"/>
      <c r="F10960" s="24"/>
      <c r="G10960" s="24"/>
      <c r="H10960" s="24"/>
      <c r="I10960" s="24"/>
    </row>
    <row r="10961" spans="1:9" ht="15.75" customHeight="1" x14ac:dyDescent="0.25">
      <c r="A10961" s="25">
        <v>10960</v>
      </c>
      <c r="B10961" s="26">
        <v>0.57025086000000003</v>
      </c>
      <c r="C10961" s="26"/>
      <c r="D10961" s="26"/>
      <c r="E10961" s="26"/>
      <c r="F10961" s="26"/>
      <c r="G10961" s="26"/>
      <c r="H10961" s="26"/>
      <c r="I10961" s="26"/>
    </row>
    <row r="10962" spans="1:9" ht="15.75" customHeight="1" x14ac:dyDescent="0.25">
      <c r="A10962" s="23">
        <v>10961</v>
      </c>
      <c r="B10962" s="24">
        <v>0.57033683999999996</v>
      </c>
      <c r="C10962" s="24"/>
      <c r="D10962" s="24"/>
      <c r="E10962" s="24"/>
      <c r="F10962" s="24"/>
      <c r="G10962" s="24"/>
      <c r="H10962" s="24"/>
      <c r="I10962" s="24"/>
    </row>
    <row r="10963" spans="1:9" ht="15.75" customHeight="1" x14ac:dyDescent="0.25">
      <c r="A10963" s="25">
        <v>10962</v>
      </c>
      <c r="B10963" s="26">
        <v>0.57042281000000006</v>
      </c>
      <c r="C10963" s="26"/>
      <c r="D10963" s="26"/>
      <c r="E10963" s="26"/>
      <c r="F10963" s="26"/>
      <c r="G10963" s="26"/>
      <c r="H10963" s="26"/>
      <c r="I10963" s="26"/>
    </row>
    <row r="10964" spans="1:9" ht="15.75" customHeight="1" x14ac:dyDescent="0.25">
      <c r="A10964" s="23">
        <v>10963</v>
      </c>
      <c r="B10964" s="24">
        <v>0.57050878999999999</v>
      </c>
      <c r="C10964" s="24"/>
      <c r="D10964" s="24"/>
      <c r="E10964" s="24"/>
      <c r="F10964" s="24"/>
      <c r="G10964" s="24"/>
      <c r="H10964" s="24"/>
      <c r="I10964" s="24"/>
    </row>
    <row r="10965" spans="1:9" ht="15.75" customHeight="1" x14ac:dyDescent="0.25">
      <c r="A10965" s="25">
        <v>10964</v>
      </c>
      <c r="B10965" s="26">
        <v>0.57059475999999998</v>
      </c>
      <c r="C10965" s="26"/>
      <c r="D10965" s="26"/>
      <c r="E10965" s="26"/>
      <c r="F10965" s="26"/>
      <c r="G10965" s="26"/>
      <c r="H10965" s="26"/>
      <c r="I10965" s="26"/>
    </row>
    <row r="10966" spans="1:9" ht="15.75" customHeight="1" x14ac:dyDescent="0.25">
      <c r="A10966" s="23">
        <v>10965</v>
      </c>
      <c r="B10966" s="24">
        <v>0.57068074000000002</v>
      </c>
      <c r="C10966" s="24"/>
      <c r="D10966" s="24"/>
      <c r="E10966" s="24"/>
      <c r="F10966" s="24"/>
      <c r="G10966" s="24"/>
      <c r="H10966" s="24"/>
      <c r="I10966" s="24"/>
    </row>
    <row r="10967" spans="1:9" ht="15.75" customHeight="1" x14ac:dyDescent="0.25">
      <c r="A10967" s="25">
        <v>10966</v>
      </c>
      <c r="B10967" s="26">
        <v>0.57076671000000001</v>
      </c>
      <c r="C10967" s="26"/>
      <c r="D10967" s="26"/>
      <c r="E10967" s="26"/>
      <c r="F10967" s="26"/>
      <c r="G10967" s="26"/>
      <c r="H10967" s="26"/>
      <c r="I10967" s="26"/>
    </row>
    <row r="10968" spans="1:9" ht="15.75" customHeight="1" x14ac:dyDescent="0.25">
      <c r="A10968" s="23">
        <v>10967</v>
      </c>
      <c r="B10968" s="24">
        <v>0.57085268999999994</v>
      </c>
      <c r="C10968" s="24"/>
      <c r="D10968" s="24"/>
      <c r="E10968" s="24"/>
      <c r="F10968" s="24"/>
      <c r="G10968" s="24"/>
      <c r="H10968" s="24"/>
      <c r="I10968" s="24"/>
    </row>
    <row r="10969" spans="1:9" ht="15.75" customHeight="1" x14ac:dyDescent="0.25">
      <c r="A10969" s="25">
        <v>10968</v>
      </c>
      <c r="B10969" s="26">
        <v>0.57093865999999993</v>
      </c>
      <c r="C10969" s="26"/>
      <c r="D10969" s="26"/>
      <c r="E10969" s="26"/>
      <c r="F10969" s="26"/>
      <c r="G10969" s="26"/>
      <c r="H10969" s="26"/>
      <c r="I10969" s="26"/>
    </row>
    <row r="10970" spans="1:9" ht="15.75" customHeight="1" x14ac:dyDescent="0.25">
      <c r="A10970" s="23">
        <v>10969</v>
      </c>
      <c r="B10970" s="24">
        <v>0.57102463999999997</v>
      </c>
      <c r="C10970" s="24"/>
      <c r="D10970" s="24"/>
      <c r="E10970" s="24"/>
      <c r="F10970" s="24"/>
      <c r="G10970" s="24"/>
      <c r="H10970" s="24"/>
      <c r="I10970" s="24"/>
    </row>
    <row r="10971" spans="1:9" ht="15.75" customHeight="1" x14ac:dyDescent="0.25">
      <c r="A10971" s="25">
        <v>10970</v>
      </c>
      <c r="B10971" s="26">
        <v>0.57111060999999996</v>
      </c>
      <c r="C10971" s="26"/>
      <c r="D10971" s="26"/>
      <c r="E10971" s="26"/>
      <c r="F10971" s="26"/>
      <c r="G10971" s="26"/>
      <c r="H10971" s="26"/>
      <c r="I10971" s="26"/>
    </row>
    <row r="10972" spans="1:9" ht="15.75" customHeight="1" x14ac:dyDescent="0.25">
      <c r="A10972" s="23">
        <v>10971</v>
      </c>
      <c r="B10972" s="24">
        <v>0.57119659</v>
      </c>
      <c r="C10972" s="24"/>
      <c r="D10972" s="24"/>
      <c r="E10972" s="24"/>
      <c r="F10972" s="24"/>
      <c r="G10972" s="24"/>
      <c r="H10972" s="24"/>
      <c r="I10972" s="24"/>
    </row>
    <row r="10973" spans="1:9" ht="15.75" customHeight="1" x14ac:dyDescent="0.25">
      <c r="A10973" s="25">
        <v>10972</v>
      </c>
      <c r="B10973" s="26">
        <v>0.57128256999999993</v>
      </c>
      <c r="C10973" s="26"/>
      <c r="D10973" s="26"/>
      <c r="E10973" s="26"/>
      <c r="F10973" s="26"/>
      <c r="G10973" s="26"/>
      <c r="H10973" s="26"/>
      <c r="I10973" s="26"/>
    </row>
    <row r="10974" spans="1:9" ht="15.75" customHeight="1" x14ac:dyDescent="0.25">
      <c r="A10974" s="23">
        <v>10973</v>
      </c>
      <c r="B10974" s="24">
        <v>0.57136854000000004</v>
      </c>
      <c r="C10974" s="24"/>
      <c r="D10974" s="24"/>
      <c r="E10974" s="24"/>
      <c r="F10974" s="24"/>
      <c r="G10974" s="24"/>
      <c r="H10974" s="24"/>
      <c r="I10974" s="24"/>
    </row>
    <row r="10975" spans="1:9" ht="15.75" customHeight="1" x14ac:dyDescent="0.25">
      <c r="A10975" s="25">
        <v>10974</v>
      </c>
      <c r="B10975" s="26">
        <v>0.57145451999999997</v>
      </c>
      <c r="C10975" s="26"/>
      <c r="D10975" s="26"/>
      <c r="E10975" s="26"/>
      <c r="F10975" s="26"/>
      <c r="G10975" s="26"/>
      <c r="H10975" s="26"/>
      <c r="I10975" s="26"/>
    </row>
    <row r="10976" spans="1:9" ht="15.75" customHeight="1" x14ac:dyDescent="0.25">
      <c r="A10976" s="23">
        <v>10975</v>
      </c>
      <c r="B10976" s="24">
        <v>0.57154048999999996</v>
      </c>
      <c r="C10976" s="24"/>
      <c r="D10976" s="24"/>
      <c r="E10976" s="24"/>
      <c r="F10976" s="24"/>
      <c r="G10976" s="24"/>
      <c r="H10976" s="24"/>
      <c r="I10976" s="24"/>
    </row>
    <row r="10977" spans="1:9" ht="15.75" customHeight="1" x14ac:dyDescent="0.25">
      <c r="A10977" s="25">
        <v>10976</v>
      </c>
      <c r="B10977" s="26">
        <v>0.57162647</v>
      </c>
      <c r="C10977" s="26"/>
      <c r="D10977" s="26"/>
      <c r="E10977" s="26"/>
      <c r="F10977" s="26"/>
      <c r="G10977" s="26"/>
      <c r="H10977" s="26"/>
      <c r="I10977" s="26"/>
    </row>
    <row r="10978" spans="1:9" ht="15.75" customHeight="1" x14ac:dyDescent="0.25">
      <c r="A10978" s="23">
        <v>10977</v>
      </c>
      <c r="B10978" s="24">
        <v>0.57171245000000004</v>
      </c>
      <c r="C10978" s="24"/>
      <c r="D10978" s="24"/>
      <c r="E10978" s="24"/>
      <c r="F10978" s="24"/>
      <c r="G10978" s="24"/>
      <c r="H10978" s="24"/>
      <c r="I10978" s="24"/>
    </row>
    <row r="10979" spans="1:9" ht="15.75" customHeight="1" x14ac:dyDescent="0.25">
      <c r="A10979" s="25">
        <v>10978</v>
      </c>
      <c r="B10979" s="26">
        <v>0.57179842000000003</v>
      </c>
      <c r="C10979" s="26"/>
      <c r="D10979" s="26"/>
      <c r="E10979" s="26"/>
      <c r="F10979" s="26"/>
      <c r="G10979" s="26"/>
      <c r="H10979" s="26"/>
      <c r="I10979" s="26"/>
    </row>
    <row r="10980" spans="1:9" ht="15.75" customHeight="1" x14ac:dyDescent="0.25">
      <c r="A10980" s="23">
        <v>10979</v>
      </c>
      <c r="B10980" s="24">
        <v>0.57188439999999996</v>
      </c>
      <c r="C10980" s="24"/>
      <c r="D10980" s="24"/>
      <c r="E10980" s="24"/>
      <c r="F10980" s="24"/>
      <c r="G10980" s="24"/>
      <c r="H10980" s="24"/>
      <c r="I10980" s="24"/>
    </row>
    <row r="10981" spans="1:9" ht="15.75" customHeight="1" x14ac:dyDescent="0.25">
      <c r="A10981" s="25">
        <v>10980</v>
      </c>
      <c r="B10981" s="26">
        <v>0.57197038</v>
      </c>
      <c r="C10981" s="26"/>
      <c r="D10981" s="26"/>
      <c r="E10981" s="26"/>
      <c r="F10981" s="26"/>
      <c r="G10981" s="26"/>
      <c r="H10981" s="26"/>
      <c r="I10981" s="26"/>
    </row>
    <row r="10982" spans="1:9" ht="15.75" customHeight="1" x14ac:dyDescent="0.25">
      <c r="A10982" s="23">
        <v>10981</v>
      </c>
      <c r="B10982" s="24">
        <v>0.57205634999999999</v>
      </c>
      <c r="C10982" s="24"/>
      <c r="D10982" s="24"/>
      <c r="E10982" s="24"/>
      <c r="F10982" s="24"/>
      <c r="G10982" s="24"/>
      <c r="H10982" s="24"/>
      <c r="I10982" s="24"/>
    </row>
    <row r="10983" spans="1:9" ht="15.75" customHeight="1" x14ac:dyDescent="0.25">
      <c r="A10983" s="25">
        <v>10982</v>
      </c>
      <c r="B10983" s="26">
        <v>0.57214233000000003</v>
      </c>
      <c r="C10983" s="26"/>
      <c r="D10983" s="26"/>
      <c r="E10983" s="26"/>
      <c r="F10983" s="26"/>
      <c r="G10983" s="26"/>
      <c r="H10983" s="26"/>
      <c r="I10983" s="26"/>
    </row>
    <row r="10984" spans="1:9" ht="15.75" customHeight="1" x14ac:dyDescent="0.25">
      <c r="A10984" s="23">
        <v>10983</v>
      </c>
      <c r="B10984" s="24">
        <v>0.57222830999999996</v>
      </c>
      <c r="C10984" s="24"/>
      <c r="D10984" s="24"/>
      <c r="E10984" s="24"/>
      <c r="F10984" s="24"/>
      <c r="G10984" s="24"/>
      <c r="H10984" s="24"/>
      <c r="I10984" s="24"/>
    </row>
    <row r="10985" spans="1:9" ht="15.75" customHeight="1" x14ac:dyDescent="0.25">
      <c r="A10985" s="25">
        <v>10984</v>
      </c>
      <c r="B10985" s="26">
        <v>0.57231429</v>
      </c>
      <c r="C10985" s="26"/>
      <c r="D10985" s="26"/>
      <c r="E10985" s="26"/>
      <c r="F10985" s="26"/>
      <c r="G10985" s="26"/>
      <c r="H10985" s="26"/>
      <c r="I10985" s="26"/>
    </row>
    <row r="10986" spans="1:9" ht="15.75" customHeight="1" x14ac:dyDescent="0.25">
      <c r="A10986" s="23">
        <v>10985</v>
      </c>
      <c r="B10986" s="24">
        <v>0.57240025999999999</v>
      </c>
      <c r="C10986" s="24"/>
      <c r="D10986" s="24"/>
      <c r="E10986" s="24"/>
      <c r="F10986" s="24"/>
      <c r="G10986" s="24"/>
      <c r="H10986" s="24"/>
      <c r="I10986" s="24"/>
    </row>
    <row r="10987" spans="1:9" ht="15.75" customHeight="1" x14ac:dyDescent="0.25">
      <c r="A10987" s="25">
        <v>10986</v>
      </c>
      <c r="B10987" s="26">
        <v>0.57248624000000004</v>
      </c>
      <c r="C10987" s="26"/>
      <c r="D10987" s="26"/>
      <c r="E10987" s="26"/>
      <c r="F10987" s="26"/>
      <c r="G10987" s="26"/>
      <c r="H10987" s="26"/>
      <c r="I10987" s="26"/>
    </row>
    <row r="10988" spans="1:9" ht="15.75" customHeight="1" x14ac:dyDescent="0.25">
      <c r="A10988" s="23">
        <v>10987</v>
      </c>
      <c r="B10988" s="24">
        <v>0.57257221999999997</v>
      </c>
      <c r="C10988" s="24"/>
      <c r="D10988" s="24"/>
      <c r="E10988" s="24"/>
      <c r="F10988" s="24"/>
      <c r="G10988" s="24"/>
      <c r="H10988" s="24"/>
      <c r="I10988" s="24"/>
    </row>
    <row r="10989" spans="1:9" ht="15.75" customHeight="1" x14ac:dyDescent="0.25">
      <c r="A10989" s="25">
        <v>10988</v>
      </c>
      <c r="B10989" s="26">
        <v>0.57265820000000001</v>
      </c>
      <c r="C10989" s="26"/>
      <c r="D10989" s="26"/>
      <c r="E10989" s="26"/>
      <c r="F10989" s="26"/>
      <c r="G10989" s="26"/>
      <c r="H10989" s="26"/>
      <c r="I10989" s="26"/>
    </row>
    <row r="10990" spans="1:9" ht="15.75" customHeight="1" x14ac:dyDescent="0.25">
      <c r="A10990" s="23">
        <v>10989</v>
      </c>
      <c r="B10990" s="24">
        <v>0.57274417</v>
      </c>
      <c r="C10990" s="24"/>
      <c r="D10990" s="24"/>
      <c r="E10990" s="24"/>
      <c r="F10990" s="24"/>
      <c r="G10990" s="24"/>
      <c r="H10990" s="24"/>
      <c r="I10990" s="24"/>
    </row>
    <row r="10991" spans="1:9" ht="15.75" customHeight="1" x14ac:dyDescent="0.25">
      <c r="A10991" s="25">
        <v>10990</v>
      </c>
      <c r="B10991" s="26">
        <v>0.57283015000000004</v>
      </c>
      <c r="C10991" s="26"/>
      <c r="D10991" s="26"/>
      <c r="E10991" s="26"/>
      <c r="F10991" s="26"/>
      <c r="G10991" s="26"/>
      <c r="H10991" s="26"/>
      <c r="I10991" s="26"/>
    </row>
    <row r="10992" spans="1:9" ht="15.75" customHeight="1" x14ac:dyDescent="0.25">
      <c r="A10992" s="23">
        <v>10991</v>
      </c>
      <c r="B10992" s="24">
        <v>0.57291612999999997</v>
      </c>
      <c r="C10992" s="24"/>
      <c r="D10992" s="24"/>
      <c r="E10992" s="24"/>
      <c r="F10992" s="24"/>
      <c r="G10992" s="24"/>
      <c r="H10992" s="24"/>
      <c r="I10992" s="24"/>
    </row>
    <row r="10993" spans="1:9" ht="15.75" customHeight="1" x14ac:dyDescent="0.25">
      <c r="A10993" s="25">
        <v>10992</v>
      </c>
      <c r="B10993" s="26">
        <v>0.57300211000000001</v>
      </c>
      <c r="C10993" s="26"/>
      <c r="D10993" s="26"/>
      <c r="E10993" s="26"/>
      <c r="F10993" s="26"/>
      <c r="G10993" s="26"/>
      <c r="H10993" s="26"/>
      <c r="I10993" s="26"/>
    </row>
    <row r="10994" spans="1:9" ht="15.75" customHeight="1" x14ac:dyDescent="0.25">
      <c r="A10994" s="23">
        <v>10993</v>
      </c>
      <c r="B10994" s="24">
        <v>0.57308808999999994</v>
      </c>
      <c r="C10994" s="24"/>
      <c r="D10994" s="24"/>
      <c r="E10994" s="24"/>
      <c r="F10994" s="24"/>
      <c r="G10994" s="24"/>
      <c r="H10994" s="24"/>
      <c r="I10994" s="24"/>
    </row>
    <row r="10995" spans="1:9" ht="15.75" customHeight="1" x14ac:dyDescent="0.25">
      <c r="A10995" s="25">
        <v>10994</v>
      </c>
      <c r="B10995" s="26">
        <v>0.57317406999999998</v>
      </c>
      <c r="C10995" s="26"/>
      <c r="D10995" s="26"/>
      <c r="E10995" s="26"/>
      <c r="F10995" s="26"/>
      <c r="G10995" s="26"/>
      <c r="H10995" s="26"/>
      <c r="I10995" s="26"/>
    </row>
    <row r="10996" spans="1:9" ht="15.75" customHeight="1" x14ac:dyDescent="0.25">
      <c r="A10996" s="23">
        <v>10995</v>
      </c>
      <c r="B10996" s="24">
        <v>0.57326005000000002</v>
      </c>
      <c r="C10996" s="24"/>
      <c r="D10996" s="24"/>
      <c r="E10996" s="24"/>
      <c r="F10996" s="24"/>
      <c r="G10996" s="24"/>
      <c r="H10996" s="24"/>
      <c r="I10996" s="24"/>
    </row>
    <row r="10997" spans="1:9" ht="15.75" customHeight="1" x14ac:dyDescent="0.25">
      <c r="A10997" s="25">
        <v>10996</v>
      </c>
      <c r="B10997" s="26">
        <v>0.57334602000000001</v>
      </c>
      <c r="C10997" s="26"/>
      <c r="D10997" s="26"/>
      <c r="E10997" s="26"/>
      <c r="F10997" s="26"/>
      <c r="G10997" s="26"/>
      <c r="H10997" s="26"/>
      <c r="I10997" s="26"/>
    </row>
    <row r="10998" spans="1:9" ht="15.75" customHeight="1" x14ac:dyDescent="0.25">
      <c r="A10998" s="23">
        <v>10997</v>
      </c>
      <c r="B10998" s="24">
        <v>0.57343200000000005</v>
      </c>
      <c r="C10998" s="24"/>
      <c r="D10998" s="24"/>
      <c r="E10998" s="24"/>
      <c r="F10998" s="24"/>
      <c r="G10998" s="24"/>
      <c r="H10998" s="24"/>
      <c r="I10998" s="24"/>
    </row>
    <row r="10999" spans="1:9" ht="15.75" customHeight="1" x14ac:dyDescent="0.25">
      <c r="A10999" s="25">
        <v>10998</v>
      </c>
      <c r="B10999" s="26">
        <v>0.57351797999999998</v>
      </c>
      <c r="C10999" s="26"/>
      <c r="D10999" s="26"/>
      <c r="E10999" s="26"/>
      <c r="F10999" s="26"/>
      <c r="G10999" s="26"/>
      <c r="H10999" s="26"/>
      <c r="I10999" s="26"/>
    </row>
    <row r="11000" spans="1:9" ht="15.75" customHeight="1" x14ac:dyDescent="0.25">
      <c r="A11000" s="23">
        <v>10999</v>
      </c>
      <c r="B11000" s="24">
        <v>0.57360396000000002</v>
      </c>
      <c r="C11000" s="24"/>
      <c r="D11000" s="24"/>
      <c r="E11000" s="24"/>
      <c r="F11000" s="24"/>
      <c r="G11000" s="24"/>
      <c r="H11000" s="24"/>
      <c r="I11000" s="24"/>
    </row>
    <row r="11001" spans="1:9" ht="15.75" customHeight="1" x14ac:dyDescent="0.25">
      <c r="A11001" s="25">
        <v>11000</v>
      </c>
      <c r="B11001" s="26">
        <v>0.57368993999999995</v>
      </c>
      <c r="C11001" s="26"/>
      <c r="D11001" s="26"/>
      <c r="E11001" s="26"/>
      <c r="F11001" s="26"/>
      <c r="G11001" s="26"/>
      <c r="H11001" s="26"/>
      <c r="I11001" s="26"/>
    </row>
    <row r="11002" spans="1:9" ht="15.75" customHeight="1" x14ac:dyDescent="0.25">
      <c r="A11002" s="23">
        <v>11001</v>
      </c>
      <c r="B11002" s="24">
        <v>0.57377591999999999</v>
      </c>
      <c r="C11002" s="24"/>
      <c r="D11002" s="24"/>
      <c r="E11002" s="24"/>
      <c r="F11002" s="24"/>
      <c r="G11002" s="24"/>
      <c r="H11002" s="24"/>
      <c r="I11002" s="24"/>
    </row>
    <row r="11003" spans="1:9" ht="15.75" customHeight="1" x14ac:dyDescent="0.25">
      <c r="A11003" s="25">
        <v>11002</v>
      </c>
      <c r="B11003" s="26">
        <v>0.57386190000000004</v>
      </c>
      <c r="C11003" s="26"/>
      <c r="D11003" s="26"/>
      <c r="E11003" s="26"/>
      <c r="F11003" s="26"/>
      <c r="G11003" s="26"/>
      <c r="H11003" s="26"/>
      <c r="I11003" s="26"/>
    </row>
    <row r="11004" spans="1:9" ht="15.75" customHeight="1" x14ac:dyDescent="0.25">
      <c r="A11004" s="23">
        <v>11003</v>
      </c>
      <c r="B11004" s="24">
        <v>0.57394787999999997</v>
      </c>
      <c r="C11004" s="24"/>
      <c r="D11004" s="24"/>
      <c r="E11004" s="24"/>
      <c r="F11004" s="24"/>
      <c r="G11004" s="24"/>
      <c r="H11004" s="24"/>
      <c r="I11004" s="24"/>
    </row>
    <row r="11005" spans="1:9" ht="15.75" customHeight="1" x14ac:dyDescent="0.25">
      <c r="A11005" s="25">
        <v>11004</v>
      </c>
      <c r="B11005" s="26">
        <v>0.57403386000000001</v>
      </c>
      <c r="C11005" s="26"/>
      <c r="D11005" s="26"/>
      <c r="E11005" s="26"/>
      <c r="F11005" s="26"/>
      <c r="G11005" s="26"/>
      <c r="H11005" s="26"/>
      <c r="I11005" s="26"/>
    </row>
    <row r="11006" spans="1:9" ht="15.75" customHeight="1" x14ac:dyDescent="0.25">
      <c r="A11006" s="23">
        <v>11005</v>
      </c>
      <c r="B11006" s="24">
        <v>0.57411983999999994</v>
      </c>
      <c r="C11006" s="24"/>
      <c r="D11006" s="24"/>
      <c r="E11006" s="24"/>
      <c r="F11006" s="24"/>
      <c r="G11006" s="24"/>
      <c r="H11006" s="24"/>
      <c r="I11006" s="24"/>
    </row>
    <row r="11007" spans="1:9" ht="15.75" customHeight="1" x14ac:dyDescent="0.25">
      <c r="A11007" s="25">
        <v>11006</v>
      </c>
      <c r="B11007" s="26">
        <v>0.57420581999999998</v>
      </c>
      <c r="C11007" s="26"/>
      <c r="D11007" s="26"/>
      <c r="E11007" s="26"/>
      <c r="F11007" s="26"/>
      <c r="G11007" s="26"/>
      <c r="H11007" s="26"/>
      <c r="I11007" s="26"/>
    </row>
    <row r="11008" spans="1:9" ht="15.75" customHeight="1" x14ac:dyDescent="0.25">
      <c r="A11008" s="23">
        <v>11007</v>
      </c>
      <c r="B11008" s="24">
        <v>0.57429180000000002</v>
      </c>
      <c r="C11008" s="24"/>
      <c r="D11008" s="24"/>
      <c r="E11008" s="24"/>
      <c r="F11008" s="24"/>
      <c r="G11008" s="24"/>
      <c r="H11008" s="24"/>
      <c r="I11008" s="24"/>
    </row>
    <row r="11009" spans="1:9" ht="15.75" customHeight="1" x14ac:dyDescent="0.25">
      <c r="A11009" s="25">
        <v>11008</v>
      </c>
      <c r="B11009" s="26">
        <v>0.57437778000000006</v>
      </c>
      <c r="C11009" s="26"/>
      <c r="D11009" s="26"/>
      <c r="E11009" s="26"/>
      <c r="F11009" s="26"/>
      <c r="G11009" s="26"/>
      <c r="H11009" s="26"/>
      <c r="I11009" s="26"/>
    </row>
    <row r="11010" spans="1:9" ht="15.75" customHeight="1" x14ac:dyDescent="0.25">
      <c r="A11010" s="23">
        <v>11009</v>
      </c>
      <c r="B11010" s="24">
        <v>0.57446375999999999</v>
      </c>
      <c r="C11010" s="24"/>
      <c r="D11010" s="24"/>
      <c r="E11010" s="24"/>
      <c r="F11010" s="24"/>
      <c r="G11010" s="24"/>
      <c r="H11010" s="24"/>
      <c r="I11010" s="24"/>
    </row>
    <row r="11011" spans="1:9" ht="15.75" customHeight="1" x14ac:dyDescent="0.25">
      <c r="A11011" s="25">
        <v>11010</v>
      </c>
      <c r="B11011" s="26">
        <v>0.57454974000000003</v>
      </c>
      <c r="C11011" s="26"/>
      <c r="D11011" s="26"/>
      <c r="E11011" s="26"/>
      <c r="F11011" s="26"/>
      <c r="G11011" s="26"/>
      <c r="H11011" s="26"/>
      <c r="I11011" s="26"/>
    </row>
    <row r="11012" spans="1:9" ht="15.75" customHeight="1" x14ac:dyDescent="0.25">
      <c r="A11012" s="23">
        <v>11011</v>
      </c>
      <c r="B11012" s="24">
        <v>0.57463571999999996</v>
      </c>
      <c r="C11012" s="24"/>
      <c r="D11012" s="24"/>
      <c r="E11012" s="24"/>
      <c r="F11012" s="24"/>
      <c r="G11012" s="24"/>
      <c r="H11012" s="24"/>
      <c r="I11012" s="24"/>
    </row>
    <row r="11013" spans="1:9" ht="15.75" customHeight="1" x14ac:dyDescent="0.25">
      <c r="A11013" s="25">
        <v>11012</v>
      </c>
      <c r="B11013" s="26">
        <v>0.5747217</v>
      </c>
      <c r="C11013" s="26"/>
      <c r="D11013" s="26"/>
      <c r="E11013" s="26"/>
      <c r="F11013" s="26"/>
      <c r="G11013" s="26"/>
      <c r="H11013" s="26"/>
      <c r="I11013" s="26"/>
    </row>
    <row r="11014" spans="1:9" ht="15.75" customHeight="1" x14ac:dyDescent="0.25">
      <c r="A11014" s="23">
        <v>11013</v>
      </c>
      <c r="B11014" s="24">
        <v>0.57480767999999993</v>
      </c>
      <c r="C11014" s="24"/>
      <c r="D11014" s="24"/>
      <c r="E11014" s="24"/>
      <c r="F11014" s="24"/>
      <c r="G11014" s="24"/>
      <c r="H11014" s="24"/>
      <c r="I11014" s="24"/>
    </row>
    <row r="11015" spans="1:9" ht="15.75" customHeight="1" x14ac:dyDescent="0.25">
      <c r="A11015" s="25">
        <v>11014</v>
      </c>
      <c r="B11015" s="26">
        <v>0.57489365999999997</v>
      </c>
      <c r="C11015" s="26"/>
      <c r="D11015" s="26"/>
      <c r="E11015" s="26"/>
      <c r="F11015" s="26"/>
      <c r="G11015" s="26"/>
      <c r="H11015" s="26"/>
      <c r="I11015" s="26"/>
    </row>
    <row r="11016" spans="1:9" ht="15.75" customHeight="1" x14ac:dyDescent="0.25">
      <c r="A11016" s="23">
        <v>11015</v>
      </c>
      <c r="B11016" s="24">
        <v>0.57497964999999995</v>
      </c>
      <c r="C11016" s="24"/>
      <c r="D11016" s="24"/>
      <c r="E11016" s="24"/>
      <c r="F11016" s="24"/>
      <c r="G11016" s="24"/>
      <c r="H11016" s="24"/>
      <c r="I11016" s="24"/>
    </row>
    <row r="11017" spans="1:9" ht="15.75" customHeight="1" x14ac:dyDescent="0.25">
      <c r="A11017" s="25">
        <v>11016</v>
      </c>
      <c r="B11017" s="26">
        <v>0.57506562999999999</v>
      </c>
      <c r="C11017" s="26"/>
      <c r="D11017" s="26"/>
      <c r="E11017" s="26"/>
      <c r="F11017" s="26"/>
      <c r="G11017" s="26"/>
      <c r="H11017" s="26"/>
      <c r="I11017" s="26"/>
    </row>
    <row r="11018" spans="1:9" ht="15.75" customHeight="1" x14ac:dyDescent="0.25">
      <c r="A11018" s="23">
        <v>11017</v>
      </c>
      <c r="B11018" s="24">
        <v>0.57515161000000004</v>
      </c>
      <c r="C11018" s="24"/>
      <c r="D11018" s="24"/>
      <c r="E11018" s="24"/>
      <c r="F11018" s="24"/>
      <c r="G11018" s="24"/>
      <c r="H11018" s="24"/>
      <c r="I11018" s="24"/>
    </row>
    <row r="11019" spans="1:9" ht="15.75" customHeight="1" x14ac:dyDescent="0.25">
      <c r="A11019" s="25">
        <v>11018</v>
      </c>
      <c r="B11019" s="26">
        <v>0.57523758999999997</v>
      </c>
      <c r="C11019" s="26"/>
      <c r="D11019" s="26"/>
      <c r="E11019" s="26"/>
      <c r="F11019" s="26"/>
      <c r="G11019" s="26"/>
      <c r="H11019" s="26"/>
      <c r="I11019" s="26"/>
    </row>
    <row r="11020" spans="1:9" ht="15.75" customHeight="1" x14ac:dyDescent="0.25">
      <c r="A11020" s="23">
        <v>11019</v>
      </c>
      <c r="B11020" s="24">
        <v>0.57532357000000001</v>
      </c>
      <c r="C11020" s="24"/>
      <c r="D11020" s="24"/>
      <c r="E11020" s="24"/>
      <c r="F11020" s="24"/>
      <c r="G11020" s="24"/>
      <c r="H11020" s="24"/>
      <c r="I11020" s="24"/>
    </row>
    <row r="11021" spans="1:9" ht="15.75" customHeight="1" x14ac:dyDescent="0.25">
      <c r="A11021" s="25">
        <v>11020</v>
      </c>
      <c r="B11021" s="26">
        <v>0.57540954999999994</v>
      </c>
      <c r="C11021" s="26"/>
      <c r="D11021" s="26"/>
      <c r="E11021" s="26"/>
      <c r="F11021" s="26"/>
      <c r="G11021" s="26"/>
      <c r="H11021" s="26"/>
      <c r="I11021" s="26"/>
    </row>
    <row r="11022" spans="1:9" ht="15.75" customHeight="1" x14ac:dyDescent="0.25">
      <c r="A11022" s="23">
        <v>11021</v>
      </c>
      <c r="B11022" s="24">
        <v>0.57549554000000003</v>
      </c>
      <c r="C11022" s="24"/>
      <c r="D11022" s="24"/>
      <c r="E11022" s="24"/>
      <c r="F11022" s="24"/>
      <c r="G11022" s="24"/>
      <c r="H11022" s="24"/>
      <c r="I11022" s="24"/>
    </row>
    <row r="11023" spans="1:9" ht="15.75" customHeight="1" x14ac:dyDescent="0.25">
      <c r="A11023" s="25">
        <v>11022</v>
      </c>
      <c r="B11023" s="26">
        <v>0.57558442999999992</v>
      </c>
      <c r="C11023" s="26"/>
      <c r="D11023" s="26"/>
      <c r="E11023" s="26"/>
      <c r="F11023" s="26"/>
      <c r="G11023" s="26"/>
      <c r="H11023" s="26"/>
      <c r="I11023" s="26"/>
    </row>
    <row r="11024" spans="1:9" ht="15.75" customHeight="1" x14ac:dyDescent="0.25">
      <c r="A11024" s="23">
        <v>11023</v>
      </c>
      <c r="B11024" s="24">
        <v>0.57567332999999998</v>
      </c>
      <c r="C11024" s="24"/>
      <c r="D11024" s="24"/>
      <c r="E11024" s="24"/>
      <c r="F11024" s="24"/>
      <c r="G11024" s="24"/>
      <c r="H11024" s="24"/>
      <c r="I11024" s="24"/>
    </row>
    <row r="11025" spans="1:9" ht="15.75" customHeight="1" x14ac:dyDescent="0.25">
      <c r="A11025" s="25">
        <v>11024</v>
      </c>
      <c r="B11025" s="26">
        <v>0.57576221999999999</v>
      </c>
      <c r="C11025" s="26"/>
      <c r="D11025" s="26"/>
      <c r="E11025" s="26"/>
      <c r="F11025" s="26"/>
      <c r="G11025" s="26"/>
      <c r="H11025" s="26"/>
      <c r="I11025" s="26"/>
    </row>
    <row r="11026" spans="1:9" ht="15.75" customHeight="1" x14ac:dyDescent="0.25">
      <c r="A11026" s="23">
        <v>11025</v>
      </c>
      <c r="B11026" s="24">
        <v>0.57585112000000005</v>
      </c>
      <c r="C11026" s="24"/>
      <c r="D11026" s="24"/>
      <c r="E11026" s="24"/>
      <c r="F11026" s="24"/>
      <c r="G11026" s="24"/>
      <c r="H11026" s="24"/>
      <c r="I11026" s="24"/>
    </row>
    <row r="11027" spans="1:9" ht="15.75" customHeight="1" x14ac:dyDescent="0.25">
      <c r="A11027" s="25">
        <v>11026</v>
      </c>
      <c r="B11027" s="26">
        <v>0.57594002</v>
      </c>
      <c r="C11027" s="26"/>
      <c r="D11027" s="26"/>
      <c r="E11027" s="26"/>
      <c r="F11027" s="26"/>
      <c r="G11027" s="26"/>
      <c r="H11027" s="26"/>
      <c r="I11027" s="26"/>
    </row>
    <row r="11028" spans="1:9" ht="15.75" customHeight="1" x14ac:dyDescent="0.25">
      <c r="A11028" s="23">
        <v>11027</v>
      </c>
      <c r="B11028" s="24">
        <v>0.57602891000000001</v>
      </c>
      <c r="C11028" s="24"/>
      <c r="D11028" s="24"/>
      <c r="E11028" s="24"/>
      <c r="F11028" s="24"/>
      <c r="G11028" s="24"/>
      <c r="H11028" s="24"/>
      <c r="I11028" s="24"/>
    </row>
    <row r="11029" spans="1:9" ht="15.75" customHeight="1" x14ac:dyDescent="0.25">
      <c r="A11029" s="25">
        <v>11028</v>
      </c>
      <c r="B11029" s="26">
        <v>0.57611780999999995</v>
      </c>
      <c r="C11029" s="26"/>
      <c r="D11029" s="26"/>
      <c r="E11029" s="26"/>
      <c r="F11029" s="26"/>
      <c r="G11029" s="26"/>
      <c r="H11029" s="26"/>
      <c r="I11029" s="26"/>
    </row>
    <row r="11030" spans="1:9" ht="15.75" customHeight="1" x14ac:dyDescent="0.25">
      <c r="A11030" s="23">
        <v>11029</v>
      </c>
      <c r="B11030" s="24">
        <v>0.57620671000000001</v>
      </c>
      <c r="C11030" s="24"/>
      <c r="D11030" s="24"/>
      <c r="E11030" s="24"/>
      <c r="F11030" s="24"/>
      <c r="G11030" s="24"/>
      <c r="H11030" s="24"/>
      <c r="I11030" s="24"/>
    </row>
    <row r="11031" spans="1:9" ht="15.75" customHeight="1" x14ac:dyDescent="0.25">
      <c r="A11031" s="25">
        <v>11030</v>
      </c>
      <c r="B11031" s="26">
        <v>0.57629561000000007</v>
      </c>
      <c r="C11031" s="26"/>
      <c r="D11031" s="26"/>
      <c r="E11031" s="26"/>
      <c r="F11031" s="26"/>
      <c r="G11031" s="26"/>
      <c r="H11031" s="26"/>
      <c r="I11031" s="26"/>
    </row>
    <row r="11032" spans="1:9" ht="15.75" customHeight="1" x14ac:dyDescent="0.25">
      <c r="A11032" s="23">
        <v>11031</v>
      </c>
      <c r="B11032" s="24">
        <v>0.57638449999999997</v>
      </c>
      <c r="C11032" s="24"/>
      <c r="D11032" s="24"/>
      <c r="E11032" s="24"/>
      <c r="F11032" s="24"/>
      <c r="G11032" s="24"/>
      <c r="H11032" s="24"/>
      <c r="I11032" s="24"/>
    </row>
    <row r="11033" spans="1:9" ht="15.75" customHeight="1" x14ac:dyDescent="0.25">
      <c r="A11033" s="25">
        <v>11032</v>
      </c>
      <c r="B11033" s="26">
        <v>0.57647340000000002</v>
      </c>
      <c r="C11033" s="26"/>
      <c r="D11033" s="26"/>
      <c r="E11033" s="26"/>
      <c r="F11033" s="26"/>
      <c r="G11033" s="26"/>
      <c r="H11033" s="26"/>
      <c r="I11033" s="26"/>
    </row>
    <row r="11034" spans="1:9" ht="15.75" customHeight="1" x14ac:dyDescent="0.25">
      <c r="A11034" s="23">
        <v>11033</v>
      </c>
      <c r="B11034" s="24">
        <v>0.57656229999999997</v>
      </c>
      <c r="C11034" s="24"/>
      <c r="D11034" s="24"/>
      <c r="E11034" s="24"/>
      <c r="F11034" s="24"/>
      <c r="G11034" s="24"/>
      <c r="H11034" s="24"/>
      <c r="I11034" s="24"/>
    </row>
    <row r="11035" spans="1:9" ht="15.75" customHeight="1" x14ac:dyDescent="0.25">
      <c r="A11035" s="25">
        <v>11034</v>
      </c>
      <c r="B11035" s="26">
        <v>0.57665120000000003</v>
      </c>
      <c r="C11035" s="26"/>
      <c r="D11035" s="26"/>
      <c r="E11035" s="26"/>
      <c r="F11035" s="26"/>
      <c r="G11035" s="26"/>
      <c r="H11035" s="26"/>
      <c r="I11035" s="26"/>
    </row>
    <row r="11036" spans="1:9" ht="15.75" customHeight="1" x14ac:dyDescent="0.25">
      <c r="A11036" s="23">
        <v>11035</v>
      </c>
      <c r="B11036" s="24">
        <v>0.57674009999999998</v>
      </c>
      <c r="C11036" s="24"/>
      <c r="D11036" s="24"/>
      <c r="E11036" s="24"/>
      <c r="F11036" s="24"/>
      <c r="G11036" s="24"/>
      <c r="H11036" s="24"/>
      <c r="I11036" s="24"/>
    </row>
    <row r="11037" spans="1:9" ht="15.75" customHeight="1" x14ac:dyDescent="0.25">
      <c r="A11037" s="25">
        <v>11036</v>
      </c>
      <c r="B11037" s="26">
        <v>0.57682899999999993</v>
      </c>
      <c r="C11037" s="26"/>
      <c r="D11037" s="26"/>
      <c r="E11037" s="26"/>
      <c r="F11037" s="26"/>
      <c r="G11037" s="26"/>
      <c r="H11037" s="26"/>
      <c r="I11037" s="26"/>
    </row>
    <row r="11038" spans="1:9" ht="15.75" customHeight="1" x14ac:dyDescent="0.25">
      <c r="A11038" s="23">
        <v>11037</v>
      </c>
      <c r="B11038" s="24">
        <v>0.57691789999999998</v>
      </c>
      <c r="C11038" s="24"/>
      <c r="D11038" s="24"/>
      <c r="E11038" s="24"/>
      <c r="F11038" s="24"/>
      <c r="G11038" s="24"/>
      <c r="H11038" s="24"/>
      <c r="I11038" s="24"/>
    </row>
    <row r="11039" spans="1:9" ht="15.75" customHeight="1" x14ac:dyDescent="0.25">
      <c r="A11039" s="25">
        <v>11038</v>
      </c>
      <c r="B11039" s="26">
        <v>0.57700679999999993</v>
      </c>
      <c r="C11039" s="26"/>
      <c r="D11039" s="26"/>
      <c r="E11039" s="26"/>
      <c r="F11039" s="26"/>
      <c r="G11039" s="26"/>
      <c r="H11039" s="26"/>
      <c r="I11039" s="26"/>
    </row>
    <row r="11040" spans="1:9" ht="15.75" customHeight="1" x14ac:dyDescent="0.25">
      <c r="A11040" s="23">
        <v>11039</v>
      </c>
      <c r="B11040" s="24">
        <v>0.57709569999999999</v>
      </c>
      <c r="C11040" s="24"/>
      <c r="D11040" s="24"/>
      <c r="E11040" s="24"/>
      <c r="F11040" s="24"/>
      <c r="G11040" s="24"/>
      <c r="H11040" s="24"/>
      <c r="I11040" s="24"/>
    </row>
    <row r="11041" spans="1:9" ht="15.75" customHeight="1" x14ac:dyDescent="0.25">
      <c r="A11041" s="25">
        <v>11040</v>
      </c>
      <c r="B11041" s="26">
        <v>0.57718460000000005</v>
      </c>
      <c r="C11041" s="26"/>
      <c r="D11041" s="26"/>
      <c r="E11041" s="26"/>
      <c r="F11041" s="26"/>
      <c r="G11041" s="26"/>
      <c r="H11041" s="26"/>
      <c r="I11041" s="26"/>
    </row>
    <row r="11042" spans="1:9" ht="15.75" customHeight="1" x14ac:dyDescent="0.25">
      <c r="A11042" s="23">
        <v>11041</v>
      </c>
      <c r="B11042" s="24">
        <v>0.57727349999999999</v>
      </c>
      <c r="C11042" s="24"/>
      <c r="D11042" s="24"/>
      <c r="E11042" s="24"/>
      <c r="F11042" s="24"/>
      <c r="G11042" s="24"/>
      <c r="H11042" s="24"/>
      <c r="I11042" s="24"/>
    </row>
    <row r="11043" spans="1:9" ht="15.75" customHeight="1" x14ac:dyDescent="0.25">
      <c r="A11043" s="25">
        <v>11042</v>
      </c>
      <c r="B11043" s="26">
        <v>0.57736240000000005</v>
      </c>
      <c r="C11043" s="26"/>
      <c r="D11043" s="26"/>
      <c r="E11043" s="26"/>
      <c r="F11043" s="26"/>
      <c r="G11043" s="26"/>
      <c r="H11043" s="26"/>
      <c r="I11043" s="26"/>
    </row>
    <row r="11044" spans="1:9" ht="15.75" customHeight="1" x14ac:dyDescent="0.25">
      <c r="A11044" s="23">
        <v>11043</v>
      </c>
      <c r="B11044" s="24">
        <v>0.5774513</v>
      </c>
      <c r="C11044" s="24"/>
      <c r="D11044" s="24"/>
      <c r="E11044" s="24"/>
      <c r="F11044" s="24"/>
      <c r="G11044" s="24"/>
      <c r="H11044" s="24"/>
      <c r="I11044" s="24"/>
    </row>
    <row r="11045" spans="1:9" ht="15.75" customHeight="1" x14ac:dyDescent="0.25">
      <c r="A11045" s="25">
        <v>11044</v>
      </c>
      <c r="B11045" s="26">
        <v>0.57754019999999995</v>
      </c>
      <c r="C11045" s="26"/>
      <c r="D11045" s="26"/>
      <c r="E11045" s="26"/>
      <c r="F11045" s="26"/>
      <c r="G11045" s="26"/>
      <c r="H11045" s="26"/>
      <c r="I11045" s="26"/>
    </row>
    <row r="11046" spans="1:9" ht="15.75" customHeight="1" x14ac:dyDescent="0.25">
      <c r="A11046" s="23">
        <v>11045</v>
      </c>
      <c r="B11046" s="24">
        <v>0.57762910000000001</v>
      </c>
      <c r="C11046" s="24"/>
      <c r="D11046" s="24"/>
      <c r="E11046" s="24"/>
      <c r="F11046" s="24"/>
      <c r="G11046" s="24"/>
      <c r="H11046" s="24"/>
      <c r="I11046" s="24"/>
    </row>
    <row r="11047" spans="1:9" ht="15.75" customHeight="1" x14ac:dyDescent="0.25">
      <c r="A11047" s="25">
        <v>11046</v>
      </c>
      <c r="B11047" s="26">
        <v>0.57771799999999995</v>
      </c>
      <c r="C11047" s="26"/>
      <c r="D11047" s="26"/>
      <c r="E11047" s="26"/>
      <c r="F11047" s="26"/>
      <c r="G11047" s="26"/>
      <c r="H11047" s="26"/>
      <c r="I11047" s="26"/>
    </row>
    <row r="11048" spans="1:9" ht="15.75" customHeight="1" x14ac:dyDescent="0.25">
      <c r="A11048" s="23">
        <v>11047</v>
      </c>
      <c r="B11048" s="24">
        <v>0.57780690999999995</v>
      </c>
      <c r="C11048" s="24"/>
      <c r="D11048" s="24"/>
      <c r="E11048" s="24"/>
      <c r="F11048" s="24"/>
      <c r="G11048" s="24"/>
      <c r="H11048" s="24"/>
      <c r="I11048" s="24"/>
    </row>
    <row r="11049" spans="1:9" ht="15.75" customHeight="1" x14ac:dyDescent="0.25">
      <c r="A11049" s="25">
        <v>11048</v>
      </c>
      <c r="B11049" s="26">
        <v>0.57789581000000001</v>
      </c>
      <c r="C11049" s="26"/>
      <c r="D11049" s="26"/>
      <c r="E11049" s="26"/>
      <c r="F11049" s="26"/>
      <c r="G11049" s="26"/>
      <c r="H11049" s="26"/>
      <c r="I11049" s="26"/>
    </row>
    <row r="11050" spans="1:9" ht="15.75" customHeight="1" x14ac:dyDescent="0.25">
      <c r="A11050" s="23">
        <v>11049</v>
      </c>
      <c r="B11050" s="24">
        <v>0.57798470999999996</v>
      </c>
      <c r="C11050" s="24"/>
      <c r="D11050" s="24"/>
      <c r="E11050" s="24"/>
      <c r="F11050" s="24"/>
      <c r="G11050" s="24"/>
      <c r="H11050" s="24"/>
      <c r="I11050" s="24"/>
    </row>
    <row r="11051" spans="1:9" ht="15.75" customHeight="1" x14ac:dyDescent="0.25">
      <c r="A11051" s="25">
        <v>11050</v>
      </c>
      <c r="B11051" s="26">
        <v>0.57807361000000002</v>
      </c>
      <c r="C11051" s="26"/>
      <c r="D11051" s="26"/>
      <c r="E11051" s="26"/>
      <c r="F11051" s="26"/>
      <c r="G11051" s="26"/>
      <c r="H11051" s="26"/>
      <c r="I11051" s="26"/>
    </row>
    <row r="11052" spans="1:9" ht="15.75" customHeight="1" x14ac:dyDescent="0.25">
      <c r="A11052" s="23">
        <v>11051</v>
      </c>
      <c r="B11052" s="24">
        <v>0.57816252000000001</v>
      </c>
      <c r="C11052" s="24"/>
      <c r="D11052" s="24"/>
      <c r="E11052" s="24"/>
      <c r="F11052" s="24"/>
      <c r="G11052" s="24"/>
      <c r="H11052" s="24"/>
      <c r="I11052" s="24"/>
    </row>
    <row r="11053" spans="1:9" ht="15.75" customHeight="1" x14ac:dyDescent="0.25">
      <c r="A11053" s="25">
        <v>11052</v>
      </c>
      <c r="B11053" s="26">
        <v>0.57825141999999996</v>
      </c>
      <c r="C11053" s="26"/>
      <c r="D11053" s="26"/>
      <c r="E11053" s="26"/>
      <c r="F11053" s="26"/>
      <c r="G11053" s="26"/>
      <c r="H11053" s="26"/>
      <c r="I11053" s="26"/>
    </row>
    <row r="11054" spans="1:9" ht="15.75" customHeight="1" x14ac:dyDescent="0.25">
      <c r="A11054" s="23">
        <v>11053</v>
      </c>
      <c r="B11054" s="24">
        <v>0.57834032999999996</v>
      </c>
      <c r="C11054" s="24"/>
      <c r="D11054" s="24"/>
      <c r="E11054" s="24"/>
      <c r="F11054" s="24"/>
      <c r="G11054" s="24"/>
      <c r="H11054" s="24"/>
      <c r="I11054" s="24"/>
    </row>
    <row r="11055" spans="1:9" ht="15.75" customHeight="1" x14ac:dyDescent="0.25">
      <c r="A11055" s="25">
        <v>11054</v>
      </c>
      <c r="B11055" s="26">
        <v>0.57842923000000002</v>
      </c>
      <c r="C11055" s="26"/>
      <c r="D11055" s="26"/>
      <c r="E11055" s="26"/>
      <c r="F11055" s="26"/>
      <c r="G11055" s="26"/>
      <c r="H11055" s="26"/>
      <c r="I11055" s="26"/>
    </row>
    <row r="11056" spans="1:9" ht="15.75" customHeight="1" x14ac:dyDescent="0.25">
      <c r="A11056" s="23">
        <v>11055</v>
      </c>
      <c r="B11056" s="24">
        <v>0.57851812999999996</v>
      </c>
      <c r="C11056" s="24"/>
      <c r="D11056" s="24"/>
      <c r="E11056" s="24"/>
      <c r="F11056" s="24"/>
      <c r="G11056" s="24"/>
      <c r="H11056" s="24"/>
      <c r="I11056" s="24"/>
    </row>
    <row r="11057" spans="1:9" ht="15.75" customHeight="1" x14ac:dyDescent="0.25">
      <c r="A11057" s="25">
        <v>11056</v>
      </c>
      <c r="B11057" s="26">
        <v>0.57860703999999996</v>
      </c>
      <c r="C11057" s="26"/>
      <c r="D11057" s="26"/>
      <c r="E11057" s="26"/>
      <c r="F11057" s="26"/>
      <c r="G11057" s="26"/>
      <c r="H11057" s="26"/>
      <c r="I11057" s="26"/>
    </row>
    <row r="11058" spans="1:9" ht="15.75" customHeight="1" x14ac:dyDescent="0.25">
      <c r="A11058" s="23">
        <v>11057</v>
      </c>
      <c r="B11058" s="24">
        <v>0.57869594000000002</v>
      </c>
      <c r="C11058" s="24"/>
      <c r="D11058" s="24"/>
      <c r="E11058" s="24"/>
      <c r="F11058" s="24"/>
      <c r="G11058" s="24"/>
      <c r="H11058" s="24"/>
      <c r="I11058" s="24"/>
    </row>
    <row r="11059" spans="1:9" ht="15.75" customHeight="1" x14ac:dyDescent="0.25">
      <c r="A11059" s="25">
        <v>11058</v>
      </c>
      <c r="B11059" s="26">
        <v>0.57878485000000002</v>
      </c>
      <c r="C11059" s="26"/>
      <c r="D11059" s="26"/>
      <c r="E11059" s="26"/>
      <c r="F11059" s="26"/>
      <c r="G11059" s="26"/>
      <c r="H11059" s="26"/>
      <c r="I11059" s="26"/>
    </row>
    <row r="11060" spans="1:9" ht="15.75" customHeight="1" x14ac:dyDescent="0.25">
      <c r="A11060" s="23">
        <v>11059</v>
      </c>
      <c r="B11060" s="24">
        <v>0.57887374999999996</v>
      </c>
      <c r="C11060" s="24"/>
      <c r="D11060" s="24"/>
      <c r="E11060" s="24"/>
      <c r="F11060" s="24"/>
      <c r="G11060" s="24"/>
      <c r="H11060" s="24"/>
      <c r="I11060" s="24"/>
    </row>
    <row r="11061" spans="1:9" ht="15.75" customHeight="1" x14ac:dyDescent="0.25">
      <c r="A11061" s="25">
        <v>11060</v>
      </c>
      <c r="B11061" s="26">
        <v>0.57896265999999996</v>
      </c>
      <c r="C11061" s="26"/>
      <c r="D11061" s="26"/>
      <c r="E11061" s="26"/>
      <c r="F11061" s="26"/>
      <c r="G11061" s="26"/>
      <c r="H11061" s="26"/>
      <c r="I11061" s="26"/>
    </row>
    <row r="11062" spans="1:9" ht="15.75" customHeight="1" x14ac:dyDescent="0.25">
      <c r="A11062" s="23">
        <v>11061</v>
      </c>
      <c r="B11062" s="24">
        <v>0.57905156000000002</v>
      </c>
      <c r="C11062" s="24"/>
      <c r="D11062" s="24"/>
      <c r="E11062" s="24"/>
      <c r="F11062" s="24"/>
      <c r="G11062" s="24"/>
      <c r="H11062" s="24"/>
      <c r="I11062" s="24"/>
    </row>
    <row r="11063" spans="1:9" ht="15.75" customHeight="1" x14ac:dyDescent="0.25">
      <c r="A11063" s="25">
        <v>11062</v>
      </c>
      <c r="B11063" s="26">
        <v>0.57914047000000002</v>
      </c>
      <c r="C11063" s="26"/>
      <c r="D11063" s="26"/>
      <c r="E11063" s="26"/>
      <c r="F11063" s="26"/>
      <c r="G11063" s="26"/>
      <c r="H11063" s="26"/>
      <c r="I11063" s="26"/>
    </row>
    <row r="11064" spans="1:9" ht="15.75" customHeight="1" x14ac:dyDescent="0.25">
      <c r="A11064" s="23">
        <v>11063</v>
      </c>
      <c r="B11064" s="24">
        <v>0.57922938000000002</v>
      </c>
      <c r="C11064" s="24"/>
      <c r="D11064" s="24"/>
      <c r="E11064" s="24"/>
      <c r="F11064" s="24"/>
      <c r="G11064" s="24"/>
      <c r="H11064" s="24"/>
      <c r="I11064" s="24"/>
    </row>
    <row r="11065" spans="1:9" ht="15.75" customHeight="1" x14ac:dyDescent="0.25">
      <c r="A11065" s="25">
        <v>11064</v>
      </c>
      <c r="B11065" s="26">
        <v>0.57931828000000007</v>
      </c>
      <c r="C11065" s="26"/>
      <c r="D11065" s="26"/>
      <c r="E11065" s="26"/>
      <c r="F11065" s="26"/>
      <c r="G11065" s="26"/>
      <c r="H11065" s="26"/>
      <c r="I11065" s="26"/>
    </row>
    <row r="11066" spans="1:9" ht="15.75" customHeight="1" x14ac:dyDescent="0.25">
      <c r="A11066" s="23">
        <v>11065</v>
      </c>
      <c r="B11066" s="24">
        <v>0.57940718999999996</v>
      </c>
      <c r="C11066" s="24"/>
      <c r="D11066" s="24"/>
      <c r="E11066" s="24"/>
      <c r="F11066" s="24"/>
      <c r="G11066" s="24"/>
      <c r="H11066" s="24"/>
      <c r="I11066" s="24"/>
    </row>
    <row r="11067" spans="1:9" ht="15.75" customHeight="1" x14ac:dyDescent="0.25">
      <c r="A11067" s="25">
        <v>11066</v>
      </c>
      <c r="B11067" s="26">
        <v>0.57949609999999996</v>
      </c>
      <c r="C11067" s="26"/>
      <c r="D11067" s="26"/>
      <c r="E11067" s="26"/>
      <c r="F11067" s="26"/>
      <c r="G11067" s="26"/>
      <c r="H11067" s="26"/>
      <c r="I11067" s="26"/>
    </row>
    <row r="11068" spans="1:9" ht="15.75" customHeight="1" x14ac:dyDescent="0.25">
      <c r="A11068" s="23">
        <v>11067</v>
      </c>
      <c r="B11068" s="24">
        <v>0.57958500999999996</v>
      </c>
      <c r="C11068" s="24"/>
      <c r="D11068" s="24"/>
      <c r="E11068" s="24"/>
      <c r="F11068" s="24"/>
      <c r="G11068" s="24"/>
      <c r="H11068" s="24"/>
      <c r="I11068" s="24"/>
    </row>
    <row r="11069" spans="1:9" ht="15.75" customHeight="1" x14ac:dyDescent="0.25">
      <c r="A11069" s="25">
        <v>11068</v>
      </c>
      <c r="B11069" s="26">
        <v>0.57967391000000001</v>
      </c>
      <c r="C11069" s="26"/>
      <c r="D11069" s="26"/>
      <c r="E11069" s="26"/>
      <c r="F11069" s="26"/>
      <c r="G11069" s="26"/>
      <c r="H11069" s="26"/>
      <c r="I11069" s="26"/>
    </row>
    <row r="11070" spans="1:9" ht="15.75" customHeight="1" x14ac:dyDescent="0.25">
      <c r="A11070" s="23">
        <v>11069</v>
      </c>
      <c r="B11070" s="24">
        <v>0.57976282000000001</v>
      </c>
      <c r="C11070" s="24"/>
      <c r="D11070" s="24"/>
      <c r="E11070" s="24"/>
      <c r="F11070" s="24"/>
      <c r="G11070" s="24"/>
      <c r="H11070" s="24"/>
      <c r="I11070" s="24"/>
    </row>
    <row r="11071" spans="1:9" ht="15.75" customHeight="1" x14ac:dyDescent="0.25">
      <c r="A11071" s="25">
        <v>11070</v>
      </c>
      <c r="B11071" s="26">
        <v>0.57985173000000001</v>
      </c>
      <c r="C11071" s="26"/>
      <c r="D11071" s="26"/>
      <c r="E11071" s="26"/>
      <c r="F11071" s="26"/>
      <c r="G11071" s="26"/>
      <c r="H11071" s="26"/>
      <c r="I11071" s="26"/>
    </row>
    <row r="11072" spans="1:9" ht="15.75" customHeight="1" x14ac:dyDescent="0.25">
      <c r="A11072" s="23">
        <v>11071</v>
      </c>
      <c r="B11072" s="24">
        <v>0.57994064000000001</v>
      </c>
      <c r="C11072" s="24"/>
      <c r="D11072" s="24"/>
      <c r="E11072" s="24"/>
      <c r="F11072" s="24"/>
      <c r="G11072" s="24"/>
      <c r="H11072" s="24"/>
      <c r="I11072" s="24"/>
    </row>
    <row r="11073" spans="1:9" ht="15.75" customHeight="1" x14ac:dyDescent="0.25">
      <c r="A11073" s="25">
        <v>11072</v>
      </c>
      <c r="B11073" s="26">
        <v>0.58002955</v>
      </c>
      <c r="C11073" s="26"/>
      <c r="D11073" s="26"/>
      <c r="E11073" s="26"/>
      <c r="F11073" s="26"/>
      <c r="G11073" s="26"/>
      <c r="H11073" s="26"/>
      <c r="I11073" s="26"/>
    </row>
    <row r="11074" spans="1:9" ht="15.75" customHeight="1" x14ac:dyDescent="0.25">
      <c r="A11074" s="23">
        <v>11073</v>
      </c>
      <c r="B11074" s="24">
        <v>0.58011846</v>
      </c>
      <c r="C11074" s="24"/>
      <c r="D11074" s="24"/>
      <c r="E11074" s="24"/>
      <c r="F11074" s="24"/>
      <c r="G11074" s="24"/>
      <c r="H11074" s="24"/>
      <c r="I11074" s="24"/>
    </row>
    <row r="11075" spans="1:9" ht="15.75" customHeight="1" x14ac:dyDescent="0.25">
      <c r="A11075" s="25">
        <v>11074</v>
      </c>
      <c r="B11075" s="26">
        <v>0.58020737</v>
      </c>
      <c r="C11075" s="26"/>
      <c r="D11075" s="26"/>
      <c r="E11075" s="26"/>
      <c r="F11075" s="26"/>
      <c r="G11075" s="26"/>
      <c r="H11075" s="26"/>
      <c r="I11075" s="26"/>
    </row>
    <row r="11076" spans="1:9" ht="15.75" customHeight="1" x14ac:dyDescent="0.25">
      <c r="A11076" s="23">
        <v>11075</v>
      </c>
      <c r="B11076" s="24">
        <v>0.58029628</v>
      </c>
      <c r="C11076" s="24"/>
      <c r="D11076" s="24"/>
      <c r="E11076" s="24"/>
      <c r="F11076" s="24"/>
      <c r="G11076" s="24"/>
      <c r="H11076" s="24"/>
      <c r="I11076" s="24"/>
    </row>
    <row r="11077" spans="1:9" ht="15.75" customHeight="1" x14ac:dyDescent="0.25">
      <c r="A11077" s="25">
        <v>11076</v>
      </c>
      <c r="B11077" s="26">
        <v>0.58038518000000006</v>
      </c>
      <c r="C11077" s="26"/>
      <c r="D11077" s="26"/>
      <c r="E11077" s="26"/>
      <c r="F11077" s="26"/>
      <c r="G11077" s="26"/>
      <c r="H11077" s="26"/>
      <c r="I11077" s="26"/>
    </row>
    <row r="11078" spans="1:9" ht="15.75" customHeight="1" x14ac:dyDescent="0.25">
      <c r="A11078" s="23">
        <v>11077</v>
      </c>
      <c r="B11078" s="24">
        <v>0.58047409999999999</v>
      </c>
      <c r="C11078" s="24"/>
      <c r="D11078" s="24"/>
      <c r="E11078" s="24"/>
      <c r="F11078" s="24"/>
      <c r="G11078" s="24"/>
      <c r="H11078" s="24"/>
      <c r="I11078" s="24"/>
    </row>
    <row r="11079" spans="1:9" ht="15.75" customHeight="1" x14ac:dyDescent="0.25">
      <c r="A11079" s="25">
        <v>11078</v>
      </c>
      <c r="B11079" s="26">
        <v>0.58056300999999999</v>
      </c>
      <c r="C11079" s="26"/>
      <c r="D11079" s="26"/>
      <c r="E11079" s="26"/>
      <c r="F11079" s="26"/>
      <c r="G11079" s="26"/>
      <c r="H11079" s="26"/>
      <c r="I11079" s="26"/>
    </row>
    <row r="11080" spans="1:9" ht="15.75" customHeight="1" x14ac:dyDescent="0.25">
      <c r="A11080" s="23">
        <v>11079</v>
      </c>
      <c r="B11080" s="24">
        <v>0.58065191999999999</v>
      </c>
      <c r="C11080" s="24"/>
      <c r="D11080" s="24"/>
      <c r="E11080" s="24"/>
      <c r="F11080" s="24"/>
      <c r="G11080" s="24"/>
      <c r="H11080" s="24"/>
      <c r="I11080" s="24"/>
    </row>
    <row r="11081" spans="1:9" ht="15.75" customHeight="1" x14ac:dyDescent="0.25">
      <c r="A11081" s="25">
        <v>11080</v>
      </c>
      <c r="B11081" s="26">
        <v>0.58074082999999999</v>
      </c>
      <c r="C11081" s="26"/>
      <c r="D11081" s="26"/>
      <c r="E11081" s="26"/>
      <c r="F11081" s="26"/>
      <c r="G11081" s="26"/>
      <c r="H11081" s="26"/>
      <c r="I11081" s="26"/>
    </row>
    <row r="11082" spans="1:9" ht="15.75" customHeight="1" x14ac:dyDescent="0.25">
      <c r="A11082" s="23">
        <v>11081</v>
      </c>
      <c r="B11082" s="24">
        <v>0.58082973999999998</v>
      </c>
      <c r="C11082" s="24"/>
      <c r="D11082" s="24"/>
      <c r="E11082" s="24"/>
      <c r="F11082" s="24"/>
      <c r="G11082" s="24"/>
      <c r="H11082" s="24"/>
      <c r="I11082" s="24"/>
    </row>
    <row r="11083" spans="1:9" ht="15.75" customHeight="1" x14ac:dyDescent="0.25">
      <c r="A11083" s="25">
        <v>11082</v>
      </c>
      <c r="B11083" s="26">
        <v>0.58091864999999998</v>
      </c>
      <c r="C11083" s="26"/>
      <c r="D11083" s="26"/>
      <c r="E11083" s="26"/>
      <c r="F11083" s="26"/>
      <c r="G11083" s="26"/>
      <c r="H11083" s="26"/>
      <c r="I11083" s="26"/>
    </row>
    <row r="11084" spans="1:9" ht="15.75" customHeight="1" x14ac:dyDescent="0.25">
      <c r="A11084" s="23">
        <v>11083</v>
      </c>
      <c r="B11084" s="24">
        <v>0.58100755999999998</v>
      </c>
      <c r="C11084" s="24"/>
      <c r="D11084" s="24"/>
      <c r="E11084" s="24"/>
      <c r="F11084" s="24"/>
      <c r="G11084" s="24"/>
      <c r="H11084" s="24"/>
      <c r="I11084" s="24"/>
    </row>
    <row r="11085" spans="1:9" ht="15.75" customHeight="1" x14ac:dyDescent="0.25">
      <c r="A11085" s="25">
        <v>11084</v>
      </c>
      <c r="B11085" s="26">
        <v>0.58109646999999998</v>
      </c>
      <c r="C11085" s="26"/>
      <c r="D11085" s="26"/>
      <c r="E11085" s="26"/>
      <c r="F11085" s="26"/>
      <c r="G11085" s="26"/>
      <c r="H11085" s="26"/>
      <c r="I11085" s="26"/>
    </row>
    <row r="11086" spans="1:9" ht="15.75" customHeight="1" x14ac:dyDescent="0.25">
      <c r="A11086" s="23">
        <v>11085</v>
      </c>
      <c r="B11086" s="24">
        <v>0.58118539000000002</v>
      </c>
      <c r="C11086" s="24"/>
      <c r="D11086" s="24"/>
      <c r="E11086" s="24"/>
      <c r="F11086" s="24"/>
      <c r="G11086" s="24"/>
      <c r="H11086" s="24"/>
      <c r="I11086" s="24"/>
    </row>
    <row r="11087" spans="1:9" ht="15.75" customHeight="1" x14ac:dyDescent="0.25">
      <c r="A11087" s="25">
        <v>11086</v>
      </c>
      <c r="B11087" s="26">
        <v>0.58127430000000002</v>
      </c>
      <c r="C11087" s="26"/>
      <c r="D11087" s="26"/>
      <c r="E11087" s="26"/>
      <c r="F11087" s="26"/>
      <c r="G11087" s="26"/>
      <c r="H11087" s="26"/>
      <c r="I11087" s="26"/>
    </row>
    <row r="11088" spans="1:9" ht="15.75" customHeight="1" x14ac:dyDescent="0.25">
      <c r="A11088" s="23">
        <v>11087</v>
      </c>
      <c r="B11088" s="24">
        <v>0.58136321000000002</v>
      </c>
      <c r="C11088" s="24"/>
      <c r="D11088" s="24"/>
      <c r="E11088" s="24"/>
      <c r="F11088" s="24"/>
      <c r="G11088" s="24"/>
      <c r="H11088" s="24"/>
      <c r="I11088" s="24"/>
    </row>
    <row r="11089" spans="1:9" ht="15.75" customHeight="1" x14ac:dyDescent="0.25">
      <c r="A11089" s="25">
        <v>11088</v>
      </c>
      <c r="B11089" s="26">
        <v>0.58145212000000002</v>
      </c>
      <c r="C11089" s="26"/>
      <c r="D11089" s="26"/>
      <c r="E11089" s="26"/>
      <c r="F11089" s="26"/>
      <c r="G11089" s="26"/>
      <c r="H11089" s="26"/>
      <c r="I11089" s="26"/>
    </row>
    <row r="11090" spans="1:9" ht="15.75" customHeight="1" x14ac:dyDescent="0.25">
      <c r="A11090" s="23">
        <v>11089</v>
      </c>
      <c r="B11090" s="24">
        <v>0.58154103999999995</v>
      </c>
      <c r="C11090" s="24"/>
      <c r="D11090" s="24"/>
      <c r="E11090" s="24"/>
      <c r="F11090" s="24"/>
      <c r="G11090" s="24"/>
      <c r="H11090" s="24"/>
      <c r="I11090" s="24"/>
    </row>
    <row r="11091" spans="1:9" ht="15.75" customHeight="1" x14ac:dyDescent="0.25">
      <c r="A11091" s="25">
        <v>11090</v>
      </c>
      <c r="B11091" s="26">
        <v>0.58162995000000006</v>
      </c>
      <c r="C11091" s="26"/>
      <c r="D11091" s="26"/>
      <c r="E11091" s="26"/>
      <c r="F11091" s="26"/>
      <c r="G11091" s="26"/>
      <c r="H11091" s="26"/>
      <c r="I11091" s="26"/>
    </row>
    <row r="11092" spans="1:9" ht="15.75" customHeight="1" x14ac:dyDescent="0.25">
      <c r="A11092" s="23">
        <v>11091</v>
      </c>
      <c r="B11092" s="24">
        <v>0.58171886000000006</v>
      </c>
      <c r="C11092" s="24"/>
      <c r="D11092" s="24"/>
      <c r="E11092" s="24"/>
      <c r="F11092" s="24"/>
      <c r="G11092" s="24"/>
      <c r="H11092" s="24"/>
      <c r="I11092" s="24"/>
    </row>
    <row r="11093" spans="1:9" ht="15.75" customHeight="1" x14ac:dyDescent="0.25">
      <c r="A11093" s="25">
        <v>11092</v>
      </c>
      <c r="B11093" s="26">
        <v>0.58180778</v>
      </c>
      <c r="C11093" s="26"/>
      <c r="D11093" s="26"/>
      <c r="E11093" s="26"/>
      <c r="F11093" s="26"/>
      <c r="G11093" s="26"/>
      <c r="H11093" s="26"/>
      <c r="I11093" s="26"/>
    </row>
    <row r="11094" spans="1:9" ht="15.75" customHeight="1" x14ac:dyDescent="0.25">
      <c r="A11094" s="23">
        <v>11093</v>
      </c>
      <c r="B11094" s="24">
        <v>0.58189668999999999</v>
      </c>
      <c r="C11094" s="24"/>
      <c r="D11094" s="24"/>
      <c r="E11094" s="24"/>
      <c r="F11094" s="24"/>
      <c r="G11094" s="24"/>
      <c r="H11094" s="24"/>
      <c r="I11094" s="24"/>
    </row>
    <row r="11095" spans="1:9" ht="15.75" customHeight="1" x14ac:dyDescent="0.25">
      <c r="A11095" s="25">
        <v>11094</v>
      </c>
      <c r="B11095" s="26">
        <v>0.58198560999999993</v>
      </c>
      <c r="C11095" s="26"/>
      <c r="D11095" s="26"/>
      <c r="E11095" s="26"/>
      <c r="F11095" s="26"/>
      <c r="G11095" s="26"/>
      <c r="H11095" s="26"/>
      <c r="I11095" s="26"/>
    </row>
    <row r="11096" spans="1:9" ht="15.75" customHeight="1" x14ac:dyDescent="0.25">
      <c r="A11096" s="23">
        <v>11095</v>
      </c>
      <c r="B11096" s="24">
        <v>0.58207452000000004</v>
      </c>
      <c r="C11096" s="24"/>
      <c r="D11096" s="24"/>
      <c r="E11096" s="24"/>
      <c r="F11096" s="24"/>
      <c r="G11096" s="24"/>
      <c r="H11096" s="24"/>
      <c r="I11096" s="24"/>
    </row>
    <row r="11097" spans="1:9" ht="15.75" customHeight="1" x14ac:dyDescent="0.25">
      <c r="A11097" s="25">
        <v>11096</v>
      </c>
      <c r="B11097" s="26">
        <v>0.58216343999999998</v>
      </c>
      <c r="C11097" s="26"/>
      <c r="D11097" s="26"/>
      <c r="E11097" s="26"/>
      <c r="F11097" s="26"/>
      <c r="G11097" s="26"/>
      <c r="H11097" s="26"/>
      <c r="I11097" s="26"/>
    </row>
    <row r="11098" spans="1:9" ht="15.75" customHeight="1" x14ac:dyDescent="0.25">
      <c r="A11098" s="23">
        <v>11097</v>
      </c>
      <c r="B11098" s="24">
        <v>0.58225234999999997</v>
      </c>
      <c r="C11098" s="24"/>
      <c r="D11098" s="24"/>
      <c r="E11098" s="24"/>
      <c r="F11098" s="24"/>
      <c r="G11098" s="24"/>
      <c r="H11098" s="24"/>
      <c r="I11098" s="24"/>
    </row>
    <row r="11099" spans="1:9" ht="15.75" customHeight="1" x14ac:dyDescent="0.25">
      <c r="A11099" s="25">
        <v>11098</v>
      </c>
      <c r="B11099" s="26">
        <v>0.58234127000000002</v>
      </c>
      <c r="C11099" s="26"/>
      <c r="D11099" s="26"/>
      <c r="E11099" s="26"/>
      <c r="F11099" s="26"/>
      <c r="G11099" s="26"/>
      <c r="H11099" s="26"/>
      <c r="I11099" s="26"/>
    </row>
    <row r="11100" spans="1:9" ht="15.75" customHeight="1" x14ac:dyDescent="0.25">
      <c r="A11100" s="23">
        <v>11099</v>
      </c>
      <c r="B11100" s="24">
        <v>0.58243018000000002</v>
      </c>
      <c r="C11100" s="24"/>
      <c r="D11100" s="24"/>
      <c r="E11100" s="24"/>
      <c r="F11100" s="24"/>
      <c r="G11100" s="24"/>
      <c r="H11100" s="24"/>
      <c r="I11100" s="24"/>
    </row>
    <row r="11101" spans="1:9" ht="15.75" customHeight="1" x14ac:dyDescent="0.25">
      <c r="A11101" s="25">
        <v>11100</v>
      </c>
      <c r="B11101" s="26">
        <v>0.58251910000000007</v>
      </c>
      <c r="C11101" s="26"/>
      <c r="D11101" s="26"/>
      <c r="E11101" s="26"/>
      <c r="F11101" s="26"/>
      <c r="G11101" s="26"/>
      <c r="H11101" s="26"/>
      <c r="I11101" s="26"/>
    </row>
    <row r="11102" spans="1:9" ht="15.75" customHeight="1" x14ac:dyDescent="0.25">
      <c r="A11102" s="23">
        <v>11101</v>
      </c>
      <c r="B11102" s="24">
        <v>0.58260802</v>
      </c>
      <c r="C11102" s="24"/>
      <c r="D11102" s="24"/>
      <c r="E11102" s="24"/>
      <c r="F11102" s="24"/>
      <c r="G11102" s="24"/>
      <c r="H11102" s="24"/>
      <c r="I11102" s="24"/>
    </row>
    <row r="11103" spans="1:9" ht="15.75" customHeight="1" x14ac:dyDescent="0.25">
      <c r="A11103" s="25">
        <v>11102</v>
      </c>
      <c r="B11103" s="26">
        <v>0.58269693</v>
      </c>
      <c r="C11103" s="26"/>
      <c r="D11103" s="26"/>
      <c r="E11103" s="26"/>
      <c r="F11103" s="26"/>
      <c r="G11103" s="26"/>
      <c r="H11103" s="26"/>
      <c r="I11103" s="26"/>
    </row>
    <row r="11104" spans="1:9" ht="15.75" customHeight="1" x14ac:dyDescent="0.25">
      <c r="A11104" s="23">
        <v>11103</v>
      </c>
      <c r="B11104" s="24">
        <v>0.58278585000000005</v>
      </c>
      <c r="C11104" s="24"/>
      <c r="D11104" s="24"/>
      <c r="E11104" s="24"/>
      <c r="F11104" s="24"/>
      <c r="G11104" s="24"/>
      <c r="H11104" s="24"/>
      <c r="I11104" s="24"/>
    </row>
    <row r="11105" spans="1:9" ht="15.75" customHeight="1" x14ac:dyDescent="0.25">
      <c r="A11105" s="25">
        <v>11104</v>
      </c>
      <c r="B11105" s="26">
        <v>0.58287476999999999</v>
      </c>
      <c r="C11105" s="26"/>
      <c r="D11105" s="26"/>
      <c r="E11105" s="26"/>
      <c r="F11105" s="26"/>
      <c r="G11105" s="26"/>
      <c r="H11105" s="26"/>
      <c r="I11105" s="26"/>
    </row>
    <row r="11106" spans="1:9" ht="15.75" customHeight="1" x14ac:dyDescent="0.25">
      <c r="A11106" s="23">
        <v>11105</v>
      </c>
      <c r="B11106" s="24">
        <v>0.58296367999999998</v>
      </c>
      <c r="C11106" s="24"/>
      <c r="D11106" s="24"/>
      <c r="E11106" s="24"/>
      <c r="F11106" s="24"/>
      <c r="G11106" s="24"/>
      <c r="H11106" s="24"/>
      <c r="I11106" s="24"/>
    </row>
    <row r="11107" spans="1:9" ht="15.75" customHeight="1" x14ac:dyDescent="0.25">
      <c r="A11107" s="25">
        <v>11106</v>
      </c>
      <c r="B11107" s="26">
        <v>0.58305259999999992</v>
      </c>
      <c r="C11107" s="26"/>
      <c r="D11107" s="26"/>
      <c r="E11107" s="26"/>
      <c r="F11107" s="26"/>
      <c r="G11107" s="26"/>
      <c r="H11107" s="26"/>
      <c r="I11107" s="26"/>
    </row>
    <row r="11108" spans="1:9" ht="15.75" customHeight="1" x14ac:dyDescent="0.25">
      <c r="A11108" s="23">
        <v>11107</v>
      </c>
      <c r="B11108" s="24">
        <v>0.58314151999999997</v>
      </c>
      <c r="C11108" s="24"/>
      <c r="D11108" s="24"/>
      <c r="E11108" s="24"/>
      <c r="F11108" s="24"/>
      <c r="G11108" s="24"/>
      <c r="H11108" s="24"/>
      <c r="I11108" s="24"/>
    </row>
    <row r="11109" spans="1:9" ht="15.75" customHeight="1" x14ac:dyDescent="0.25">
      <c r="A11109" s="25">
        <v>11108</v>
      </c>
      <c r="B11109" s="26">
        <v>0.58323044000000002</v>
      </c>
      <c r="C11109" s="26"/>
      <c r="D11109" s="26"/>
      <c r="E11109" s="26"/>
      <c r="F11109" s="26"/>
      <c r="G11109" s="26"/>
      <c r="H11109" s="26"/>
      <c r="I11109" s="26"/>
    </row>
    <row r="11110" spans="1:9" ht="15.75" customHeight="1" x14ac:dyDescent="0.25">
      <c r="A11110" s="23">
        <v>11109</v>
      </c>
      <c r="B11110" s="24">
        <v>0.58331935999999995</v>
      </c>
      <c r="C11110" s="24"/>
      <c r="D11110" s="24"/>
      <c r="E11110" s="24"/>
      <c r="F11110" s="24"/>
      <c r="G11110" s="24"/>
      <c r="H11110" s="24"/>
      <c r="I11110" s="24"/>
    </row>
    <row r="11111" spans="1:9" ht="15.75" customHeight="1" x14ac:dyDescent="0.25">
      <c r="A11111" s="25">
        <v>11110</v>
      </c>
      <c r="B11111" s="26">
        <v>0.58340828</v>
      </c>
      <c r="C11111" s="26"/>
      <c r="D11111" s="26"/>
      <c r="E11111" s="26"/>
      <c r="F11111" s="26"/>
      <c r="G11111" s="26"/>
      <c r="H11111" s="26"/>
      <c r="I11111" s="26"/>
    </row>
    <row r="11112" spans="1:9" ht="15.75" customHeight="1" x14ac:dyDescent="0.25">
      <c r="A11112" s="23">
        <v>11111</v>
      </c>
      <c r="B11112" s="24">
        <v>0.58349719</v>
      </c>
      <c r="C11112" s="24"/>
      <c r="D11112" s="24"/>
      <c r="E11112" s="24"/>
      <c r="F11112" s="24"/>
      <c r="G11112" s="24"/>
      <c r="H11112" s="24"/>
      <c r="I11112" s="24"/>
    </row>
    <row r="11113" spans="1:9" ht="15.75" customHeight="1" x14ac:dyDescent="0.25">
      <c r="A11113" s="25">
        <v>11112</v>
      </c>
      <c r="B11113" s="26">
        <v>0.58358611000000005</v>
      </c>
      <c r="C11113" s="26"/>
      <c r="D11113" s="26"/>
      <c r="E11113" s="26"/>
      <c r="F11113" s="26"/>
      <c r="G11113" s="26"/>
      <c r="H11113" s="26"/>
      <c r="I11113" s="26"/>
    </row>
    <row r="11114" spans="1:9" ht="15.75" customHeight="1" x14ac:dyDescent="0.25">
      <c r="A11114" s="23">
        <v>11113</v>
      </c>
      <c r="B11114" s="24">
        <v>0.58367502999999998</v>
      </c>
      <c r="C11114" s="24"/>
      <c r="D11114" s="24"/>
      <c r="E11114" s="24"/>
      <c r="F11114" s="24"/>
      <c r="G11114" s="24"/>
      <c r="H11114" s="24"/>
      <c r="I11114" s="24"/>
    </row>
    <row r="11115" spans="1:9" ht="15.75" customHeight="1" x14ac:dyDescent="0.25">
      <c r="A11115" s="25">
        <v>11114</v>
      </c>
      <c r="B11115" s="26">
        <v>0.58376395000000003</v>
      </c>
      <c r="C11115" s="26"/>
      <c r="D11115" s="26"/>
      <c r="E11115" s="26"/>
      <c r="F11115" s="26"/>
      <c r="G11115" s="26"/>
      <c r="H11115" s="26"/>
      <c r="I11115" s="26"/>
    </row>
    <row r="11116" spans="1:9" ht="15.75" customHeight="1" x14ac:dyDescent="0.25">
      <c r="A11116" s="23">
        <v>11115</v>
      </c>
      <c r="B11116" s="24">
        <v>0.58385286999999997</v>
      </c>
      <c r="C11116" s="24"/>
      <c r="D11116" s="24"/>
      <c r="E11116" s="24"/>
      <c r="F11116" s="24"/>
      <c r="G11116" s="24"/>
      <c r="H11116" s="24"/>
      <c r="I11116" s="24"/>
    </row>
    <row r="11117" spans="1:9" ht="15.75" customHeight="1" x14ac:dyDescent="0.25">
      <c r="A11117" s="25">
        <v>11116</v>
      </c>
      <c r="B11117" s="26">
        <v>0.58394179000000002</v>
      </c>
      <c r="C11117" s="26"/>
      <c r="D11117" s="26"/>
      <c r="E11117" s="26"/>
      <c r="F11117" s="26"/>
      <c r="G11117" s="26"/>
      <c r="H11117" s="26"/>
      <c r="I11117" s="26"/>
    </row>
    <row r="11118" spans="1:9" ht="15.75" customHeight="1" x14ac:dyDescent="0.25">
      <c r="A11118" s="23">
        <v>11117</v>
      </c>
      <c r="B11118" s="24">
        <v>0.58403070999999995</v>
      </c>
      <c r="C11118" s="24"/>
      <c r="D11118" s="24"/>
      <c r="E11118" s="24"/>
      <c r="F11118" s="24"/>
      <c r="G11118" s="24"/>
      <c r="H11118" s="24"/>
      <c r="I11118" s="24"/>
    </row>
    <row r="11119" spans="1:9" ht="15.75" customHeight="1" x14ac:dyDescent="0.25">
      <c r="A11119" s="25">
        <v>11118</v>
      </c>
      <c r="B11119" s="26">
        <v>0.58411963</v>
      </c>
      <c r="C11119" s="26"/>
      <c r="D11119" s="26"/>
      <c r="E11119" s="26"/>
      <c r="F11119" s="26"/>
      <c r="G11119" s="26"/>
      <c r="H11119" s="26"/>
      <c r="I11119" s="26"/>
    </row>
    <row r="11120" spans="1:9" ht="15.75" customHeight="1" x14ac:dyDescent="0.25">
      <c r="A11120" s="23">
        <v>11119</v>
      </c>
      <c r="B11120" s="24">
        <v>0.58420855999999999</v>
      </c>
      <c r="C11120" s="24"/>
      <c r="D11120" s="24"/>
      <c r="E11120" s="24"/>
      <c r="F11120" s="24"/>
      <c r="G11120" s="24"/>
      <c r="H11120" s="24"/>
      <c r="I11120" s="24"/>
    </row>
    <row r="11121" spans="1:9" ht="15.75" customHeight="1" x14ac:dyDescent="0.25">
      <c r="A11121" s="25">
        <v>11120</v>
      </c>
      <c r="B11121" s="26">
        <v>0.58429747999999992</v>
      </c>
      <c r="C11121" s="26"/>
      <c r="D11121" s="26"/>
      <c r="E11121" s="26"/>
      <c r="F11121" s="26"/>
      <c r="G11121" s="26"/>
      <c r="H11121" s="26"/>
      <c r="I11121" s="26"/>
    </row>
    <row r="11122" spans="1:9" ht="15.75" customHeight="1" x14ac:dyDescent="0.25">
      <c r="A11122" s="23">
        <v>11121</v>
      </c>
      <c r="B11122" s="24">
        <v>0.58438639999999997</v>
      </c>
      <c r="C11122" s="24"/>
      <c r="D11122" s="24"/>
      <c r="E11122" s="24"/>
      <c r="F11122" s="24"/>
      <c r="G11122" s="24"/>
      <c r="H11122" s="24"/>
      <c r="I11122" s="24"/>
    </row>
    <row r="11123" spans="1:9" ht="15.75" customHeight="1" x14ac:dyDescent="0.25">
      <c r="A11123" s="25">
        <v>11122</v>
      </c>
      <c r="B11123" s="26">
        <v>0.58447532000000002</v>
      </c>
      <c r="C11123" s="26"/>
      <c r="D11123" s="26"/>
      <c r="E11123" s="26"/>
      <c r="F11123" s="26"/>
      <c r="G11123" s="26"/>
      <c r="H11123" s="26"/>
      <c r="I11123" s="26"/>
    </row>
    <row r="11124" spans="1:9" ht="15.75" customHeight="1" x14ac:dyDescent="0.25">
      <c r="A11124" s="23">
        <v>11123</v>
      </c>
      <c r="B11124" s="24">
        <v>0.58456423999999996</v>
      </c>
      <c r="C11124" s="24"/>
      <c r="D11124" s="24"/>
      <c r="E11124" s="24"/>
      <c r="F11124" s="24"/>
      <c r="G11124" s="24"/>
      <c r="H11124" s="24"/>
      <c r="I11124" s="24"/>
    </row>
    <row r="11125" spans="1:9" ht="15.75" customHeight="1" x14ac:dyDescent="0.25">
      <c r="A11125" s="25">
        <v>11124</v>
      </c>
      <c r="B11125" s="26">
        <v>0.58465316000000001</v>
      </c>
      <c r="C11125" s="26"/>
      <c r="D11125" s="26"/>
      <c r="E11125" s="26"/>
      <c r="F11125" s="26"/>
      <c r="G11125" s="26"/>
      <c r="H11125" s="26"/>
      <c r="I11125" s="26"/>
    </row>
    <row r="11126" spans="1:9" ht="15.75" customHeight="1" x14ac:dyDescent="0.25">
      <c r="A11126" s="23">
        <v>11125</v>
      </c>
      <c r="B11126" s="24">
        <v>0.58474208999999999</v>
      </c>
      <c r="C11126" s="24"/>
      <c r="D11126" s="24"/>
      <c r="E11126" s="24"/>
      <c r="F11126" s="24"/>
      <c r="G11126" s="24"/>
      <c r="H11126" s="24"/>
      <c r="I11126" s="24"/>
    </row>
    <row r="11127" spans="1:9" ht="15.75" customHeight="1" x14ac:dyDescent="0.25">
      <c r="A11127" s="25">
        <v>11126</v>
      </c>
      <c r="B11127" s="26">
        <v>0.58483100999999993</v>
      </c>
      <c r="C11127" s="26"/>
      <c r="D11127" s="26"/>
      <c r="E11127" s="26"/>
      <c r="F11127" s="26"/>
      <c r="G11127" s="26"/>
      <c r="H11127" s="26"/>
      <c r="I11127" s="26"/>
    </row>
    <row r="11128" spans="1:9" ht="15.75" customHeight="1" x14ac:dyDescent="0.25">
      <c r="A11128" s="23">
        <v>11127</v>
      </c>
      <c r="B11128" s="24">
        <v>0.58491992999999998</v>
      </c>
      <c r="C11128" s="24"/>
      <c r="D11128" s="24"/>
      <c r="E11128" s="24"/>
      <c r="F11128" s="24"/>
      <c r="G11128" s="24"/>
      <c r="H11128" s="24"/>
      <c r="I11128" s="24"/>
    </row>
    <row r="11129" spans="1:9" ht="15.75" customHeight="1" x14ac:dyDescent="0.25">
      <c r="A11129" s="25">
        <v>11128</v>
      </c>
      <c r="B11129" s="26">
        <v>0.58500885999999996</v>
      </c>
      <c r="C11129" s="26"/>
      <c r="D11129" s="26"/>
      <c r="E11129" s="26"/>
      <c r="F11129" s="26"/>
      <c r="G11129" s="26"/>
      <c r="H11129" s="26"/>
      <c r="I11129" s="26"/>
    </row>
    <row r="11130" spans="1:9" ht="15.75" customHeight="1" x14ac:dyDescent="0.25">
      <c r="A11130" s="23">
        <v>11129</v>
      </c>
      <c r="B11130" s="24">
        <v>0.58509778000000001</v>
      </c>
      <c r="C11130" s="24"/>
      <c r="D11130" s="24"/>
      <c r="E11130" s="24"/>
      <c r="F11130" s="24"/>
      <c r="G11130" s="24"/>
      <c r="H11130" s="24"/>
      <c r="I11130" s="24"/>
    </row>
    <row r="11131" spans="1:9" ht="15.75" customHeight="1" x14ac:dyDescent="0.25">
      <c r="A11131" s="25">
        <v>11130</v>
      </c>
      <c r="B11131" s="26">
        <v>0.58518669999999995</v>
      </c>
      <c r="C11131" s="26"/>
      <c r="D11131" s="26"/>
      <c r="E11131" s="26"/>
      <c r="F11131" s="26"/>
      <c r="G11131" s="26"/>
      <c r="H11131" s="26"/>
      <c r="I11131" s="26"/>
    </row>
    <row r="11132" spans="1:9" ht="15.75" customHeight="1" x14ac:dyDescent="0.25">
      <c r="A11132" s="23">
        <v>11131</v>
      </c>
      <c r="B11132" s="24">
        <v>0.58527563000000005</v>
      </c>
      <c r="C11132" s="24"/>
      <c r="D11132" s="24"/>
      <c r="E11132" s="24"/>
      <c r="F11132" s="24"/>
      <c r="G11132" s="24"/>
      <c r="H11132" s="24"/>
      <c r="I11132" s="24"/>
    </row>
    <row r="11133" spans="1:9" ht="15.75" customHeight="1" x14ac:dyDescent="0.25">
      <c r="A11133" s="25">
        <v>11132</v>
      </c>
      <c r="B11133" s="26">
        <v>0.58536454999999998</v>
      </c>
      <c r="C11133" s="26"/>
      <c r="D11133" s="26"/>
      <c r="E11133" s="26"/>
      <c r="F11133" s="26"/>
      <c r="G11133" s="26"/>
      <c r="H11133" s="26"/>
      <c r="I11133" s="26"/>
    </row>
    <row r="11134" spans="1:9" ht="15.75" customHeight="1" x14ac:dyDescent="0.25">
      <c r="A11134" s="23">
        <v>11133</v>
      </c>
      <c r="B11134" s="24">
        <v>0.58545347999999997</v>
      </c>
      <c r="C11134" s="24"/>
      <c r="D11134" s="24"/>
      <c r="E11134" s="24"/>
      <c r="F11134" s="24"/>
      <c r="G11134" s="24"/>
      <c r="H11134" s="24"/>
      <c r="I11134" s="24"/>
    </row>
    <row r="11135" spans="1:9" ht="15.75" customHeight="1" x14ac:dyDescent="0.25">
      <c r="A11135" s="25">
        <v>11134</v>
      </c>
      <c r="B11135" s="26">
        <v>0.58554240000000002</v>
      </c>
      <c r="C11135" s="26"/>
      <c r="D11135" s="26"/>
      <c r="E11135" s="26"/>
      <c r="F11135" s="26"/>
      <c r="G11135" s="26"/>
      <c r="H11135" s="26"/>
      <c r="I11135" s="26"/>
    </row>
    <row r="11136" spans="1:9" ht="15.75" customHeight="1" x14ac:dyDescent="0.25">
      <c r="A11136" s="23">
        <v>11135</v>
      </c>
      <c r="B11136" s="24">
        <v>0.58563133000000001</v>
      </c>
      <c r="C11136" s="24"/>
      <c r="D11136" s="24"/>
      <c r="E11136" s="24"/>
      <c r="F11136" s="24"/>
      <c r="G11136" s="24"/>
      <c r="H11136" s="24"/>
      <c r="I11136" s="24"/>
    </row>
    <row r="11137" spans="1:9" ht="15.75" customHeight="1" x14ac:dyDescent="0.25">
      <c r="A11137" s="25">
        <v>11136</v>
      </c>
      <c r="B11137" s="26">
        <v>0.58572024999999994</v>
      </c>
      <c r="C11137" s="26"/>
      <c r="D11137" s="26"/>
      <c r="E11137" s="26"/>
      <c r="F11137" s="26"/>
      <c r="G11137" s="26"/>
      <c r="H11137" s="26"/>
      <c r="I11137" s="26"/>
    </row>
    <row r="11138" spans="1:9" ht="15.75" customHeight="1" x14ac:dyDescent="0.25">
      <c r="A11138" s="23">
        <v>11137</v>
      </c>
      <c r="B11138" s="24">
        <v>0.58580917999999993</v>
      </c>
      <c r="C11138" s="24"/>
      <c r="D11138" s="24"/>
      <c r="E11138" s="24"/>
      <c r="F11138" s="24"/>
      <c r="G11138" s="24"/>
      <c r="H11138" s="24"/>
      <c r="I11138" s="24"/>
    </row>
    <row r="11139" spans="1:9" ht="15.75" customHeight="1" x14ac:dyDescent="0.25">
      <c r="A11139" s="25">
        <v>11138</v>
      </c>
      <c r="B11139" s="26">
        <v>0.58589809999999998</v>
      </c>
      <c r="C11139" s="26"/>
      <c r="D11139" s="26"/>
      <c r="E11139" s="26"/>
      <c r="F11139" s="26"/>
      <c r="G11139" s="26"/>
      <c r="H11139" s="26"/>
      <c r="I11139" s="26"/>
    </row>
    <row r="11140" spans="1:9" ht="15.75" customHeight="1" x14ac:dyDescent="0.25">
      <c r="A11140" s="23">
        <v>11139</v>
      </c>
      <c r="B11140" s="24">
        <v>0.58598702999999996</v>
      </c>
      <c r="C11140" s="24"/>
      <c r="D11140" s="24"/>
      <c r="E11140" s="24"/>
      <c r="F11140" s="24"/>
      <c r="G11140" s="24"/>
      <c r="H11140" s="24"/>
      <c r="I11140" s="24"/>
    </row>
    <row r="11141" spans="1:9" ht="15.75" customHeight="1" x14ac:dyDescent="0.25">
      <c r="A11141" s="25">
        <v>11140</v>
      </c>
      <c r="B11141" s="26">
        <v>0.58607596000000006</v>
      </c>
      <c r="C11141" s="26"/>
      <c r="D11141" s="26"/>
      <c r="E11141" s="26"/>
      <c r="F11141" s="26"/>
      <c r="G11141" s="26"/>
      <c r="H11141" s="26"/>
      <c r="I11141" s="26"/>
    </row>
    <row r="11142" spans="1:9" ht="15.75" customHeight="1" x14ac:dyDescent="0.25">
      <c r="A11142" s="23">
        <v>11141</v>
      </c>
      <c r="B11142" s="24">
        <v>0.58616488</v>
      </c>
      <c r="C11142" s="24"/>
      <c r="D11142" s="24"/>
      <c r="E11142" s="24"/>
      <c r="F11142" s="24"/>
      <c r="G11142" s="24"/>
      <c r="H11142" s="24"/>
      <c r="I11142" s="24"/>
    </row>
    <row r="11143" spans="1:9" ht="15.75" customHeight="1" x14ac:dyDescent="0.25">
      <c r="A11143" s="25">
        <v>11142</v>
      </c>
      <c r="B11143" s="26">
        <v>0.58625380999999999</v>
      </c>
      <c r="C11143" s="26"/>
      <c r="D11143" s="26"/>
      <c r="E11143" s="26"/>
      <c r="F11143" s="26"/>
      <c r="G11143" s="26"/>
      <c r="H11143" s="26"/>
      <c r="I11143" s="26"/>
    </row>
    <row r="11144" spans="1:9" ht="15.75" customHeight="1" x14ac:dyDescent="0.25">
      <c r="A11144" s="23">
        <v>11143</v>
      </c>
      <c r="B11144" s="24">
        <v>0.58634273999999997</v>
      </c>
      <c r="C11144" s="24"/>
      <c r="D11144" s="24"/>
      <c r="E11144" s="24"/>
      <c r="F11144" s="24"/>
      <c r="G11144" s="24"/>
      <c r="H11144" s="24"/>
      <c r="I11144" s="24"/>
    </row>
    <row r="11145" spans="1:9" ht="15.75" customHeight="1" x14ac:dyDescent="0.25">
      <c r="A11145" s="25">
        <v>11144</v>
      </c>
      <c r="B11145" s="26">
        <v>0.58643166999999996</v>
      </c>
      <c r="C11145" s="26"/>
      <c r="D11145" s="26"/>
      <c r="E11145" s="26"/>
      <c r="F11145" s="26"/>
      <c r="G11145" s="26"/>
      <c r="H11145" s="26"/>
      <c r="I11145" s="26"/>
    </row>
    <row r="11146" spans="1:9" ht="15.75" customHeight="1" x14ac:dyDescent="0.25">
      <c r="A11146" s="23">
        <v>11145</v>
      </c>
      <c r="B11146" s="24">
        <v>0.58652059000000001</v>
      </c>
      <c r="C11146" s="24"/>
      <c r="D11146" s="24"/>
      <c r="E11146" s="24"/>
      <c r="F11146" s="24"/>
      <c r="G11146" s="24"/>
      <c r="H11146" s="24"/>
      <c r="I11146" s="24"/>
    </row>
    <row r="11147" spans="1:9" ht="15.75" customHeight="1" x14ac:dyDescent="0.25">
      <c r="A11147" s="25">
        <v>11146</v>
      </c>
      <c r="B11147" s="26">
        <v>0.58660952</v>
      </c>
      <c r="C11147" s="26"/>
      <c r="D11147" s="26"/>
      <c r="E11147" s="26"/>
      <c r="F11147" s="26"/>
      <c r="G11147" s="26"/>
      <c r="H11147" s="26"/>
      <c r="I11147" s="26"/>
    </row>
    <row r="11148" spans="1:9" ht="15.75" customHeight="1" x14ac:dyDescent="0.25">
      <c r="A11148" s="23">
        <v>11147</v>
      </c>
      <c r="B11148" s="24">
        <v>0.58669844999999998</v>
      </c>
      <c r="C11148" s="24"/>
      <c r="D11148" s="24"/>
      <c r="E11148" s="24"/>
      <c r="F11148" s="24"/>
      <c r="G11148" s="24"/>
      <c r="H11148" s="24"/>
      <c r="I11148" s="24"/>
    </row>
    <row r="11149" spans="1:9" ht="15.75" customHeight="1" x14ac:dyDescent="0.25">
      <c r="A11149" s="25">
        <v>11148</v>
      </c>
      <c r="B11149" s="26">
        <v>0.58678738000000008</v>
      </c>
      <c r="C11149" s="26"/>
      <c r="D11149" s="26"/>
      <c r="E11149" s="26"/>
      <c r="F11149" s="26"/>
      <c r="G11149" s="26"/>
      <c r="H11149" s="26"/>
      <c r="I11149" s="26"/>
    </row>
    <row r="11150" spans="1:9" ht="15.75" customHeight="1" x14ac:dyDescent="0.25">
      <c r="A11150" s="23">
        <v>11149</v>
      </c>
      <c r="B11150" s="24">
        <v>0.58687631000000007</v>
      </c>
      <c r="C11150" s="24"/>
      <c r="D11150" s="24"/>
      <c r="E11150" s="24"/>
      <c r="F11150" s="24"/>
      <c r="G11150" s="24"/>
      <c r="H11150" s="24"/>
      <c r="I11150" s="24"/>
    </row>
    <row r="11151" spans="1:9" ht="15.75" customHeight="1" x14ac:dyDescent="0.25">
      <c r="A11151" s="25">
        <v>11150</v>
      </c>
      <c r="B11151" s="26">
        <v>0.58696523999999994</v>
      </c>
      <c r="C11151" s="26"/>
      <c r="D11151" s="26"/>
      <c r="E11151" s="26"/>
      <c r="F11151" s="26"/>
      <c r="G11151" s="26"/>
      <c r="H11151" s="26"/>
      <c r="I11151" s="26"/>
    </row>
    <row r="11152" spans="1:9" ht="15.75" customHeight="1" x14ac:dyDescent="0.25">
      <c r="A11152" s="23">
        <v>11151</v>
      </c>
      <c r="B11152" s="24">
        <v>0.58705416999999993</v>
      </c>
      <c r="C11152" s="24"/>
      <c r="D11152" s="24"/>
      <c r="E11152" s="24"/>
      <c r="F11152" s="24"/>
      <c r="G11152" s="24"/>
      <c r="H11152" s="24"/>
      <c r="I11152" s="24"/>
    </row>
    <row r="11153" spans="1:9" ht="15.75" customHeight="1" x14ac:dyDescent="0.25">
      <c r="A11153" s="25">
        <v>11152</v>
      </c>
      <c r="B11153" s="26">
        <v>0.58714310000000003</v>
      </c>
      <c r="C11153" s="26"/>
      <c r="D11153" s="26"/>
      <c r="E11153" s="26"/>
      <c r="F11153" s="26"/>
      <c r="G11153" s="26"/>
      <c r="H11153" s="26"/>
      <c r="I11153" s="26"/>
    </row>
    <row r="11154" spans="1:9" ht="15.75" customHeight="1" x14ac:dyDescent="0.25">
      <c r="A11154" s="23">
        <v>11153</v>
      </c>
      <c r="B11154" s="24">
        <v>0.58723203000000002</v>
      </c>
      <c r="C11154" s="24"/>
      <c r="D11154" s="24"/>
      <c r="E11154" s="24"/>
      <c r="F11154" s="24"/>
      <c r="G11154" s="24"/>
      <c r="H11154" s="24"/>
      <c r="I11154" s="24"/>
    </row>
    <row r="11155" spans="1:9" ht="15.75" customHeight="1" x14ac:dyDescent="0.25">
      <c r="A11155" s="25">
        <v>11154</v>
      </c>
      <c r="B11155" s="26">
        <v>0.58732096</v>
      </c>
      <c r="C11155" s="26"/>
      <c r="D11155" s="26"/>
      <c r="E11155" s="26"/>
      <c r="F11155" s="26"/>
      <c r="G11155" s="26"/>
      <c r="H11155" s="26"/>
      <c r="I11155" s="26"/>
    </row>
    <row r="11156" spans="1:9" ht="15.75" customHeight="1" x14ac:dyDescent="0.25">
      <c r="A11156" s="23">
        <v>11155</v>
      </c>
      <c r="B11156" s="24">
        <v>0.58740988999999999</v>
      </c>
      <c r="C11156" s="24"/>
      <c r="D11156" s="24"/>
      <c r="E11156" s="24"/>
      <c r="F11156" s="24"/>
      <c r="G11156" s="24"/>
      <c r="H11156" s="24"/>
      <c r="I11156" s="24"/>
    </row>
    <row r="11157" spans="1:9" ht="15.75" customHeight="1" x14ac:dyDescent="0.25">
      <c r="A11157" s="25">
        <v>11156</v>
      </c>
      <c r="B11157" s="26">
        <v>0.58749881999999998</v>
      </c>
      <c r="C11157" s="26"/>
      <c r="D11157" s="26"/>
      <c r="E11157" s="26"/>
      <c r="F11157" s="26"/>
      <c r="G11157" s="26"/>
      <c r="H11157" s="26"/>
      <c r="I11157" s="26"/>
    </row>
    <row r="11158" spans="1:9" ht="15.75" customHeight="1" x14ac:dyDescent="0.25">
      <c r="A11158" s="23">
        <v>11157</v>
      </c>
      <c r="B11158" s="24">
        <v>0.58758774999999996</v>
      </c>
      <c r="C11158" s="24"/>
      <c r="D11158" s="24"/>
      <c r="E11158" s="24"/>
      <c r="F11158" s="24"/>
      <c r="G11158" s="24"/>
      <c r="H11158" s="24"/>
      <c r="I11158" s="24"/>
    </row>
    <row r="11159" spans="1:9" ht="15.75" customHeight="1" x14ac:dyDescent="0.25">
      <c r="A11159" s="25">
        <v>11158</v>
      </c>
      <c r="B11159" s="26">
        <v>0.58767667999999995</v>
      </c>
      <c r="C11159" s="26"/>
      <c r="D11159" s="26"/>
      <c r="E11159" s="26"/>
      <c r="F11159" s="26"/>
      <c r="G11159" s="26"/>
      <c r="H11159" s="26"/>
      <c r="I11159" s="26"/>
    </row>
    <row r="11160" spans="1:9" ht="15.75" customHeight="1" x14ac:dyDescent="0.25">
      <c r="A11160" s="23">
        <v>11159</v>
      </c>
      <c r="B11160" s="24">
        <v>0.58776561000000005</v>
      </c>
      <c r="C11160" s="24"/>
      <c r="D11160" s="24"/>
      <c r="E11160" s="24"/>
      <c r="F11160" s="24"/>
      <c r="G11160" s="24"/>
      <c r="H11160" s="24"/>
      <c r="I11160" s="24"/>
    </row>
    <row r="11161" spans="1:9" ht="15.75" customHeight="1" x14ac:dyDescent="0.25">
      <c r="A11161" s="25">
        <v>11160</v>
      </c>
      <c r="B11161" s="26">
        <v>0.58785454000000004</v>
      </c>
      <c r="C11161" s="26"/>
      <c r="D11161" s="26"/>
      <c r="E11161" s="26"/>
      <c r="F11161" s="26"/>
      <c r="G11161" s="26"/>
      <c r="H11161" s="26"/>
      <c r="I11161" s="26"/>
    </row>
    <row r="11162" spans="1:9" ht="15.75" customHeight="1" x14ac:dyDescent="0.25">
      <c r="A11162" s="23">
        <v>11161</v>
      </c>
      <c r="B11162" s="24">
        <v>0.58794347000000002</v>
      </c>
      <c r="C11162" s="24"/>
      <c r="D11162" s="24"/>
      <c r="E11162" s="24"/>
      <c r="F11162" s="24"/>
      <c r="G11162" s="24"/>
      <c r="H11162" s="24"/>
      <c r="I11162" s="24"/>
    </row>
    <row r="11163" spans="1:9" ht="15.75" customHeight="1" x14ac:dyDescent="0.25">
      <c r="A11163" s="25">
        <v>11162</v>
      </c>
      <c r="B11163" s="26">
        <v>0.58803240999999995</v>
      </c>
      <c r="C11163" s="26"/>
      <c r="D11163" s="26"/>
      <c r="E11163" s="26"/>
      <c r="F11163" s="26"/>
      <c r="G11163" s="26"/>
      <c r="H11163" s="26"/>
      <c r="I11163" s="26"/>
    </row>
    <row r="11164" spans="1:9" ht="15.75" customHeight="1" x14ac:dyDescent="0.25">
      <c r="A11164" s="23">
        <v>11163</v>
      </c>
      <c r="B11164" s="24">
        <v>0.58812134000000005</v>
      </c>
      <c r="C11164" s="24"/>
      <c r="D11164" s="24"/>
      <c r="E11164" s="24"/>
      <c r="F11164" s="24"/>
      <c r="G11164" s="24"/>
      <c r="H11164" s="24"/>
      <c r="I11164" s="24"/>
    </row>
    <row r="11165" spans="1:9" ht="15.75" customHeight="1" x14ac:dyDescent="0.25">
      <c r="A11165" s="25">
        <v>11164</v>
      </c>
      <c r="B11165" s="26">
        <v>0.58821027000000004</v>
      </c>
      <c r="C11165" s="26"/>
      <c r="D11165" s="26"/>
      <c r="E11165" s="26"/>
      <c r="F11165" s="26"/>
      <c r="G11165" s="26"/>
      <c r="H11165" s="26"/>
      <c r="I11165" s="26"/>
    </row>
    <row r="11166" spans="1:9" ht="15.75" customHeight="1" x14ac:dyDescent="0.25">
      <c r="A11166" s="23">
        <v>11165</v>
      </c>
      <c r="B11166" s="24">
        <v>0.58829920000000002</v>
      </c>
      <c r="C11166" s="24"/>
      <c r="D11166" s="24"/>
      <c r="E11166" s="24"/>
      <c r="F11166" s="24"/>
      <c r="G11166" s="24"/>
      <c r="H11166" s="24"/>
      <c r="I11166" s="24"/>
    </row>
    <row r="11167" spans="1:9" ht="15.75" customHeight="1" x14ac:dyDescent="0.25">
      <c r="A11167" s="25">
        <v>11166</v>
      </c>
      <c r="B11167" s="26">
        <v>0.58838813999999995</v>
      </c>
      <c r="C11167" s="26"/>
      <c r="D11167" s="26"/>
      <c r="E11167" s="26"/>
      <c r="F11167" s="26"/>
      <c r="G11167" s="26"/>
      <c r="H11167" s="26"/>
      <c r="I11167" s="26"/>
    </row>
    <row r="11168" spans="1:9" ht="15.75" customHeight="1" x14ac:dyDescent="0.25">
      <c r="A11168" s="23">
        <v>11167</v>
      </c>
      <c r="B11168" s="24">
        <v>0.58847707000000005</v>
      </c>
      <c r="C11168" s="24"/>
      <c r="D11168" s="24"/>
      <c r="E11168" s="24"/>
      <c r="F11168" s="24"/>
      <c r="G11168" s="24"/>
      <c r="H11168" s="24"/>
      <c r="I11168" s="24"/>
    </row>
    <row r="11169" spans="1:9" ht="15.75" customHeight="1" x14ac:dyDescent="0.25">
      <c r="A11169" s="25">
        <v>11168</v>
      </c>
      <c r="B11169" s="26">
        <v>0.58856600000000003</v>
      </c>
      <c r="C11169" s="26"/>
      <c r="D11169" s="26"/>
      <c r="E11169" s="26"/>
      <c r="F11169" s="26"/>
      <c r="G11169" s="26"/>
      <c r="H11169" s="26"/>
      <c r="I11169" s="26"/>
    </row>
    <row r="11170" spans="1:9" ht="15.75" customHeight="1" x14ac:dyDescent="0.25">
      <c r="A11170" s="23">
        <v>11169</v>
      </c>
      <c r="B11170" s="24">
        <v>0.58865493999999996</v>
      </c>
      <c r="C11170" s="24"/>
      <c r="D11170" s="24"/>
      <c r="E11170" s="24"/>
      <c r="F11170" s="24"/>
      <c r="G11170" s="24"/>
      <c r="H11170" s="24"/>
      <c r="I11170" s="24"/>
    </row>
    <row r="11171" spans="1:9" ht="15.75" customHeight="1" x14ac:dyDescent="0.25">
      <c r="A11171" s="25">
        <v>11170</v>
      </c>
      <c r="B11171" s="26">
        <v>0.58874386999999995</v>
      </c>
      <c r="C11171" s="26"/>
      <c r="D11171" s="26"/>
      <c r="E11171" s="26"/>
      <c r="F11171" s="26"/>
      <c r="G11171" s="26"/>
      <c r="H11171" s="26"/>
      <c r="I11171" s="26"/>
    </row>
    <row r="11172" spans="1:9" ht="15.75" customHeight="1" x14ac:dyDescent="0.25">
      <c r="A11172" s="23">
        <v>11171</v>
      </c>
      <c r="B11172" s="24">
        <v>0.58883280999999998</v>
      </c>
      <c r="C11172" s="24"/>
      <c r="D11172" s="24"/>
      <c r="E11172" s="24"/>
      <c r="F11172" s="24"/>
      <c r="G11172" s="24"/>
      <c r="H11172" s="24"/>
      <c r="I11172" s="24"/>
    </row>
    <row r="11173" spans="1:9" ht="15.75" customHeight="1" x14ac:dyDescent="0.25">
      <c r="A11173" s="25">
        <v>11172</v>
      </c>
      <c r="B11173" s="26">
        <v>0.58892173999999997</v>
      </c>
      <c r="C11173" s="26"/>
      <c r="D11173" s="26"/>
      <c r="E11173" s="26"/>
      <c r="F11173" s="26"/>
      <c r="G11173" s="26"/>
      <c r="H11173" s="26"/>
      <c r="I11173" s="26"/>
    </row>
    <row r="11174" spans="1:9" ht="15.75" customHeight="1" x14ac:dyDescent="0.25">
      <c r="A11174" s="23">
        <v>11173</v>
      </c>
      <c r="B11174" s="24">
        <v>0.58901068000000001</v>
      </c>
      <c r="C11174" s="24"/>
      <c r="D11174" s="24"/>
      <c r="E11174" s="24"/>
      <c r="F11174" s="24"/>
      <c r="G11174" s="24"/>
      <c r="H11174" s="24"/>
      <c r="I11174" s="24"/>
    </row>
    <row r="11175" spans="1:9" ht="15.75" customHeight="1" x14ac:dyDescent="0.25">
      <c r="A11175" s="25">
        <v>11174</v>
      </c>
      <c r="B11175" s="26">
        <v>0.58909961</v>
      </c>
      <c r="C11175" s="26"/>
      <c r="D11175" s="26"/>
      <c r="E11175" s="26"/>
      <c r="F11175" s="26"/>
      <c r="G11175" s="26"/>
      <c r="H11175" s="26"/>
      <c r="I11175" s="26"/>
    </row>
    <row r="11176" spans="1:9" ht="15.75" customHeight="1" x14ac:dyDescent="0.25">
      <c r="A11176" s="23">
        <v>11175</v>
      </c>
      <c r="B11176" s="24">
        <v>0.58918855000000003</v>
      </c>
      <c r="C11176" s="24"/>
      <c r="D11176" s="24"/>
      <c r="E11176" s="24"/>
      <c r="F11176" s="24"/>
      <c r="G11176" s="24"/>
      <c r="H11176" s="24"/>
      <c r="I11176" s="24"/>
    </row>
    <row r="11177" spans="1:9" ht="15.75" customHeight="1" x14ac:dyDescent="0.25">
      <c r="A11177" s="25">
        <v>11176</v>
      </c>
      <c r="B11177" s="26">
        <v>0.58927748000000002</v>
      </c>
      <c r="C11177" s="26"/>
      <c r="D11177" s="26"/>
      <c r="E11177" s="26"/>
      <c r="F11177" s="26"/>
      <c r="G11177" s="26"/>
      <c r="H11177" s="26"/>
      <c r="I11177" s="26"/>
    </row>
    <row r="11178" spans="1:9" ht="15.75" customHeight="1" x14ac:dyDescent="0.25">
      <c r="A11178" s="23">
        <v>11177</v>
      </c>
      <c r="B11178" s="24">
        <v>0.58936641999999995</v>
      </c>
      <c r="C11178" s="24"/>
      <c r="D11178" s="24"/>
      <c r="E11178" s="24"/>
      <c r="F11178" s="24"/>
      <c r="G11178" s="24"/>
      <c r="H11178" s="24"/>
      <c r="I11178" s="24"/>
    </row>
    <row r="11179" spans="1:9" ht="15.75" customHeight="1" x14ac:dyDescent="0.25">
      <c r="A11179" s="25">
        <v>11178</v>
      </c>
      <c r="B11179" s="26">
        <v>0.58945535000000004</v>
      </c>
      <c r="C11179" s="26"/>
      <c r="D11179" s="26"/>
      <c r="E11179" s="26"/>
      <c r="F11179" s="26"/>
      <c r="G11179" s="26"/>
      <c r="H11179" s="26"/>
      <c r="I11179" s="26"/>
    </row>
    <row r="11180" spans="1:9" ht="15.75" customHeight="1" x14ac:dyDescent="0.25">
      <c r="A11180" s="23">
        <v>11179</v>
      </c>
      <c r="B11180" s="24">
        <v>0.58954428999999997</v>
      </c>
      <c r="C11180" s="24"/>
      <c r="D11180" s="24"/>
      <c r="E11180" s="24"/>
      <c r="F11180" s="24"/>
      <c r="G11180" s="24"/>
      <c r="H11180" s="24"/>
      <c r="I11180" s="24"/>
    </row>
    <row r="11181" spans="1:9" ht="15.75" customHeight="1" x14ac:dyDescent="0.25">
      <c r="A11181" s="25">
        <v>11180</v>
      </c>
      <c r="B11181" s="26">
        <v>0.58963323000000001</v>
      </c>
      <c r="C11181" s="26"/>
      <c r="D11181" s="26"/>
      <c r="E11181" s="26"/>
      <c r="F11181" s="26"/>
      <c r="G11181" s="26"/>
      <c r="H11181" s="26"/>
      <c r="I11181" s="26"/>
    </row>
    <row r="11182" spans="1:9" ht="15.75" customHeight="1" x14ac:dyDescent="0.25">
      <c r="A11182" s="23">
        <v>11181</v>
      </c>
      <c r="B11182" s="24">
        <v>0.58972217000000005</v>
      </c>
      <c r="C11182" s="24"/>
      <c r="D11182" s="24"/>
      <c r="E11182" s="24"/>
      <c r="F11182" s="24"/>
      <c r="G11182" s="24"/>
      <c r="H11182" s="24"/>
      <c r="I11182" s="24"/>
    </row>
    <row r="11183" spans="1:9" ht="15.75" customHeight="1" x14ac:dyDescent="0.25">
      <c r="A11183" s="25">
        <v>11182</v>
      </c>
      <c r="B11183" s="26">
        <v>0.58981110000000003</v>
      </c>
      <c r="C11183" s="26"/>
      <c r="D11183" s="26"/>
      <c r="E11183" s="26"/>
      <c r="F11183" s="26"/>
      <c r="G11183" s="26"/>
      <c r="H11183" s="26"/>
      <c r="I11183" s="26"/>
    </row>
    <row r="11184" spans="1:9" ht="15.75" customHeight="1" x14ac:dyDescent="0.25">
      <c r="A11184" s="23">
        <v>11183</v>
      </c>
      <c r="B11184" s="24">
        <v>0.58990003999999996</v>
      </c>
      <c r="C11184" s="24"/>
      <c r="D11184" s="24"/>
      <c r="E11184" s="24"/>
      <c r="F11184" s="24"/>
      <c r="G11184" s="24"/>
      <c r="H11184" s="24"/>
      <c r="I11184" s="24"/>
    </row>
    <row r="11185" spans="1:9" ht="15.75" customHeight="1" x14ac:dyDescent="0.25">
      <c r="A11185" s="25">
        <v>11184</v>
      </c>
      <c r="B11185" s="26">
        <v>0.58998898</v>
      </c>
      <c r="C11185" s="26"/>
      <c r="D11185" s="26"/>
      <c r="E11185" s="26"/>
      <c r="F11185" s="26"/>
      <c r="G11185" s="26"/>
      <c r="H11185" s="26"/>
      <c r="I11185" s="26"/>
    </row>
    <row r="11186" spans="1:9" ht="15.75" customHeight="1" x14ac:dyDescent="0.25">
      <c r="A11186" s="23">
        <v>11185</v>
      </c>
      <c r="B11186" s="24">
        <v>0.59007792000000003</v>
      </c>
      <c r="C11186" s="24"/>
      <c r="D11186" s="24"/>
      <c r="E11186" s="24"/>
      <c r="F11186" s="24"/>
      <c r="G11186" s="24"/>
      <c r="H11186" s="24"/>
      <c r="I11186" s="24"/>
    </row>
    <row r="11187" spans="1:9" ht="15.75" customHeight="1" x14ac:dyDescent="0.25">
      <c r="A11187" s="25">
        <v>11186</v>
      </c>
      <c r="B11187" s="26">
        <v>0.59016685000000002</v>
      </c>
      <c r="C11187" s="26"/>
      <c r="D11187" s="26"/>
      <c r="E11187" s="26"/>
      <c r="F11187" s="26"/>
      <c r="G11187" s="26"/>
      <c r="H11187" s="26"/>
      <c r="I11187" s="26"/>
    </row>
    <row r="11188" spans="1:9" ht="15.75" customHeight="1" x14ac:dyDescent="0.25">
      <c r="A11188" s="23">
        <v>11187</v>
      </c>
      <c r="B11188" s="24">
        <v>0.59025579000000006</v>
      </c>
      <c r="C11188" s="24"/>
      <c r="D11188" s="24"/>
      <c r="E11188" s="24"/>
      <c r="F11188" s="24"/>
      <c r="G11188" s="24"/>
      <c r="H11188" s="24"/>
      <c r="I11188" s="24"/>
    </row>
    <row r="11189" spans="1:9" ht="15.75" customHeight="1" x14ac:dyDescent="0.25">
      <c r="A11189" s="25">
        <v>11188</v>
      </c>
      <c r="B11189" s="26">
        <v>0.59034472999999998</v>
      </c>
      <c r="C11189" s="26"/>
      <c r="D11189" s="26"/>
      <c r="E11189" s="26"/>
      <c r="F11189" s="26"/>
      <c r="G11189" s="26"/>
      <c r="H11189" s="26"/>
      <c r="I11189" s="26"/>
    </row>
    <row r="11190" spans="1:9" ht="15.75" customHeight="1" x14ac:dyDescent="0.25">
      <c r="A11190" s="23">
        <v>11189</v>
      </c>
      <c r="B11190" s="24">
        <v>0.59043367000000002</v>
      </c>
      <c r="C11190" s="24"/>
      <c r="D11190" s="24"/>
      <c r="E11190" s="24"/>
      <c r="F11190" s="24"/>
      <c r="G11190" s="24"/>
      <c r="H11190" s="24"/>
      <c r="I11190" s="24"/>
    </row>
    <row r="11191" spans="1:9" ht="15.75" customHeight="1" x14ac:dyDescent="0.25">
      <c r="A11191" s="25">
        <v>11190</v>
      </c>
      <c r="B11191" s="26">
        <v>0.59052261000000006</v>
      </c>
      <c r="C11191" s="26"/>
      <c r="D11191" s="26"/>
      <c r="E11191" s="26"/>
      <c r="F11191" s="26"/>
      <c r="G11191" s="26"/>
      <c r="H11191" s="26"/>
      <c r="I11191" s="26"/>
    </row>
    <row r="11192" spans="1:9" ht="15.75" customHeight="1" x14ac:dyDescent="0.25">
      <c r="A11192" s="23">
        <v>11191</v>
      </c>
      <c r="B11192" s="24">
        <v>0.59061154999999999</v>
      </c>
      <c r="C11192" s="24"/>
      <c r="D11192" s="24"/>
      <c r="E11192" s="24"/>
      <c r="F11192" s="24"/>
      <c r="G11192" s="24"/>
      <c r="H11192" s="24"/>
      <c r="I11192" s="24"/>
    </row>
    <row r="11193" spans="1:9" ht="15.75" customHeight="1" x14ac:dyDescent="0.25">
      <c r="A11193" s="25">
        <v>11192</v>
      </c>
      <c r="B11193" s="26">
        <v>0.59070049000000002</v>
      </c>
      <c r="C11193" s="26"/>
      <c r="D11193" s="26"/>
      <c r="E11193" s="26"/>
      <c r="F11193" s="26"/>
      <c r="G11193" s="26"/>
      <c r="H11193" s="26"/>
      <c r="I11193" s="26"/>
    </row>
    <row r="11194" spans="1:9" ht="15.75" customHeight="1" x14ac:dyDescent="0.25">
      <c r="A11194" s="23">
        <v>11193</v>
      </c>
      <c r="B11194" s="24">
        <v>0.59078943000000006</v>
      </c>
      <c r="C11194" s="24"/>
      <c r="D11194" s="24"/>
      <c r="E11194" s="24"/>
      <c r="F11194" s="24"/>
      <c r="G11194" s="24"/>
      <c r="H11194" s="24"/>
      <c r="I11194" s="24"/>
    </row>
    <row r="11195" spans="1:9" ht="15.75" customHeight="1" x14ac:dyDescent="0.25">
      <c r="A11195" s="25">
        <v>11194</v>
      </c>
      <c r="B11195" s="26">
        <v>0.59087836999999999</v>
      </c>
      <c r="C11195" s="26"/>
      <c r="D11195" s="26"/>
      <c r="E11195" s="26"/>
      <c r="F11195" s="26"/>
      <c r="G11195" s="26"/>
      <c r="H11195" s="26"/>
      <c r="I11195" s="26"/>
    </row>
    <row r="11196" spans="1:9" ht="15.75" customHeight="1" x14ac:dyDescent="0.25">
      <c r="A11196" s="23">
        <v>11195</v>
      </c>
      <c r="B11196" s="24">
        <v>0.59096731000000002</v>
      </c>
      <c r="C11196" s="24"/>
      <c r="D11196" s="24"/>
      <c r="E11196" s="24"/>
      <c r="F11196" s="24"/>
      <c r="G11196" s="24"/>
      <c r="H11196" s="24"/>
      <c r="I11196" s="24"/>
    </row>
    <row r="11197" spans="1:9" ht="15.75" customHeight="1" x14ac:dyDescent="0.25">
      <c r="A11197" s="25">
        <v>11196</v>
      </c>
      <c r="B11197" s="26">
        <v>0.59105625000000006</v>
      </c>
      <c r="C11197" s="26"/>
      <c r="D11197" s="26"/>
      <c r="E11197" s="26"/>
      <c r="F11197" s="26"/>
      <c r="G11197" s="26"/>
      <c r="H11197" s="26"/>
      <c r="I11197" s="26"/>
    </row>
    <row r="11198" spans="1:9" ht="15.75" customHeight="1" x14ac:dyDescent="0.25">
      <c r="A11198" s="23">
        <v>11197</v>
      </c>
      <c r="B11198" s="24">
        <v>0.59114518999999999</v>
      </c>
      <c r="C11198" s="24"/>
      <c r="D11198" s="24"/>
      <c r="E11198" s="24"/>
      <c r="F11198" s="24"/>
      <c r="G11198" s="24"/>
      <c r="H11198" s="24"/>
      <c r="I11198" s="24"/>
    </row>
    <row r="11199" spans="1:9" ht="15.75" customHeight="1" x14ac:dyDescent="0.25">
      <c r="A11199" s="25">
        <v>11198</v>
      </c>
      <c r="B11199" s="26">
        <v>0.59123413000000002</v>
      </c>
      <c r="C11199" s="26"/>
      <c r="D11199" s="26"/>
      <c r="E11199" s="26"/>
      <c r="F11199" s="26"/>
      <c r="G11199" s="26"/>
      <c r="H11199" s="26"/>
      <c r="I11199" s="26"/>
    </row>
    <row r="11200" spans="1:9" ht="15.75" customHeight="1" x14ac:dyDescent="0.25">
      <c r="A11200" s="23">
        <v>11199</v>
      </c>
      <c r="B11200" s="24">
        <v>0.59132306999999995</v>
      </c>
      <c r="C11200" s="24"/>
      <c r="D11200" s="24"/>
      <c r="E11200" s="24"/>
      <c r="F11200" s="24"/>
      <c r="G11200" s="24"/>
      <c r="H11200" s="24"/>
      <c r="I11200" s="24"/>
    </row>
    <row r="11201" spans="1:9" ht="15.75" customHeight="1" x14ac:dyDescent="0.25">
      <c r="A11201" s="25">
        <v>11200</v>
      </c>
      <c r="B11201" s="26">
        <v>0.59141202000000004</v>
      </c>
      <c r="C11201" s="26"/>
      <c r="D11201" s="26"/>
      <c r="E11201" s="26"/>
      <c r="F11201" s="26"/>
      <c r="G11201" s="26"/>
      <c r="H11201" s="26"/>
      <c r="I11201" s="26"/>
    </row>
    <row r="11202" spans="1:9" ht="15.75" customHeight="1" x14ac:dyDescent="0.25">
      <c r="A11202" s="23">
        <v>11201</v>
      </c>
      <c r="B11202" s="24">
        <v>0.59150095999999996</v>
      </c>
      <c r="C11202" s="24"/>
      <c r="D11202" s="24"/>
      <c r="E11202" s="24"/>
      <c r="F11202" s="24"/>
      <c r="G11202" s="24"/>
      <c r="H11202" s="24"/>
      <c r="I11202" s="24"/>
    </row>
    <row r="11203" spans="1:9" ht="15.75" customHeight="1" x14ac:dyDescent="0.25">
      <c r="A11203" s="25">
        <v>11202</v>
      </c>
      <c r="B11203" s="26">
        <v>0.5915899</v>
      </c>
      <c r="C11203" s="26"/>
      <c r="D11203" s="26"/>
      <c r="E11203" s="26"/>
      <c r="F11203" s="26"/>
      <c r="G11203" s="26"/>
      <c r="H11203" s="26"/>
      <c r="I11203" s="26"/>
    </row>
    <row r="11204" spans="1:9" ht="15.75" customHeight="1" x14ac:dyDescent="0.25">
      <c r="A11204" s="23">
        <v>11203</v>
      </c>
      <c r="B11204" s="24">
        <v>0.59167884000000004</v>
      </c>
      <c r="C11204" s="24"/>
      <c r="D11204" s="24"/>
      <c r="E11204" s="24"/>
      <c r="F11204" s="24"/>
      <c r="G11204" s="24"/>
      <c r="H11204" s="24"/>
      <c r="I11204" s="24"/>
    </row>
    <row r="11205" spans="1:9" ht="15.75" customHeight="1" x14ac:dyDescent="0.25">
      <c r="A11205" s="25">
        <v>11204</v>
      </c>
      <c r="B11205" s="26">
        <v>0.59177078000000005</v>
      </c>
      <c r="C11205" s="26"/>
      <c r="D11205" s="26"/>
      <c r="E11205" s="26"/>
      <c r="F11205" s="26"/>
      <c r="G11205" s="26"/>
      <c r="H11205" s="26"/>
      <c r="I11205" s="26"/>
    </row>
    <row r="11206" spans="1:9" ht="15.75" customHeight="1" x14ac:dyDescent="0.25">
      <c r="A11206" s="23">
        <v>11205</v>
      </c>
      <c r="B11206" s="24">
        <v>0.59186271000000001</v>
      </c>
      <c r="C11206" s="24"/>
      <c r="D11206" s="24"/>
      <c r="E11206" s="24"/>
      <c r="F11206" s="24"/>
      <c r="G11206" s="24"/>
      <c r="H11206" s="24"/>
      <c r="I11206" s="24"/>
    </row>
    <row r="11207" spans="1:9" ht="15.75" customHeight="1" x14ac:dyDescent="0.25">
      <c r="A11207" s="25">
        <v>11206</v>
      </c>
      <c r="B11207" s="26">
        <v>0.59195463999999998</v>
      </c>
      <c r="C11207" s="26"/>
      <c r="D11207" s="26"/>
      <c r="E11207" s="26"/>
      <c r="F11207" s="26"/>
      <c r="G11207" s="26"/>
      <c r="H11207" s="26"/>
      <c r="I11207" s="26"/>
    </row>
    <row r="11208" spans="1:9" ht="15.75" customHeight="1" x14ac:dyDescent="0.25">
      <c r="A11208" s="23">
        <v>11207</v>
      </c>
      <c r="B11208" s="24">
        <v>0.59204656999999994</v>
      </c>
      <c r="C11208" s="24"/>
      <c r="D11208" s="24"/>
      <c r="E11208" s="24"/>
      <c r="F11208" s="24"/>
      <c r="G11208" s="24"/>
      <c r="H11208" s="24"/>
      <c r="I11208" s="24"/>
    </row>
    <row r="11209" spans="1:9" ht="15.75" customHeight="1" x14ac:dyDescent="0.25">
      <c r="A11209" s="25">
        <v>11208</v>
      </c>
      <c r="B11209" s="26">
        <v>0.59213850000000001</v>
      </c>
      <c r="C11209" s="26"/>
      <c r="D11209" s="26"/>
      <c r="E11209" s="26"/>
      <c r="F11209" s="26"/>
      <c r="G11209" s="26"/>
      <c r="H11209" s="26"/>
      <c r="I11209" s="26"/>
    </row>
    <row r="11210" spans="1:9" ht="15.75" customHeight="1" x14ac:dyDescent="0.25">
      <c r="A11210" s="23">
        <v>11209</v>
      </c>
      <c r="B11210" s="24">
        <v>0.59223044000000002</v>
      </c>
      <c r="C11210" s="24"/>
      <c r="D11210" s="24"/>
      <c r="E11210" s="24"/>
      <c r="F11210" s="24"/>
      <c r="G11210" s="24"/>
      <c r="H11210" s="24"/>
      <c r="I11210" s="24"/>
    </row>
    <row r="11211" spans="1:9" ht="15.75" customHeight="1" x14ac:dyDescent="0.25">
      <c r="A11211" s="25">
        <v>11210</v>
      </c>
      <c r="B11211" s="26">
        <v>0.59232236999999999</v>
      </c>
      <c r="C11211" s="26"/>
      <c r="D11211" s="26"/>
      <c r="E11211" s="26"/>
      <c r="F11211" s="26"/>
      <c r="G11211" s="26"/>
      <c r="H11211" s="26"/>
      <c r="I11211" s="26"/>
    </row>
    <row r="11212" spans="1:9" ht="15.75" customHeight="1" x14ac:dyDescent="0.25">
      <c r="A11212" s="23">
        <v>11211</v>
      </c>
      <c r="B11212" s="24">
        <v>0.59241431</v>
      </c>
      <c r="C11212" s="24"/>
      <c r="D11212" s="24"/>
      <c r="E11212" s="24"/>
      <c r="F11212" s="24"/>
      <c r="G11212" s="24"/>
      <c r="H11212" s="24"/>
      <c r="I11212" s="24"/>
    </row>
    <row r="11213" spans="1:9" ht="15.75" customHeight="1" x14ac:dyDescent="0.25">
      <c r="A11213" s="25">
        <v>11212</v>
      </c>
      <c r="B11213" s="26">
        <v>0.59250624000000007</v>
      </c>
      <c r="C11213" s="26"/>
      <c r="D11213" s="26"/>
      <c r="E11213" s="26"/>
      <c r="F11213" s="26"/>
      <c r="G11213" s="26"/>
      <c r="H11213" s="26"/>
      <c r="I11213" s="26"/>
    </row>
    <row r="11214" spans="1:9" ht="15.75" customHeight="1" x14ac:dyDescent="0.25">
      <c r="A11214" s="23">
        <v>11213</v>
      </c>
      <c r="B11214" s="24">
        <v>0.59259817999999997</v>
      </c>
      <c r="C11214" s="24"/>
      <c r="D11214" s="24"/>
      <c r="E11214" s="24"/>
      <c r="F11214" s="24"/>
      <c r="G11214" s="24"/>
      <c r="H11214" s="24"/>
      <c r="I11214" s="24"/>
    </row>
    <row r="11215" spans="1:9" ht="15.75" customHeight="1" x14ac:dyDescent="0.25">
      <c r="A11215" s="25">
        <v>11214</v>
      </c>
      <c r="B11215" s="26">
        <v>0.59269010999999994</v>
      </c>
      <c r="C11215" s="26"/>
      <c r="D11215" s="26"/>
      <c r="E11215" s="26"/>
      <c r="F11215" s="26"/>
      <c r="G11215" s="26"/>
      <c r="H11215" s="26"/>
      <c r="I11215" s="26"/>
    </row>
    <row r="11216" spans="1:9" ht="15.75" customHeight="1" x14ac:dyDescent="0.25">
      <c r="A11216" s="23">
        <v>11215</v>
      </c>
      <c r="B11216" s="24">
        <v>0.59278204999999995</v>
      </c>
      <c r="C11216" s="24"/>
      <c r="D11216" s="24"/>
      <c r="E11216" s="24"/>
      <c r="F11216" s="24"/>
      <c r="G11216" s="24"/>
      <c r="H11216" s="24"/>
      <c r="I11216" s="24"/>
    </row>
    <row r="11217" spans="1:9" ht="15.75" customHeight="1" x14ac:dyDescent="0.25">
      <c r="A11217" s="25">
        <v>11216</v>
      </c>
      <c r="B11217" s="26">
        <v>0.59287398000000002</v>
      </c>
      <c r="C11217" s="26"/>
      <c r="D11217" s="26"/>
      <c r="E11217" s="26"/>
      <c r="F11217" s="26"/>
      <c r="G11217" s="26"/>
      <c r="H11217" s="26"/>
      <c r="I11217" s="26"/>
    </row>
    <row r="11218" spans="1:9" ht="15.75" customHeight="1" x14ac:dyDescent="0.25">
      <c r="A11218" s="23">
        <v>11217</v>
      </c>
      <c r="B11218" s="24">
        <v>0.59296591999999992</v>
      </c>
      <c r="C11218" s="24"/>
      <c r="D11218" s="24"/>
      <c r="E11218" s="24"/>
      <c r="F11218" s="24"/>
      <c r="G11218" s="24"/>
      <c r="H11218" s="24"/>
      <c r="I11218" s="24"/>
    </row>
    <row r="11219" spans="1:9" ht="15.75" customHeight="1" x14ac:dyDescent="0.25">
      <c r="A11219" s="25">
        <v>11218</v>
      </c>
      <c r="B11219" s="26">
        <v>0.59305785999999994</v>
      </c>
      <c r="C11219" s="26"/>
      <c r="D11219" s="26"/>
      <c r="E11219" s="26"/>
      <c r="F11219" s="26"/>
      <c r="G11219" s="26"/>
      <c r="H11219" s="26"/>
      <c r="I11219" s="26"/>
    </row>
    <row r="11220" spans="1:9" ht="15.75" customHeight="1" x14ac:dyDescent="0.25">
      <c r="A11220" s="23">
        <v>11219</v>
      </c>
      <c r="B11220" s="24">
        <v>0.59314979000000001</v>
      </c>
      <c r="C11220" s="24"/>
      <c r="D11220" s="24"/>
      <c r="E11220" s="24"/>
      <c r="F11220" s="24"/>
      <c r="G11220" s="24"/>
      <c r="H11220" s="24"/>
      <c r="I11220" s="24"/>
    </row>
    <row r="11221" spans="1:9" ht="15.75" customHeight="1" x14ac:dyDescent="0.25">
      <c r="A11221" s="25">
        <v>11220</v>
      </c>
      <c r="B11221" s="26">
        <v>0.59324173000000002</v>
      </c>
      <c r="C11221" s="26"/>
      <c r="D11221" s="26"/>
      <c r="E11221" s="26"/>
      <c r="F11221" s="26"/>
      <c r="G11221" s="26"/>
      <c r="H11221" s="26"/>
      <c r="I11221" s="26"/>
    </row>
    <row r="11222" spans="1:9" ht="15.75" customHeight="1" x14ac:dyDescent="0.25">
      <c r="A11222" s="23">
        <v>11221</v>
      </c>
      <c r="B11222" s="24">
        <v>0.59333367000000004</v>
      </c>
      <c r="C11222" s="24"/>
      <c r="D11222" s="24"/>
      <c r="E11222" s="24"/>
      <c r="F11222" s="24"/>
      <c r="G11222" s="24"/>
      <c r="H11222" s="24"/>
      <c r="I11222" s="24"/>
    </row>
    <row r="11223" spans="1:9" ht="15.75" customHeight="1" x14ac:dyDescent="0.25">
      <c r="A11223" s="25">
        <v>11222</v>
      </c>
      <c r="B11223" s="26">
        <v>0.59342561000000005</v>
      </c>
      <c r="C11223" s="26"/>
      <c r="D11223" s="26"/>
      <c r="E11223" s="26"/>
      <c r="F11223" s="26"/>
      <c r="G11223" s="26"/>
      <c r="H11223" s="26"/>
      <c r="I11223" s="26"/>
    </row>
    <row r="11224" spans="1:9" ht="15.75" customHeight="1" x14ac:dyDescent="0.25">
      <c r="A11224" s="23">
        <v>11223</v>
      </c>
      <c r="B11224" s="24">
        <v>0.59351754999999995</v>
      </c>
      <c r="C11224" s="24"/>
      <c r="D11224" s="24"/>
      <c r="E11224" s="24"/>
      <c r="F11224" s="24"/>
      <c r="G11224" s="24"/>
      <c r="H11224" s="24"/>
      <c r="I11224" s="24"/>
    </row>
    <row r="11225" spans="1:9" ht="15.75" customHeight="1" x14ac:dyDescent="0.25">
      <c r="A11225" s="25">
        <v>11224</v>
      </c>
      <c r="B11225" s="26">
        <v>0.59360948999999996</v>
      </c>
      <c r="C11225" s="26"/>
      <c r="D11225" s="26"/>
      <c r="E11225" s="26"/>
      <c r="F11225" s="26"/>
      <c r="G11225" s="26"/>
      <c r="H11225" s="26"/>
      <c r="I11225" s="26"/>
    </row>
    <row r="11226" spans="1:9" ht="15.75" customHeight="1" x14ac:dyDescent="0.25">
      <c r="A11226" s="23">
        <v>11225</v>
      </c>
      <c r="B11226" s="24">
        <v>0.59370142999999997</v>
      </c>
      <c r="C11226" s="24"/>
      <c r="D11226" s="24"/>
      <c r="E11226" s="24"/>
      <c r="F11226" s="24"/>
      <c r="G11226" s="24"/>
      <c r="H11226" s="24"/>
      <c r="I11226" s="24"/>
    </row>
    <row r="11227" spans="1:9" ht="15.75" customHeight="1" x14ac:dyDescent="0.25">
      <c r="A11227" s="25">
        <v>11226</v>
      </c>
      <c r="B11227" s="26">
        <v>0.59379336999999999</v>
      </c>
      <c r="C11227" s="26"/>
      <c r="D11227" s="26"/>
      <c r="E11227" s="26"/>
      <c r="F11227" s="26"/>
      <c r="G11227" s="26"/>
      <c r="H11227" s="26"/>
      <c r="I11227" s="26"/>
    </row>
    <row r="11228" spans="1:9" ht="15.75" customHeight="1" x14ac:dyDescent="0.25">
      <c r="A11228" s="23">
        <v>11227</v>
      </c>
      <c r="B11228" s="24">
        <v>0.59388531</v>
      </c>
      <c r="C11228" s="24"/>
      <c r="D11228" s="24"/>
      <c r="E11228" s="24"/>
      <c r="F11228" s="24"/>
      <c r="G11228" s="24"/>
      <c r="H11228" s="24"/>
      <c r="I11228" s="24"/>
    </row>
    <row r="11229" spans="1:9" ht="15.75" customHeight="1" x14ac:dyDescent="0.25">
      <c r="A11229" s="25">
        <v>11228</v>
      </c>
      <c r="B11229" s="26">
        <v>0.59397725000000001</v>
      </c>
      <c r="C11229" s="26"/>
      <c r="D11229" s="26"/>
      <c r="E11229" s="26"/>
      <c r="F11229" s="26"/>
      <c r="G11229" s="26"/>
      <c r="H11229" s="26"/>
      <c r="I11229" s="26"/>
    </row>
    <row r="11230" spans="1:9" ht="15.75" customHeight="1" x14ac:dyDescent="0.25">
      <c r="A11230" s="23">
        <v>11229</v>
      </c>
      <c r="B11230" s="24">
        <v>0.59406919000000002</v>
      </c>
      <c r="C11230" s="24"/>
      <c r="D11230" s="24"/>
      <c r="E11230" s="24"/>
      <c r="F11230" s="24"/>
      <c r="G11230" s="24"/>
      <c r="H11230" s="24"/>
      <c r="I11230" s="24"/>
    </row>
    <row r="11231" spans="1:9" ht="15.75" customHeight="1" x14ac:dyDescent="0.25">
      <c r="A11231" s="25">
        <v>11230</v>
      </c>
      <c r="B11231" s="26">
        <v>0.59416113000000004</v>
      </c>
      <c r="C11231" s="26"/>
      <c r="D11231" s="26"/>
      <c r="E11231" s="26"/>
      <c r="F11231" s="26"/>
      <c r="G11231" s="26"/>
      <c r="H11231" s="26"/>
      <c r="I11231" s="26"/>
    </row>
    <row r="11232" spans="1:9" ht="15.75" customHeight="1" x14ac:dyDescent="0.25">
      <c r="A11232" s="23">
        <v>11231</v>
      </c>
      <c r="B11232" s="24">
        <v>0.59425307999999999</v>
      </c>
      <c r="C11232" s="24"/>
      <c r="D11232" s="24"/>
      <c r="E11232" s="24"/>
      <c r="F11232" s="24"/>
      <c r="G11232" s="24"/>
      <c r="H11232" s="24"/>
      <c r="I11232" s="24"/>
    </row>
    <row r="11233" spans="1:9" ht="15.75" customHeight="1" x14ac:dyDescent="0.25">
      <c r="A11233" s="25">
        <v>11232</v>
      </c>
      <c r="B11233" s="26">
        <v>0.59434502</v>
      </c>
      <c r="C11233" s="26"/>
      <c r="D11233" s="26"/>
      <c r="E11233" s="26"/>
      <c r="F11233" s="26"/>
      <c r="G11233" s="26"/>
      <c r="H11233" s="26"/>
      <c r="I11233" s="26"/>
    </row>
    <row r="11234" spans="1:9" ht="15.75" customHeight="1" x14ac:dyDescent="0.25">
      <c r="A11234" s="23">
        <v>11233</v>
      </c>
      <c r="B11234" s="24">
        <v>0.59443696000000001</v>
      </c>
      <c r="C11234" s="24"/>
      <c r="D11234" s="24"/>
      <c r="E11234" s="24"/>
      <c r="F11234" s="24"/>
      <c r="G11234" s="24"/>
      <c r="H11234" s="24"/>
      <c r="I11234" s="24"/>
    </row>
    <row r="11235" spans="1:9" ht="15.75" customHeight="1" x14ac:dyDescent="0.25">
      <c r="A11235" s="25">
        <v>11234</v>
      </c>
      <c r="B11235" s="26">
        <v>0.59452889999999992</v>
      </c>
      <c r="C11235" s="26"/>
      <c r="D11235" s="26"/>
      <c r="E11235" s="26"/>
      <c r="F11235" s="26"/>
      <c r="G11235" s="26"/>
      <c r="H11235" s="26"/>
      <c r="I11235" s="26"/>
    </row>
    <row r="11236" spans="1:9" ht="15.75" customHeight="1" x14ac:dyDescent="0.25">
      <c r="A11236" s="23">
        <v>11235</v>
      </c>
      <c r="B11236" s="24">
        <v>0.59462084999999998</v>
      </c>
      <c r="C11236" s="24"/>
      <c r="D11236" s="24"/>
      <c r="E11236" s="24"/>
      <c r="F11236" s="24"/>
      <c r="G11236" s="24"/>
      <c r="H11236" s="24"/>
      <c r="I11236" s="24"/>
    </row>
    <row r="11237" spans="1:9" ht="15.75" customHeight="1" x14ac:dyDescent="0.25">
      <c r="A11237" s="25">
        <v>11236</v>
      </c>
      <c r="B11237" s="26">
        <v>0.59471278999999999</v>
      </c>
      <c r="C11237" s="26"/>
      <c r="D11237" s="26"/>
      <c r="E11237" s="26"/>
      <c r="F11237" s="26"/>
      <c r="G11237" s="26"/>
      <c r="H11237" s="26"/>
      <c r="I11237" s="26"/>
    </row>
    <row r="11238" spans="1:9" ht="15.75" customHeight="1" x14ac:dyDescent="0.25">
      <c r="A11238" s="23">
        <v>11237</v>
      </c>
      <c r="B11238" s="24">
        <v>0.59480474000000005</v>
      </c>
      <c r="C11238" s="24"/>
      <c r="D11238" s="24"/>
      <c r="E11238" s="24"/>
      <c r="F11238" s="24"/>
      <c r="G11238" s="24"/>
      <c r="H11238" s="24"/>
      <c r="I11238" s="24"/>
    </row>
    <row r="11239" spans="1:9" ht="15.75" customHeight="1" x14ac:dyDescent="0.25">
      <c r="A11239" s="25">
        <v>11238</v>
      </c>
      <c r="B11239" s="26">
        <v>0.59489668000000007</v>
      </c>
      <c r="C11239" s="26"/>
      <c r="D11239" s="26"/>
      <c r="E11239" s="26"/>
      <c r="F11239" s="26"/>
      <c r="G11239" s="26"/>
      <c r="H11239" s="26"/>
      <c r="I11239" s="26"/>
    </row>
    <row r="11240" spans="1:9" ht="15.75" customHeight="1" x14ac:dyDescent="0.25">
      <c r="A11240" s="23">
        <v>11239</v>
      </c>
      <c r="B11240" s="24">
        <v>0.59498863000000002</v>
      </c>
      <c r="C11240" s="24"/>
      <c r="D11240" s="24"/>
      <c r="E11240" s="24"/>
      <c r="F11240" s="24"/>
      <c r="G11240" s="24"/>
      <c r="H11240" s="24"/>
      <c r="I11240" s="24"/>
    </row>
    <row r="11241" spans="1:9" ht="15.75" customHeight="1" x14ac:dyDescent="0.25">
      <c r="A11241" s="25">
        <v>11240</v>
      </c>
      <c r="B11241" s="26">
        <v>0.59508057000000003</v>
      </c>
      <c r="C11241" s="26"/>
      <c r="D11241" s="26"/>
      <c r="E11241" s="26"/>
      <c r="F11241" s="26"/>
      <c r="G11241" s="26"/>
      <c r="H11241" s="26"/>
      <c r="I11241" s="26"/>
    </row>
    <row r="11242" spans="1:9" ht="15.75" customHeight="1" x14ac:dyDescent="0.25">
      <c r="A11242" s="23">
        <v>11241</v>
      </c>
      <c r="B11242" s="24">
        <v>0.59517251999999998</v>
      </c>
      <c r="C11242" s="24"/>
      <c r="D11242" s="24"/>
      <c r="E11242" s="24"/>
      <c r="F11242" s="24"/>
      <c r="G11242" s="24"/>
      <c r="H11242" s="24"/>
      <c r="I11242" s="24"/>
    </row>
    <row r="11243" spans="1:9" ht="15.75" customHeight="1" x14ac:dyDescent="0.25">
      <c r="A11243" s="25">
        <v>11242</v>
      </c>
      <c r="B11243" s="26">
        <v>0.59526446999999993</v>
      </c>
      <c r="C11243" s="26"/>
      <c r="D11243" s="26"/>
      <c r="E11243" s="26"/>
      <c r="F11243" s="26"/>
      <c r="G11243" s="26"/>
      <c r="H11243" s="26"/>
      <c r="I11243" s="26"/>
    </row>
    <row r="11244" spans="1:9" ht="15.75" customHeight="1" x14ac:dyDescent="0.25">
      <c r="A11244" s="23">
        <v>11243</v>
      </c>
      <c r="B11244" s="24">
        <v>0.59535640999999995</v>
      </c>
      <c r="C11244" s="24"/>
      <c r="D11244" s="24"/>
      <c r="E11244" s="24"/>
      <c r="F11244" s="24"/>
      <c r="G11244" s="24"/>
      <c r="H11244" s="24"/>
      <c r="I11244" s="24"/>
    </row>
    <row r="11245" spans="1:9" ht="15.75" customHeight="1" x14ac:dyDescent="0.25">
      <c r="A11245" s="25">
        <v>11244</v>
      </c>
      <c r="B11245" s="26">
        <v>0.59544836000000001</v>
      </c>
      <c r="C11245" s="26"/>
      <c r="D11245" s="26"/>
      <c r="E11245" s="26"/>
      <c r="F11245" s="26"/>
      <c r="G11245" s="26"/>
      <c r="H11245" s="26"/>
      <c r="I11245" s="26"/>
    </row>
    <row r="11246" spans="1:9" ht="15.75" customHeight="1" x14ac:dyDescent="0.25">
      <c r="A11246" s="23">
        <v>11245</v>
      </c>
      <c r="B11246" s="24">
        <v>0.59554031000000007</v>
      </c>
      <c r="C11246" s="24"/>
      <c r="D11246" s="24"/>
      <c r="E11246" s="24"/>
      <c r="F11246" s="24"/>
      <c r="G11246" s="24"/>
      <c r="H11246" s="24"/>
      <c r="I11246" s="24"/>
    </row>
    <row r="11247" spans="1:9" ht="15.75" customHeight="1" x14ac:dyDescent="0.25">
      <c r="A11247" s="25">
        <v>11246</v>
      </c>
      <c r="B11247" s="26">
        <v>0.59563226000000002</v>
      </c>
      <c r="C11247" s="26"/>
      <c r="D11247" s="26"/>
      <c r="E11247" s="26"/>
      <c r="F11247" s="26"/>
      <c r="G11247" s="26"/>
      <c r="H11247" s="26"/>
      <c r="I11247" s="26"/>
    </row>
    <row r="11248" spans="1:9" ht="15.75" customHeight="1" x14ac:dyDescent="0.25">
      <c r="A11248" s="23">
        <v>11247</v>
      </c>
      <c r="B11248" s="24">
        <v>0.59572420999999998</v>
      </c>
      <c r="C11248" s="24"/>
      <c r="D11248" s="24"/>
      <c r="E11248" s="24"/>
      <c r="F11248" s="24"/>
      <c r="G11248" s="24"/>
      <c r="H11248" s="24"/>
      <c r="I11248" s="24"/>
    </row>
    <row r="11249" spans="1:9" ht="15.75" customHeight="1" x14ac:dyDescent="0.25">
      <c r="A11249" s="25">
        <v>11248</v>
      </c>
      <c r="B11249" s="26">
        <v>0.59581615999999993</v>
      </c>
      <c r="C11249" s="26"/>
      <c r="D11249" s="26"/>
      <c r="E11249" s="26"/>
      <c r="F11249" s="26"/>
      <c r="G11249" s="26"/>
      <c r="H11249" s="26"/>
      <c r="I11249" s="26"/>
    </row>
    <row r="11250" spans="1:9" ht="15.75" customHeight="1" x14ac:dyDescent="0.25">
      <c r="A11250" s="23">
        <v>11249</v>
      </c>
      <c r="B11250" s="24">
        <v>0.59590810999999999</v>
      </c>
      <c r="C11250" s="24"/>
      <c r="D11250" s="24"/>
      <c r="E11250" s="24"/>
      <c r="F11250" s="24"/>
      <c r="G11250" s="24"/>
      <c r="H11250" s="24"/>
      <c r="I11250" s="24"/>
    </row>
    <row r="11251" spans="1:9" ht="15.75" customHeight="1" x14ac:dyDescent="0.25">
      <c r="A11251" s="25">
        <v>11250</v>
      </c>
      <c r="B11251" s="26">
        <v>0.59600006000000005</v>
      </c>
      <c r="C11251" s="26"/>
      <c r="D11251" s="26"/>
      <c r="E11251" s="26"/>
      <c r="F11251" s="26"/>
      <c r="G11251" s="26"/>
      <c r="H11251" s="26"/>
      <c r="I11251" s="26"/>
    </row>
    <row r="11252" spans="1:9" ht="15.75" customHeight="1" x14ac:dyDescent="0.25">
      <c r="A11252" s="23">
        <v>11251</v>
      </c>
      <c r="B11252" s="24">
        <v>0.59609201000000001</v>
      </c>
      <c r="C11252" s="24"/>
      <c r="D11252" s="24"/>
      <c r="E11252" s="24"/>
      <c r="F11252" s="24"/>
      <c r="G11252" s="24"/>
      <c r="H11252" s="24"/>
      <c r="I11252" s="24"/>
    </row>
    <row r="11253" spans="1:9" ht="15.75" customHeight="1" x14ac:dyDescent="0.25">
      <c r="A11253" s="25">
        <v>11252</v>
      </c>
      <c r="B11253" s="26">
        <v>0.59618395999999996</v>
      </c>
      <c r="C11253" s="26"/>
      <c r="D11253" s="26"/>
      <c r="E11253" s="26"/>
      <c r="F11253" s="26"/>
      <c r="G11253" s="26"/>
      <c r="H11253" s="26"/>
      <c r="I11253" s="26"/>
    </row>
    <row r="11254" spans="1:9" ht="15.75" customHeight="1" x14ac:dyDescent="0.25">
      <c r="A11254" s="23">
        <v>11253</v>
      </c>
      <c r="B11254" s="24">
        <v>0.59627591000000002</v>
      </c>
      <c r="C11254" s="24"/>
      <c r="D11254" s="24"/>
      <c r="E11254" s="24"/>
      <c r="F11254" s="24"/>
      <c r="G11254" s="24"/>
      <c r="H11254" s="24"/>
      <c r="I11254" s="24"/>
    </row>
    <row r="11255" spans="1:9" ht="15.75" customHeight="1" x14ac:dyDescent="0.25">
      <c r="A11255" s="25">
        <v>11254</v>
      </c>
      <c r="B11255" s="26">
        <v>0.59636785999999997</v>
      </c>
      <c r="C11255" s="26"/>
      <c r="D11255" s="26"/>
      <c r="E11255" s="26"/>
      <c r="F11255" s="26"/>
      <c r="G11255" s="26"/>
      <c r="H11255" s="26"/>
      <c r="I11255" s="26"/>
    </row>
    <row r="11256" spans="1:9" ht="15.75" customHeight="1" x14ac:dyDescent="0.25">
      <c r="A11256" s="23">
        <v>11255</v>
      </c>
      <c r="B11256" s="24">
        <v>0.59645981000000003</v>
      </c>
      <c r="C11256" s="24"/>
      <c r="D11256" s="24"/>
      <c r="E11256" s="24"/>
      <c r="F11256" s="24"/>
      <c r="G11256" s="24"/>
      <c r="H11256" s="24"/>
      <c r="I11256" s="24"/>
    </row>
    <row r="11257" spans="1:9" ht="15.75" customHeight="1" x14ac:dyDescent="0.25">
      <c r="A11257" s="25">
        <v>11256</v>
      </c>
      <c r="B11257" s="26">
        <v>0.59655175999999999</v>
      </c>
      <c r="C11257" s="26"/>
      <c r="D11257" s="26"/>
      <c r="E11257" s="26"/>
      <c r="F11257" s="26"/>
      <c r="G11257" s="26"/>
      <c r="H11257" s="26"/>
      <c r="I11257" s="26"/>
    </row>
    <row r="11258" spans="1:9" ht="15.75" customHeight="1" x14ac:dyDescent="0.25">
      <c r="A11258" s="23">
        <v>11257</v>
      </c>
      <c r="B11258" s="24">
        <v>0.59664371999999999</v>
      </c>
      <c r="C11258" s="24"/>
      <c r="D11258" s="24"/>
      <c r="E11258" s="24"/>
      <c r="F11258" s="24"/>
      <c r="G11258" s="24"/>
      <c r="H11258" s="24"/>
      <c r="I11258" s="24"/>
    </row>
    <row r="11259" spans="1:9" ht="15.75" customHeight="1" x14ac:dyDescent="0.25">
      <c r="A11259" s="25">
        <v>11258</v>
      </c>
      <c r="B11259" s="26">
        <v>0.59673566999999994</v>
      </c>
      <c r="C11259" s="26"/>
      <c r="D11259" s="26"/>
      <c r="E11259" s="26"/>
      <c r="F11259" s="26"/>
      <c r="G11259" s="26"/>
      <c r="H11259" s="26"/>
      <c r="I11259" s="26"/>
    </row>
    <row r="11260" spans="1:9" ht="15.75" customHeight="1" x14ac:dyDescent="0.25">
      <c r="A11260" s="23">
        <v>11259</v>
      </c>
      <c r="B11260" s="24">
        <v>0.59682762</v>
      </c>
      <c r="C11260" s="24"/>
      <c r="D11260" s="24"/>
      <c r="E11260" s="24"/>
      <c r="F11260" s="24"/>
      <c r="G11260" s="24"/>
      <c r="H11260" s="24"/>
      <c r="I11260" s="24"/>
    </row>
    <row r="11261" spans="1:9" ht="15.75" customHeight="1" x14ac:dyDescent="0.25">
      <c r="A11261" s="25">
        <v>11260</v>
      </c>
      <c r="B11261" s="26">
        <v>0.59691958000000001</v>
      </c>
      <c r="C11261" s="26"/>
      <c r="D11261" s="26"/>
      <c r="E11261" s="26"/>
      <c r="F11261" s="26"/>
      <c r="G11261" s="26"/>
      <c r="H11261" s="26"/>
      <c r="I11261" s="26"/>
    </row>
    <row r="11262" spans="1:9" ht="15.75" customHeight="1" x14ac:dyDescent="0.25">
      <c r="A11262" s="23">
        <v>11261</v>
      </c>
      <c r="B11262" s="24">
        <v>0.59701152999999996</v>
      </c>
      <c r="C11262" s="24"/>
      <c r="D11262" s="24"/>
      <c r="E11262" s="24"/>
      <c r="F11262" s="24"/>
      <c r="G11262" s="24"/>
      <c r="H11262" s="24"/>
      <c r="I11262" s="24"/>
    </row>
    <row r="11263" spans="1:9" ht="15.75" customHeight="1" x14ac:dyDescent="0.25">
      <c r="A11263" s="25">
        <v>11262</v>
      </c>
      <c r="B11263" s="26">
        <v>0.59710348999999996</v>
      </c>
      <c r="C11263" s="26"/>
      <c r="D11263" s="26"/>
      <c r="E11263" s="26"/>
      <c r="F11263" s="26"/>
      <c r="G11263" s="26"/>
      <c r="H11263" s="26"/>
      <c r="I11263" s="26"/>
    </row>
    <row r="11264" spans="1:9" ht="15.75" customHeight="1" x14ac:dyDescent="0.25">
      <c r="A11264" s="23">
        <v>11263</v>
      </c>
      <c r="B11264" s="24">
        <v>0.59719544000000002</v>
      </c>
      <c r="C11264" s="24"/>
      <c r="D11264" s="24"/>
      <c r="E11264" s="24"/>
      <c r="F11264" s="24"/>
      <c r="G11264" s="24"/>
      <c r="H11264" s="24"/>
      <c r="I11264" s="24"/>
    </row>
    <row r="11265" spans="1:9" ht="15.75" customHeight="1" x14ac:dyDescent="0.25">
      <c r="A11265" s="25">
        <v>11264</v>
      </c>
      <c r="B11265" s="26">
        <v>0.59728740000000002</v>
      </c>
      <c r="C11265" s="26"/>
      <c r="D11265" s="26"/>
      <c r="E11265" s="26"/>
      <c r="F11265" s="26"/>
      <c r="G11265" s="26"/>
      <c r="H11265" s="26"/>
      <c r="I11265" s="26"/>
    </row>
    <row r="11266" spans="1:9" ht="15.75" customHeight="1" x14ac:dyDescent="0.25">
      <c r="A11266" s="23">
        <v>11265</v>
      </c>
      <c r="B11266" s="24">
        <v>0.59737934999999998</v>
      </c>
      <c r="C11266" s="24"/>
      <c r="D11266" s="24"/>
      <c r="E11266" s="24"/>
      <c r="F11266" s="24"/>
      <c r="G11266" s="24"/>
      <c r="H11266" s="24"/>
      <c r="I11266" s="24"/>
    </row>
    <row r="11267" spans="1:9" ht="15.75" customHeight="1" x14ac:dyDescent="0.25">
      <c r="A11267" s="25">
        <v>11266</v>
      </c>
      <c r="B11267" s="26">
        <v>0.59747130999999998</v>
      </c>
      <c r="C11267" s="26"/>
      <c r="D11267" s="26"/>
      <c r="E11267" s="26"/>
      <c r="F11267" s="26"/>
      <c r="G11267" s="26"/>
      <c r="H11267" s="26"/>
      <c r="I11267" s="26"/>
    </row>
    <row r="11268" spans="1:9" ht="15.75" customHeight="1" x14ac:dyDescent="0.25">
      <c r="A11268" s="23">
        <v>11267</v>
      </c>
      <c r="B11268" s="24">
        <v>0.59756326999999998</v>
      </c>
      <c r="C11268" s="24"/>
      <c r="D11268" s="24"/>
      <c r="E11268" s="24"/>
      <c r="F11268" s="24"/>
      <c r="G11268" s="24"/>
      <c r="H11268" s="24"/>
      <c r="I11268" s="24"/>
    </row>
    <row r="11269" spans="1:9" ht="15.75" customHeight="1" x14ac:dyDescent="0.25">
      <c r="A11269" s="25">
        <v>11268</v>
      </c>
      <c r="B11269" s="26">
        <v>0.59765522999999998</v>
      </c>
      <c r="C11269" s="26"/>
      <c r="D11269" s="26"/>
      <c r="E11269" s="26"/>
      <c r="F11269" s="26"/>
      <c r="G11269" s="26"/>
      <c r="H11269" s="26"/>
      <c r="I11269" s="26"/>
    </row>
    <row r="11270" spans="1:9" ht="15.75" customHeight="1" x14ac:dyDescent="0.25">
      <c r="A11270" s="23">
        <v>11269</v>
      </c>
      <c r="B11270" s="24">
        <v>0.59774718000000004</v>
      </c>
      <c r="C11270" s="24"/>
      <c r="D11270" s="24"/>
      <c r="E11270" s="24"/>
      <c r="F11270" s="24"/>
      <c r="G11270" s="24"/>
      <c r="H11270" s="24"/>
      <c r="I11270" s="24"/>
    </row>
    <row r="11271" spans="1:9" ht="15.75" customHeight="1" x14ac:dyDescent="0.25">
      <c r="A11271" s="25">
        <v>11270</v>
      </c>
      <c r="B11271" s="26">
        <v>0.59783914000000005</v>
      </c>
      <c r="C11271" s="26"/>
      <c r="D11271" s="26"/>
      <c r="E11271" s="26"/>
      <c r="F11271" s="26"/>
      <c r="G11271" s="26"/>
      <c r="H11271" s="26"/>
      <c r="I11271" s="26"/>
    </row>
    <row r="11272" spans="1:9" ht="15.75" customHeight="1" x14ac:dyDescent="0.25">
      <c r="A11272" s="23">
        <v>11271</v>
      </c>
      <c r="B11272" s="24">
        <v>0.59793109999999994</v>
      </c>
      <c r="C11272" s="24"/>
      <c r="D11272" s="24"/>
      <c r="E11272" s="24"/>
      <c r="F11272" s="24"/>
      <c r="G11272" s="24"/>
      <c r="H11272" s="24"/>
      <c r="I11272" s="24"/>
    </row>
    <row r="11273" spans="1:9" ht="15.75" customHeight="1" x14ac:dyDescent="0.25">
      <c r="A11273" s="25">
        <v>11272</v>
      </c>
      <c r="B11273" s="26">
        <v>0.59802306000000005</v>
      </c>
      <c r="C11273" s="26"/>
      <c r="D11273" s="26"/>
      <c r="E11273" s="26"/>
      <c r="F11273" s="26"/>
      <c r="G11273" s="26"/>
      <c r="H11273" s="26"/>
      <c r="I11273" s="26"/>
    </row>
    <row r="11274" spans="1:9" ht="15.75" customHeight="1" x14ac:dyDescent="0.25">
      <c r="A11274" s="23">
        <v>11273</v>
      </c>
      <c r="B11274" s="24">
        <v>0.59811501999999994</v>
      </c>
      <c r="C11274" s="24"/>
      <c r="D11274" s="24"/>
      <c r="E11274" s="24"/>
      <c r="F11274" s="24"/>
      <c r="G11274" s="24"/>
      <c r="H11274" s="24"/>
      <c r="I11274" s="24"/>
    </row>
    <row r="11275" spans="1:9" ht="15.75" customHeight="1" x14ac:dyDescent="0.25">
      <c r="A11275" s="25">
        <v>11274</v>
      </c>
      <c r="B11275" s="26">
        <v>0.59820698000000005</v>
      </c>
      <c r="C11275" s="26"/>
      <c r="D11275" s="26"/>
      <c r="E11275" s="26"/>
      <c r="F11275" s="26"/>
      <c r="G11275" s="26"/>
      <c r="H11275" s="26"/>
      <c r="I11275" s="26"/>
    </row>
    <row r="11276" spans="1:9" ht="15.75" customHeight="1" x14ac:dyDescent="0.25">
      <c r="A11276" s="23">
        <v>11275</v>
      </c>
      <c r="B11276" s="24">
        <v>0.59829894000000006</v>
      </c>
      <c r="C11276" s="24"/>
      <c r="D11276" s="24"/>
      <c r="E11276" s="24"/>
      <c r="F11276" s="24"/>
      <c r="G11276" s="24"/>
      <c r="H11276" s="24"/>
      <c r="I11276" s="24"/>
    </row>
    <row r="11277" spans="1:9" ht="15.75" customHeight="1" x14ac:dyDescent="0.25">
      <c r="A11277" s="25">
        <v>11276</v>
      </c>
      <c r="B11277" s="26">
        <v>0.59839089999999995</v>
      </c>
      <c r="C11277" s="26"/>
      <c r="D11277" s="26"/>
      <c r="E11277" s="26"/>
      <c r="F11277" s="26"/>
      <c r="G11277" s="26"/>
      <c r="H11277" s="26"/>
      <c r="I11277" s="26"/>
    </row>
    <row r="11278" spans="1:9" ht="15.75" customHeight="1" x14ac:dyDescent="0.25">
      <c r="A11278" s="23">
        <v>11277</v>
      </c>
      <c r="B11278" s="24">
        <v>0.59848286000000006</v>
      </c>
      <c r="C11278" s="24"/>
      <c r="D11278" s="24"/>
      <c r="E11278" s="24"/>
      <c r="F11278" s="24"/>
      <c r="G11278" s="24"/>
      <c r="H11278" s="24"/>
      <c r="I11278" s="24"/>
    </row>
    <row r="11279" spans="1:9" ht="15.75" customHeight="1" x14ac:dyDescent="0.25">
      <c r="A11279" s="25">
        <v>11278</v>
      </c>
      <c r="B11279" s="26">
        <v>0.59857481999999995</v>
      </c>
      <c r="C11279" s="26"/>
      <c r="D11279" s="26"/>
      <c r="E11279" s="26"/>
      <c r="F11279" s="26"/>
      <c r="G11279" s="26"/>
      <c r="H11279" s="26"/>
      <c r="I11279" s="26"/>
    </row>
    <row r="11280" spans="1:9" ht="15.75" customHeight="1" x14ac:dyDescent="0.25">
      <c r="A11280" s="23">
        <v>11279</v>
      </c>
      <c r="B11280" s="24">
        <v>0.59866677999999995</v>
      </c>
      <c r="C11280" s="24"/>
      <c r="D11280" s="24"/>
      <c r="E11280" s="24"/>
      <c r="F11280" s="24"/>
      <c r="G11280" s="24"/>
      <c r="H11280" s="24"/>
      <c r="I11280" s="24"/>
    </row>
    <row r="11281" spans="1:9" ht="15.75" customHeight="1" x14ac:dyDescent="0.25">
      <c r="A11281" s="25">
        <v>11280</v>
      </c>
      <c r="B11281" s="26">
        <v>0.59875874000000007</v>
      </c>
      <c r="C11281" s="26"/>
      <c r="D11281" s="26"/>
      <c r="E11281" s="26"/>
      <c r="F11281" s="26"/>
      <c r="G11281" s="26"/>
      <c r="H11281" s="26"/>
      <c r="I11281" s="26"/>
    </row>
    <row r="11282" spans="1:9" ht="15.75" customHeight="1" x14ac:dyDescent="0.25">
      <c r="A11282" s="23">
        <v>11281</v>
      </c>
      <c r="B11282" s="24">
        <v>0.59885071000000001</v>
      </c>
      <c r="C11282" s="24"/>
      <c r="D11282" s="24"/>
      <c r="E11282" s="24"/>
      <c r="F11282" s="24"/>
      <c r="G11282" s="24"/>
      <c r="H11282" s="24"/>
      <c r="I11282" s="24"/>
    </row>
    <row r="11283" spans="1:9" ht="15.75" customHeight="1" x14ac:dyDescent="0.25">
      <c r="A11283" s="25">
        <v>11282</v>
      </c>
      <c r="B11283" s="26">
        <v>0.59894267000000001</v>
      </c>
      <c r="C11283" s="26"/>
      <c r="D11283" s="26"/>
      <c r="E11283" s="26"/>
      <c r="F11283" s="26"/>
      <c r="G11283" s="26"/>
      <c r="H11283" s="26"/>
      <c r="I11283" s="26"/>
    </row>
    <row r="11284" spans="1:9" ht="15.75" customHeight="1" x14ac:dyDescent="0.25">
      <c r="A11284" s="23">
        <v>11283</v>
      </c>
      <c r="B11284" s="24">
        <v>0.59903463000000001</v>
      </c>
      <c r="C11284" s="24"/>
      <c r="D11284" s="24"/>
      <c r="E11284" s="24"/>
      <c r="F11284" s="24"/>
      <c r="G11284" s="24"/>
      <c r="H11284" s="24"/>
      <c r="I11284" s="24"/>
    </row>
    <row r="11285" spans="1:9" ht="15.75" customHeight="1" x14ac:dyDescent="0.25">
      <c r="A11285" s="25">
        <v>11284</v>
      </c>
      <c r="B11285" s="26">
        <v>0.59912660000000006</v>
      </c>
      <c r="C11285" s="26"/>
      <c r="D11285" s="26"/>
      <c r="E11285" s="26"/>
      <c r="F11285" s="26"/>
      <c r="G11285" s="26"/>
      <c r="H11285" s="26"/>
      <c r="I11285" s="26"/>
    </row>
    <row r="11286" spans="1:9" ht="15.75" customHeight="1" x14ac:dyDescent="0.25">
      <c r="A11286" s="23">
        <v>11285</v>
      </c>
      <c r="B11286" s="24">
        <v>0.59921855999999996</v>
      </c>
      <c r="C11286" s="24"/>
      <c r="D11286" s="24"/>
      <c r="E11286" s="24"/>
      <c r="F11286" s="24"/>
      <c r="G11286" s="24"/>
      <c r="H11286" s="24"/>
      <c r="I11286" s="24"/>
    </row>
    <row r="11287" spans="1:9" ht="15.75" customHeight="1" x14ac:dyDescent="0.25">
      <c r="A11287" s="25">
        <v>11286</v>
      </c>
      <c r="B11287" s="26">
        <v>0.59931051999999996</v>
      </c>
      <c r="C11287" s="26"/>
      <c r="D11287" s="26"/>
      <c r="E11287" s="26"/>
      <c r="F11287" s="26"/>
      <c r="G11287" s="26"/>
      <c r="H11287" s="26"/>
      <c r="I11287" s="26"/>
    </row>
    <row r="11288" spans="1:9" ht="15.75" customHeight="1" x14ac:dyDescent="0.25">
      <c r="A11288" s="23">
        <v>11287</v>
      </c>
      <c r="B11288" s="24">
        <v>0.59940249000000001</v>
      </c>
      <c r="C11288" s="24"/>
      <c r="D11288" s="24"/>
      <c r="E11288" s="24"/>
      <c r="F11288" s="24"/>
      <c r="G11288" s="24"/>
      <c r="H11288" s="24"/>
      <c r="I11288" s="24"/>
    </row>
    <row r="11289" spans="1:9" ht="15.75" customHeight="1" x14ac:dyDescent="0.25">
      <c r="A11289" s="25">
        <v>11288</v>
      </c>
      <c r="B11289" s="26">
        <v>0.59949445000000001</v>
      </c>
      <c r="C11289" s="26"/>
      <c r="D11289" s="26"/>
      <c r="E11289" s="26"/>
      <c r="F11289" s="26"/>
      <c r="G11289" s="26"/>
      <c r="H11289" s="26"/>
      <c r="I11289" s="26"/>
    </row>
    <row r="11290" spans="1:9" ht="15.75" customHeight="1" x14ac:dyDescent="0.25">
      <c r="A11290" s="23">
        <v>11289</v>
      </c>
      <c r="B11290" s="24">
        <v>0.59958641999999995</v>
      </c>
      <c r="C11290" s="24"/>
      <c r="D11290" s="24"/>
      <c r="E11290" s="24"/>
      <c r="F11290" s="24"/>
      <c r="G11290" s="24"/>
      <c r="H11290" s="24"/>
      <c r="I11290" s="24"/>
    </row>
    <row r="11291" spans="1:9" ht="15.75" customHeight="1" x14ac:dyDescent="0.25">
      <c r="A11291" s="25">
        <v>11290</v>
      </c>
      <c r="B11291" s="26">
        <v>0.59967839000000001</v>
      </c>
      <c r="C11291" s="26"/>
      <c r="D11291" s="26"/>
      <c r="E11291" s="26"/>
      <c r="F11291" s="26"/>
      <c r="G11291" s="26"/>
      <c r="H11291" s="26"/>
      <c r="I11291" s="26"/>
    </row>
    <row r="11292" spans="1:9" ht="15.75" customHeight="1" x14ac:dyDescent="0.25">
      <c r="A11292" s="23">
        <v>11291</v>
      </c>
      <c r="B11292" s="24">
        <v>0.59977035000000001</v>
      </c>
      <c r="C11292" s="24"/>
      <c r="D11292" s="24"/>
      <c r="E11292" s="24"/>
      <c r="F11292" s="24"/>
      <c r="G11292" s="24"/>
      <c r="H11292" s="24"/>
      <c r="I11292" s="24"/>
    </row>
    <row r="11293" spans="1:9" ht="15.75" customHeight="1" x14ac:dyDescent="0.25">
      <c r="A11293" s="25">
        <v>11292</v>
      </c>
      <c r="B11293" s="26">
        <v>0.59986232000000006</v>
      </c>
      <c r="C11293" s="26"/>
      <c r="D11293" s="26"/>
      <c r="E11293" s="26"/>
      <c r="F11293" s="26"/>
      <c r="G11293" s="26"/>
      <c r="H11293" s="26"/>
      <c r="I11293" s="26"/>
    </row>
    <row r="11294" spans="1:9" ht="15.75" customHeight="1" x14ac:dyDescent="0.25">
      <c r="A11294" s="23">
        <v>11293</v>
      </c>
      <c r="B11294" s="24">
        <v>0.59995429</v>
      </c>
      <c r="C11294" s="24"/>
      <c r="D11294" s="24"/>
      <c r="E11294" s="24"/>
      <c r="F11294" s="24"/>
      <c r="G11294" s="24"/>
      <c r="H11294" s="24"/>
      <c r="I11294" s="24"/>
    </row>
    <row r="11295" spans="1:9" ht="15.75" customHeight="1" x14ac:dyDescent="0.25">
      <c r="A11295" s="25">
        <v>11294</v>
      </c>
      <c r="B11295" s="26">
        <v>0.60004625</v>
      </c>
      <c r="C11295" s="26"/>
      <c r="D11295" s="26"/>
      <c r="E11295" s="26"/>
      <c r="F11295" s="26"/>
      <c r="G11295" s="26"/>
      <c r="H11295" s="26"/>
      <c r="I11295" s="26"/>
    </row>
    <row r="11296" spans="1:9" ht="15.75" customHeight="1" x14ac:dyDescent="0.25">
      <c r="A11296" s="23">
        <v>11295</v>
      </c>
      <c r="B11296" s="24">
        <v>0.60013822000000006</v>
      </c>
      <c r="C11296" s="24"/>
      <c r="D11296" s="24"/>
      <c r="E11296" s="24"/>
      <c r="F11296" s="24"/>
      <c r="G11296" s="24"/>
      <c r="H11296" s="24"/>
      <c r="I11296" s="24"/>
    </row>
    <row r="11297" spans="1:9" ht="15.75" customHeight="1" x14ac:dyDescent="0.25">
      <c r="A11297" s="25">
        <v>11296</v>
      </c>
      <c r="B11297" s="26">
        <v>0.60023019</v>
      </c>
      <c r="C11297" s="26"/>
      <c r="D11297" s="26"/>
      <c r="E11297" s="26"/>
      <c r="F11297" s="26"/>
      <c r="G11297" s="26"/>
      <c r="H11297" s="26"/>
      <c r="I11297" s="26"/>
    </row>
    <row r="11298" spans="1:9" ht="15.75" customHeight="1" x14ac:dyDescent="0.25">
      <c r="A11298" s="23">
        <v>11297</v>
      </c>
      <c r="B11298" s="24">
        <v>0.60032215999999994</v>
      </c>
      <c r="C11298" s="24"/>
      <c r="D11298" s="24"/>
      <c r="E11298" s="24"/>
      <c r="F11298" s="24"/>
      <c r="G11298" s="24"/>
      <c r="H11298" s="24"/>
      <c r="I11298" s="24"/>
    </row>
    <row r="11299" spans="1:9" ht="15.75" customHeight="1" x14ac:dyDescent="0.25">
      <c r="A11299" s="25">
        <v>11298</v>
      </c>
      <c r="B11299" s="26">
        <v>0.60041412999999999</v>
      </c>
      <c r="C11299" s="26"/>
      <c r="D11299" s="26"/>
      <c r="E11299" s="26"/>
      <c r="F11299" s="26"/>
      <c r="G11299" s="26"/>
      <c r="H11299" s="26"/>
      <c r="I11299" s="26"/>
    </row>
    <row r="11300" spans="1:9" ht="15.75" customHeight="1" x14ac:dyDescent="0.25">
      <c r="A11300" s="23">
        <v>11299</v>
      </c>
      <c r="B11300" s="24">
        <v>0.60050610000000004</v>
      </c>
      <c r="C11300" s="24"/>
      <c r="D11300" s="24"/>
      <c r="E11300" s="24"/>
      <c r="F11300" s="24"/>
      <c r="G11300" s="24"/>
      <c r="H11300" s="24"/>
      <c r="I11300" s="24"/>
    </row>
    <row r="11301" spans="1:9" ht="15.75" customHeight="1" x14ac:dyDescent="0.25">
      <c r="A11301" s="25">
        <v>11300</v>
      </c>
      <c r="B11301" s="26">
        <v>0.60059806999999998</v>
      </c>
      <c r="C11301" s="26"/>
      <c r="D11301" s="26"/>
      <c r="E11301" s="26"/>
      <c r="F11301" s="26"/>
      <c r="G11301" s="26"/>
      <c r="H11301" s="26"/>
      <c r="I11301" s="26"/>
    </row>
    <row r="11302" spans="1:9" ht="15.75" customHeight="1" x14ac:dyDescent="0.25">
      <c r="A11302" s="23">
        <v>11301</v>
      </c>
      <c r="B11302" s="24">
        <v>0.60069004000000004</v>
      </c>
      <c r="C11302" s="24"/>
      <c r="D11302" s="24"/>
      <c r="E11302" s="24"/>
      <c r="F11302" s="24"/>
      <c r="G11302" s="24"/>
      <c r="H11302" s="24"/>
      <c r="I11302" s="24"/>
    </row>
    <row r="11303" spans="1:9" ht="15.75" customHeight="1" x14ac:dyDescent="0.25">
      <c r="A11303" s="25">
        <v>11302</v>
      </c>
      <c r="B11303" s="26">
        <v>0.60078200999999998</v>
      </c>
      <c r="C11303" s="26"/>
      <c r="D11303" s="26"/>
      <c r="E11303" s="26"/>
      <c r="F11303" s="26"/>
      <c r="G11303" s="26"/>
      <c r="H11303" s="26"/>
      <c r="I11303" s="26"/>
    </row>
    <row r="11304" spans="1:9" ht="15.75" customHeight="1" x14ac:dyDescent="0.25">
      <c r="A11304" s="23">
        <v>11303</v>
      </c>
      <c r="B11304" s="24">
        <v>0.60087398000000003</v>
      </c>
      <c r="C11304" s="24"/>
      <c r="D11304" s="24"/>
      <c r="E11304" s="24"/>
      <c r="F11304" s="24"/>
      <c r="G11304" s="24"/>
      <c r="H11304" s="24"/>
      <c r="I11304" s="24"/>
    </row>
    <row r="11305" spans="1:9" ht="15.75" customHeight="1" x14ac:dyDescent="0.25">
      <c r="A11305" s="25">
        <v>11304</v>
      </c>
      <c r="B11305" s="26">
        <v>0.60096594999999997</v>
      </c>
      <c r="C11305" s="26"/>
      <c r="D11305" s="26"/>
      <c r="E11305" s="26"/>
      <c r="F11305" s="26"/>
      <c r="G11305" s="26"/>
      <c r="H11305" s="26"/>
      <c r="I11305" s="26"/>
    </row>
    <row r="11306" spans="1:9" ht="15.75" customHeight="1" x14ac:dyDescent="0.25">
      <c r="A11306" s="23">
        <v>11305</v>
      </c>
      <c r="B11306" s="24">
        <v>0.60105792999999996</v>
      </c>
      <c r="C11306" s="24"/>
      <c r="D11306" s="24"/>
      <c r="E11306" s="24"/>
      <c r="F11306" s="24"/>
      <c r="G11306" s="24"/>
      <c r="H11306" s="24"/>
      <c r="I11306" s="24"/>
    </row>
    <row r="11307" spans="1:9" ht="15.75" customHeight="1" x14ac:dyDescent="0.25">
      <c r="A11307" s="25">
        <v>11306</v>
      </c>
      <c r="B11307" s="26">
        <v>0.60114990000000001</v>
      </c>
      <c r="C11307" s="26"/>
      <c r="D11307" s="26"/>
      <c r="E11307" s="26"/>
      <c r="F11307" s="26"/>
      <c r="G11307" s="26"/>
      <c r="H11307" s="26"/>
      <c r="I11307" s="26"/>
    </row>
    <row r="11308" spans="1:9" ht="15.75" customHeight="1" x14ac:dyDescent="0.25">
      <c r="A11308" s="23">
        <v>11307</v>
      </c>
      <c r="B11308" s="24">
        <v>0.60124186999999996</v>
      </c>
      <c r="C11308" s="24"/>
      <c r="D11308" s="24"/>
      <c r="E11308" s="24"/>
      <c r="F11308" s="24"/>
      <c r="G11308" s="24"/>
      <c r="H11308" s="24"/>
      <c r="I11308" s="24"/>
    </row>
    <row r="11309" spans="1:9" ht="15.75" customHeight="1" x14ac:dyDescent="0.25">
      <c r="A11309" s="25">
        <v>11308</v>
      </c>
      <c r="B11309" s="26">
        <v>0.60133384000000001</v>
      </c>
      <c r="C11309" s="26"/>
      <c r="D11309" s="26"/>
      <c r="E11309" s="26"/>
      <c r="F11309" s="26"/>
      <c r="G11309" s="26"/>
      <c r="H11309" s="26"/>
      <c r="I11309" s="26"/>
    </row>
    <row r="11310" spans="1:9" ht="15.75" customHeight="1" x14ac:dyDescent="0.25">
      <c r="A11310" s="23">
        <v>11309</v>
      </c>
      <c r="B11310" s="24">
        <v>0.60142582</v>
      </c>
      <c r="C11310" s="24"/>
      <c r="D11310" s="24"/>
      <c r="E11310" s="24"/>
      <c r="F11310" s="24"/>
      <c r="G11310" s="24"/>
      <c r="H11310" s="24"/>
      <c r="I11310" s="24"/>
    </row>
    <row r="11311" spans="1:9" ht="15.75" customHeight="1" x14ac:dyDescent="0.25">
      <c r="A11311" s="25">
        <v>11310</v>
      </c>
      <c r="B11311" s="26">
        <v>0.60151778999999994</v>
      </c>
      <c r="C11311" s="26"/>
      <c r="D11311" s="26"/>
      <c r="E11311" s="26"/>
      <c r="F11311" s="26"/>
      <c r="G11311" s="26"/>
      <c r="H11311" s="26"/>
      <c r="I11311" s="26"/>
    </row>
    <row r="11312" spans="1:9" ht="15.75" customHeight="1" x14ac:dyDescent="0.25">
      <c r="A11312" s="23">
        <v>11311</v>
      </c>
      <c r="B11312" s="24">
        <v>0.60160977000000004</v>
      </c>
      <c r="C11312" s="24"/>
      <c r="D11312" s="24"/>
      <c r="E11312" s="24"/>
      <c r="F11312" s="24"/>
      <c r="G11312" s="24"/>
      <c r="H11312" s="24"/>
      <c r="I11312" s="24"/>
    </row>
    <row r="11313" spans="1:9" ht="15.75" customHeight="1" x14ac:dyDescent="0.25">
      <c r="A11313" s="25">
        <v>11312</v>
      </c>
      <c r="B11313" s="26">
        <v>0.60170173999999998</v>
      </c>
      <c r="C11313" s="26"/>
      <c r="D11313" s="26"/>
      <c r="E11313" s="26"/>
      <c r="F11313" s="26"/>
      <c r="G11313" s="26"/>
      <c r="H11313" s="26"/>
      <c r="I11313" s="26"/>
    </row>
    <row r="11314" spans="1:9" ht="15.75" customHeight="1" x14ac:dyDescent="0.25">
      <c r="A11314" s="23">
        <v>11313</v>
      </c>
      <c r="B11314" s="24">
        <v>0.60179371999999998</v>
      </c>
      <c r="C11314" s="24"/>
      <c r="D11314" s="24"/>
      <c r="E11314" s="24"/>
      <c r="F11314" s="24"/>
      <c r="G11314" s="24"/>
      <c r="H11314" s="24"/>
      <c r="I11314" s="24"/>
    </row>
    <row r="11315" spans="1:9" ht="15.75" customHeight="1" x14ac:dyDescent="0.25">
      <c r="A11315" s="25">
        <v>11314</v>
      </c>
      <c r="B11315" s="26">
        <v>0.60188569000000003</v>
      </c>
      <c r="C11315" s="26"/>
      <c r="D11315" s="26"/>
      <c r="E11315" s="26"/>
      <c r="F11315" s="26"/>
      <c r="G11315" s="26"/>
      <c r="H11315" s="26"/>
      <c r="I11315" s="26"/>
    </row>
    <row r="11316" spans="1:9" ht="15.75" customHeight="1" x14ac:dyDescent="0.25">
      <c r="A11316" s="23">
        <v>11315</v>
      </c>
      <c r="B11316" s="24">
        <v>0.60197767000000002</v>
      </c>
      <c r="C11316" s="24"/>
      <c r="D11316" s="24"/>
      <c r="E11316" s="24"/>
      <c r="F11316" s="24"/>
      <c r="G11316" s="24"/>
      <c r="H11316" s="24"/>
      <c r="I11316" s="24"/>
    </row>
    <row r="11317" spans="1:9" ht="15.75" customHeight="1" x14ac:dyDescent="0.25">
      <c r="A11317" s="25">
        <v>11316</v>
      </c>
      <c r="B11317" s="26">
        <v>0.60206963999999996</v>
      </c>
      <c r="C11317" s="26"/>
      <c r="D11317" s="26"/>
      <c r="E11317" s="26"/>
      <c r="F11317" s="26"/>
      <c r="G11317" s="26"/>
      <c r="H11317" s="26"/>
      <c r="I11317" s="26"/>
    </row>
    <row r="11318" spans="1:9" ht="15.75" customHeight="1" x14ac:dyDescent="0.25">
      <c r="A11318" s="23">
        <v>11317</v>
      </c>
      <c r="B11318" s="24">
        <v>0.60216161999999995</v>
      </c>
      <c r="C11318" s="24"/>
      <c r="D11318" s="24"/>
      <c r="E11318" s="24"/>
      <c r="F11318" s="24"/>
      <c r="G11318" s="24"/>
      <c r="H11318" s="24"/>
      <c r="I11318" s="24"/>
    </row>
    <row r="11319" spans="1:9" ht="15.75" customHeight="1" x14ac:dyDescent="0.25">
      <c r="A11319" s="25">
        <v>11318</v>
      </c>
      <c r="B11319" s="26">
        <v>0.60225360000000006</v>
      </c>
      <c r="C11319" s="26"/>
      <c r="D11319" s="26"/>
      <c r="E11319" s="26"/>
      <c r="F11319" s="26"/>
      <c r="G11319" s="26"/>
      <c r="H11319" s="26"/>
      <c r="I11319" s="26"/>
    </row>
    <row r="11320" spans="1:9" ht="15.75" customHeight="1" x14ac:dyDescent="0.25">
      <c r="A11320" s="23">
        <v>11319</v>
      </c>
      <c r="B11320" s="24">
        <v>0.60234558000000005</v>
      </c>
      <c r="C11320" s="24"/>
      <c r="D11320" s="24"/>
      <c r="E11320" s="24"/>
      <c r="F11320" s="24"/>
      <c r="G11320" s="24"/>
      <c r="H11320" s="24"/>
      <c r="I11320" s="24"/>
    </row>
    <row r="11321" spans="1:9" ht="15.75" customHeight="1" x14ac:dyDescent="0.25">
      <c r="A11321" s="25">
        <v>11320</v>
      </c>
      <c r="B11321" s="26">
        <v>0.60243754999999999</v>
      </c>
      <c r="C11321" s="26"/>
      <c r="D11321" s="26"/>
      <c r="E11321" s="26"/>
      <c r="F11321" s="26"/>
      <c r="G11321" s="26"/>
      <c r="H11321" s="26"/>
      <c r="I11321" s="26"/>
    </row>
    <row r="11322" spans="1:9" ht="15.75" customHeight="1" x14ac:dyDescent="0.25">
      <c r="A11322" s="23">
        <v>11321</v>
      </c>
      <c r="B11322" s="24">
        <v>0.60252952999999998</v>
      </c>
      <c r="C11322" s="24"/>
      <c r="D11322" s="24"/>
      <c r="E11322" s="24"/>
      <c r="F11322" s="24"/>
      <c r="G11322" s="24"/>
      <c r="H11322" s="24"/>
      <c r="I11322" s="24"/>
    </row>
    <row r="11323" spans="1:9" ht="15.75" customHeight="1" x14ac:dyDescent="0.25">
      <c r="A11323" s="25">
        <v>11322</v>
      </c>
      <c r="B11323" s="26">
        <v>0.60262151000000008</v>
      </c>
      <c r="C11323" s="26"/>
      <c r="D11323" s="26"/>
      <c r="E11323" s="26"/>
      <c r="F11323" s="26"/>
      <c r="G11323" s="26"/>
      <c r="H11323" s="26"/>
      <c r="I11323" s="26"/>
    </row>
    <row r="11324" spans="1:9" ht="15.75" customHeight="1" x14ac:dyDescent="0.25">
      <c r="A11324" s="23">
        <v>11323</v>
      </c>
      <c r="B11324" s="24">
        <v>0.60271348999999996</v>
      </c>
      <c r="C11324" s="24"/>
      <c r="D11324" s="24"/>
      <c r="E11324" s="24"/>
      <c r="F11324" s="24"/>
      <c r="G11324" s="24"/>
      <c r="H11324" s="24"/>
      <c r="I11324" s="24"/>
    </row>
    <row r="11325" spans="1:9" ht="15.75" customHeight="1" x14ac:dyDescent="0.25">
      <c r="A11325" s="25">
        <v>11324</v>
      </c>
      <c r="B11325" s="26">
        <v>0.60280546999999995</v>
      </c>
      <c r="C11325" s="26"/>
      <c r="D11325" s="26"/>
      <c r="E11325" s="26"/>
      <c r="F11325" s="26"/>
      <c r="G11325" s="26"/>
      <c r="H11325" s="26"/>
      <c r="I11325" s="26"/>
    </row>
    <row r="11326" spans="1:9" ht="15.75" customHeight="1" x14ac:dyDescent="0.25">
      <c r="A11326" s="23">
        <v>11325</v>
      </c>
      <c r="B11326" s="24">
        <v>0.60289745000000006</v>
      </c>
      <c r="C11326" s="24"/>
      <c r="D11326" s="24"/>
      <c r="E11326" s="24"/>
      <c r="F11326" s="24"/>
      <c r="G11326" s="24"/>
      <c r="H11326" s="24"/>
      <c r="I11326" s="24"/>
    </row>
    <row r="11327" spans="1:9" ht="15.75" customHeight="1" x14ac:dyDescent="0.25">
      <c r="A11327" s="25">
        <v>11326</v>
      </c>
      <c r="B11327" s="26">
        <v>0.60298943000000005</v>
      </c>
      <c r="C11327" s="26"/>
      <c r="D11327" s="26"/>
      <c r="E11327" s="26"/>
      <c r="F11327" s="26"/>
      <c r="G11327" s="26"/>
      <c r="H11327" s="26"/>
      <c r="I11327" s="26"/>
    </row>
    <row r="11328" spans="1:9" ht="15.75" customHeight="1" x14ac:dyDescent="0.25">
      <c r="A11328" s="23">
        <v>11327</v>
      </c>
      <c r="B11328" s="24">
        <v>0.60308141000000004</v>
      </c>
      <c r="C11328" s="24"/>
      <c r="D11328" s="24"/>
      <c r="E11328" s="24"/>
      <c r="F11328" s="24"/>
      <c r="G11328" s="24"/>
      <c r="H11328" s="24"/>
      <c r="I11328" s="24"/>
    </row>
    <row r="11329" spans="1:9" ht="15.75" customHeight="1" x14ac:dyDescent="0.25">
      <c r="A11329" s="25">
        <v>11328</v>
      </c>
      <c r="B11329" s="26">
        <v>0.60317338999999992</v>
      </c>
      <c r="C11329" s="26"/>
      <c r="D11329" s="26"/>
      <c r="E11329" s="26"/>
      <c r="F11329" s="26"/>
      <c r="G11329" s="26"/>
      <c r="H11329" s="26"/>
      <c r="I11329" s="26"/>
    </row>
    <row r="11330" spans="1:9" ht="15.75" customHeight="1" x14ac:dyDescent="0.25">
      <c r="A11330" s="23">
        <v>11329</v>
      </c>
      <c r="B11330" s="24">
        <v>0.60326537000000002</v>
      </c>
      <c r="C11330" s="24"/>
      <c r="D11330" s="24"/>
      <c r="E11330" s="24"/>
      <c r="F11330" s="24"/>
      <c r="G11330" s="24"/>
      <c r="H11330" s="24"/>
      <c r="I11330" s="24"/>
    </row>
    <row r="11331" spans="1:9" ht="15.75" customHeight="1" x14ac:dyDescent="0.25">
      <c r="A11331" s="25">
        <v>11330</v>
      </c>
      <c r="B11331" s="26">
        <v>0.60335735999999995</v>
      </c>
      <c r="C11331" s="26"/>
      <c r="D11331" s="26"/>
      <c r="E11331" s="26"/>
      <c r="F11331" s="26"/>
      <c r="G11331" s="26"/>
      <c r="H11331" s="26"/>
      <c r="I11331" s="26"/>
    </row>
    <row r="11332" spans="1:9" ht="15.75" customHeight="1" x14ac:dyDescent="0.25">
      <c r="A11332" s="23">
        <v>11331</v>
      </c>
      <c r="B11332" s="24">
        <v>0.60344934000000006</v>
      </c>
      <c r="C11332" s="24"/>
      <c r="D11332" s="24"/>
      <c r="E11332" s="24"/>
      <c r="F11332" s="24"/>
      <c r="G11332" s="24"/>
      <c r="H11332" s="24"/>
      <c r="I11332" s="24"/>
    </row>
    <row r="11333" spans="1:9" ht="15.75" customHeight="1" x14ac:dyDescent="0.25">
      <c r="A11333" s="25">
        <v>11332</v>
      </c>
      <c r="B11333" s="26">
        <v>0.60354132000000005</v>
      </c>
      <c r="C11333" s="26"/>
      <c r="D11333" s="26"/>
      <c r="E11333" s="26"/>
      <c r="F11333" s="26"/>
      <c r="G11333" s="26"/>
      <c r="H11333" s="26"/>
      <c r="I11333" s="26"/>
    </row>
    <row r="11334" spans="1:9" ht="15.75" customHeight="1" x14ac:dyDescent="0.25">
      <c r="A11334" s="23">
        <v>11333</v>
      </c>
      <c r="B11334" s="24">
        <v>0.60363329999999993</v>
      </c>
      <c r="C11334" s="24"/>
      <c r="D11334" s="24"/>
      <c r="E11334" s="24"/>
      <c r="F11334" s="24"/>
      <c r="G11334" s="24"/>
      <c r="H11334" s="24"/>
      <c r="I11334" s="24"/>
    </row>
    <row r="11335" spans="1:9" ht="15.75" customHeight="1" x14ac:dyDescent="0.25">
      <c r="A11335" s="25">
        <v>11334</v>
      </c>
      <c r="B11335" s="26">
        <v>0.60372528999999997</v>
      </c>
      <c r="C11335" s="26"/>
      <c r="D11335" s="26"/>
      <c r="E11335" s="26"/>
      <c r="F11335" s="26"/>
      <c r="G11335" s="26"/>
      <c r="H11335" s="26"/>
      <c r="I11335" s="26"/>
    </row>
    <row r="11336" spans="1:9" ht="15.75" customHeight="1" x14ac:dyDescent="0.25">
      <c r="A11336" s="23">
        <v>11335</v>
      </c>
      <c r="B11336" s="24">
        <v>0.60381726999999996</v>
      </c>
      <c r="C11336" s="24"/>
      <c r="D11336" s="24"/>
      <c r="E11336" s="24"/>
      <c r="F11336" s="24"/>
      <c r="G11336" s="24"/>
      <c r="H11336" s="24"/>
      <c r="I11336" s="24"/>
    </row>
    <row r="11337" spans="1:9" ht="15.75" customHeight="1" x14ac:dyDescent="0.25">
      <c r="A11337" s="25">
        <v>11336</v>
      </c>
      <c r="B11337" s="26">
        <v>0.60390926</v>
      </c>
      <c r="C11337" s="26"/>
      <c r="D11337" s="26"/>
      <c r="E11337" s="26"/>
      <c r="F11337" s="26"/>
      <c r="G11337" s="26"/>
      <c r="H11337" s="26"/>
      <c r="I11337" s="26"/>
    </row>
    <row r="11338" spans="1:9" ht="15.75" customHeight="1" x14ac:dyDescent="0.25">
      <c r="A11338" s="23">
        <v>11337</v>
      </c>
      <c r="B11338" s="24">
        <v>0.60400123999999999</v>
      </c>
      <c r="C11338" s="24"/>
      <c r="D11338" s="24"/>
      <c r="E11338" s="24"/>
      <c r="F11338" s="24"/>
      <c r="G11338" s="24"/>
      <c r="H11338" s="24"/>
      <c r="I11338" s="24"/>
    </row>
    <row r="11339" spans="1:9" ht="15.75" customHeight="1" x14ac:dyDescent="0.25">
      <c r="A11339" s="25">
        <v>11338</v>
      </c>
      <c r="B11339" s="26">
        <v>0.60409321999999999</v>
      </c>
      <c r="C11339" s="26"/>
      <c r="D11339" s="26"/>
      <c r="E11339" s="26"/>
      <c r="F11339" s="26"/>
      <c r="G11339" s="26"/>
      <c r="H11339" s="26"/>
      <c r="I11339" s="26"/>
    </row>
    <row r="11340" spans="1:9" ht="15.75" customHeight="1" x14ac:dyDescent="0.25">
      <c r="A11340" s="23">
        <v>11339</v>
      </c>
      <c r="B11340" s="24">
        <v>0.60418521000000003</v>
      </c>
      <c r="C11340" s="24"/>
      <c r="D11340" s="24"/>
      <c r="E11340" s="24"/>
      <c r="F11340" s="24"/>
      <c r="G11340" s="24"/>
      <c r="H11340" s="24"/>
      <c r="I11340" s="24"/>
    </row>
    <row r="11341" spans="1:9" ht="15.75" customHeight="1" x14ac:dyDescent="0.25">
      <c r="A11341" s="25">
        <v>11340</v>
      </c>
      <c r="B11341" s="26">
        <v>0.60427719999999996</v>
      </c>
      <c r="C11341" s="26"/>
      <c r="D11341" s="26"/>
      <c r="E11341" s="26"/>
      <c r="F11341" s="26"/>
      <c r="G11341" s="26"/>
      <c r="H11341" s="26"/>
      <c r="I11341" s="26"/>
    </row>
    <row r="11342" spans="1:9" ht="15.75" customHeight="1" x14ac:dyDescent="0.25">
      <c r="A11342" s="23">
        <v>11341</v>
      </c>
      <c r="B11342" s="24">
        <v>0.60436917999999995</v>
      </c>
      <c r="C11342" s="24"/>
      <c r="D11342" s="24"/>
      <c r="E11342" s="24"/>
      <c r="F11342" s="24"/>
      <c r="G11342" s="24"/>
      <c r="H11342" s="24"/>
      <c r="I11342" s="24"/>
    </row>
    <row r="11343" spans="1:9" ht="15.75" customHeight="1" x14ac:dyDescent="0.25">
      <c r="A11343" s="25">
        <v>11342</v>
      </c>
      <c r="B11343" s="26">
        <v>0.60446116999999999</v>
      </c>
      <c r="C11343" s="26"/>
      <c r="D11343" s="26"/>
      <c r="E11343" s="26"/>
      <c r="F11343" s="26"/>
      <c r="G11343" s="26"/>
      <c r="H11343" s="26"/>
      <c r="I11343" s="26"/>
    </row>
    <row r="11344" spans="1:9" ht="15.75" customHeight="1" x14ac:dyDescent="0.25">
      <c r="A11344" s="23">
        <v>11343</v>
      </c>
      <c r="B11344" s="24">
        <v>0.60455316000000003</v>
      </c>
      <c r="C11344" s="24"/>
      <c r="D11344" s="24"/>
      <c r="E11344" s="24"/>
      <c r="F11344" s="24"/>
      <c r="G11344" s="24"/>
      <c r="H11344" s="24"/>
      <c r="I11344" s="24"/>
    </row>
    <row r="11345" spans="1:9" ht="15.75" customHeight="1" x14ac:dyDescent="0.25">
      <c r="A11345" s="25">
        <v>11344</v>
      </c>
      <c r="B11345" s="26">
        <v>0.60464514000000003</v>
      </c>
      <c r="C11345" s="26"/>
      <c r="D11345" s="26"/>
      <c r="E11345" s="26"/>
      <c r="F11345" s="26"/>
      <c r="G11345" s="26"/>
      <c r="H11345" s="26"/>
      <c r="I11345" s="26"/>
    </row>
    <row r="11346" spans="1:9" ht="15.75" customHeight="1" x14ac:dyDescent="0.25">
      <c r="A11346" s="23">
        <v>11345</v>
      </c>
      <c r="B11346" s="24">
        <v>0.60473712999999996</v>
      </c>
      <c r="C11346" s="24"/>
      <c r="D11346" s="24"/>
      <c r="E11346" s="24"/>
      <c r="F11346" s="24"/>
      <c r="G11346" s="24"/>
      <c r="H11346" s="24"/>
      <c r="I11346" s="24"/>
    </row>
    <row r="11347" spans="1:9" ht="15.75" customHeight="1" x14ac:dyDescent="0.25">
      <c r="A11347" s="25">
        <v>11346</v>
      </c>
      <c r="B11347" s="26">
        <v>0.60482912</v>
      </c>
      <c r="C11347" s="26"/>
      <c r="D11347" s="26"/>
      <c r="E11347" s="26"/>
      <c r="F11347" s="26"/>
      <c r="G11347" s="26"/>
      <c r="H11347" s="26"/>
      <c r="I11347" s="26"/>
    </row>
    <row r="11348" spans="1:9" ht="15.75" customHeight="1" x14ac:dyDescent="0.25">
      <c r="A11348" s="23">
        <v>11347</v>
      </c>
      <c r="B11348" s="24">
        <v>0.60492111000000004</v>
      </c>
      <c r="C11348" s="24"/>
      <c r="D11348" s="24"/>
      <c r="E11348" s="24"/>
      <c r="F11348" s="24"/>
      <c r="G11348" s="24"/>
      <c r="H11348" s="24"/>
      <c r="I11348" s="24"/>
    </row>
    <row r="11349" spans="1:9" ht="15.75" customHeight="1" x14ac:dyDescent="0.25">
      <c r="A11349" s="25">
        <v>11348</v>
      </c>
      <c r="B11349" s="26">
        <v>0.60501309999999997</v>
      </c>
      <c r="C11349" s="26"/>
      <c r="D11349" s="26"/>
      <c r="E11349" s="26"/>
      <c r="F11349" s="26"/>
      <c r="G11349" s="26"/>
      <c r="H11349" s="26"/>
      <c r="I11349" s="26"/>
    </row>
    <row r="11350" spans="1:9" ht="15.75" customHeight="1" x14ac:dyDescent="0.25">
      <c r="A11350" s="23">
        <v>11349</v>
      </c>
      <c r="B11350" s="24">
        <v>0.60510509000000001</v>
      </c>
      <c r="C11350" s="24"/>
      <c r="D11350" s="24"/>
      <c r="E11350" s="24"/>
      <c r="F11350" s="24"/>
      <c r="G11350" s="24"/>
      <c r="H11350" s="24"/>
      <c r="I11350" s="24"/>
    </row>
    <row r="11351" spans="1:9" ht="15.75" customHeight="1" x14ac:dyDescent="0.25">
      <c r="A11351" s="25">
        <v>11350</v>
      </c>
      <c r="B11351" s="26">
        <v>0.60519708000000005</v>
      </c>
      <c r="C11351" s="26"/>
      <c r="D11351" s="26"/>
      <c r="E11351" s="26"/>
      <c r="F11351" s="26"/>
      <c r="G11351" s="26"/>
      <c r="H11351" s="26"/>
      <c r="I11351" s="26"/>
    </row>
    <row r="11352" spans="1:9" ht="15.75" customHeight="1" x14ac:dyDescent="0.25">
      <c r="A11352" s="23">
        <v>11351</v>
      </c>
      <c r="B11352" s="24">
        <v>0.60528906999999998</v>
      </c>
      <c r="C11352" s="24"/>
      <c r="D11352" s="24"/>
      <c r="E11352" s="24"/>
      <c r="F11352" s="24"/>
      <c r="G11352" s="24"/>
      <c r="H11352" s="24"/>
      <c r="I11352" s="24"/>
    </row>
    <row r="11353" spans="1:9" ht="15.75" customHeight="1" x14ac:dyDescent="0.25">
      <c r="A11353" s="25">
        <v>11352</v>
      </c>
      <c r="B11353" s="26">
        <v>0.60538106000000003</v>
      </c>
      <c r="C11353" s="26"/>
      <c r="D11353" s="26"/>
      <c r="E11353" s="26"/>
      <c r="F11353" s="26"/>
      <c r="G11353" s="26"/>
      <c r="H11353" s="26"/>
      <c r="I11353" s="26"/>
    </row>
    <row r="11354" spans="1:9" ht="15.75" customHeight="1" x14ac:dyDescent="0.25">
      <c r="A11354" s="23">
        <v>11353</v>
      </c>
      <c r="B11354" s="24">
        <v>0.60547305000000007</v>
      </c>
      <c r="C11354" s="24"/>
      <c r="D11354" s="24"/>
      <c r="E11354" s="24"/>
      <c r="F11354" s="24"/>
      <c r="G11354" s="24"/>
      <c r="H11354" s="24"/>
      <c r="I11354" s="24"/>
    </row>
    <row r="11355" spans="1:9" ht="15.75" customHeight="1" x14ac:dyDescent="0.25">
      <c r="A11355" s="25">
        <v>11354</v>
      </c>
      <c r="B11355" s="26">
        <v>0.60556504</v>
      </c>
      <c r="C11355" s="26"/>
      <c r="D11355" s="26"/>
      <c r="E11355" s="26"/>
      <c r="F11355" s="26"/>
      <c r="G11355" s="26"/>
      <c r="H11355" s="26"/>
      <c r="I11355" s="26"/>
    </row>
    <row r="11356" spans="1:9" ht="15.75" customHeight="1" x14ac:dyDescent="0.25">
      <c r="A11356" s="23">
        <v>11355</v>
      </c>
      <c r="B11356" s="24">
        <v>0.60565703000000004</v>
      </c>
      <c r="C11356" s="24"/>
      <c r="D11356" s="24"/>
      <c r="E11356" s="24"/>
      <c r="F11356" s="24"/>
      <c r="G11356" s="24"/>
      <c r="H11356" s="24"/>
      <c r="I11356" s="24"/>
    </row>
    <row r="11357" spans="1:9" ht="15.75" customHeight="1" x14ac:dyDescent="0.25">
      <c r="A11357" s="25">
        <v>11356</v>
      </c>
      <c r="B11357" s="26">
        <v>0.60574901999999997</v>
      </c>
      <c r="C11357" s="26"/>
      <c r="D11357" s="26"/>
      <c r="E11357" s="26"/>
      <c r="F11357" s="26"/>
      <c r="G11357" s="26"/>
      <c r="H11357" s="26"/>
      <c r="I11357" s="26"/>
    </row>
    <row r="11358" spans="1:9" ht="15.75" customHeight="1" x14ac:dyDescent="0.25">
      <c r="A11358" s="23">
        <v>11357</v>
      </c>
      <c r="B11358" s="24">
        <v>0.60584102000000006</v>
      </c>
      <c r="C11358" s="24"/>
      <c r="D11358" s="24"/>
      <c r="E11358" s="24"/>
      <c r="F11358" s="24"/>
      <c r="G11358" s="24"/>
      <c r="H11358" s="24"/>
      <c r="I11358" s="24"/>
    </row>
    <row r="11359" spans="1:9" ht="15.75" customHeight="1" x14ac:dyDescent="0.25">
      <c r="A11359" s="25">
        <v>11358</v>
      </c>
      <c r="B11359" s="26">
        <v>0.60593300999999999</v>
      </c>
      <c r="C11359" s="26"/>
      <c r="D11359" s="26"/>
      <c r="E11359" s="26"/>
      <c r="F11359" s="26"/>
      <c r="G11359" s="26"/>
      <c r="H11359" s="26"/>
      <c r="I11359" s="26"/>
    </row>
    <row r="11360" spans="1:9" ht="15.75" customHeight="1" x14ac:dyDescent="0.25">
      <c r="A11360" s="23">
        <v>11359</v>
      </c>
      <c r="B11360" s="24">
        <v>0.60602500000000004</v>
      </c>
      <c r="C11360" s="24"/>
      <c r="D11360" s="24"/>
      <c r="E11360" s="24"/>
      <c r="F11360" s="24"/>
      <c r="G11360" s="24"/>
      <c r="H11360" s="24"/>
      <c r="I11360" s="24"/>
    </row>
    <row r="11361" spans="1:9" ht="15.75" customHeight="1" x14ac:dyDescent="0.25">
      <c r="A11361" s="25">
        <v>11360</v>
      </c>
      <c r="B11361" s="26">
        <v>0.60611700000000002</v>
      </c>
      <c r="C11361" s="26"/>
      <c r="D11361" s="26"/>
      <c r="E11361" s="26"/>
      <c r="F11361" s="26"/>
      <c r="G11361" s="26"/>
      <c r="H11361" s="26"/>
      <c r="I11361" s="26"/>
    </row>
    <row r="11362" spans="1:9" ht="15.75" customHeight="1" x14ac:dyDescent="0.25">
      <c r="A11362" s="23">
        <v>11361</v>
      </c>
      <c r="B11362" s="24">
        <v>0.60620899000000006</v>
      </c>
      <c r="C11362" s="24"/>
      <c r="D11362" s="24"/>
      <c r="E11362" s="24"/>
      <c r="F11362" s="24"/>
      <c r="G11362" s="24"/>
      <c r="H11362" s="24"/>
      <c r="I11362" s="24"/>
    </row>
    <row r="11363" spans="1:9" ht="15.75" customHeight="1" x14ac:dyDescent="0.25">
      <c r="A11363" s="25">
        <v>11362</v>
      </c>
      <c r="B11363" s="26">
        <v>0.60630099000000004</v>
      </c>
      <c r="C11363" s="26"/>
      <c r="D11363" s="26"/>
      <c r="E11363" s="26"/>
      <c r="F11363" s="26"/>
      <c r="G11363" s="26"/>
      <c r="H11363" s="26"/>
      <c r="I11363" s="26"/>
    </row>
    <row r="11364" spans="1:9" ht="15.75" customHeight="1" x14ac:dyDescent="0.25">
      <c r="A11364" s="23">
        <v>11363</v>
      </c>
      <c r="B11364" s="24">
        <v>0.60639297999999997</v>
      </c>
      <c r="C11364" s="24"/>
      <c r="D11364" s="24"/>
      <c r="E11364" s="24"/>
      <c r="F11364" s="24"/>
      <c r="G11364" s="24"/>
      <c r="H11364" s="24"/>
      <c r="I11364" s="24"/>
    </row>
    <row r="11365" spans="1:9" ht="15.75" customHeight="1" x14ac:dyDescent="0.25">
      <c r="A11365" s="25">
        <v>11364</v>
      </c>
      <c r="B11365" s="26">
        <v>0.60648497999999995</v>
      </c>
      <c r="C11365" s="26"/>
      <c r="D11365" s="26"/>
      <c r="E11365" s="26"/>
      <c r="F11365" s="26"/>
      <c r="G11365" s="26"/>
      <c r="H11365" s="26"/>
      <c r="I11365" s="26"/>
    </row>
    <row r="11366" spans="1:9" ht="15.75" customHeight="1" x14ac:dyDescent="0.25">
      <c r="A11366" s="23">
        <v>11365</v>
      </c>
      <c r="B11366" s="24">
        <v>0.60657696999999999</v>
      </c>
      <c r="C11366" s="24"/>
      <c r="D11366" s="24"/>
      <c r="E11366" s="24"/>
      <c r="F11366" s="24"/>
      <c r="G11366" s="24"/>
      <c r="H11366" s="24"/>
      <c r="I11366" s="24"/>
    </row>
    <row r="11367" spans="1:9" ht="15.75" customHeight="1" x14ac:dyDescent="0.25">
      <c r="A11367" s="25">
        <v>11366</v>
      </c>
      <c r="B11367" s="26">
        <v>0.60666896999999997</v>
      </c>
      <c r="C11367" s="26"/>
      <c r="D11367" s="26"/>
      <c r="E11367" s="26"/>
      <c r="F11367" s="26"/>
      <c r="G11367" s="26"/>
      <c r="H11367" s="26"/>
      <c r="I11367" s="26"/>
    </row>
    <row r="11368" spans="1:9" ht="15.75" customHeight="1" x14ac:dyDescent="0.25">
      <c r="A11368" s="23">
        <v>11367</v>
      </c>
      <c r="B11368" s="24">
        <v>0.60676096000000002</v>
      </c>
      <c r="C11368" s="24"/>
      <c r="D11368" s="24"/>
      <c r="E11368" s="24"/>
      <c r="F11368" s="24"/>
      <c r="G11368" s="24"/>
      <c r="H11368" s="24"/>
      <c r="I11368" s="24"/>
    </row>
    <row r="11369" spans="1:9" ht="15.75" customHeight="1" x14ac:dyDescent="0.25">
      <c r="A11369" s="25">
        <v>11368</v>
      </c>
      <c r="B11369" s="26">
        <v>0.60685296</v>
      </c>
      <c r="C11369" s="26"/>
      <c r="D11369" s="26"/>
      <c r="E11369" s="26"/>
      <c r="F11369" s="26"/>
      <c r="G11369" s="26"/>
      <c r="H11369" s="26"/>
      <c r="I11369" s="26"/>
    </row>
    <row r="11370" spans="1:9" ht="15.75" customHeight="1" x14ac:dyDescent="0.25">
      <c r="A11370" s="23">
        <v>11369</v>
      </c>
      <c r="B11370" s="24">
        <v>0.60694495999999998</v>
      </c>
      <c r="C11370" s="24"/>
      <c r="D11370" s="24"/>
      <c r="E11370" s="24"/>
      <c r="F11370" s="24"/>
      <c r="G11370" s="24"/>
      <c r="H11370" s="24"/>
      <c r="I11370" s="24"/>
    </row>
    <row r="11371" spans="1:9" ht="15.75" customHeight="1" x14ac:dyDescent="0.25">
      <c r="A11371" s="25">
        <v>11370</v>
      </c>
      <c r="B11371" s="26">
        <v>0.60703695999999996</v>
      </c>
      <c r="C11371" s="26"/>
      <c r="D11371" s="26"/>
      <c r="E11371" s="26"/>
      <c r="F11371" s="26"/>
      <c r="G11371" s="26"/>
      <c r="H11371" s="26"/>
      <c r="I11371" s="26"/>
    </row>
    <row r="11372" spans="1:9" ht="15.75" customHeight="1" x14ac:dyDescent="0.25">
      <c r="A11372" s="23">
        <v>11371</v>
      </c>
      <c r="B11372" s="24">
        <v>0.60712895</v>
      </c>
      <c r="C11372" s="24"/>
      <c r="D11372" s="24"/>
      <c r="E11372" s="24"/>
      <c r="F11372" s="24"/>
      <c r="G11372" s="24"/>
      <c r="H11372" s="24"/>
      <c r="I11372" s="24"/>
    </row>
    <row r="11373" spans="1:9" ht="15.75" customHeight="1" x14ac:dyDescent="0.25">
      <c r="A11373" s="25">
        <v>11372</v>
      </c>
      <c r="B11373" s="26">
        <v>0.60722094999999998</v>
      </c>
      <c r="C11373" s="26"/>
      <c r="D11373" s="26"/>
      <c r="E11373" s="26"/>
      <c r="F11373" s="26"/>
      <c r="G11373" s="26"/>
      <c r="H11373" s="26"/>
      <c r="I11373" s="26"/>
    </row>
    <row r="11374" spans="1:9" ht="15.75" customHeight="1" x14ac:dyDescent="0.25">
      <c r="A11374" s="23">
        <v>11373</v>
      </c>
      <c r="B11374" s="24">
        <v>0.60731295000000007</v>
      </c>
      <c r="C11374" s="24"/>
      <c r="D11374" s="24"/>
      <c r="E11374" s="24"/>
      <c r="F11374" s="24"/>
      <c r="G11374" s="24"/>
      <c r="H11374" s="24"/>
      <c r="I11374" s="24"/>
    </row>
    <row r="11375" spans="1:9" ht="15.75" customHeight="1" x14ac:dyDescent="0.25">
      <c r="A11375" s="25">
        <v>11374</v>
      </c>
      <c r="B11375" s="26">
        <v>0.60740495000000005</v>
      </c>
      <c r="C11375" s="26"/>
      <c r="D11375" s="26"/>
      <c r="E11375" s="26"/>
      <c r="F11375" s="26"/>
      <c r="G11375" s="26"/>
      <c r="H11375" s="26"/>
      <c r="I11375" s="26"/>
    </row>
    <row r="11376" spans="1:9" ht="15.75" customHeight="1" x14ac:dyDescent="0.25">
      <c r="A11376" s="23">
        <v>11375</v>
      </c>
      <c r="B11376" s="24">
        <v>0.60749695000000004</v>
      </c>
      <c r="C11376" s="24"/>
      <c r="D11376" s="24"/>
      <c r="E11376" s="24"/>
      <c r="F11376" s="24"/>
      <c r="G11376" s="24"/>
      <c r="H11376" s="24"/>
      <c r="I11376" s="24"/>
    </row>
    <row r="11377" spans="1:9" ht="15.75" customHeight="1" x14ac:dyDescent="0.25">
      <c r="A11377" s="25">
        <v>11376</v>
      </c>
      <c r="B11377" s="26">
        <v>0.60758895000000002</v>
      </c>
      <c r="C11377" s="26"/>
      <c r="D11377" s="26"/>
      <c r="E11377" s="26"/>
      <c r="F11377" s="26"/>
      <c r="G11377" s="26"/>
      <c r="H11377" s="26"/>
      <c r="I11377" s="26"/>
    </row>
    <row r="11378" spans="1:9" ht="15.75" customHeight="1" x14ac:dyDescent="0.25">
      <c r="A11378" s="23">
        <v>11377</v>
      </c>
      <c r="B11378" s="24">
        <v>0.60768095</v>
      </c>
      <c r="C11378" s="24"/>
      <c r="D11378" s="24"/>
      <c r="E11378" s="24"/>
      <c r="F11378" s="24"/>
      <c r="G11378" s="24"/>
      <c r="H11378" s="24"/>
      <c r="I11378" s="24"/>
    </row>
    <row r="11379" spans="1:9" ht="15.75" customHeight="1" x14ac:dyDescent="0.25">
      <c r="A11379" s="25">
        <v>11378</v>
      </c>
      <c r="B11379" s="26">
        <v>0.60777294999999998</v>
      </c>
      <c r="C11379" s="26"/>
      <c r="D11379" s="26"/>
      <c r="E11379" s="26"/>
      <c r="F11379" s="26"/>
      <c r="G11379" s="26"/>
      <c r="H11379" s="26"/>
      <c r="I11379" s="26"/>
    </row>
    <row r="11380" spans="1:9" ht="15.75" customHeight="1" x14ac:dyDescent="0.25">
      <c r="A11380" s="23">
        <v>11379</v>
      </c>
      <c r="B11380" s="24">
        <v>0.60786495000000007</v>
      </c>
      <c r="C11380" s="24"/>
      <c r="D11380" s="24"/>
      <c r="E11380" s="24"/>
      <c r="F11380" s="24"/>
      <c r="G11380" s="24"/>
      <c r="H11380" s="24"/>
      <c r="I11380" s="24"/>
    </row>
    <row r="11381" spans="1:9" ht="15.75" customHeight="1" x14ac:dyDescent="0.25">
      <c r="A11381" s="25">
        <v>11380</v>
      </c>
      <c r="B11381" s="26">
        <v>0.60795695000000005</v>
      </c>
      <c r="C11381" s="26"/>
      <c r="D11381" s="26"/>
      <c r="E11381" s="26"/>
      <c r="F11381" s="26"/>
      <c r="G11381" s="26"/>
      <c r="H11381" s="26"/>
      <c r="I11381" s="26"/>
    </row>
    <row r="11382" spans="1:9" ht="15.75" customHeight="1" x14ac:dyDescent="0.25">
      <c r="A11382" s="23">
        <v>11381</v>
      </c>
      <c r="B11382" s="24">
        <v>0.60804895999999997</v>
      </c>
      <c r="C11382" s="24"/>
      <c r="D11382" s="24"/>
      <c r="E11382" s="24"/>
      <c r="F11382" s="24"/>
      <c r="G11382" s="24"/>
      <c r="H11382" s="24"/>
      <c r="I11382" s="24"/>
    </row>
    <row r="11383" spans="1:9" ht="15.75" customHeight="1" x14ac:dyDescent="0.25">
      <c r="A11383" s="25">
        <v>11382</v>
      </c>
      <c r="B11383" s="26">
        <v>0.60814095999999995</v>
      </c>
      <c r="C11383" s="26"/>
      <c r="D11383" s="26"/>
      <c r="E11383" s="26"/>
      <c r="F11383" s="26"/>
      <c r="G11383" s="26"/>
      <c r="H11383" s="26"/>
      <c r="I11383" s="26"/>
    </row>
    <row r="11384" spans="1:9" ht="15.75" customHeight="1" x14ac:dyDescent="0.25">
      <c r="A11384" s="23">
        <v>11383</v>
      </c>
      <c r="B11384" s="24">
        <v>0.60823296000000004</v>
      </c>
      <c r="C11384" s="24"/>
      <c r="D11384" s="24"/>
      <c r="E11384" s="24"/>
      <c r="F11384" s="24"/>
      <c r="G11384" s="24"/>
      <c r="H11384" s="24"/>
      <c r="I11384" s="24"/>
    </row>
    <row r="11385" spans="1:9" ht="15.75" customHeight="1" x14ac:dyDescent="0.25">
      <c r="A11385" s="25">
        <v>11384</v>
      </c>
      <c r="B11385" s="26">
        <v>0.60832496000000003</v>
      </c>
      <c r="C11385" s="26"/>
      <c r="D11385" s="26"/>
      <c r="E11385" s="26"/>
      <c r="F11385" s="26"/>
      <c r="G11385" s="26"/>
      <c r="H11385" s="26"/>
      <c r="I11385" s="26"/>
    </row>
    <row r="11386" spans="1:9" ht="15.75" customHeight="1" x14ac:dyDescent="0.25">
      <c r="A11386" s="23">
        <v>11385</v>
      </c>
      <c r="B11386" s="24">
        <v>0.60841697000000006</v>
      </c>
      <c r="C11386" s="24"/>
      <c r="D11386" s="24"/>
      <c r="E11386" s="24"/>
      <c r="F11386" s="24"/>
      <c r="G11386" s="24"/>
      <c r="H11386" s="24"/>
      <c r="I11386" s="24"/>
    </row>
    <row r="11387" spans="1:9" ht="15.75" customHeight="1" x14ac:dyDescent="0.25">
      <c r="A11387" s="25">
        <v>11386</v>
      </c>
      <c r="B11387" s="26">
        <v>0.60851204000000003</v>
      </c>
      <c r="C11387" s="26"/>
      <c r="D11387" s="26"/>
      <c r="E11387" s="26"/>
      <c r="F11387" s="26"/>
      <c r="G11387" s="26"/>
      <c r="H11387" s="26"/>
      <c r="I11387" s="26"/>
    </row>
    <row r="11388" spans="1:9" ht="15.75" customHeight="1" x14ac:dyDescent="0.25">
      <c r="A11388" s="23">
        <v>11387</v>
      </c>
      <c r="B11388" s="24">
        <v>0.60860711000000001</v>
      </c>
      <c r="C11388" s="24"/>
      <c r="D11388" s="24"/>
      <c r="E11388" s="24"/>
      <c r="F11388" s="24"/>
      <c r="G11388" s="24"/>
      <c r="H11388" s="24"/>
      <c r="I11388" s="24"/>
    </row>
    <row r="11389" spans="1:9" ht="15.75" customHeight="1" x14ac:dyDescent="0.25">
      <c r="A11389" s="25">
        <v>11388</v>
      </c>
      <c r="B11389" s="26">
        <v>0.60870217999999998</v>
      </c>
      <c r="C11389" s="26"/>
      <c r="D11389" s="26"/>
      <c r="E11389" s="26"/>
      <c r="F11389" s="26"/>
      <c r="G11389" s="26"/>
      <c r="H11389" s="26"/>
      <c r="I11389" s="26"/>
    </row>
    <row r="11390" spans="1:9" ht="15.75" customHeight="1" x14ac:dyDescent="0.25">
      <c r="A11390" s="23">
        <v>11389</v>
      </c>
      <c r="B11390" s="24">
        <v>0.60879724999999996</v>
      </c>
      <c r="C11390" s="24"/>
      <c r="D11390" s="24"/>
      <c r="E11390" s="24"/>
      <c r="F11390" s="24"/>
      <c r="G11390" s="24"/>
      <c r="H11390" s="24"/>
      <c r="I11390" s="24"/>
    </row>
    <row r="11391" spans="1:9" ht="15.75" customHeight="1" x14ac:dyDescent="0.25">
      <c r="A11391" s="25">
        <v>11390</v>
      </c>
      <c r="B11391" s="26">
        <v>0.60889232000000004</v>
      </c>
      <c r="C11391" s="26"/>
      <c r="D11391" s="26"/>
      <c r="E11391" s="26"/>
      <c r="F11391" s="26"/>
      <c r="G11391" s="26"/>
      <c r="H11391" s="26"/>
      <c r="I11391" s="26"/>
    </row>
    <row r="11392" spans="1:9" ht="15.75" customHeight="1" x14ac:dyDescent="0.25">
      <c r="A11392" s="23">
        <v>11391</v>
      </c>
      <c r="B11392" s="24">
        <v>0.60898739999999996</v>
      </c>
      <c r="C11392" s="24"/>
      <c r="D11392" s="24"/>
      <c r="E11392" s="24"/>
      <c r="F11392" s="24"/>
      <c r="G11392" s="24"/>
      <c r="H11392" s="24"/>
      <c r="I11392" s="24"/>
    </row>
    <row r="11393" spans="1:9" ht="15.75" customHeight="1" x14ac:dyDescent="0.25">
      <c r="A11393" s="25">
        <v>11392</v>
      </c>
      <c r="B11393" s="26">
        <v>0.60908247000000004</v>
      </c>
      <c r="C11393" s="26"/>
      <c r="D11393" s="26"/>
      <c r="E11393" s="26"/>
      <c r="F11393" s="26"/>
      <c r="G11393" s="26"/>
      <c r="H11393" s="26"/>
      <c r="I11393" s="26"/>
    </row>
    <row r="11394" spans="1:9" ht="15.75" customHeight="1" x14ac:dyDescent="0.25">
      <c r="A11394" s="23">
        <v>11393</v>
      </c>
      <c r="B11394" s="24">
        <v>0.60917754000000002</v>
      </c>
      <c r="C11394" s="24"/>
      <c r="D11394" s="24"/>
      <c r="E11394" s="24"/>
      <c r="F11394" s="24"/>
      <c r="G11394" s="24"/>
      <c r="H11394" s="24"/>
      <c r="I11394" s="24"/>
    </row>
    <row r="11395" spans="1:9" ht="15.75" customHeight="1" x14ac:dyDescent="0.25">
      <c r="A11395" s="25">
        <v>11394</v>
      </c>
      <c r="B11395" s="26">
        <v>0.60927262000000004</v>
      </c>
      <c r="C11395" s="26"/>
      <c r="D11395" s="26"/>
      <c r="E11395" s="26"/>
      <c r="F11395" s="26"/>
      <c r="G11395" s="26"/>
      <c r="H11395" s="26"/>
      <c r="I11395" s="26"/>
    </row>
    <row r="11396" spans="1:9" ht="15.75" customHeight="1" x14ac:dyDescent="0.25">
      <c r="A11396" s="23">
        <v>11395</v>
      </c>
      <c r="B11396" s="24">
        <v>0.60936769000000002</v>
      </c>
      <c r="C11396" s="24"/>
      <c r="D11396" s="24"/>
      <c r="E11396" s="24"/>
      <c r="F11396" s="24"/>
      <c r="G11396" s="24"/>
      <c r="H11396" s="24"/>
      <c r="I11396" s="24"/>
    </row>
    <row r="11397" spans="1:9" ht="15.75" customHeight="1" x14ac:dyDescent="0.25">
      <c r="A11397" s="25">
        <v>11396</v>
      </c>
      <c r="B11397" s="26">
        <v>0.60946277000000004</v>
      </c>
      <c r="C11397" s="26"/>
      <c r="D11397" s="26"/>
      <c r="E11397" s="26"/>
      <c r="F11397" s="26"/>
      <c r="G11397" s="26"/>
      <c r="H11397" s="26"/>
      <c r="I11397" s="26"/>
    </row>
    <row r="11398" spans="1:9" ht="15.75" customHeight="1" x14ac:dyDescent="0.25">
      <c r="A11398" s="23">
        <v>11397</v>
      </c>
      <c r="B11398" s="24">
        <v>0.60955784999999996</v>
      </c>
      <c r="C11398" s="24"/>
      <c r="D11398" s="24"/>
      <c r="E11398" s="24"/>
      <c r="F11398" s="24"/>
      <c r="G11398" s="24"/>
      <c r="H11398" s="24"/>
      <c r="I11398" s="24"/>
    </row>
    <row r="11399" spans="1:9" ht="15.75" customHeight="1" x14ac:dyDescent="0.25">
      <c r="A11399" s="25">
        <v>11398</v>
      </c>
      <c r="B11399" s="26">
        <v>0.60965291999999993</v>
      </c>
      <c r="C11399" s="26"/>
      <c r="D11399" s="26"/>
      <c r="E11399" s="26"/>
      <c r="F11399" s="26"/>
      <c r="G11399" s="26"/>
      <c r="H11399" s="26"/>
      <c r="I11399" s="26"/>
    </row>
    <row r="11400" spans="1:9" ht="15.75" customHeight="1" x14ac:dyDescent="0.25">
      <c r="A11400" s="23">
        <v>11399</v>
      </c>
      <c r="B11400" s="24">
        <v>0.60974800000000007</v>
      </c>
      <c r="C11400" s="24"/>
      <c r="D11400" s="24"/>
      <c r="E11400" s="24"/>
      <c r="F11400" s="24"/>
      <c r="G11400" s="24"/>
      <c r="H11400" s="24"/>
      <c r="I11400" s="24"/>
    </row>
    <row r="11401" spans="1:9" ht="15.75" customHeight="1" x14ac:dyDescent="0.25">
      <c r="A11401" s="25">
        <v>11400</v>
      </c>
      <c r="B11401" s="26">
        <v>0.60984307999999998</v>
      </c>
      <c r="C11401" s="26"/>
      <c r="D11401" s="26"/>
      <c r="E11401" s="26"/>
      <c r="F11401" s="26"/>
      <c r="G11401" s="26"/>
      <c r="H11401" s="26"/>
      <c r="I11401" s="26"/>
    </row>
    <row r="11402" spans="1:9" ht="15.75" customHeight="1" x14ac:dyDescent="0.25">
      <c r="A11402" s="23">
        <v>11401</v>
      </c>
      <c r="B11402" s="24">
        <v>0.60993816000000001</v>
      </c>
      <c r="C11402" s="24"/>
      <c r="D11402" s="24"/>
      <c r="E11402" s="24"/>
      <c r="F11402" s="24"/>
      <c r="G11402" s="24"/>
      <c r="H11402" s="24"/>
      <c r="I11402" s="24"/>
    </row>
    <row r="11403" spans="1:9" ht="15.75" customHeight="1" x14ac:dyDescent="0.25">
      <c r="A11403" s="25">
        <v>11402</v>
      </c>
      <c r="B11403" s="26">
        <v>0.61003324000000003</v>
      </c>
      <c r="C11403" s="26"/>
      <c r="D11403" s="26"/>
      <c r="E11403" s="26"/>
      <c r="F11403" s="26"/>
      <c r="G11403" s="26"/>
      <c r="H11403" s="26"/>
      <c r="I11403" s="26"/>
    </row>
    <row r="11404" spans="1:9" ht="15.75" customHeight="1" x14ac:dyDescent="0.25">
      <c r="A11404" s="23">
        <v>11403</v>
      </c>
      <c r="B11404" s="24">
        <v>0.61012832000000006</v>
      </c>
      <c r="C11404" s="24"/>
      <c r="D11404" s="24"/>
      <c r="E11404" s="24"/>
      <c r="F11404" s="24"/>
      <c r="G11404" s="24"/>
      <c r="H11404" s="24"/>
      <c r="I11404" s="24"/>
    </row>
    <row r="11405" spans="1:9" ht="15.75" customHeight="1" x14ac:dyDescent="0.25">
      <c r="A11405" s="25">
        <v>11404</v>
      </c>
      <c r="B11405" s="26">
        <v>0.61022339999999997</v>
      </c>
      <c r="C11405" s="26"/>
      <c r="D11405" s="26"/>
      <c r="E11405" s="26"/>
      <c r="F11405" s="26"/>
      <c r="G11405" s="26"/>
      <c r="H11405" s="26"/>
      <c r="I11405" s="26"/>
    </row>
    <row r="11406" spans="1:9" ht="15.75" customHeight="1" x14ac:dyDescent="0.25">
      <c r="A11406" s="23">
        <v>11405</v>
      </c>
      <c r="B11406" s="24">
        <v>0.61031848</v>
      </c>
      <c r="C11406" s="24"/>
      <c r="D11406" s="24"/>
      <c r="E11406" s="24"/>
      <c r="F11406" s="24"/>
      <c r="G11406" s="24"/>
      <c r="H11406" s="24"/>
      <c r="I11406" s="24"/>
    </row>
    <row r="11407" spans="1:9" ht="15.75" customHeight="1" x14ac:dyDescent="0.25">
      <c r="A11407" s="25">
        <v>11406</v>
      </c>
      <c r="B11407" s="26">
        <v>0.61041356000000002</v>
      </c>
      <c r="C11407" s="26"/>
      <c r="D11407" s="26"/>
      <c r="E11407" s="26"/>
      <c r="F11407" s="26"/>
      <c r="G11407" s="26"/>
      <c r="H11407" s="26"/>
      <c r="I11407" s="26"/>
    </row>
    <row r="11408" spans="1:9" ht="15.75" customHeight="1" x14ac:dyDescent="0.25">
      <c r="A11408" s="23">
        <v>11407</v>
      </c>
      <c r="B11408" s="24">
        <v>0.61050863999999994</v>
      </c>
      <c r="C11408" s="24"/>
      <c r="D11408" s="24"/>
      <c r="E11408" s="24"/>
      <c r="F11408" s="24"/>
      <c r="G11408" s="24"/>
      <c r="H11408" s="24"/>
      <c r="I11408" s="24"/>
    </row>
    <row r="11409" spans="1:9" ht="15.75" customHeight="1" x14ac:dyDescent="0.25">
      <c r="A11409" s="25">
        <v>11408</v>
      </c>
      <c r="B11409" s="26">
        <v>0.61060371999999996</v>
      </c>
      <c r="C11409" s="26"/>
      <c r="D11409" s="26"/>
      <c r="E11409" s="26"/>
      <c r="F11409" s="26"/>
      <c r="G11409" s="26"/>
      <c r="H11409" s="26"/>
      <c r="I11409" s="26"/>
    </row>
    <row r="11410" spans="1:9" ht="15.75" customHeight="1" x14ac:dyDescent="0.25">
      <c r="A11410" s="23">
        <v>11409</v>
      </c>
      <c r="B11410" s="24">
        <v>0.61069879999999999</v>
      </c>
      <c r="C11410" s="24"/>
      <c r="D11410" s="24"/>
      <c r="E11410" s="24"/>
      <c r="F11410" s="24"/>
      <c r="G11410" s="24"/>
      <c r="H11410" s="24"/>
      <c r="I11410" s="24"/>
    </row>
    <row r="11411" spans="1:9" ht="15.75" customHeight="1" x14ac:dyDescent="0.25">
      <c r="A11411" s="25">
        <v>11410</v>
      </c>
      <c r="B11411" s="26">
        <v>0.61079388999999995</v>
      </c>
      <c r="C11411" s="26"/>
      <c r="D11411" s="26"/>
      <c r="E11411" s="26"/>
      <c r="F11411" s="26"/>
      <c r="G11411" s="26"/>
      <c r="H11411" s="26"/>
      <c r="I11411" s="26"/>
    </row>
    <row r="11412" spans="1:9" ht="15.75" customHeight="1" x14ac:dyDescent="0.25">
      <c r="A11412" s="23">
        <v>11411</v>
      </c>
      <c r="B11412" s="24">
        <v>0.61088896999999998</v>
      </c>
      <c r="C11412" s="24"/>
      <c r="D11412" s="24"/>
      <c r="E11412" s="24"/>
      <c r="F11412" s="24"/>
      <c r="G11412" s="24"/>
      <c r="H11412" s="24"/>
      <c r="I11412" s="24"/>
    </row>
    <row r="11413" spans="1:9" ht="15.75" customHeight="1" x14ac:dyDescent="0.25">
      <c r="A11413" s="25">
        <v>11412</v>
      </c>
      <c r="B11413" s="26">
        <v>0.61098405999999994</v>
      </c>
      <c r="C11413" s="26"/>
      <c r="D11413" s="26"/>
      <c r="E11413" s="26"/>
      <c r="F11413" s="26"/>
      <c r="G11413" s="26"/>
      <c r="H11413" s="26"/>
      <c r="I11413" s="26"/>
    </row>
    <row r="11414" spans="1:9" ht="15.75" customHeight="1" x14ac:dyDescent="0.25">
      <c r="A11414" s="23">
        <v>11413</v>
      </c>
      <c r="B11414" s="24">
        <v>0.61107913999999997</v>
      </c>
      <c r="C11414" s="24"/>
      <c r="D11414" s="24"/>
      <c r="E11414" s="24"/>
      <c r="F11414" s="24"/>
      <c r="G11414" s="24"/>
      <c r="H11414" s="24"/>
      <c r="I11414" s="24"/>
    </row>
    <row r="11415" spans="1:9" ht="15.75" customHeight="1" x14ac:dyDescent="0.25">
      <c r="A11415" s="25">
        <v>11414</v>
      </c>
      <c r="B11415" s="26">
        <v>0.61117423000000004</v>
      </c>
      <c r="C11415" s="26"/>
      <c r="D11415" s="26"/>
      <c r="E11415" s="26"/>
      <c r="F11415" s="26"/>
      <c r="G11415" s="26"/>
      <c r="H11415" s="26"/>
      <c r="I11415" s="26"/>
    </row>
    <row r="11416" spans="1:9" ht="15.75" customHeight="1" x14ac:dyDescent="0.25">
      <c r="A11416" s="23">
        <v>11415</v>
      </c>
      <c r="B11416" s="24">
        <v>0.61126930999999995</v>
      </c>
      <c r="C11416" s="24"/>
      <c r="D11416" s="24"/>
      <c r="E11416" s="24"/>
      <c r="F11416" s="24"/>
      <c r="G11416" s="24"/>
      <c r="H11416" s="24"/>
      <c r="I11416" s="24"/>
    </row>
    <row r="11417" spans="1:9" ht="15.75" customHeight="1" x14ac:dyDescent="0.25">
      <c r="A11417" s="25">
        <v>11416</v>
      </c>
      <c r="B11417" s="26">
        <v>0.61136440000000003</v>
      </c>
      <c r="C11417" s="26"/>
      <c r="D11417" s="26"/>
      <c r="E11417" s="26"/>
      <c r="F11417" s="26"/>
      <c r="G11417" s="26"/>
      <c r="H11417" s="26"/>
      <c r="I11417" s="26"/>
    </row>
    <row r="11418" spans="1:9" ht="15.75" customHeight="1" x14ac:dyDescent="0.25">
      <c r="A11418" s="23">
        <v>11417</v>
      </c>
      <c r="B11418" s="24">
        <v>0.61145948999999999</v>
      </c>
      <c r="C11418" s="24"/>
      <c r="D11418" s="24"/>
      <c r="E11418" s="24"/>
      <c r="F11418" s="24"/>
      <c r="G11418" s="24"/>
      <c r="H11418" s="24"/>
      <c r="I11418" s="24"/>
    </row>
    <row r="11419" spans="1:9" ht="15.75" customHeight="1" x14ac:dyDescent="0.25">
      <c r="A11419" s="25">
        <v>11418</v>
      </c>
      <c r="B11419" s="26">
        <v>0.61155457000000002</v>
      </c>
      <c r="C11419" s="26"/>
      <c r="D11419" s="26"/>
      <c r="E11419" s="26"/>
      <c r="F11419" s="26"/>
      <c r="G11419" s="26"/>
      <c r="H11419" s="26"/>
      <c r="I11419" s="26"/>
    </row>
    <row r="11420" spans="1:9" ht="15.75" customHeight="1" x14ac:dyDescent="0.25">
      <c r="A11420" s="23">
        <v>11419</v>
      </c>
      <c r="B11420" s="24">
        <v>0.61164965999999998</v>
      </c>
      <c r="C11420" s="24"/>
      <c r="D11420" s="24"/>
      <c r="E11420" s="24"/>
      <c r="F11420" s="24"/>
      <c r="G11420" s="24"/>
      <c r="H11420" s="24"/>
      <c r="I11420" s="24"/>
    </row>
    <row r="11421" spans="1:9" ht="15.75" customHeight="1" x14ac:dyDescent="0.25">
      <c r="A11421" s="25">
        <v>11420</v>
      </c>
      <c r="B11421" s="26">
        <v>0.61174475000000006</v>
      </c>
      <c r="C11421" s="26"/>
      <c r="D11421" s="26"/>
      <c r="E11421" s="26"/>
      <c r="F11421" s="26"/>
      <c r="G11421" s="26"/>
      <c r="H11421" s="26"/>
      <c r="I11421" s="26"/>
    </row>
    <row r="11422" spans="1:9" ht="15.75" customHeight="1" x14ac:dyDescent="0.25">
      <c r="A11422" s="23">
        <v>11421</v>
      </c>
      <c r="B11422" s="24">
        <v>0.61183984000000002</v>
      </c>
      <c r="C11422" s="24"/>
      <c r="D11422" s="24"/>
      <c r="E11422" s="24"/>
      <c r="F11422" s="24"/>
      <c r="G11422" s="24"/>
      <c r="H11422" s="24"/>
      <c r="I11422" s="24"/>
    </row>
    <row r="11423" spans="1:9" ht="15.75" customHeight="1" x14ac:dyDescent="0.25">
      <c r="A11423" s="25">
        <v>11422</v>
      </c>
      <c r="B11423" s="26">
        <v>0.61193492999999999</v>
      </c>
      <c r="C11423" s="26"/>
      <c r="D11423" s="26"/>
      <c r="E11423" s="26"/>
      <c r="F11423" s="26"/>
      <c r="G11423" s="26"/>
      <c r="H11423" s="26"/>
      <c r="I11423" s="26"/>
    </row>
    <row r="11424" spans="1:9" ht="15.75" customHeight="1" x14ac:dyDescent="0.25">
      <c r="A11424" s="23">
        <v>11423</v>
      </c>
      <c r="B11424" s="24">
        <v>0.61203001999999995</v>
      </c>
      <c r="C11424" s="24"/>
      <c r="D11424" s="24"/>
      <c r="E11424" s="24"/>
      <c r="F11424" s="24"/>
      <c r="G11424" s="24"/>
      <c r="H11424" s="24"/>
      <c r="I11424" s="24"/>
    </row>
    <row r="11425" spans="1:9" ht="15.75" customHeight="1" x14ac:dyDescent="0.25">
      <c r="A11425" s="25">
        <v>11424</v>
      </c>
      <c r="B11425" s="26">
        <v>0.61212511000000003</v>
      </c>
      <c r="C11425" s="26"/>
      <c r="D11425" s="26"/>
      <c r="E11425" s="26"/>
      <c r="F11425" s="26"/>
      <c r="G11425" s="26"/>
      <c r="H11425" s="26"/>
      <c r="I11425" s="26"/>
    </row>
    <row r="11426" spans="1:9" ht="15.75" customHeight="1" x14ac:dyDescent="0.25">
      <c r="A11426" s="23">
        <v>11425</v>
      </c>
      <c r="B11426" s="24">
        <v>0.61222020999999993</v>
      </c>
      <c r="C11426" s="24"/>
      <c r="D11426" s="24"/>
      <c r="E11426" s="24"/>
      <c r="F11426" s="24"/>
      <c r="G11426" s="24"/>
      <c r="H11426" s="24"/>
      <c r="I11426" s="24"/>
    </row>
    <row r="11427" spans="1:9" ht="15.75" customHeight="1" x14ac:dyDescent="0.25">
      <c r="A11427" s="25">
        <v>11426</v>
      </c>
      <c r="B11427" s="26">
        <v>0.61231530000000001</v>
      </c>
      <c r="C11427" s="26"/>
      <c r="D11427" s="26"/>
      <c r="E11427" s="26"/>
      <c r="F11427" s="26"/>
      <c r="G11427" s="26"/>
      <c r="H11427" s="26"/>
      <c r="I11427" s="26"/>
    </row>
    <row r="11428" spans="1:9" ht="15.75" customHeight="1" x14ac:dyDescent="0.25">
      <c r="A11428" s="23">
        <v>11427</v>
      </c>
      <c r="B11428" s="24">
        <v>0.61241038999999997</v>
      </c>
      <c r="C11428" s="24"/>
      <c r="D11428" s="24"/>
      <c r="E11428" s="24"/>
      <c r="F11428" s="24"/>
      <c r="G11428" s="24"/>
      <c r="H11428" s="24"/>
      <c r="I11428" s="24"/>
    </row>
    <row r="11429" spans="1:9" ht="15.75" customHeight="1" x14ac:dyDescent="0.25">
      <c r="A11429" s="25">
        <v>11428</v>
      </c>
      <c r="B11429" s="26">
        <v>0.61250548000000005</v>
      </c>
      <c r="C11429" s="26"/>
      <c r="D11429" s="26"/>
      <c r="E11429" s="26"/>
      <c r="F11429" s="26"/>
      <c r="G11429" s="26"/>
      <c r="H11429" s="26"/>
      <c r="I11429" s="26"/>
    </row>
    <row r="11430" spans="1:9" ht="15.75" customHeight="1" x14ac:dyDescent="0.25">
      <c r="A11430" s="23">
        <v>11429</v>
      </c>
      <c r="B11430" s="24">
        <v>0.61260058000000006</v>
      </c>
      <c r="C11430" s="24"/>
      <c r="D11430" s="24"/>
      <c r="E11430" s="24"/>
      <c r="F11430" s="24"/>
      <c r="G11430" s="24"/>
      <c r="H11430" s="24"/>
      <c r="I11430" s="24"/>
    </row>
    <row r="11431" spans="1:9" ht="15.75" customHeight="1" x14ac:dyDescent="0.25">
      <c r="A11431" s="25">
        <v>11430</v>
      </c>
      <c r="B11431" s="26">
        <v>0.61269567000000003</v>
      </c>
      <c r="C11431" s="26"/>
      <c r="D11431" s="26"/>
      <c r="E11431" s="26"/>
      <c r="F11431" s="26"/>
      <c r="G11431" s="26"/>
      <c r="H11431" s="26"/>
      <c r="I11431" s="26"/>
    </row>
    <row r="11432" spans="1:9" ht="15.75" customHeight="1" x14ac:dyDescent="0.25">
      <c r="A11432" s="23">
        <v>11431</v>
      </c>
      <c r="B11432" s="24">
        <v>0.61279077000000004</v>
      </c>
      <c r="C11432" s="24"/>
      <c r="D11432" s="24"/>
      <c r="E11432" s="24"/>
      <c r="F11432" s="24"/>
      <c r="G11432" s="24"/>
      <c r="H11432" s="24"/>
      <c r="I11432" s="24"/>
    </row>
    <row r="11433" spans="1:9" ht="15.75" customHeight="1" x14ac:dyDescent="0.25">
      <c r="A11433" s="25">
        <v>11432</v>
      </c>
      <c r="B11433" s="26">
        <v>0.61288586</v>
      </c>
      <c r="C11433" s="26"/>
      <c r="D11433" s="26"/>
      <c r="E11433" s="26"/>
      <c r="F11433" s="26"/>
      <c r="G11433" s="26"/>
      <c r="H11433" s="26"/>
      <c r="I11433" s="26"/>
    </row>
    <row r="11434" spans="1:9" ht="15.75" customHeight="1" x14ac:dyDescent="0.25">
      <c r="A11434" s="23">
        <v>11433</v>
      </c>
      <c r="B11434" s="24">
        <v>0.61298096000000002</v>
      </c>
      <c r="C11434" s="24"/>
      <c r="D11434" s="24"/>
      <c r="E11434" s="24"/>
      <c r="F11434" s="24"/>
      <c r="G11434" s="24"/>
      <c r="H11434" s="24"/>
      <c r="I11434" s="24"/>
    </row>
    <row r="11435" spans="1:9" ht="15.75" customHeight="1" x14ac:dyDescent="0.25">
      <c r="A11435" s="25">
        <v>11434</v>
      </c>
      <c r="B11435" s="26">
        <v>0.61307606000000003</v>
      </c>
      <c r="C11435" s="26"/>
      <c r="D11435" s="26"/>
      <c r="E11435" s="26"/>
      <c r="F11435" s="26"/>
      <c r="G11435" s="26"/>
      <c r="H11435" s="26"/>
      <c r="I11435" s="26"/>
    </row>
    <row r="11436" spans="1:9" ht="15.75" customHeight="1" x14ac:dyDescent="0.25">
      <c r="A11436" s="23">
        <v>11435</v>
      </c>
      <c r="B11436" s="24">
        <v>0.61317115</v>
      </c>
      <c r="C11436" s="24"/>
      <c r="D11436" s="24"/>
      <c r="E11436" s="24"/>
      <c r="F11436" s="24"/>
      <c r="G11436" s="24"/>
      <c r="H11436" s="24"/>
      <c r="I11436" s="24"/>
    </row>
    <row r="11437" spans="1:9" ht="15.75" customHeight="1" x14ac:dyDescent="0.25">
      <c r="A11437" s="25">
        <v>11436</v>
      </c>
      <c r="B11437" s="26">
        <v>0.61326625000000001</v>
      </c>
      <c r="C11437" s="26"/>
      <c r="D11437" s="26"/>
      <c r="E11437" s="26"/>
      <c r="F11437" s="26"/>
      <c r="G11437" s="26"/>
      <c r="H11437" s="26"/>
      <c r="I11437" s="26"/>
    </row>
    <row r="11438" spans="1:9" ht="15.75" customHeight="1" x14ac:dyDescent="0.25">
      <c r="A11438" s="23">
        <v>11437</v>
      </c>
      <c r="B11438" s="24">
        <v>0.61336135000000003</v>
      </c>
      <c r="C11438" s="24"/>
      <c r="D11438" s="24"/>
      <c r="E11438" s="24"/>
      <c r="F11438" s="24"/>
      <c r="G11438" s="24"/>
      <c r="H11438" s="24"/>
      <c r="I11438" s="24"/>
    </row>
    <row r="11439" spans="1:9" ht="15.75" customHeight="1" x14ac:dyDescent="0.25">
      <c r="A11439" s="25">
        <v>11438</v>
      </c>
      <c r="B11439" s="26">
        <v>0.61345644999999993</v>
      </c>
      <c r="C11439" s="26"/>
      <c r="D11439" s="26"/>
      <c r="E11439" s="26"/>
      <c r="F11439" s="26"/>
      <c r="G11439" s="26"/>
      <c r="H11439" s="26"/>
      <c r="I11439" s="26"/>
    </row>
    <row r="11440" spans="1:9" ht="15.75" customHeight="1" x14ac:dyDescent="0.25">
      <c r="A11440" s="23">
        <v>11439</v>
      </c>
      <c r="B11440" s="24">
        <v>0.61355155000000006</v>
      </c>
      <c r="C11440" s="24"/>
      <c r="D11440" s="24"/>
      <c r="E11440" s="24"/>
      <c r="F11440" s="24"/>
      <c r="G11440" s="24"/>
      <c r="H11440" s="24"/>
      <c r="I11440" s="24"/>
    </row>
    <row r="11441" spans="1:9" ht="15.75" customHeight="1" x14ac:dyDescent="0.25">
      <c r="A11441" s="25">
        <v>11440</v>
      </c>
      <c r="B11441" s="26">
        <v>0.61364665000000007</v>
      </c>
      <c r="C11441" s="26"/>
      <c r="D11441" s="26"/>
      <c r="E11441" s="26"/>
      <c r="F11441" s="26"/>
      <c r="G11441" s="26"/>
      <c r="H11441" s="26"/>
      <c r="I11441" s="26"/>
    </row>
    <row r="11442" spans="1:9" ht="15.75" customHeight="1" x14ac:dyDescent="0.25">
      <c r="A11442" s="23">
        <v>11441</v>
      </c>
      <c r="B11442" s="24">
        <v>0.61374174999999997</v>
      </c>
      <c r="C11442" s="24"/>
      <c r="D11442" s="24"/>
      <c r="E11442" s="24"/>
      <c r="F11442" s="24"/>
      <c r="G11442" s="24"/>
      <c r="H11442" s="24"/>
      <c r="I11442" s="24"/>
    </row>
    <row r="11443" spans="1:9" ht="15.75" customHeight="1" x14ac:dyDescent="0.25">
      <c r="A11443" s="25">
        <v>11442</v>
      </c>
      <c r="B11443" s="26">
        <v>0.61383684999999999</v>
      </c>
      <c r="C11443" s="26"/>
      <c r="D11443" s="26"/>
      <c r="E11443" s="26"/>
      <c r="F11443" s="26"/>
      <c r="G11443" s="26"/>
      <c r="H11443" s="26"/>
      <c r="I11443" s="26"/>
    </row>
    <row r="11444" spans="1:9" ht="15.75" customHeight="1" x14ac:dyDescent="0.25">
      <c r="A11444" s="23">
        <v>11443</v>
      </c>
      <c r="B11444" s="24">
        <v>0.61393195</v>
      </c>
      <c r="C11444" s="24"/>
      <c r="D11444" s="24"/>
      <c r="E11444" s="24"/>
      <c r="F11444" s="24"/>
      <c r="G11444" s="24"/>
      <c r="H11444" s="24"/>
      <c r="I11444" s="24"/>
    </row>
    <row r="11445" spans="1:9" ht="15.75" customHeight="1" x14ac:dyDescent="0.25">
      <c r="A11445" s="25">
        <v>11444</v>
      </c>
      <c r="B11445" s="26">
        <v>0.61402705000000002</v>
      </c>
      <c r="C11445" s="26"/>
      <c r="D11445" s="26"/>
      <c r="E11445" s="26"/>
      <c r="F11445" s="26"/>
      <c r="G11445" s="26"/>
      <c r="H11445" s="26"/>
      <c r="I11445" s="26"/>
    </row>
    <row r="11446" spans="1:9" ht="15.75" customHeight="1" x14ac:dyDescent="0.25">
      <c r="A11446" s="23">
        <v>11445</v>
      </c>
      <c r="B11446" s="24">
        <v>0.61412215999999997</v>
      </c>
      <c r="C11446" s="24"/>
      <c r="D11446" s="24"/>
      <c r="E11446" s="24"/>
      <c r="F11446" s="24"/>
      <c r="G11446" s="24"/>
      <c r="H11446" s="24"/>
      <c r="I11446" s="24"/>
    </row>
    <row r="11447" spans="1:9" ht="15.75" customHeight="1" x14ac:dyDescent="0.25">
      <c r="A11447" s="25">
        <v>11446</v>
      </c>
      <c r="B11447" s="26">
        <v>0.61421725999999999</v>
      </c>
      <c r="C11447" s="26"/>
      <c r="D11447" s="26"/>
      <c r="E11447" s="26"/>
      <c r="F11447" s="26"/>
      <c r="G11447" s="26"/>
      <c r="H11447" s="26"/>
      <c r="I11447" s="26"/>
    </row>
    <row r="11448" spans="1:9" ht="15.75" customHeight="1" x14ac:dyDescent="0.25">
      <c r="A11448" s="23">
        <v>11447</v>
      </c>
      <c r="B11448" s="24">
        <v>0.61431236</v>
      </c>
      <c r="C11448" s="24"/>
      <c r="D11448" s="24"/>
      <c r="E11448" s="24"/>
      <c r="F11448" s="24"/>
      <c r="G11448" s="24"/>
      <c r="H11448" s="24"/>
      <c r="I11448" s="24"/>
    </row>
    <row r="11449" spans="1:9" ht="15.75" customHeight="1" x14ac:dyDescent="0.25">
      <c r="A11449" s="25">
        <v>11448</v>
      </c>
      <c r="B11449" s="26">
        <v>0.61440747000000007</v>
      </c>
      <c r="C11449" s="26"/>
      <c r="D11449" s="26"/>
      <c r="E11449" s="26"/>
      <c r="F11449" s="26"/>
      <c r="G11449" s="26"/>
      <c r="H11449" s="26"/>
      <c r="I11449" s="26"/>
    </row>
    <row r="11450" spans="1:9" ht="15.75" customHeight="1" x14ac:dyDescent="0.25">
      <c r="A11450" s="23">
        <v>11449</v>
      </c>
      <c r="B11450" s="24">
        <v>0.61450256999999997</v>
      </c>
      <c r="C11450" s="24"/>
      <c r="D11450" s="24"/>
      <c r="E11450" s="24"/>
      <c r="F11450" s="24"/>
      <c r="G11450" s="24"/>
      <c r="H11450" s="24"/>
      <c r="I11450" s="24"/>
    </row>
    <row r="11451" spans="1:9" ht="15.75" customHeight="1" x14ac:dyDescent="0.25">
      <c r="A11451" s="25">
        <v>11450</v>
      </c>
      <c r="B11451" s="26">
        <v>0.61459767999999992</v>
      </c>
      <c r="C11451" s="26"/>
      <c r="D11451" s="26"/>
      <c r="E11451" s="26"/>
      <c r="F11451" s="26"/>
      <c r="G11451" s="26"/>
      <c r="H11451" s="26"/>
      <c r="I11451" s="26"/>
    </row>
    <row r="11452" spans="1:9" ht="15.75" customHeight="1" x14ac:dyDescent="0.25">
      <c r="A11452" s="23">
        <v>11451</v>
      </c>
      <c r="B11452" s="24">
        <v>0.61469278000000005</v>
      </c>
      <c r="C11452" s="24"/>
      <c r="D11452" s="24"/>
      <c r="E11452" s="24"/>
      <c r="F11452" s="24"/>
      <c r="G11452" s="24"/>
      <c r="H11452" s="24"/>
      <c r="I11452" s="24"/>
    </row>
    <row r="11453" spans="1:9" ht="15.75" customHeight="1" x14ac:dyDescent="0.25">
      <c r="A11453" s="25">
        <v>11452</v>
      </c>
      <c r="B11453" s="26">
        <v>0.61478789</v>
      </c>
      <c r="C11453" s="26"/>
      <c r="D11453" s="26"/>
      <c r="E11453" s="26"/>
      <c r="F11453" s="26"/>
      <c r="G11453" s="26"/>
      <c r="H11453" s="26"/>
      <c r="I11453" s="26"/>
    </row>
    <row r="11454" spans="1:9" ht="15.75" customHeight="1" x14ac:dyDescent="0.25">
      <c r="A11454" s="23">
        <v>11453</v>
      </c>
      <c r="B11454" s="24">
        <v>0.61488300000000007</v>
      </c>
      <c r="C11454" s="24"/>
      <c r="D11454" s="24"/>
      <c r="E11454" s="24"/>
      <c r="F11454" s="24"/>
      <c r="G11454" s="24"/>
      <c r="H11454" s="24"/>
      <c r="I11454" s="24"/>
    </row>
    <row r="11455" spans="1:9" ht="15.75" customHeight="1" x14ac:dyDescent="0.25">
      <c r="A11455" s="25">
        <v>11454</v>
      </c>
      <c r="B11455" s="26">
        <v>0.61497809999999997</v>
      </c>
      <c r="C11455" s="26"/>
      <c r="D11455" s="26"/>
      <c r="E11455" s="26"/>
      <c r="F11455" s="26"/>
      <c r="G11455" s="26"/>
      <c r="H11455" s="26"/>
      <c r="I11455" s="26"/>
    </row>
    <row r="11456" spans="1:9" ht="15.75" customHeight="1" x14ac:dyDescent="0.25">
      <c r="A11456" s="23">
        <v>11455</v>
      </c>
      <c r="B11456" s="24">
        <v>0.61507320999999993</v>
      </c>
      <c r="C11456" s="24"/>
      <c r="D11456" s="24"/>
      <c r="E11456" s="24"/>
      <c r="F11456" s="24"/>
      <c r="G11456" s="24"/>
      <c r="H11456" s="24"/>
      <c r="I11456" s="24"/>
    </row>
    <row r="11457" spans="1:9" ht="15.75" customHeight="1" x14ac:dyDescent="0.25">
      <c r="A11457" s="25">
        <v>11456</v>
      </c>
      <c r="B11457" s="26">
        <v>0.61516831999999999</v>
      </c>
      <c r="C11457" s="26"/>
      <c r="D11457" s="26"/>
      <c r="E11457" s="26"/>
      <c r="F11457" s="26"/>
      <c r="G11457" s="26"/>
      <c r="H11457" s="26"/>
      <c r="I11457" s="26"/>
    </row>
    <row r="11458" spans="1:9" ht="15.75" customHeight="1" x14ac:dyDescent="0.25">
      <c r="A11458" s="23">
        <v>11457</v>
      </c>
      <c r="B11458" s="24">
        <v>0.61526342999999994</v>
      </c>
      <c r="C11458" s="24"/>
      <c r="D11458" s="24"/>
      <c r="E11458" s="24"/>
      <c r="F11458" s="24"/>
      <c r="G11458" s="24"/>
      <c r="H11458" s="24"/>
      <c r="I11458" s="24"/>
    </row>
    <row r="11459" spans="1:9" ht="15.75" customHeight="1" x14ac:dyDescent="0.25">
      <c r="A11459" s="25">
        <v>11458</v>
      </c>
      <c r="B11459" s="26">
        <v>0.61535854000000001</v>
      </c>
      <c r="C11459" s="26"/>
      <c r="D11459" s="26"/>
      <c r="E11459" s="26"/>
      <c r="F11459" s="26"/>
      <c r="G11459" s="26"/>
      <c r="H11459" s="26"/>
      <c r="I11459" s="26"/>
    </row>
    <row r="11460" spans="1:9" ht="15.75" customHeight="1" x14ac:dyDescent="0.25">
      <c r="A11460" s="23">
        <v>11459</v>
      </c>
      <c r="B11460" s="24">
        <v>0.61545364999999996</v>
      </c>
      <c r="C11460" s="24"/>
      <c r="D11460" s="24"/>
      <c r="E11460" s="24"/>
      <c r="F11460" s="24"/>
      <c r="G11460" s="24"/>
      <c r="H11460" s="24"/>
      <c r="I11460" s="24"/>
    </row>
    <row r="11461" spans="1:9" ht="15.75" customHeight="1" x14ac:dyDescent="0.25">
      <c r="A11461" s="25">
        <v>11460</v>
      </c>
      <c r="B11461" s="26">
        <v>0.61554876000000003</v>
      </c>
      <c r="C11461" s="26"/>
      <c r="D11461" s="26"/>
      <c r="E11461" s="26"/>
      <c r="F11461" s="26"/>
      <c r="G11461" s="26"/>
      <c r="H11461" s="26"/>
      <c r="I11461" s="26"/>
    </row>
    <row r="11462" spans="1:9" ht="15.75" customHeight="1" x14ac:dyDescent="0.25">
      <c r="A11462" s="23">
        <v>11461</v>
      </c>
      <c r="B11462" s="24">
        <v>0.61564386999999998</v>
      </c>
      <c r="C11462" s="24"/>
      <c r="D11462" s="24"/>
      <c r="E11462" s="24"/>
      <c r="F11462" s="24"/>
      <c r="G11462" s="24"/>
      <c r="H11462" s="24"/>
      <c r="I11462" s="24"/>
    </row>
    <row r="11463" spans="1:9" ht="15.75" customHeight="1" x14ac:dyDescent="0.25">
      <c r="A11463" s="25">
        <v>11462</v>
      </c>
      <c r="B11463" s="26">
        <v>0.61573898999999999</v>
      </c>
      <c r="C11463" s="26"/>
      <c r="D11463" s="26"/>
      <c r="E11463" s="26"/>
      <c r="F11463" s="26"/>
      <c r="G11463" s="26"/>
      <c r="H11463" s="26"/>
      <c r="I11463" s="26"/>
    </row>
    <row r="11464" spans="1:9" ht="15.75" customHeight="1" x14ac:dyDescent="0.25">
      <c r="A11464" s="23">
        <v>11463</v>
      </c>
      <c r="B11464" s="24">
        <v>0.61583410000000005</v>
      </c>
      <c r="C11464" s="24"/>
      <c r="D11464" s="24"/>
      <c r="E11464" s="24"/>
      <c r="F11464" s="24"/>
      <c r="G11464" s="24"/>
      <c r="H11464" s="24"/>
      <c r="I11464" s="24"/>
    </row>
    <row r="11465" spans="1:9" ht="15.75" customHeight="1" x14ac:dyDescent="0.25">
      <c r="A11465" s="25">
        <v>11464</v>
      </c>
      <c r="B11465" s="26">
        <v>0.61592921</v>
      </c>
      <c r="C11465" s="26"/>
      <c r="D11465" s="26"/>
      <c r="E11465" s="26"/>
      <c r="F11465" s="26"/>
      <c r="G11465" s="26"/>
      <c r="H11465" s="26"/>
      <c r="I11465" s="26"/>
    </row>
    <row r="11466" spans="1:9" ht="15.75" customHeight="1" x14ac:dyDescent="0.25">
      <c r="A11466" s="23">
        <v>11465</v>
      </c>
      <c r="B11466" s="24">
        <v>0.61602431999999996</v>
      </c>
      <c r="C11466" s="24"/>
      <c r="D11466" s="24"/>
      <c r="E11466" s="24"/>
      <c r="F11466" s="24"/>
      <c r="G11466" s="24"/>
      <c r="H11466" s="24"/>
      <c r="I11466" s="24"/>
    </row>
    <row r="11467" spans="1:9" ht="15.75" customHeight="1" x14ac:dyDescent="0.25">
      <c r="A11467" s="25">
        <v>11466</v>
      </c>
      <c r="B11467" s="26">
        <v>0.61611943999999996</v>
      </c>
      <c r="C11467" s="26"/>
      <c r="D11467" s="26"/>
      <c r="E11467" s="26"/>
      <c r="F11467" s="26"/>
      <c r="G11467" s="26"/>
      <c r="H11467" s="26"/>
      <c r="I11467" s="26"/>
    </row>
    <row r="11468" spans="1:9" ht="15.75" customHeight="1" x14ac:dyDescent="0.25">
      <c r="A11468" s="23">
        <v>11467</v>
      </c>
      <c r="B11468" s="24">
        <v>0.61621455000000003</v>
      </c>
      <c r="C11468" s="24"/>
      <c r="D11468" s="24"/>
      <c r="E11468" s="24"/>
      <c r="F11468" s="24"/>
      <c r="G11468" s="24"/>
      <c r="H11468" s="24"/>
      <c r="I11468" s="24"/>
    </row>
    <row r="11469" spans="1:9" ht="15.75" customHeight="1" x14ac:dyDescent="0.25">
      <c r="A11469" s="25">
        <v>11468</v>
      </c>
      <c r="B11469" s="26">
        <v>0.61630967000000003</v>
      </c>
      <c r="C11469" s="26"/>
      <c r="D11469" s="26"/>
      <c r="E11469" s="26"/>
      <c r="F11469" s="26"/>
      <c r="G11469" s="26"/>
      <c r="H11469" s="26"/>
      <c r="I11469" s="26"/>
    </row>
    <row r="11470" spans="1:9" ht="15.75" customHeight="1" x14ac:dyDescent="0.25">
      <c r="A11470" s="23">
        <v>11469</v>
      </c>
      <c r="B11470" s="24">
        <v>0.61640477999999999</v>
      </c>
      <c r="C11470" s="24"/>
      <c r="D11470" s="24"/>
      <c r="E11470" s="24"/>
      <c r="F11470" s="24"/>
      <c r="G11470" s="24"/>
      <c r="H11470" s="24"/>
      <c r="I11470" s="24"/>
    </row>
    <row r="11471" spans="1:9" ht="15.75" customHeight="1" x14ac:dyDescent="0.25">
      <c r="A11471" s="25">
        <v>11470</v>
      </c>
      <c r="B11471" s="26">
        <v>0.61649989999999999</v>
      </c>
      <c r="C11471" s="26"/>
      <c r="D11471" s="26"/>
      <c r="E11471" s="26"/>
      <c r="F11471" s="26"/>
      <c r="G11471" s="26"/>
      <c r="H11471" s="26"/>
      <c r="I11471" s="26"/>
    </row>
    <row r="11472" spans="1:9" ht="15.75" customHeight="1" x14ac:dyDescent="0.25">
      <c r="A11472" s="23">
        <v>11471</v>
      </c>
      <c r="B11472" s="24">
        <v>0.61659501999999999</v>
      </c>
      <c r="C11472" s="24"/>
      <c r="D11472" s="24"/>
      <c r="E11472" s="24"/>
      <c r="F11472" s="24"/>
      <c r="G11472" s="24"/>
      <c r="H11472" s="24"/>
      <c r="I11472" s="24"/>
    </row>
    <row r="11473" spans="1:9" ht="15.75" customHeight="1" x14ac:dyDescent="0.25">
      <c r="A11473" s="25">
        <v>11472</v>
      </c>
      <c r="B11473" s="26">
        <v>0.61669014</v>
      </c>
      <c r="C11473" s="26"/>
      <c r="D11473" s="26"/>
      <c r="E11473" s="26"/>
      <c r="F11473" s="26"/>
      <c r="G11473" s="26"/>
      <c r="H11473" s="26"/>
      <c r="I11473" s="26"/>
    </row>
    <row r="11474" spans="1:9" ht="15.75" customHeight="1" x14ac:dyDescent="0.25">
      <c r="A11474" s="23">
        <v>11473</v>
      </c>
      <c r="B11474" s="24">
        <v>0.61678524999999995</v>
      </c>
      <c r="C11474" s="24"/>
      <c r="D11474" s="24"/>
      <c r="E11474" s="24"/>
      <c r="F11474" s="24"/>
      <c r="G11474" s="24"/>
      <c r="H11474" s="24"/>
      <c r="I11474" s="24"/>
    </row>
    <row r="11475" spans="1:9" ht="15.75" customHeight="1" x14ac:dyDescent="0.25">
      <c r="A11475" s="25">
        <v>11474</v>
      </c>
      <c r="B11475" s="26">
        <v>0.61688037000000007</v>
      </c>
      <c r="C11475" s="26"/>
      <c r="D11475" s="26"/>
      <c r="E11475" s="26"/>
      <c r="F11475" s="26"/>
      <c r="G11475" s="26"/>
      <c r="H11475" s="26"/>
      <c r="I11475" s="26"/>
    </row>
    <row r="11476" spans="1:9" ht="15.75" customHeight="1" x14ac:dyDescent="0.25">
      <c r="A11476" s="23">
        <v>11475</v>
      </c>
      <c r="B11476" s="24">
        <v>0.61697549000000007</v>
      </c>
      <c r="C11476" s="24"/>
      <c r="D11476" s="24"/>
      <c r="E11476" s="24"/>
      <c r="F11476" s="24"/>
      <c r="G11476" s="24"/>
      <c r="H11476" s="24"/>
      <c r="I11476" s="24"/>
    </row>
    <row r="11477" spans="1:9" ht="15.75" customHeight="1" x14ac:dyDescent="0.25">
      <c r="A11477" s="25">
        <v>11476</v>
      </c>
      <c r="B11477" s="26">
        <v>0.61707061000000007</v>
      </c>
      <c r="C11477" s="26"/>
      <c r="D11477" s="26"/>
      <c r="E11477" s="26"/>
      <c r="F11477" s="26"/>
      <c r="G11477" s="26"/>
      <c r="H11477" s="26"/>
      <c r="I11477" s="26"/>
    </row>
    <row r="11478" spans="1:9" ht="15.75" customHeight="1" x14ac:dyDescent="0.25">
      <c r="A11478" s="23">
        <v>11477</v>
      </c>
      <c r="B11478" s="24">
        <v>0.61716572999999997</v>
      </c>
      <c r="C11478" s="24"/>
      <c r="D11478" s="24"/>
      <c r="E11478" s="24"/>
      <c r="F11478" s="24"/>
      <c r="G11478" s="24"/>
      <c r="H11478" s="24"/>
      <c r="I11478" s="24"/>
    </row>
    <row r="11479" spans="1:9" ht="15.75" customHeight="1" x14ac:dyDescent="0.25">
      <c r="A11479" s="25">
        <v>11478</v>
      </c>
      <c r="B11479" s="26">
        <v>0.61726084999999997</v>
      </c>
      <c r="C11479" s="26"/>
      <c r="D11479" s="26"/>
      <c r="E11479" s="26"/>
      <c r="F11479" s="26"/>
      <c r="G11479" s="26"/>
      <c r="H11479" s="26"/>
      <c r="I11479" s="26"/>
    </row>
    <row r="11480" spans="1:9" ht="15.75" customHeight="1" x14ac:dyDescent="0.25">
      <c r="A11480" s="23">
        <v>11479</v>
      </c>
      <c r="B11480" s="24">
        <v>0.61735596999999998</v>
      </c>
      <c r="C11480" s="24"/>
      <c r="D11480" s="24"/>
      <c r="E11480" s="24"/>
      <c r="F11480" s="24"/>
      <c r="G11480" s="24"/>
      <c r="H11480" s="24"/>
      <c r="I11480" s="24"/>
    </row>
    <row r="11481" spans="1:9" ht="15.75" customHeight="1" x14ac:dyDescent="0.25">
      <c r="A11481" s="25">
        <v>11480</v>
      </c>
      <c r="B11481" s="26">
        <v>0.61745108999999998</v>
      </c>
      <c r="C11481" s="26"/>
      <c r="D11481" s="26"/>
      <c r="E11481" s="26"/>
      <c r="F11481" s="26"/>
      <c r="G11481" s="26"/>
      <c r="H11481" s="26"/>
      <c r="I11481" s="26"/>
    </row>
    <row r="11482" spans="1:9" ht="15.75" customHeight="1" x14ac:dyDescent="0.25">
      <c r="A11482" s="23">
        <v>11481</v>
      </c>
      <c r="B11482" s="24">
        <v>0.61754621999999992</v>
      </c>
      <c r="C11482" s="24"/>
      <c r="D11482" s="24"/>
      <c r="E11482" s="24"/>
      <c r="F11482" s="24"/>
      <c r="G11482" s="24"/>
      <c r="H11482" s="24"/>
      <c r="I11482" s="24"/>
    </row>
    <row r="11483" spans="1:9" ht="15.75" customHeight="1" x14ac:dyDescent="0.25">
      <c r="A11483" s="25">
        <v>11482</v>
      </c>
      <c r="B11483" s="26">
        <v>0.61764134000000004</v>
      </c>
      <c r="C11483" s="26"/>
      <c r="D11483" s="26"/>
      <c r="E11483" s="26"/>
      <c r="F11483" s="26"/>
      <c r="G11483" s="26"/>
      <c r="H11483" s="26"/>
      <c r="I11483" s="26"/>
    </row>
    <row r="11484" spans="1:9" ht="15.75" customHeight="1" x14ac:dyDescent="0.25">
      <c r="A11484" s="23">
        <v>11483</v>
      </c>
      <c r="B11484" s="24">
        <v>0.61773646000000004</v>
      </c>
      <c r="C11484" s="24"/>
      <c r="D11484" s="24"/>
      <c r="E11484" s="24"/>
      <c r="F11484" s="24"/>
      <c r="G11484" s="24"/>
      <c r="H11484" s="24"/>
      <c r="I11484" s="24"/>
    </row>
    <row r="11485" spans="1:9" ht="15.75" customHeight="1" x14ac:dyDescent="0.25">
      <c r="A11485" s="25">
        <v>11484</v>
      </c>
      <c r="B11485" s="26">
        <v>0.61783158999999999</v>
      </c>
      <c r="C11485" s="26"/>
      <c r="D11485" s="26"/>
      <c r="E11485" s="26"/>
      <c r="F11485" s="26"/>
      <c r="G11485" s="26"/>
      <c r="H11485" s="26"/>
      <c r="I11485" s="26"/>
    </row>
    <row r="11486" spans="1:9" ht="15.75" customHeight="1" x14ac:dyDescent="0.25">
      <c r="A11486" s="23">
        <v>11485</v>
      </c>
      <c r="B11486" s="24">
        <v>0.61792670999999999</v>
      </c>
      <c r="C11486" s="24"/>
      <c r="D11486" s="24"/>
      <c r="E11486" s="24"/>
      <c r="F11486" s="24"/>
      <c r="G11486" s="24"/>
      <c r="H11486" s="24"/>
      <c r="I11486" s="24"/>
    </row>
    <row r="11487" spans="1:9" ht="15.75" customHeight="1" x14ac:dyDescent="0.25">
      <c r="A11487" s="25">
        <v>11486</v>
      </c>
      <c r="B11487" s="26">
        <v>0.61802183999999993</v>
      </c>
      <c r="C11487" s="26"/>
      <c r="D11487" s="26"/>
      <c r="E11487" s="26"/>
      <c r="F11487" s="26"/>
      <c r="G11487" s="26"/>
      <c r="H11487" s="26"/>
      <c r="I11487" s="26"/>
    </row>
    <row r="11488" spans="1:9" ht="15.75" customHeight="1" x14ac:dyDescent="0.25">
      <c r="A11488" s="23">
        <v>11487</v>
      </c>
      <c r="B11488" s="24">
        <v>0.61811695999999994</v>
      </c>
      <c r="C11488" s="24"/>
      <c r="D11488" s="24"/>
      <c r="E11488" s="24"/>
      <c r="F11488" s="24"/>
      <c r="G11488" s="24"/>
      <c r="H11488" s="24"/>
      <c r="I11488" s="24"/>
    </row>
    <row r="11489" spans="1:9" ht="15.75" customHeight="1" x14ac:dyDescent="0.25">
      <c r="A11489" s="25">
        <v>11488</v>
      </c>
      <c r="B11489" s="26">
        <v>0.61821208999999999</v>
      </c>
      <c r="C11489" s="26"/>
      <c r="D11489" s="26"/>
      <c r="E11489" s="26"/>
      <c r="F11489" s="26"/>
      <c r="G11489" s="26"/>
      <c r="H11489" s="26"/>
      <c r="I11489" s="26"/>
    </row>
    <row r="11490" spans="1:9" ht="15.75" customHeight="1" x14ac:dyDescent="0.25">
      <c r="A11490" s="23">
        <v>11489</v>
      </c>
      <c r="B11490" s="24">
        <v>0.61830722000000005</v>
      </c>
      <c r="C11490" s="24"/>
      <c r="D11490" s="24"/>
      <c r="E11490" s="24"/>
      <c r="F11490" s="24"/>
      <c r="G11490" s="24"/>
      <c r="H11490" s="24"/>
      <c r="I11490" s="24"/>
    </row>
    <row r="11491" spans="1:9" ht="15.75" customHeight="1" x14ac:dyDescent="0.25">
      <c r="A11491" s="25">
        <v>11490</v>
      </c>
      <c r="B11491" s="26">
        <v>0.61840234000000005</v>
      </c>
      <c r="C11491" s="26"/>
      <c r="D11491" s="26"/>
      <c r="E11491" s="26"/>
      <c r="F11491" s="26"/>
      <c r="G11491" s="26"/>
      <c r="H11491" s="26"/>
      <c r="I11491" s="26"/>
    </row>
    <row r="11492" spans="1:9" ht="15.75" customHeight="1" x14ac:dyDescent="0.25">
      <c r="A11492" s="23">
        <v>11491</v>
      </c>
      <c r="B11492" s="24">
        <v>0.61849746999999999</v>
      </c>
      <c r="C11492" s="24"/>
      <c r="D11492" s="24"/>
      <c r="E11492" s="24"/>
      <c r="F11492" s="24"/>
      <c r="G11492" s="24"/>
      <c r="H11492" s="24"/>
      <c r="I11492" s="24"/>
    </row>
    <row r="11493" spans="1:9" ht="15.75" customHeight="1" x14ac:dyDescent="0.25">
      <c r="A11493" s="25">
        <v>11492</v>
      </c>
      <c r="B11493" s="26">
        <v>0.61859259999999994</v>
      </c>
      <c r="C11493" s="26"/>
      <c r="D11493" s="26"/>
      <c r="E11493" s="26"/>
      <c r="F11493" s="26"/>
      <c r="G11493" s="26"/>
      <c r="H11493" s="26"/>
      <c r="I11493" s="26"/>
    </row>
    <row r="11494" spans="1:9" ht="15.75" customHeight="1" x14ac:dyDescent="0.25">
      <c r="A11494" s="23">
        <v>11493</v>
      </c>
      <c r="B11494" s="24">
        <v>0.61868772999999999</v>
      </c>
      <c r="C11494" s="24"/>
      <c r="D11494" s="24"/>
      <c r="E11494" s="24"/>
      <c r="F11494" s="24"/>
      <c r="G11494" s="24"/>
      <c r="H11494" s="24"/>
      <c r="I11494" s="24"/>
    </row>
    <row r="11495" spans="1:9" ht="15.75" customHeight="1" x14ac:dyDescent="0.25">
      <c r="A11495" s="25">
        <v>11494</v>
      </c>
      <c r="B11495" s="26">
        <v>0.61878286000000005</v>
      </c>
      <c r="C11495" s="26"/>
      <c r="D11495" s="26"/>
      <c r="E11495" s="26"/>
      <c r="F11495" s="26"/>
      <c r="G11495" s="26"/>
      <c r="H11495" s="26"/>
      <c r="I11495" s="26"/>
    </row>
    <row r="11496" spans="1:9" ht="15.75" customHeight="1" x14ac:dyDescent="0.25">
      <c r="A11496" s="23">
        <v>11495</v>
      </c>
      <c r="B11496" s="24">
        <v>0.61887798999999999</v>
      </c>
      <c r="C11496" s="24"/>
      <c r="D11496" s="24"/>
      <c r="E11496" s="24"/>
      <c r="F11496" s="24"/>
      <c r="G11496" s="24"/>
      <c r="H11496" s="24"/>
      <c r="I11496" s="24"/>
    </row>
    <row r="11497" spans="1:9" ht="15.75" customHeight="1" x14ac:dyDescent="0.25">
      <c r="A11497" s="25">
        <v>11496</v>
      </c>
      <c r="B11497" s="26">
        <v>0.61897312000000004</v>
      </c>
      <c r="C11497" s="26"/>
      <c r="D11497" s="26"/>
      <c r="E11497" s="26"/>
      <c r="F11497" s="26"/>
      <c r="G11497" s="26"/>
      <c r="H11497" s="26"/>
      <c r="I11497" s="26"/>
    </row>
    <row r="11498" spans="1:9" ht="15.75" customHeight="1" x14ac:dyDescent="0.25">
      <c r="A11498" s="23">
        <v>11497</v>
      </c>
      <c r="B11498" s="24">
        <v>0.61906824999999999</v>
      </c>
      <c r="C11498" s="24"/>
      <c r="D11498" s="24"/>
      <c r="E11498" s="24"/>
      <c r="F11498" s="24"/>
      <c r="G11498" s="24"/>
      <c r="H11498" s="24"/>
      <c r="I11498" s="24"/>
    </row>
    <row r="11499" spans="1:9" ht="15.75" customHeight="1" x14ac:dyDescent="0.25">
      <c r="A11499" s="25">
        <v>11498</v>
      </c>
      <c r="B11499" s="26">
        <v>0.61916338000000004</v>
      </c>
      <c r="C11499" s="26"/>
      <c r="D11499" s="26"/>
      <c r="E11499" s="26"/>
      <c r="F11499" s="26"/>
      <c r="G11499" s="26"/>
      <c r="H11499" s="26"/>
      <c r="I11499" s="26"/>
    </row>
    <row r="11500" spans="1:9" ht="15.75" customHeight="1" x14ac:dyDescent="0.25">
      <c r="A11500" s="23">
        <v>11499</v>
      </c>
      <c r="B11500" s="24">
        <v>0.61925850999999998</v>
      </c>
      <c r="C11500" s="24"/>
      <c r="D11500" s="24"/>
      <c r="E11500" s="24"/>
      <c r="F11500" s="24"/>
      <c r="G11500" s="24"/>
      <c r="H11500" s="24"/>
      <c r="I11500" s="24"/>
    </row>
    <row r="11501" spans="1:9" ht="15.75" customHeight="1" x14ac:dyDescent="0.25">
      <c r="A11501" s="25">
        <v>11500</v>
      </c>
      <c r="B11501" s="26">
        <v>0.61935364999999998</v>
      </c>
      <c r="C11501" s="26"/>
      <c r="D11501" s="26"/>
      <c r="E11501" s="26"/>
      <c r="F11501" s="26"/>
      <c r="G11501" s="26"/>
      <c r="H11501" s="26"/>
      <c r="I11501" s="26"/>
    </row>
    <row r="11502" spans="1:9" ht="15.75" customHeight="1" x14ac:dyDescent="0.25">
      <c r="A11502" s="23">
        <v>11501</v>
      </c>
      <c r="B11502" s="24">
        <v>0.61944878000000003</v>
      </c>
      <c r="C11502" s="24"/>
      <c r="D11502" s="24"/>
      <c r="E11502" s="24"/>
      <c r="F11502" s="24"/>
      <c r="G11502" s="24"/>
      <c r="H11502" s="24"/>
      <c r="I11502" s="24"/>
    </row>
    <row r="11503" spans="1:9" ht="15.75" customHeight="1" x14ac:dyDescent="0.25">
      <c r="A11503" s="25">
        <v>11502</v>
      </c>
      <c r="B11503" s="26">
        <v>0.61954390999999998</v>
      </c>
      <c r="C11503" s="26"/>
      <c r="D11503" s="26"/>
      <c r="E11503" s="26"/>
      <c r="F11503" s="26"/>
      <c r="G11503" s="26"/>
      <c r="H11503" s="26"/>
      <c r="I11503" s="26"/>
    </row>
    <row r="11504" spans="1:9" ht="15.75" customHeight="1" x14ac:dyDescent="0.25">
      <c r="A11504" s="23">
        <v>11503</v>
      </c>
      <c r="B11504" s="24">
        <v>0.61963904999999997</v>
      </c>
      <c r="C11504" s="24"/>
      <c r="D11504" s="24"/>
      <c r="E11504" s="24"/>
      <c r="F11504" s="24"/>
      <c r="G11504" s="24"/>
      <c r="H11504" s="24"/>
      <c r="I11504" s="24"/>
    </row>
    <row r="11505" spans="1:9" ht="15.75" customHeight="1" x14ac:dyDescent="0.25">
      <c r="A11505" s="25">
        <v>11504</v>
      </c>
      <c r="B11505" s="26">
        <v>0.61973418000000002</v>
      </c>
      <c r="C11505" s="26"/>
      <c r="D11505" s="26"/>
      <c r="E11505" s="26"/>
      <c r="F11505" s="26"/>
      <c r="G11505" s="26"/>
      <c r="H11505" s="26"/>
      <c r="I11505" s="26"/>
    </row>
    <row r="11506" spans="1:9" ht="15.75" customHeight="1" x14ac:dyDescent="0.25">
      <c r="A11506" s="23">
        <v>11505</v>
      </c>
      <c r="B11506" s="24">
        <v>0.61982932000000002</v>
      </c>
      <c r="C11506" s="24"/>
      <c r="D11506" s="24"/>
      <c r="E11506" s="24"/>
      <c r="F11506" s="24"/>
      <c r="G11506" s="24"/>
      <c r="H11506" s="24"/>
      <c r="I11506" s="24"/>
    </row>
    <row r="11507" spans="1:9" ht="15.75" customHeight="1" x14ac:dyDescent="0.25">
      <c r="A11507" s="25">
        <v>11506</v>
      </c>
      <c r="B11507" s="26">
        <v>0.61992444999999996</v>
      </c>
      <c r="C11507" s="26"/>
      <c r="D11507" s="26"/>
      <c r="E11507" s="26"/>
      <c r="F11507" s="26"/>
      <c r="G11507" s="26"/>
      <c r="H11507" s="26"/>
      <c r="I11507" s="26"/>
    </row>
    <row r="11508" spans="1:9" ht="15.75" customHeight="1" x14ac:dyDescent="0.25">
      <c r="A11508" s="23">
        <v>11507</v>
      </c>
      <c r="B11508" s="24">
        <v>0.62001958999999995</v>
      </c>
      <c r="C11508" s="24"/>
      <c r="D11508" s="24"/>
      <c r="E11508" s="24"/>
      <c r="F11508" s="24"/>
      <c r="G11508" s="24"/>
      <c r="H11508" s="24"/>
      <c r="I11508" s="24"/>
    </row>
    <row r="11509" spans="1:9" ht="15.75" customHeight="1" x14ac:dyDescent="0.25">
      <c r="A11509" s="25">
        <v>11508</v>
      </c>
      <c r="B11509" s="26">
        <v>0.62011473000000006</v>
      </c>
      <c r="C11509" s="26"/>
      <c r="D11509" s="26"/>
      <c r="E11509" s="26"/>
      <c r="F11509" s="26"/>
      <c r="G11509" s="26"/>
      <c r="H11509" s="26"/>
      <c r="I11509" s="26"/>
    </row>
    <row r="11510" spans="1:9" ht="15.75" customHeight="1" x14ac:dyDescent="0.25">
      <c r="A11510" s="23">
        <v>11509</v>
      </c>
      <c r="B11510" s="24">
        <v>0.62020986</v>
      </c>
      <c r="C11510" s="24"/>
      <c r="D11510" s="24"/>
      <c r="E11510" s="24"/>
      <c r="F11510" s="24"/>
      <c r="G11510" s="24"/>
      <c r="H11510" s="24"/>
      <c r="I11510" s="24"/>
    </row>
    <row r="11511" spans="1:9" ht="15.75" customHeight="1" x14ac:dyDescent="0.25">
      <c r="A11511" s="25">
        <v>11510</v>
      </c>
      <c r="B11511" s="26">
        <v>0.620305</v>
      </c>
      <c r="C11511" s="26"/>
      <c r="D11511" s="26"/>
      <c r="E11511" s="26"/>
      <c r="F11511" s="26"/>
      <c r="G11511" s="26"/>
      <c r="H11511" s="26"/>
      <c r="I11511" s="26"/>
    </row>
    <row r="11512" spans="1:9" ht="15.75" customHeight="1" x14ac:dyDescent="0.25">
      <c r="A11512" s="23">
        <v>11511</v>
      </c>
      <c r="B11512" s="24">
        <v>0.62040013999999999</v>
      </c>
      <c r="C11512" s="24"/>
      <c r="D11512" s="24"/>
      <c r="E11512" s="24"/>
      <c r="F11512" s="24"/>
      <c r="G11512" s="24"/>
      <c r="H11512" s="24"/>
      <c r="I11512" s="24"/>
    </row>
    <row r="11513" spans="1:9" ht="15.75" customHeight="1" x14ac:dyDescent="0.25">
      <c r="A11513" s="25">
        <v>11512</v>
      </c>
      <c r="B11513" s="26">
        <v>0.62049527999999998</v>
      </c>
      <c r="C11513" s="26"/>
      <c r="D11513" s="26"/>
      <c r="E11513" s="26"/>
      <c r="F11513" s="26"/>
      <c r="G11513" s="26"/>
      <c r="H11513" s="26"/>
      <c r="I11513" s="26"/>
    </row>
    <row r="11514" spans="1:9" ht="15.75" customHeight="1" x14ac:dyDescent="0.25">
      <c r="A11514" s="23">
        <v>11513</v>
      </c>
      <c r="B11514" s="24">
        <v>0.62059041999999998</v>
      </c>
      <c r="C11514" s="24"/>
      <c r="D11514" s="24"/>
      <c r="E11514" s="24"/>
      <c r="F11514" s="24"/>
      <c r="G11514" s="24"/>
      <c r="H11514" s="24"/>
      <c r="I11514" s="24"/>
    </row>
    <row r="11515" spans="1:9" ht="15.75" customHeight="1" x14ac:dyDescent="0.25">
      <c r="A11515" s="25">
        <v>11514</v>
      </c>
      <c r="B11515" s="26">
        <v>0.62068555999999997</v>
      </c>
      <c r="C11515" s="26"/>
      <c r="D11515" s="26"/>
      <c r="E11515" s="26"/>
      <c r="F11515" s="26"/>
      <c r="G11515" s="26"/>
      <c r="H11515" s="26"/>
      <c r="I11515" s="26"/>
    </row>
    <row r="11516" spans="1:9" ht="15.75" customHeight="1" x14ac:dyDescent="0.25">
      <c r="A11516" s="23">
        <v>11515</v>
      </c>
      <c r="B11516" s="24">
        <v>0.62078069999999996</v>
      </c>
      <c r="C11516" s="24"/>
      <c r="D11516" s="24"/>
      <c r="E11516" s="24"/>
      <c r="F11516" s="24"/>
      <c r="G11516" s="24"/>
      <c r="H11516" s="24"/>
      <c r="I11516" s="24"/>
    </row>
    <row r="11517" spans="1:9" ht="15.75" customHeight="1" x14ac:dyDescent="0.25">
      <c r="A11517" s="25">
        <v>11516</v>
      </c>
      <c r="B11517" s="26">
        <v>0.62087583999999996</v>
      </c>
      <c r="C11517" s="26"/>
      <c r="D11517" s="26"/>
      <c r="E11517" s="26"/>
      <c r="F11517" s="26"/>
      <c r="G11517" s="26"/>
      <c r="H11517" s="26"/>
      <c r="I11517" s="26"/>
    </row>
    <row r="11518" spans="1:9" ht="15.75" customHeight="1" x14ac:dyDescent="0.25">
      <c r="A11518" s="23">
        <v>11517</v>
      </c>
      <c r="B11518" s="24">
        <v>0.62097098000000006</v>
      </c>
      <c r="C11518" s="24"/>
      <c r="D11518" s="24"/>
      <c r="E11518" s="24"/>
      <c r="F11518" s="24"/>
      <c r="G11518" s="24"/>
      <c r="H11518" s="24"/>
      <c r="I11518" s="24"/>
    </row>
    <row r="11519" spans="1:9" ht="15.75" customHeight="1" x14ac:dyDescent="0.25">
      <c r="A11519" s="25">
        <v>11518</v>
      </c>
      <c r="B11519" s="26">
        <v>0.62106612999999999</v>
      </c>
      <c r="C11519" s="26"/>
      <c r="D11519" s="26"/>
      <c r="E11519" s="26"/>
      <c r="F11519" s="26"/>
      <c r="G11519" s="26"/>
      <c r="H11519" s="26"/>
      <c r="I11519" s="26"/>
    </row>
    <row r="11520" spans="1:9" ht="15.75" customHeight="1" x14ac:dyDescent="0.25">
      <c r="A11520" s="23">
        <v>11519</v>
      </c>
      <c r="B11520" s="24">
        <v>0.62116126999999999</v>
      </c>
      <c r="C11520" s="24"/>
      <c r="D11520" s="24"/>
      <c r="E11520" s="24"/>
      <c r="F11520" s="24"/>
      <c r="G11520" s="24"/>
      <c r="H11520" s="24"/>
      <c r="I11520" s="24"/>
    </row>
    <row r="11521" spans="1:9" ht="15.75" customHeight="1" x14ac:dyDescent="0.25">
      <c r="A11521" s="25">
        <v>11520</v>
      </c>
      <c r="B11521" s="26">
        <v>0.62125640999999998</v>
      </c>
      <c r="C11521" s="26"/>
      <c r="D11521" s="26"/>
      <c r="E11521" s="26"/>
      <c r="F11521" s="26"/>
      <c r="G11521" s="26"/>
      <c r="H11521" s="26"/>
      <c r="I11521" s="26"/>
    </row>
    <row r="11522" spans="1:9" ht="15.75" customHeight="1" x14ac:dyDescent="0.25">
      <c r="A11522" s="23">
        <v>11521</v>
      </c>
      <c r="B11522" s="24">
        <v>0.62135156000000002</v>
      </c>
      <c r="C11522" s="24"/>
      <c r="D11522" s="24"/>
      <c r="E11522" s="24"/>
      <c r="F11522" s="24"/>
      <c r="G11522" s="24"/>
      <c r="H11522" s="24"/>
      <c r="I11522" s="24"/>
    </row>
    <row r="11523" spans="1:9" ht="15.75" customHeight="1" x14ac:dyDescent="0.25">
      <c r="A11523" s="25">
        <v>11522</v>
      </c>
      <c r="B11523" s="26">
        <v>0.62144670000000002</v>
      </c>
      <c r="C11523" s="26"/>
      <c r="D11523" s="26"/>
      <c r="E11523" s="26"/>
      <c r="F11523" s="26"/>
      <c r="G11523" s="26"/>
      <c r="H11523" s="26"/>
      <c r="I11523" s="26"/>
    </row>
    <row r="11524" spans="1:9" ht="15.75" customHeight="1" x14ac:dyDescent="0.25">
      <c r="A11524" s="23">
        <v>11523</v>
      </c>
      <c r="B11524" s="24">
        <v>0.62154184999999995</v>
      </c>
      <c r="C11524" s="24"/>
      <c r="D11524" s="24"/>
      <c r="E11524" s="24"/>
      <c r="F11524" s="24"/>
      <c r="G11524" s="24"/>
      <c r="H11524" s="24"/>
      <c r="I11524" s="24"/>
    </row>
    <row r="11525" spans="1:9" ht="15.75" customHeight="1" x14ac:dyDescent="0.25">
      <c r="A11525" s="25">
        <v>11524</v>
      </c>
      <c r="B11525" s="26">
        <v>0.62163699000000006</v>
      </c>
      <c r="C11525" s="26"/>
      <c r="D11525" s="26"/>
      <c r="E11525" s="26"/>
      <c r="F11525" s="26"/>
      <c r="G11525" s="26"/>
      <c r="H11525" s="26"/>
      <c r="I11525" s="26"/>
    </row>
    <row r="11526" spans="1:9" ht="15.75" customHeight="1" x14ac:dyDescent="0.25">
      <c r="A11526" s="23">
        <v>11525</v>
      </c>
      <c r="B11526" s="24">
        <v>0.62173213999999999</v>
      </c>
      <c r="C11526" s="24"/>
      <c r="D11526" s="24"/>
      <c r="E11526" s="24"/>
      <c r="F11526" s="24"/>
      <c r="G11526" s="24"/>
      <c r="H11526" s="24"/>
      <c r="I11526" s="24"/>
    </row>
    <row r="11527" spans="1:9" ht="15.75" customHeight="1" x14ac:dyDescent="0.25">
      <c r="A11527" s="25">
        <v>11526</v>
      </c>
      <c r="B11527" s="26">
        <v>0.62182727999999998</v>
      </c>
      <c r="C11527" s="26"/>
      <c r="D11527" s="26"/>
      <c r="E11527" s="26"/>
      <c r="F11527" s="26"/>
      <c r="G11527" s="26"/>
      <c r="H11527" s="26"/>
      <c r="I11527" s="26"/>
    </row>
    <row r="11528" spans="1:9" ht="15.75" customHeight="1" x14ac:dyDescent="0.25">
      <c r="A11528" s="23">
        <v>11527</v>
      </c>
      <c r="B11528" s="24">
        <v>0.62192243000000003</v>
      </c>
      <c r="C11528" s="24"/>
      <c r="D11528" s="24"/>
      <c r="E11528" s="24"/>
      <c r="F11528" s="24"/>
      <c r="G11528" s="24"/>
      <c r="H11528" s="24"/>
      <c r="I11528" s="24"/>
    </row>
    <row r="11529" spans="1:9" ht="15.75" customHeight="1" x14ac:dyDescent="0.25">
      <c r="A11529" s="25">
        <v>11528</v>
      </c>
      <c r="B11529" s="26">
        <v>0.62201757999999996</v>
      </c>
      <c r="C11529" s="26"/>
      <c r="D11529" s="26"/>
      <c r="E11529" s="26"/>
      <c r="F11529" s="26"/>
      <c r="G11529" s="26"/>
      <c r="H11529" s="26"/>
      <c r="I11529" s="26"/>
    </row>
    <row r="11530" spans="1:9" ht="15.75" customHeight="1" x14ac:dyDescent="0.25">
      <c r="A11530" s="23">
        <v>11529</v>
      </c>
      <c r="B11530" s="24">
        <v>0.62211273</v>
      </c>
      <c r="C11530" s="24"/>
      <c r="D11530" s="24"/>
      <c r="E11530" s="24"/>
      <c r="F11530" s="24"/>
      <c r="G11530" s="24"/>
      <c r="H11530" s="24"/>
      <c r="I11530" s="24"/>
    </row>
    <row r="11531" spans="1:9" ht="15.75" customHeight="1" x14ac:dyDescent="0.25">
      <c r="A11531" s="25">
        <v>11530</v>
      </c>
      <c r="B11531" s="26">
        <v>0.62220787999999994</v>
      </c>
      <c r="C11531" s="26"/>
      <c r="D11531" s="26"/>
      <c r="E11531" s="26"/>
      <c r="F11531" s="26"/>
      <c r="G11531" s="26"/>
      <c r="H11531" s="26"/>
      <c r="I11531" s="26"/>
    </row>
    <row r="11532" spans="1:9" ht="15.75" customHeight="1" x14ac:dyDescent="0.25">
      <c r="A11532" s="23">
        <v>11531</v>
      </c>
      <c r="B11532" s="24">
        <v>0.62230302999999998</v>
      </c>
      <c r="C11532" s="24"/>
      <c r="D11532" s="24"/>
      <c r="E11532" s="24"/>
      <c r="F11532" s="24"/>
      <c r="G11532" s="24"/>
      <c r="H11532" s="24"/>
      <c r="I11532" s="24"/>
    </row>
    <row r="11533" spans="1:9" ht="15.75" customHeight="1" x14ac:dyDescent="0.25">
      <c r="A11533" s="25">
        <v>11532</v>
      </c>
      <c r="B11533" s="26">
        <v>0.62239818000000002</v>
      </c>
      <c r="C11533" s="26"/>
      <c r="D11533" s="26"/>
      <c r="E11533" s="26"/>
      <c r="F11533" s="26"/>
      <c r="G11533" s="26"/>
      <c r="H11533" s="26"/>
      <c r="I11533" s="26"/>
    </row>
    <row r="11534" spans="1:9" ht="15.75" customHeight="1" x14ac:dyDescent="0.25">
      <c r="A11534" s="23">
        <v>11533</v>
      </c>
      <c r="B11534" s="24">
        <v>0.62249332999999996</v>
      </c>
      <c r="C11534" s="24"/>
      <c r="D11534" s="24"/>
      <c r="E11534" s="24"/>
      <c r="F11534" s="24"/>
      <c r="G11534" s="24"/>
      <c r="H11534" s="24"/>
      <c r="I11534" s="24"/>
    </row>
    <row r="11535" spans="1:9" ht="15.75" customHeight="1" x14ac:dyDescent="0.25">
      <c r="A11535" s="25">
        <v>11534</v>
      </c>
      <c r="B11535" s="26">
        <v>0.62258848</v>
      </c>
      <c r="C11535" s="26"/>
      <c r="D11535" s="26"/>
      <c r="E11535" s="26"/>
      <c r="F11535" s="26"/>
      <c r="G11535" s="26"/>
      <c r="H11535" s="26"/>
      <c r="I11535" s="26"/>
    </row>
    <row r="11536" spans="1:9" ht="15.75" customHeight="1" x14ac:dyDescent="0.25">
      <c r="A11536" s="23">
        <v>11535</v>
      </c>
      <c r="B11536" s="24">
        <v>0.62268363000000004</v>
      </c>
      <c r="C11536" s="24"/>
      <c r="D11536" s="24"/>
      <c r="E11536" s="24"/>
      <c r="F11536" s="24"/>
      <c r="G11536" s="24"/>
      <c r="H11536" s="24"/>
      <c r="I11536" s="24"/>
    </row>
    <row r="11537" spans="1:9" ht="15.75" customHeight="1" x14ac:dyDescent="0.25">
      <c r="A11537" s="25">
        <v>11536</v>
      </c>
      <c r="B11537" s="26">
        <v>0.62277877999999998</v>
      </c>
      <c r="C11537" s="26"/>
      <c r="D11537" s="26"/>
      <c r="E11537" s="26"/>
      <c r="F11537" s="26"/>
      <c r="G11537" s="26"/>
      <c r="H11537" s="26"/>
      <c r="I11537" s="26"/>
    </row>
    <row r="11538" spans="1:9" ht="15.75" customHeight="1" x14ac:dyDescent="0.25">
      <c r="A11538" s="23">
        <v>11537</v>
      </c>
      <c r="B11538" s="24">
        <v>0.62287393000000002</v>
      </c>
      <c r="C11538" s="24"/>
      <c r="D11538" s="24"/>
      <c r="E11538" s="24"/>
      <c r="F11538" s="24"/>
      <c r="G11538" s="24"/>
      <c r="H11538" s="24"/>
      <c r="I11538" s="24"/>
    </row>
    <row r="11539" spans="1:9" ht="15.75" customHeight="1" x14ac:dyDescent="0.25">
      <c r="A11539" s="25">
        <v>11538</v>
      </c>
      <c r="B11539" s="26">
        <v>0.62296909</v>
      </c>
      <c r="C11539" s="26"/>
      <c r="D11539" s="26"/>
      <c r="E11539" s="26"/>
      <c r="F11539" s="26"/>
      <c r="G11539" s="26"/>
      <c r="H11539" s="26"/>
      <c r="I11539" s="26"/>
    </row>
    <row r="11540" spans="1:9" ht="15.75" customHeight="1" x14ac:dyDescent="0.25">
      <c r="A11540" s="23">
        <v>11539</v>
      </c>
      <c r="B11540" s="24">
        <v>0.62306424000000005</v>
      </c>
      <c r="C11540" s="24"/>
      <c r="D11540" s="24"/>
      <c r="E11540" s="24"/>
      <c r="F11540" s="24"/>
      <c r="G11540" s="24"/>
      <c r="H11540" s="24"/>
      <c r="I11540" s="24"/>
    </row>
    <row r="11541" spans="1:9" ht="15.75" customHeight="1" x14ac:dyDescent="0.25">
      <c r="A11541" s="25">
        <v>11540</v>
      </c>
      <c r="B11541" s="26">
        <v>0.62315938999999998</v>
      </c>
      <c r="C11541" s="26"/>
      <c r="D11541" s="26"/>
      <c r="E11541" s="26"/>
      <c r="F11541" s="26"/>
      <c r="G11541" s="26"/>
      <c r="H11541" s="26"/>
      <c r="I11541" s="26"/>
    </row>
    <row r="11542" spans="1:9" ht="15.75" customHeight="1" x14ac:dyDescent="0.25">
      <c r="A11542" s="23">
        <v>11541</v>
      </c>
      <c r="B11542" s="24">
        <v>0.62325454999999996</v>
      </c>
      <c r="C11542" s="24"/>
      <c r="D11542" s="24"/>
      <c r="E11542" s="24"/>
      <c r="F11542" s="24"/>
      <c r="G11542" s="24"/>
      <c r="H11542" s="24"/>
      <c r="I11542" s="24"/>
    </row>
    <row r="11543" spans="1:9" ht="15.75" customHeight="1" x14ac:dyDescent="0.25">
      <c r="A11543" s="25">
        <v>11542</v>
      </c>
      <c r="B11543" s="26">
        <v>0.62334970000000001</v>
      </c>
      <c r="C11543" s="26"/>
      <c r="D11543" s="26"/>
      <c r="E11543" s="26"/>
      <c r="F11543" s="26"/>
      <c r="G11543" s="26"/>
      <c r="H11543" s="26"/>
      <c r="I11543" s="26"/>
    </row>
    <row r="11544" spans="1:9" ht="15.75" customHeight="1" x14ac:dyDescent="0.25">
      <c r="A11544" s="23">
        <v>11543</v>
      </c>
      <c r="B11544" s="24">
        <v>0.62344485999999999</v>
      </c>
      <c r="C11544" s="24"/>
      <c r="D11544" s="24"/>
      <c r="E11544" s="24"/>
      <c r="F11544" s="24"/>
      <c r="G11544" s="24"/>
      <c r="H11544" s="24"/>
      <c r="I11544" s="24"/>
    </row>
    <row r="11545" spans="1:9" ht="15.75" customHeight="1" x14ac:dyDescent="0.25">
      <c r="A11545" s="25">
        <v>11544</v>
      </c>
      <c r="B11545" s="26">
        <v>0.62354001999999997</v>
      </c>
      <c r="C11545" s="26"/>
      <c r="D11545" s="26"/>
      <c r="E11545" s="26"/>
      <c r="F11545" s="26"/>
      <c r="G11545" s="26"/>
      <c r="H11545" s="26"/>
      <c r="I11545" s="26"/>
    </row>
    <row r="11546" spans="1:9" ht="15.75" customHeight="1" x14ac:dyDescent="0.25">
      <c r="A11546" s="23">
        <v>11545</v>
      </c>
      <c r="B11546" s="24">
        <v>0.62363517000000002</v>
      </c>
      <c r="C11546" s="24"/>
      <c r="D11546" s="24"/>
      <c r="E11546" s="24"/>
      <c r="F11546" s="24"/>
      <c r="G11546" s="24"/>
      <c r="H11546" s="24"/>
      <c r="I11546" s="24"/>
    </row>
    <row r="11547" spans="1:9" ht="15.75" customHeight="1" x14ac:dyDescent="0.25">
      <c r="A11547" s="25">
        <v>11546</v>
      </c>
      <c r="B11547" s="26">
        <v>0.62373033</v>
      </c>
      <c r="C11547" s="26"/>
      <c r="D11547" s="26"/>
      <c r="E11547" s="26"/>
      <c r="F11547" s="26"/>
      <c r="G11547" s="26"/>
      <c r="H11547" s="26"/>
      <c r="I11547" s="26"/>
    </row>
    <row r="11548" spans="1:9" ht="15.75" customHeight="1" x14ac:dyDescent="0.25">
      <c r="A11548" s="23">
        <v>11547</v>
      </c>
      <c r="B11548" s="24">
        <v>0.62382548999999998</v>
      </c>
      <c r="C11548" s="24"/>
      <c r="D11548" s="24"/>
      <c r="E11548" s="24"/>
      <c r="F11548" s="24"/>
      <c r="G11548" s="24"/>
      <c r="H11548" s="24"/>
      <c r="I11548" s="24"/>
    </row>
    <row r="11549" spans="1:9" ht="15.75" customHeight="1" x14ac:dyDescent="0.25">
      <c r="A11549" s="25">
        <v>11548</v>
      </c>
      <c r="B11549" s="26">
        <v>0.62392065000000008</v>
      </c>
      <c r="C11549" s="26"/>
      <c r="D11549" s="26"/>
      <c r="E11549" s="26"/>
      <c r="F11549" s="26"/>
      <c r="G11549" s="26"/>
      <c r="H11549" s="26"/>
      <c r="I11549" s="26"/>
    </row>
    <row r="11550" spans="1:9" ht="15.75" customHeight="1" x14ac:dyDescent="0.25">
      <c r="A11550" s="23">
        <v>11549</v>
      </c>
      <c r="B11550" s="24">
        <v>0.62401580999999995</v>
      </c>
      <c r="C11550" s="24"/>
      <c r="D11550" s="24"/>
      <c r="E11550" s="24"/>
      <c r="F11550" s="24"/>
      <c r="G11550" s="24"/>
      <c r="H11550" s="24"/>
      <c r="I11550" s="24"/>
    </row>
    <row r="11551" spans="1:9" ht="15.75" customHeight="1" x14ac:dyDescent="0.25">
      <c r="A11551" s="25">
        <v>11550</v>
      </c>
      <c r="B11551" s="26">
        <v>0.62411095999999999</v>
      </c>
      <c r="C11551" s="26"/>
      <c r="D11551" s="26"/>
      <c r="E11551" s="26"/>
      <c r="F11551" s="26"/>
      <c r="G11551" s="26"/>
      <c r="H11551" s="26"/>
      <c r="I11551" s="26"/>
    </row>
    <row r="11552" spans="1:9" ht="15.75" customHeight="1" x14ac:dyDescent="0.25">
      <c r="A11552" s="23">
        <v>11551</v>
      </c>
      <c r="B11552" s="24">
        <v>0.62420611999999998</v>
      </c>
      <c r="C11552" s="24"/>
      <c r="D11552" s="24"/>
      <c r="E11552" s="24"/>
      <c r="F11552" s="24"/>
      <c r="G11552" s="24"/>
      <c r="H11552" s="24"/>
      <c r="I11552" s="24"/>
    </row>
    <row r="11553" spans="1:9" ht="15.75" customHeight="1" x14ac:dyDescent="0.25">
      <c r="A11553" s="25">
        <v>11552</v>
      </c>
      <c r="B11553" s="26">
        <v>0.62430129000000001</v>
      </c>
      <c r="C11553" s="26"/>
      <c r="D11553" s="26"/>
      <c r="E11553" s="26"/>
      <c r="F11553" s="26"/>
      <c r="G11553" s="26"/>
      <c r="H11553" s="26"/>
      <c r="I11553" s="26"/>
    </row>
    <row r="11554" spans="1:9" ht="15.75" customHeight="1" x14ac:dyDescent="0.25">
      <c r="A11554" s="23">
        <v>11553</v>
      </c>
      <c r="B11554" s="24">
        <v>0.62439644999999999</v>
      </c>
      <c r="C11554" s="24"/>
      <c r="D11554" s="24"/>
      <c r="E11554" s="24"/>
      <c r="F11554" s="24"/>
      <c r="G11554" s="24"/>
      <c r="H11554" s="24"/>
      <c r="I11554" s="24"/>
    </row>
    <row r="11555" spans="1:9" ht="15.75" customHeight="1" x14ac:dyDescent="0.25">
      <c r="A11555" s="25">
        <v>11554</v>
      </c>
      <c r="B11555" s="26">
        <v>0.62449160999999997</v>
      </c>
      <c r="C11555" s="26"/>
      <c r="D11555" s="26"/>
      <c r="E11555" s="26"/>
      <c r="F11555" s="26"/>
      <c r="G11555" s="26"/>
      <c r="H11555" s="26"/>
      <c r="I11555" s="26"/>
    </row>
    <row r="11556" spans="1:9" ht="15.75" customHeight="1" x14ac:dyDescent="0.25">
      <c r="A11556" s="23">
        <v>11555</v>
      </c>
      <c r="B11556" s="24">
        <v>0.62458677000000007</v>
      </c>
      <c r="C11556" s="24"/>
      <c r="D11556" s="24"/>
      <c r="E11556" s="24"/>
      <c r="F11556" s="24"/>
      <c r="G11556" s="24"/>
      <c r="H11556" s="24"/>
      <c r="I11556" s="24"/>
    </row>
    <row r="11557" spans="1:9" ht="15.75" customHeight="1" x14ac:dyDescent="0.25">
      <c r="A11557" s="25">
        <v>11556</v>
      </c>
      <c r="B11557" s="26">
        <v>0.62468192999999994</v>
      </c>
      <c r="C11557" s="26"/>
      <c r="D11557" s="26"/>
      <c r="E11557" s="26"/>
      <c r="F11557" s="26"/>
      <c r="G11557" s="26"/>
      <c r="H11557" s="26"/>
      <c r="I11557" s="26"/>
    </row>
    <row r="11558" spans="1:9" ht="15.75" customHeight="1" x14ac:dyDescent="0.25">
      <c r="A11558" s="23">
        <v>11557</v>
      </c>
      <c r="B11558" s="24">
        <v>0.62477709999999997</v>
      </c>
      <c r="C11558" s="24"/>
      <c r="D11558" s="24"/>
      <c r="E11558" s="24"/>
      <c r="F11558" s="24"/>
      <c r="G11558" s="24"/>
      <c r="H11558" s="24"/>
      <c r="I11558" s="24"/>
    </row>
    <row r="11559" spans="1:9" ht="15.75" customHeight="1" x14ac:dyDescent="0.25">
      <c r="A11559" s="25">
        <v>11558</v>
      </c>
      <c r="B11559" s="26">
        <v>0.62487225999999996</v>
      </c>
      <c r="C11559" s="26"/>
      <c r="D11559" s="26"/>
      <c r="E11559" s="26"/>
      <c r="F11559" s="26"/>
      <c r="G11559" s="26"/>
      <c r="H11559" s="26"/>
      <c r="I11559" s="26"/>
    </row>
    <row r="11560" spans="1:9" ht="15.75" customHeight="1" x14ac:dyDescent="0.25">
      <c r="A11560" s="23">
        <v>11559</v>
      </c>
      <c r="B11560" s="24">
        <v>0.62496741999999994</v>
      </c>
      <c r="C11560" s="24"/>
      <c r="D11560" s="24"/>
      <c r="E11560" s="24"/>
      <c r="F11560" s="24"/>
      <c r="G11560" s="24"/>
      <c r="H11560" s="24"/>
      <c r="I11560" s="24"/>
    </row>
    <row r="11561" spans="1:9" ht="15.75" customHeight="1" x14ac:dyDescent="0.25">
      <c r="A11561" s="25">
        <v>11560</v>
      </c>
      <c r="B11561" s="26">
        <v>0.62506258999999997</v>
      </c>
      <c r="C11561" s="26"/>
      <c r="D11561" s="26"/>
      <c r="E11561" s="26"/>
      <c r="F11561" s="26"/>
      <c r="G11561" s="26"/>
      <c r="H11561" s="26"/>
      <c r="I11561" s="26"/>
    </row>
    <row r="11562" spans="1:9" ht="15.75" customHeight="1" x14ac:dyDescent="0.25">
      <c r="A11562" s="23">
        <v>11561</v>
      </c>
      <c r="B11562" s="24">
        <v>0.62515774999999996</v>
      </c>
      <c r="C11562" s="24"/>
      <c r="D11562" s="24"/>
      <c r="E11562" s="24"/>
      <c r="F11562" s="24"/>
      <c r="G11562" s="24"/>
      <c r="H11562" s="24"/>
      <c r="I11562" s="24"/>
    </row>
    <row r="11563" spans="1:9" ht="15.75" customHeight="1" x14ac:dyDescent="0.25">
      <c r="A11563" s="25">
        <v>11562</v>
      </c>
      <c r="B11563" s="26">
        <v>0.62525291999999999</v>
      </c>
      <c r="C11563" s="26"/>
      <c r="D11563" s="26"/>
      <c r="E11563" s="26"/>
      <c r="F11563" s="26"/>
      <c r="G11563" s="26"/>
      <c r="H11563" s="26"/>
      <c r="I11563" s="26"/>
    </row>
    <row r="11564" spans="1:9" ht="15.75" customHeight="1" x14ac:dyDescent="0.25">
      <c r="A11564" s="23">
        <v>11563</v>
      </c>
      <c r="B11564" s="24">
        <v>0.62534809000000002</v>
      </c>
      <c r="C11564" s="24"/>
      <c r="D11564" s="24"/>
      <c r="E11564" s="24"/>
      <c r="F11564" s="24"/>
      <c r="G11564" s="24"/>
      <c r="H11564" s="24"/>
      <c r="I11564" s="24"/>
    </row>
    <row r="11565" spans="1:9" ht="15.75" customHeight="1" x14ac:dyDescent="0.25">
      <c r="A11565" s="25">
        <v>11564</v>
      </c>
      <c r="B11565" s="26">
        <v>0.62544325000000001</v>
      </c>
      <c r="C11565" s="26"/>
      <c r="D11565" s="26"/>
      <c r="E11565" s="26"/>
      <c r="F11565" s="26"/>
      <c r="G11565" s="26"/>
      <c r="H11565" s="26"/>
      <c r="I11565" s="26"/>
    </row>
    <row r="11566" spans="1:9" ht="15.75" customHeight="1" x14ac:dyDescent="0.25">
      <c r="A11566" s="23">
        <v>11565</v>
      </c>
      <c r="B11566" s="24">
        <v>0.62553842000000004</v>
      </c>
      <c r="C11566" s="24"/>
      <c r="D11566" s="24"/>
      <c r="E11566" s="24"/>
      <c r="F11566" s="24"/>
      <c r="G11566" s="24"/>
      <c r="H11566" s="24"/>
      <c r="I11566" s="24"/>
    </row>
    <row r="11567" spans="1:9" ht="15.75" customHeight="1" x14ac:dyDescent="0.25">
      <c r="A11567" s="25">
        <v>11566</v>
      </c>
      <c r="B11567" s="26">
        <v>0.62563358999999996</v>
      </c>
      <c r="C11567" s="26"/>
      <c r="D11567" s="26"/>
      <c r="E11567" s="26"/>
      <c r="F11567" s="26"/>
      <c r="G11567" s="26"/>
      <c r="H11567" s="26"/>
      <c r="I11567" s="26"/>
    </row>
    <row r="11568" spans="1:9" ht="15.75" customHeight="1" x14ac:dyDescent="0.25">
      <c r="A11568" s="23">
        <v>11567</v>
      </c>
      <c r="B11568" s="24">
        <v>0.62572875999999999</v>
      </c>
      <c r="C11568" s="24"/>
      <c r="D11568" s="24"/>
      <c r="E11568" s="24"/>
      <c r="F11568" s="24"/>
      <c r="G11568" s="24"/>
      <c r="H11568" s="24"/>
      <c r="I11568" s="24"/>
    </row>
    <row r="11569" spans="1:9" ht="15.75" customHeight="1" x14ac:dyDescent="0.25">
      <c r="A11569" s="25">
        <v>11568</v>
      </c>
      <c r="B11569" s="26">
        <v>0.62582707000000004</v>
      </c>
      <c r="C11569" s="26"/>
      <c r="D11569" s="26"/>
      <c r="E11569" s="26"/>
      <c r="F11569" s="26"/>
      <c r="G11569" s="26"/>
      <c r="H11569" s="26"/>
      <c r="I11569" s="26"/>
    </row>
    <row r="11570" spans="1:9" ht="15.75" customHeight="1" x14ac:dyDescent="0.25">
      <c r="A11570" s="23">
        <v>11569</v>
      </c>
      <c r="B11570" s="24">
        <v>0.62592539000000003</v>
      </c>
      <c r="C11570" s="24"/>
      <c r="D11570" s="24"/>
      <c r="E11570" s="24"/>
      <c r="F11570" s="24"/>
      <c r="G11570" s="24"/>
      <c r="H11570" s="24"/>
      <c r="I11570" s="24"/>
    </row>
    <row r="11571" spans="1:9" ht="15.75" customHeight="1" x14ac:dyDescent="0.25">
      <c r="A11571" s="25">
        <v>11570</v>
      </c>
      <c r="B11571" s="26">
        <v>0.62602371000000001</v>
      </c>
      <c r="C11571" s="26"/>
      <c r="D11571" s="26"/>
      <c r="E11571" s="26"/>
      <c r="F11571" s="26"/>
      <c r="G11571" s="26"/>
      <c r="H11571" s="26"/>
      <c r="I11571" s="26"/>
    </row>
    <row r="11572" spans="1:9" ht="15.75" customHeight="1" x14ac:dyDescent="0.25">
      <c r="A11572" s="23">
        <v>11571</v>
      </c>
      <c r="B11572" s="24">
        <v>0.62612203</v>
      </c>
      <c r="C11572" s="24"/>
      <c r="D11572" s="24"/>
      <c r="E11572" s="24"/>
      <c r="F11572" s="24"/>
      <c r="G11572" s="24"/>
      <c r="H11572" s="24"/>
      <c r="I11572" s="24"/>
    </row>
    <row r="11573" spans="1:9" ht="15.75" customHeight="1" x14ac:dyDescent="0.25">
      <c r="A11573" s="25">
        <v>11572</v>
      </c>
      <c r="B11573" s="26">
        <v>0.62622034000000004</v>
      </c>
      <c r="C11573" s="26"/>
      <c r="D11573" s="26"/>
      <c r="E11573" s="26"/>
      <c r="F11573" s="26"/>
      <c r="G11573" s="26"/>
      <c r="H11573" s="26"/>
      <c r="I11573" s="26"/>
    </row>
    <row r="11574" spans="1:9" ht="15.75" customHeight="1" x14ac:dyDescent="0.25">
      <c r="A11574" s="23">
        <v>11573</v>
      </c>
      <c r="B11574" s="24">
        <v>0.62631866000000003</v>
      </c>
      <c r="C11574" s="24"/>
      <c r="D11574" s="24"/>
      <c r="E11574" s="24"/>
      <c r="F11574" s="24"/>
      <c r="G11574" s="24"/>
      <c r="H11574" s="24"/>
      <c r="I11574" s="24"/>
    </row>
    <row r="11575" spans="1:9" ht="15.75" customHeight="1" x14ac:dyDescent="0.25">
      <c r="A11575" s="25">
        <v>11574</v>
      </c>
      <c r="B11575" s="26">
        <v>0.62641698000000001</v>
      </c>
      <c r="C11575" s="26"/>
      <c r="D11575" s="26"/>
      <c r="E11575" s="26"/>
      <c r="F11575" s="26"/>
      <c r="G11575" s="26"/>
      <c r="H11575" s="26"/>
      <c r="I11575" s="26"/>
    </row>
    <row r="11576" spans="1:9" ht="15.75" customHeight="1" x14ac:dyDescent="0.25">
      <c r="A11576" s="23">
        <v>11575</v>
      </c>
      <c r="B11576" s="24">
        <v>0.6265153</v>
      </c>
      <c r="C11576" s="24"/>
      <c r="D11576" s="24"/>
      <c r="E11576" s="24"/>
      <c r="F11576" s="24"/>
      <c r="G11576" s="24"/>
      <c r="H11576" s="24"/>
      <c r="I11576" s="24"/>
    </row>
    <row r="11577" spans="1:9" ht="15.75" customHeight="1" x14ac:dyDescent="0.25">
      <c r="A11577" s="25">
        <v>11576</v>
      </c>
      <c r="B11577" s="26">
        <v>0.62661363000000003</v>
      </c>
      <c r="C11577" s="26"/>
      <c r="D11577" s="26"/>
      <c r="E11577" s="26"/>
      <c r="F11577" s="26"/>
      <c r="G11577" s="26"/>
      <c r="H11577" s="26"/>
      <c r="I11577" s="26"/>
    </row>
    <row r="11578" spans="1:9" ht="15.75" customHeight="1" x14ac:dyDescent="0.25">
      <c r="A11578" s="23">
        <v>11577</v>
      </c>
      <c r="B11578" s="24">
        <v>0.62671195000000002</v>
      </c>
      <c r="C11578" s="24"/>
      <c r="D11578" s="24"/>
      <c r="E11578" s="24"/>
      <c r="F11578" s="24"/>
      <c r="G11578" s="24"/>
      <c r="H11578" s="24"/>
      <c r="I11578" s="24"/>
    </row>
    <row r="11579" spans="1:9" ht="15.75" customHeight="1" x14ac:dyDescent="0.25">
      <c r="A11579" s="25">
        <v>11578</v>
      </c>
      <c r="B11579" s="26">
        <v>0.62681027</v>
      </c>
      <c r="C11579" s="26"/>
      <c r="D11579" s="26"/>
      <c r="E11579" s="26"/>
      <c r="F11579" s="26"/>
      <c r="G11579" s="26"/>
      <c r="H11579" s="26"/>
      <c r="I11579" s="26"/>
    </row>
    <row r="11580" spans="1:9" ht="15.75" customHeight="1" x14ac:dyDescent="0.25">
      <c r="A11580" s="23">
        <v>11579</v>
      </c>
      <c r="B11580" s="24">
        <v>0.62690860000000004</v>
      </c>
      <c r="C11580" s="24"/>
      <c r="D11580" s="24"/>
      <c r="E11580" s="24"/>
      <c r="F11580" s="24"/>
      <c r="G11580" s="24"/>
      <c r="H11580" s="24"/>
      <c r="I11580" s="24"/>
    </row>
    <row r="11581" spans="1:9" ht="15.75" customHeight="1" x14ac:dyDescent="0.25">
      <c r="A11581" s="25">
        <v>11580</v>
      </c>
      <c r="B11581" s="26">
        <v>0.62700691999999991</v>
      </c>
      <c r="C11581" s="26"/>
      <c r="D11581" s="26"/>
      <c r="E11581" s="26"/>
      <c r="F11581" s="26"/>
      <c r="G11581" s="26"/>
      <c r="H11581" s="26"/>
      <c r="I11581" s="26"/>
    </row>
    <row r="11582" spans="1:9" ht="15.75" customHeight="1" x14ac:dyDescent="0.25">
      <c r="A11582" s="23">
        <v>11581</v>
      </c>
      <c r="B11582" s="24">
        <v>0.62710524000000001</v>
      </c>
      <c r="C11582" s="24"/>
      <c r="D11582" s="24"/>
      <c r="E11582" s="24"/>
      <c r="F11582" s="24"/>
      <c r="G11582" s="24"/>
      <c r="H11582" s="24"/>
      <c r="I11582" s="24"/>
    </row>
    <row r="11583" spans="1:9" ht="15.75" customHeight="1" x14ac:dyDescent="0.25">
      <c r="A11583" s="25">
        <v>11582</v>
      </c>
      <c r="B11583" s="26">
        <v>0.62720357000000004</v>
      </c>
      <c r="C11583" s="26"/>
      <c r="D11583" s="26"/>
      <c r="E11583" s="26"/>
      <c r="F11583" s="26"/>
      <c r="G11583" s="26"/>
      <c r="H11583" s="26"/>
      <c r="I11583" s="26"/>
    </row>
    <row r="11584" spans="1:9" ht="15.75" customHeight="1" x14ac:dyDescent="0.25">
      <c r="A11584" s="23">
        <v>11583</v>
      </c>
      <c r="B11584" s="24">
        <v>0.62730189999999997</v>
      </c>
      <c r="C11584" s="24"/>
      <c r="D11584" s="24"/>
      <c r="E11584" s="24"/>
      <c r="F11584" s="24"/>
      <c r="G11584" s="24"/>
      <c r="H11584" s="24"/>
      <c r="I11584" s="24"/>
    </row>
    <row r="11585" spans="1:9" ht="15.75" customHeight="1" x14ac:dyDescent="0.25">
      <c r="A11585" s="25">
        <v>11584</v>
      </c>
      <c r="B11585" s="26">
        <v>0.62740022000000006</v>
      </c>
      <c r="C11585" s="26"/>
      <c r="D11585" s="26"/>
      <c r="E11585" s="26"/>
      <c r="F11585" s="26"/>
      <c r="G11585" s="26"/>
      <c r="H11585" s="26"/>
      <c r="I11585" s="26"/>
    </row>
    <row r="11586" spans="1:9" ht="15.75" customHeight="1" x14ac:dyDescent="0.25">
      <c r="A11586" s="23">
        <v>11585</v>
      </c>
      <c r="B11586" s="24">
        <v>0.62749854999999999</v>
      </c>
      <c r="C11586" s="24"/>
      <c r="D11586" s="24"/>
      <c r="E11586" s="24"/>
      <c r="F11586" s="24"/>
      <c r="G11586" s="24"/>
      <c r="H11586" s="24"/>
      <c r="I11586" s="24"/>
    </row>
    <row r="11587" spans="1:9" ht="15.75" customHeight="1" x14ac:dyDescent="0.25">
      <c r="A11587" s="25">
        <v>11586</v>
      </c>
      <c r="B11587" s="26">
        <v>0.62759688000000002</v>
      </c>
      <c r="C11587" s="26"/>
      <c r="D11587" s="26"/>
      <c r="E11587" s="26"/>
      <c r="F11587" s="26"/>
      <c r="G11587" s="26"/>
      <c r="H11587" s="26"/>
      <c r="I11587" s="26"/>
    </row>
    <row r="11588" spans="1:9" ht="15.75" customHeight="1" x14ac:dyDescent="0.25">
      <c r="A11588" s="23">
        <v>11587</v>
      </c>
      <c r="B11588" s="24">
        <v>0.62769520999999995</v>
      </c>
      <c r="C11588" s="24"/>
      <c r="D11588" s="24"/>
      <c r="E11588" s="24"/>
      <c r="F11588" s="24"/>
      <c r="G11588" s="24"/>
      <c r="H11588" s="24"/>
      <c r="I11588" s="24"/>
    </row>
    <row r="11589" spans="1:9" ht="15.75" customHeight="1" x14ac:dyDescent="0.25">
      <c r="A11589" s="25">
        <v>11588</v>
      </c>
      <c r="B11589" s="26">
        <v>0.62779353999999998</v>
      </c>
      <c r="C11589" s="26"/>
      <c r="D11589" s="26"/>
      <c r="E11589" s="26"/>
      <c r="F11589" s="26"/>
      <c r="G11589" s="26"/>
      <c r="H11589" s="26"/>
      <c r="I11589" s="26"/>
    </row>
    <row r="11590" spans="1:9" ht="15.75" customHeight="1" x14ac:dyDescent="0.25">
      <c r="A11590" s="23">
        <v>11589</v>
      </c>
      <c r="B11590" s="24">
        <v>0.62789187000000002</v>
      </c>
      <c r="C11590" s="24"/>
      <c r="D11590" s="24"/>
      <c r="E11590" s="24"/>
      <c r="F11590" s="24"/>
      <c r="G11590" s="24"/>
      <c r="H11590" s="24"/>
      <c r="I11590" s="24"/>
    </row>
    <row r="11591" spans="1:9" ht="15.75" customHeight="1" x14ac:dyDescent="0.25">
      <c r="A11591" s="25">
        <v>11590</v>
      </c>
      <c r="B11591" s="26">
        <v>0.62799019999999994</v>
      </c>
      <c r="C11591" s="26"/>
      <c r="D11591" s="26"/>
      <c r="E11591" s="26"/>
      <c r="F11591" s="26"/>
      <c r="G11591" s="26"/>
      <c r="H11591" s="26"/>
      <c r="I11591" s="26"/>
    </row>
    <row r="11592" spans="1:9" ht="15.75" customHeight="1" x14ac:dyDescent="0.25">
      <c r="A11592" s="23">
        <v>11591</v>
      </c>
      <c r="B11592" s="24">
        <v>0.62808852999999998</v>
      </c>
      <c r="C11592" s="24"/>
      <c r="D11592" s="24"/>
      <c r="E11592" s="24"/>
      <c r="F11592" s="24"/>
      <c r="G11592" s="24"/>
      <c r="H11592" s="24"/>
      <c r="I11592" s="24"/>
    </row>
    <row r="11593" spans="1:9" ht="15.75" customHeight="1" x14ac:dyDescent="0.25">
      <c r="A11593" s="25">
        <v>11592</v>
      </c>
      <c r="B11593" s="26">
        <v>0.62818686999999995</v>
      </c>
      <c r="C11593" s="26"/>
      <c r="D11593" s="26"/>
      <c r="E11593" s="26"/>
      <c r="F11593" s="26"/>
      <c r="G11593" s="26"/>
      <c r="H11593" s="26"/>
      <c r="I11593" s="26"/>
    </row>
    <row r="11594" spans="1:9" ht="15.75" customHeight="1" x14ac:dyDescent="0.25">
      <c r="A11594" s="23">
        <v>11593</v>
      </c>
      <c r="B11594" s="24">
        <v>0.62828519999999999</v>
      </c>
      <c r="C11594" s="24"/>
      <c r="D11594" s="24"/>
      <c r="E11594" s="24"/>
      <c r="F11594" s="24"/>
      <c r="G11594" s="24"/>
      <c r="H11594" s="24"/>
      <c r="I11594" s="24"/>
    </row>
    <row r="11595" spans="1:9" ht="15.75" customHeight="1" x14ac:dyDescent="0.25">
      <c r="A11595" s="25">
        <v>11594</v>
      </c>
      <c r="B11595" s="26">
        <v>0.62838354000000007</v>
      </c>
      <c r="C11595" s="26"/>
      <c r="D11595" s="26"/>
      <c r="E11595" s="26"/>
      <c r="F11595" s="26"/>
      <c r="G11595" s="26"/>
      <c r="H11595" s="26"/>
      <c r="I11595" s="26"/>
    </row>
    <row r="11596" spans="1:9" ht="15.75" customHeight="1" x14ac:dyDescent="0.25">
      <c r="A11596" s="23">
        <v>11595</v>
      </c>
      <c r="B11596" s="24">
        <v>0.62848187</v>
      </c>
      <c r="C11596" s="24"/>
      <c r="D11596" s="24"/>
      <c r="E11596" s="24"/>
      <c r="F11596" s="24"/>
      <c r="G11596" s="24"/>
      <c r="H11596" s="24"/>
      <c r="I11596" s="24"/>
    </row>
    <row r="11597" spans="1:9" ht="15.75" customHeight="1" x14ac:dyDescent="0.25">
      <c r="A11597" s="25">
        <v>11596</v>
      </c>
      <c r="B11597" s="26">
        <v>0.62858020999999997</v>
      </c>
      <c r="C11597" s="26"/>
      <c r="D11597" s="26"/>
      <c r="E11597" s="26"/>
      <c r="F11597" s="26"/>
      <c r="G11597" s="26"/>
      <c r="H11597" s="26"/>
      <c r="I11597" s="26"/>
    </row>
    <row r="11598" spans="1:9" ht="15.75" customHeight="1" x14ac:dyDescent="0.25">
      <c r="A11598" s="23">
        <v>11597</v>
      </c>
      <c r="B11598" s="24">
        <v>0.62867854000000001</v>
      </c>
      <c r="C11598" s="24"/>
      <c r="D11598" s="24"/>
      <c r="E11598" s="24"/>
      <c r="F11598" s="24"/>
      <c r="G11598" s="24"/>
      <c r="H11598" s="24"/>
      <c r="I11598" s="24"/>
    </row>
    <row r="11599" spans="1:9" ht="15.75" customHeight="1" x14ac:dyDescent="0.25">
      <c r="A11599" s="25">
        <v>11598</v>
      </c>
      <c r="B11599" s="26">
        <v>0.62877687999999998</v>
      </c>
      <c r="C11599" s="26"/>
      <c r="D11599" s="26"/>
      <c r="E11599" s="26"/>
      <c r="F11599" s="26"/>
      <c r="G11599" s="26"/>
      <c r="H11599" s="26"/>
      <c r="I11599" s="26"/>
    </row>
    <row r="11600" spans="1:9" ht="15.75" customHeight="1" x14ac:dyDescent="0.25">
      <c r="A11600" s="23">
        <v>11599</v>
      </c>
      <c r="B11600" s="24">
        <v>0.62887521999999996</v>
      </c>
      <c r="C11600" s="24"/>
      <c r="D11600" s="24"/>
      <c r="E11600" s="24"/>
      <c r="F11600" s="24"/>
      <c r="G11600" s="24"/>
      <c r="H11600" s="24"/>
      <c r="I11600" s="24"/>
    </row>
    <row r="11601" spans="1:9" ht="15.75" customHeight="1" x14ac:dyDescent="0.25">
      <c r="A11601" s="25">
        <v>11600</v>
      </c>
      <c r="B11601" s="26">
        <v>0.62897356000000004</v>
      </c>
      <c r="C11601" s="26"/>
      <c r="D11601" s="26"/>
      <c r="E11601" s="26"/>
      <c r="F11601" s="26"/>
      <c r="G11601" s="26"/>
      <c r="H11601" s="26"/>
      <c r="I11601" s="26"/>
    </row>
    <row r="11602" spans="1:9" ht="15.75" customHeight="1" x14ac:dyDescent="0.25">
      <c r="A11602" s="23">
        <v>11601</v>
      </c>
      <c r="B11602" s="24">
        <v>0.62907190000000002</v>
      </c>
      <c r="C11602" s="24"/>
      <c r="D11602" s="24"/>
      <c r="E11602" s="24"/>
      <c r="F11602" s="24"/>
      <c r="G11602" s="24"/>
      <c r="H11602" s="24"/>
      <c r="I11602" s="24"/>
    </row>
    <row r="11603" spans="1:9" ht="15.75" customHeight="1" x14ac:dyDescent="0.25">
      <c r="A11603" s="25">
        <v>11602</v>
      </c>
      <c r="B11603" s="26">
        <v>0.62917023999999999</v>
      </c>
      <c r="C11603" s="26"/>
      <c r="D11603" s="26"/>
      <c r="E11603" s="26"/>
      <c r="F11603" s="26"/>
      <c r="G11603" s="26"/>
      <c r="H11603" s="26"/>
      <c r="I11603" s="26"/>
    </row>
    <row r="11604" spans="1:9" ht="15.75" customHeight="1" x14ac:dyDescent="0.25">
      <c r="A11604" s="23">
        <v>11603</v>
      </c>
      <c r="B11604" s="24">
        <v>0.62926858000000008</v>
      </c>
      <c r="C11604" s="24"/>
      <c r="D11604" s="24"/>
      <c r="E11604" s="24"/>
      <c r="F11604" s="24"/>
      <c r="G11604" s="24"/>
      <c r="H11604" s="24"/>
      <c r="I11604" s="24"/>
    </row>
    <row r="11605" spans="1:9" ht="15.75" customHeight="1" x14ac:dyDescent="0.25">
      <c r="A11605" s="25">
        <v>11604</v>
      </c>
      <c r="B11605" s="26">
        <v>0.62936692000000005</v>
      </c>
      <c r="C11605" s="26"/>
      <c r="D11605" s="26"/>
      <c r="E11605" s="26"/>
      <c r="F11605" s="26"/>
      <c r="G11605" s="26"/>
      <c r="H11605" s="26"/>
      <c r="I11605" s="26"/>
    </row>
    <row r="11606" spans="1:9" ht="15.75" customHeight="1" x14ac:dyDescent="0.25">
      <c r="A11606" s="23">
        <v>11605</v>
      </c>
      <c r="B11606" s="24">
        <v>0.62946526000000003</v>
      </c>
      <c r="C11606" s="24"/>
      <c r="D11606" s="24"/>
      <c r="E11606" s="24"/>
      <c r="F11606" s="24"/>
      <c r="G11606" s="24"/>
      <c r="H11606" s="24"/>
      <c r="I11606" s="24"/>
    </row>
    <row r="11607" spans="1:9" ht="15.75" customHeight="1" x14ac:dyDescent="0.25">
      <c r="A11607" s="25">
        <v>11606</v>
      </c>
      <c r="B11607" s="26">
        <v>0.6295636</v>
      </c>
      <c r="C11607" s="26"/>
      <c r="D11607" s="26"/>
      <c r="E11607" s="26"/>
      <c r="F11607" s="26"/>
      <c r="G11607" s="26"/>
      <c r="H11607" s="26"/>
      <c r="I11607" s="26"/>
    </row>
    <row r="11608" spans="1:9" ht="15.75" customHeight="1" x14ac:dyDescent="0.25">
      <c r="A11608" s="23">
        <v>11607</v>
      </c>
      <c r="B11608" s="24">
        <v>0.62966195000000003</v>
      </c>
      <c r="C11608" s="24"/>
      <c r="D11608" s="24"/>
      <c r="E11608" s="24"/>
      <c r="F11608" s="24"/>
      <c r="G11608" s="24"/>
      <c r="H11608" s="24"/>
      <c r="I11608" s="24"/>
    </row>
    <row r="11609" spans="1:9" ht="15.75" customHeight="1" x14ac:dyDescent="0.25">
      <c r="A11609" s="25">
        <v>11608</v>
      </c>
      <c r="B11609" s="26">
        <v>0.62976029</v>
      </c>
      <c r="C11609" s="26"/>
      <c r="D11609" s="26"/>
      <c r="E11609" s="26"/>
      <c r="F11609" s="26"/>
      <c r="G11609" s="26"/>
      <c r="H11609" s="26"/>
      <c r="I11609" s="26"/>
    </row>
    <row r="11610" spans="1:9" ht="15.75" customHeight="1" x14ac:dyDescent="0.25">
      <c r="A11610" s="23">
        <v>11609</v>
      </c>
      <c r="B11610" s="24">
        <v>0.62985862999999997</v>
      </c>
      <c r="C11610" s="24"/>
      <c r="D11610" s="24"/>
      <c r="E11610" s="24"/>
      <c r="F11610" s="24"/>
      <c r="G11610" s="24"/>
      <c r="H11610" s="24"/>
      <c r="I11610" s="24"/>
    </row>
    <row r="11611" spans="1:9" ht="15.75" customHeight="1" x14ac:dyDescent="0.25">
      <c r="A11611" s="25">
        <v>11610</v>
      </c>
      <c r="B11611" s="26">
        <v>0.62995698</v>
      </c>
      <c r="C11611" s="26"/>
      <c r="D11611" s="26"/>
      <c r="E11611" s="26"/>
      <c r="F11611" s="26"/>
      <c r="G11611" s="26"/>
      <c r="H11611" s="26"/>
      <c r="I11611" s="26"/>
    </row>
    <row r="11612" spans="1:9" ht="15.75" customHeight="1" x14ac:dyDescent="0.25">
      <c r="A11612" s="23">
        <v>11611</v>
      </c>
      <c r="B11612" s="24">
        <v>0.63005533000000002</v>
      </c>
      <c r="C11612" s="24"/>
      <c r="D11612" s="24"/>
      <c r="E11612" s="24"/>
      <c r="F11612" s="24"/>
      <c r="G11612" s="24"/>
      <c r="H11612" s="24"/>
      <c r="I11612" s="24"/>
    </row>
    <row r="11613" spans="1:9" ht="15.75" customHeight="1" x14ac:dyDescent="0.25">
      <c r="A11613" s="25">
        <v>11612</v>
      </c>
      <c r="B11613" s="26">
        <v>0.63015367</v>
      </c>
      <c r="C11613" s="26"/>
      <c r="D11613" s="26"/>
      <c r="E11613" s="26"/>
      <c r="F11613" s="26"/>
      <c r="G11613" s="26"/>
      <c r="H11613" s="26"/>
      <c r="I11613" s="26"/>
    </row>
    <row r="11614" spans="1:9" ht="15.75" customHeight="1" x14ac:dyDescent="0.25">
      <c r="A11614" s="23">
        <v>11613</v>
      </c>
      <c r="B11614" s="24">
        <v>0.63025202000000002</v>
      </c>
      <c r="C11614" s="24"/>
      <c r="D11614" s="24"/>
      <c r="E11614" s="24"/>
      <c r="F11614" s="24"/>
      <c r="G11614" s="24"/>
      <c r="H11614" s="24"/>
      <c r="I11614" s="24"/>
    </row>
    <row r="11615" spans="1:9" ht="15.75" customHeight="1" x14ac:dyDescent="0.25">
      <c r="A11615" s="25">
        <v>11614</v>
      </c>
      <c r="B11615" s="26">
        <v>0.63035037000000005</v>
      </c>
      <c r="C11615" s="26"/>
      <c r="D11615" s="26"/>
      <c r="E11615" s="26"/>
      <c r="F11615" s="26"/>
      <c r="G11615" s="26"/>
      <c r="H11615" s="26"/>
      <c r="I11615" s="26"/>
    </row>
    <row r="11616" spans="1:9" ht="15.75" customHeight="1" x14ac:dyDescent="0.25">
      <c r="A11616" s="23">
        <v>11615</v>
      </c>
      <c r="B11616" s="24">
        <v>0.63044871999999996</v>
      </c>
      <c r="C11616" s="24"/>
      <c r="D11616" s="24"/>
      <c r="E11616" s="24"/>
      <c r="F11616" s="24"/>
      <c r="G11616" s="24"/>
      <c r="H11616" s="24"/>
      <c r="I11616" s="24"/>
    </row>
    <row r="11617" spans="1:9" ht="15.75" customHeight="1" x14ac:dyDescent="0.25">
      <c r="A11617" s="25">
        <v>11616</v>
      </c>
      <c r="B11617" s="26">
        <v>0.63054706999999999</v>
      </c>
      <c r="C11617" s="26"/>
      <c r="D11617" s="26"/>
      <c r="E11617" s="26"/>
      <c r="F11617" s="26"/>
      <c r="G11617" s="26"/>
      <c r="H11617" s="26"/>
      <c r="I11617" s="26"/>
    </row>
    <row r="11618" spans="1:9" ht="15.75" customHeight="1" x14ac:dyDescent="0.25">
      <c r="A11618" s="23">
        <v>11617</v>
      </c>
      <c r="B11618" s="24">
        <v>0.63064542000000001</v>
      </c>
      <c r="C11618" s="24"/>
      <c r="D11618" s="24"/>
      <c r="E11618" s="24"/>
      <c r="F11618" s="24"/>
      <c r="G11618" s="24"/>
      <c r="H11618" s="24"/>
      <c r="I11618" s="24"/>
    </row>
    <row r="11619" spans="1:9" ht="15.75" customHeight="1" x14ac:dyDescent="0.25">
      <c r="A11619" s="25">
        <v>11618</v>
      </c>
      <c r="B11619" s="26">
        <v>0.63074377000000004</v>
      </c>
      <c r="C11619" s="26"/>
      <c r="D11619" s="26"/>
      <c r="E11619" s="26"/>
      <c r="F11619" s="26"/>
      <c r="G11619" s="26"/>
      <c r="H11619" s="26"/>
      <c r="I11619" s="26"/>
    </row>
    <row r="11620" spans="1:9" ht="15.75" customHeight="1" x14ac:dyDescent="0.25">
      <c r="A11620" s="23">
        <v>11619</v>
      </c>
      <c r="B11620" s="24">
        <v>0.63084212000000006</v>
      </c>
      <c r="C11620" s="24"/>
      <c r="D11620" s="24"/>
      <c r="E11620" s="24"/>
      <c r="F11620" s="24"/>
      <c r="G11620" s="24"/>
      <c r="H11620" s="24"/>
      <c r="I11620" s="24"/>
    </row>
    <row r="11621" spans="1:9" ht="15.75" customHeight="1" x14ac:dyDescent="0.25">
      <c r="A11621" s="25">
        <v>11620</v>
      </c>
      <c r="B11621" s="26">
        <v>0.63094048000000003</v>
      </c>
      <c r="C11621" s="26"/>
      <c r="D11621" s="26"/>
      <c r="E11621" s="26"/>
      <c r="F11621" s="26"/>
      <c r="G11621" s="26"/>
      <c r="H11621" s="26"/>
      <c r="I11621" s="26"/>
    </row>
    <row r="11622" spans="1:9" ht="15.75" customHeight="1" x14ac:dyDescent="0.25">
      <c r="A11622" s="23">
        <v>11621</v>
      </c>
      <c r="B11622" s="24">
        <v>0.63103883000000005</v>
      </c>
      <c r="C11622" s="24"/>
      <c r="D11622" s="24"/>
      <c r="E11622" s="24"/>
      <c r="F11622" s="24"/>
      <c r="G11622" s="24"/>
      <c r="H11622" s="24"/>
      <c r="I11622" s="24"/>
    </row>
    <row r="11623" spans="1:9" ht="15.75" customHeight="1" x14ac:dyDescent="0.25">
      <c r="A11623" s="25">
        <v>11622</v>
      </c>
      <c r="B11623" s="26">
        <v>0.63113717999999996</v>
      </c>
      <c r="C11623" s="26"/>
      <c r="D11623" s="26"/>
      <c r="E11623" s="26"/>
      <c r="F11623" s="26"/>
      <c r="G11623" s="26"/>
      <c r="H11623" s="26"/>
      <c r="I11623" s="26"/>
    </row>
    <row r="11624" spans="1:9" ht="15.75" customHeight="1" x14ac:dyDescent="0.25">
      <c r="A11624" s="23">
        <v>11623</v>
      </c>
      <c r="B11624" s="24">
        <v>0.63123554000000004</v>
      </c>
      <c r="C11624" s="24"/>
      <c r="D11624" s="24"/>
      <c r="E11624" s="24"/>
      <c r="F11624" s="24"/>
      <c r="G11624" s="24"/>
      <c r="H11624" s="24"/>
      <c r="I11624" s="24"/>
    </row>
    <row r="11625" spans="1:9" ht="15.75" customHeight="1" x14ac:dyDescent="0.25">
      <c r="A11625" s="25">
        <v>11624</v>
      </c>
      <c r="B11625" s="26">
        <v>0.63133389000000006</v>
      </c>
      <c r="C11625" s="26"/>
      <c r="D11625" s="26"/>
      <c r="E11625" s="26"/>
      <c r="F11625" s="26"/>
      <c r="G11625" s="26"/>
      <c r="H11625" s="26"/>
      <c r="I11625" s="26"/>
    </row>
    <row r="11626" spans="1:9" ht="15.75" customHeight="1" x14ac:dyDescent="0.25">
      <c r="A11626" s="23">
        <v>11625</v>
      </c>
      <c r="B11626" s="24">
        <v>0.63143225000000003</v>
      </c>
      <c r="C11626" s="24"/>
      <c r="D11626" s="24"/>
      <c r="E11626" s="24"/>
      <c r="F11626" s="24"/>
      <c r="G11626" s="24"/>
      <c r="H11626" s="24"/>
      <c r="I11626" s="24"/>
    </row>
    <row r="11627" spans="1:9" ht="15.75" customHeight="1" x14ac:dyDescent="0.25">
      <c r="A11627" s="25">
        <v>11626</v>
      </c>
      <c r="B11627" s="26">
        <v>0.63153060999999999</v>
      </c>
      <c r="C11627" s="26"/>
      <c r="D11627" s="26"/>
      <c r="E11627" s="26"/>
      <c r="F11627" s="26"/>
      <c r="G11627" s="26"/>
      <c r="H11627" s="26"/>
      <c r="I11627" s="26"/>
    </row>
    <row r="11628" spans="1:9" ht="15.75" customHeight="1" x14ac:dyDescent="0.25">
      <c r="A11628" s="23">
        <v>11627</v>
      </c>
      <c r="B11628" s="24">
        <v>0.63162896000000002</v>
      </c>
      <c r="C11628" s="24"/>
      <c r="D11628" s="24"/>
      <c r="E11628" s="24"/>
      <c r="F11628" s="24"/>
      <c r="G11628" s="24"/>
      <c r="H11628" s="24"/>
      <c r="I11628" s="24"/>
    </row>
    <row r="11629" spans="1:9" ht="15.75" customHeight="1" x14ac:dyDescent="0.25">
      <c r="A11629" s="25">
        <v>11628</v>
      </c>
      <c r="B11629" s="26">
        <v>0.63172731999999998</v>
      </c>
      <c r="C11629" s="26"/>
      <c r="D11629" s="26"/>
      <c r="E11629" s="26"/>
      <c r="F11629" s="26"/>
      <c r="G11629" s="26"/>
      <c r="H11629" s="26"/>
      <c r="I11629" s="26"/>
    </row>
    <row r="11630" spans="1:9" ht="15.75" customHeight="1" x14ac:dyDescent="0.25">
      <c r="A11630" s="23">
        <v>11629</v>
      </c>
      <c r="B11630" s="24">
        <v>0.63182568000000006</v>
      </c>
      <c r="C11630" s="24"/>
      <c r="D11630" s="24"/>
      <c r="E11630" s="24"/>
      <c r="F11630" s="24"/>
      <c r="G11630" s="24"/>
      <c r="H11630" s="24"/>
      <c r="I11630" s="24"/>
    </row>
    <row r="11631" spans="1:9" ht="15.75" customHeight="1" x14ac:dyDescent="0.25">
      <c r="A11631" s="25">
        <v>11630</v>
      </c>
      <c r="B11631" s="26">
        <v>0.63192404000000002</v>
      </c>
      <c r="C11631" s="26"/>
      <c r="D11631" s="26"/>
      <c r="E11631" s="26"/>
      <c r="F11631" s="26"/>
      <c r="G11631" s="26"/>
      <c r="H11631" s="26"/>
      <c r="I11631" s="26"/>
    </row>
    <row r="11632" spans="1:9" ht="15.75" customHeight="1" x14ac:dyDescent="0.25">
      <c r="A11632" s="23">
        <v>11631</v>
      </c>
      <c r="B11632" s="24">
        <v>0.63202239999999998</v>
      </c>
      <c r="C11632" s="24"/>
      <c r="D11632" s="24"/>
      <c r="E11632" s="24"/>
      <c r="F11632" s="24"/>
      <c r="G11632" s="24"/>
      <c r="H11632" s="24"/>
      <c r="I11632" s="24"/>
    </row>
    <row r="11633" spans="1:9" ht="15.75" customHeight="1" x14ac:dyDescent="0.25">
      <c r="A11633" s="25">
        <v>11632</v>
      </c>
      <c r="B11633" s="26">
        <v>0.63212076000000006</v>
      </c>
      <c r="C11633" s="26"/>
      <c r="D11633" s="26"/>
      <c r="E11633" s="26"/>
      <c r="F11633" s="26"/>
      <c r="G11633" s="26"/>
      <c r="H11633" s="26"/>
      <c r="I11633" s="26"/>
    </row>
    <row r="11634" spans="1:9" ht="15.75" customHeight="1" x14ac:dyDescent="0.25">
      <c r="A11634" s="23">
        <v>11633</v>
      </c>
      <c r="B11634" s="24">
        <v>0.63221912000000002</v>
      </c>
      <c r="C11634" s="24"/>
      <c r="D11634" s="24"/>
      <c r="E11634" s="24"/>
      <c r="F11634" s="24"/>
      <c r="G11634" s="24"/>
      <c r="H11634" s="24"/>
      <c r="I11634" s="24"/>
    </row>
    <row r="11635" spans="1:9" ht="15.75" customHeight="1" x14ac:dyDescent="0.25">
      <c r="A11635" s="25">
        <v>11634</v>
      </c>
      <c r="B11635" s="26">
        <v>0.63231749000000004</v>
      </c>
      <c r="C11635" s="26"/>
      <c r="D11635" s="26"/>
      <c r="E11635" s="26"/>
      <c r="F11635" s="26"/>
      <c r="G11635" s="26"/>
      <c r="H11635" s="26"/>
      <c r="I11635" s="26"/>
    </row>
    <row r="11636" spans="1:9" ht="15.75" customHeight="1" x14ac:dyDescent="0.25">
      <c r="A11636" s="23">
        <v>11635</v>
      </c>
      <c r="B11636" s="24">
        <v>0.63241585</v>
      </c>
      <c r="C11636" s="24"/>
      <c r="D11636" s="24"/>
      <c r="E11636" s="24"/>
      <c r="F11636" s="24"/>
      <c r="G11636" s="24"/>
      <c r="H11636" s="24"/>
      <c r="I11636" s="24"/>
    </row>
    <row r="11637" spans="1:9" ht="15.75" customHeight="1" x14ac:dyDescent="0.25">
      <c r="A11637" s="25">
        <v>11636</v>
      </c>
      <c r="B11637" s="26">
        <v>0.63251420999999997</v>
      </c>
      <c r="C11637" s="26"/>
      <c r="D11637" s="26"/>
      <c r="E11637" s="26"/>
      <c r="F11637" s="26"/>
      <c r="G11637" s="26"/>
      <c r="H11637" s="26"/>
      <c r="I11637" s="26"/>
    </row>
    <row r="11638" spans="1:9" ht="15.75" customHeight="1" x14ac:dyDescent="0.25">
      <c r="A11638" s="23">
        <v>11637</v>
      </c>
      <c r="B11638" s="24">
        <v>0.63261257999999998</v>
      </c>
      <c r="C11638" s="24"/>
      <c r="D11638" s="24"/>
      <c r="E11638" s="24"/>
      <c r="F11638" s="24"/>
      <c r="G11638" s="24"/>
      <c r="H11638" s="24"/>
      <c r="I11638" s="24"/>
    </row>
    <row r="11639" spans="1:9" ht="15.75" customHeight="1" x14ac:dyDescent="0.25">
      <c r="A11639" s="25">
        <v>11638</v>
      </c>
      <c r="B11639" s="26">
        <v>0.63271093999999994</v>
      </c>
      <c r="C11639" s="26"/>
      <c r="D11639" s="26"/>
      <c r="E11639" s="26"/>
      <c r="F11639" s="26"/>
      <c r="G11639" s="26"/>
      <c r="H11639" s="26"/>
      <c r="I11639" s="26"/>
    </row>
    <row r="11640" spans="1:9" ht="15.75" customHeight="1" x14ac:dyDescent="0.25">
      <c r="A11640" s="23">
        <v>11639</v>
      </c>
      <c r="B11640" s="24">
        <v>0.63280931000000007</v>
      </c>
      <c r="C11640" s="24"/>
      <c r="D11640" s="24"/>
      <c r="E11640" s="24"/>
      <c r="F11640" s="24"/>
      <c r="G11640" s="24"/>
      <c r="H11640" s="24"/>
      <c r="I11640" s="24"/>
    </row>
    <row r="11641" spans="1:9" ht="15.75" customHeight="1" x14ac:dyDescent="0.25">
      <c r="A11641" s="25">
        <v>11640</v>
      </c>
      <c r="B11641" s="26">
        <v>0.63290767000000003</v>
      </c>
      <c r="C11641" s="26"/>
      <c r="D11641" s="26"/>
      <c r="E11641" s="26"/>
      <c r="F11641" s="26"/>
      <c r="G11641" s="26"/>
      <c r="H11641" s="26"/>
      <c r="I11641" s="26"/>
    </row>
    <row r="11642" spans="1:9" ht="15.75" customHeight="1" x14ac:dyDescent="0.25">
      <c r="A11642" s="23">
        <v>11641</v>
      </c>
      <c r="B11642" s="24">
        <v>0.63300604000000005</v>
      </c>
      <c r="C11642" s="24"/>
      <c r="D11642" s="24"/>
      <c r="E11642" s="24"/>
      <c r="F11642" s="24"/>
      <c r="G11642" s="24"/>
      <c r="H11642" s="24"/>
      <c r="I11642" s="24"/>
    </row>
    <row r="11643" spans="1:9" ht="15.75" customHeight="1" x14ac:dyDescent="0.25">
      <c r="A11643" s="25">
        <v>11642</v>
      </c>
      <c r="B11643" s="26">
        <v>0.63310440999999995</v>
      </c>
      <c r="C11643" s="26"/>
      <c r="D11643" s="26"/>
      <c r="E11643" s="26"/>
      <c r="F11643" s="26"/>
      <c r="G11643" s="26"/>
      <c r="H11643" s="26"/>
      <c r="I11643" s="26"/>
    </row>
    <row r="11644" spans="1:9" ht="15.75" customHeight="1" x14ac:dyDescent="0.25">
      <c r="A11644" s="23">
        <v>11643</v>
      </c>
      <c r="B11644" s="24">
        <v>0.63320277999999997</v>
      </c>
      <c r="C11644" s="24"/>
      <c r="D11644" s="24"/>
      <c r="E11644" s="24"/>
      <c r="F11644" s="24"/>
      <c r="G11644" s="24"/>
      <c r="H11644" s="24"/>
      <c r="I11644" s="24"/>
    </row>
    <row r="11645" spans="1:9" ht="15.75" customHeight="1" x14ac:dyDescent="0.25">
      <c r="A11645" s="25">
        <v>11644</v>
      </c>
      <c r="B11645" s="26">
        <v>0.63330114999999998</v>
      </c>
      <c r="C11645" s="26"/>
      <c r="D11645" s="26"/>
      <c r="E11645" s="26"/>
      <c r="F11645" s="26"/>
      <c r="G11645" s="26"/>
      <c r="H11645" s="26"/>
      <c r="I11645" s="26"/>
    </row>
    <row r="11646" spans="1:9" ht="15.75" customHeight="1" x14ac:dyDescent="0.25">
      <c r="A11646" s="23">
        <v>11645</v>
      </c>
      <c r="B11646" s="24">
        <v>0.63339951999999999</v>
      </c>
      <c r="C11646" s="24"/>
      <c r="D11646" s="24"/>
      <c r="E11646" s="24"/>
      <c r="F11646" s="24"/>
      <c r="G11646" s="24"/>
      <c r="H11646" s="24"/>
      <c r="I11646" s="24"/>
    </row>
    <row r="11647" spans="1:9" ht="15.75" customHeight="1" x14ac:dyDescent="0.25">
      <c r="A11647" s="25">
        <v>11646</v>
      </c>
      <c r="B11647" s="26">
        <v>0.63349789000000001</v>
      </c>
      <c r="C11647" s="26"/>
      <c r="D11647" s="26"/>
      <c r="E11647" s="26"/>
      <c r="F11647" s="26"/>
      <c r="G11647" s="26"/>
      <c r="H11647" s="26"/>
      <c r="I11647" s="26"/>
    </row>
    <row r="11648" spans="1:9" ht="15.75" customHeight="1" x14ac:dyDescent="0.25">
      <c r="A11648" s="23">
        <v>11647</v>
      </c>
      <c r="B11648" s="24">
        <v>0.63359626000000002</v>
      </c>
      <c r="C11648" s="24"/>
      <c r="D11648" s="24"/>
      <c r="E11648" s="24"/>
      <c r="F11648" s="24"/>
      <c r="G11648" s="24"/>
      <c r="H11648" s="24"/>
      <c r="I11648" s="24"/>
    </row>
    <row r="11649" spans="1:9" ht="15.75" customHeight="1" x14ac:dyDescent="0.25">
      <c r="A11649" s="25">
        <v>11648</v>
      </c>
      <c r="B11649" s="26">
        <v>0.63369463000000004</v>
      </c>
      <c r="C11649" s="26"/>
      <c r="D11649" s="26"/>
      <c r="E11649" s="26"/>
      <c r="F11649" s="26"/>
      <c r="G11649" s="26"/>
      <c r="H11649" s="26"/>
      <c r="I11649" s="26"/>
    </row>
    <row r="11650" spans="1:9" ht="15.75" customHeight="1" x14ac:dyDescent="0.25">
      <c r="A11650" s="23">
        <v>11649</v>
      </c>
      <c r="B11650" s="24">
        <v>0.63379300999999999</v>
      </c>
      <c r="C11650" s="24"/>
      <c r="D11650" s="24"/>
      <c r="E11650" s="24"/>
      <c r="F11650" s="24"/>
      <c r="G11650" s="24"/>
      <c r="H11650" s="24"/>
      <c r="I11650" s="24"/>
    </row>
    <row r="11651" spans="1:9" ht="15.75" customHeight="1" x14ac:dyDescent="0.25">
      <c r="A11651" s="25">
        <v>11650</v>
      </c>
      <c r="B11651" s="26">
        <v>0.63389138</v>
      </c>
      <c r="C11651" s="26"/>
      <c r="D11651" s="26"/>
      <c r="E11651" s="26"/>
      <c r="F11651" s="26"/>
      <c r="G11651" s="26"/>
      <c r="H11651" s="26"/>
      <c r="I11651" s="26"/>
    </row>
    <row r="11652" spans="1:9" ht="15.75" customHeight="1" x14ac:dyDescent="0.25">
      <c r="A11652" s="23">
        <v>11651</v>
      </c>
      <c r="B11652" s="24">
        <v>0.63398975000000002</v>
      </c>
      <c r="C11652" s="24"/>
      <c r="D11652" s="24"/>
      <c r="E11652" s="24"/>
      <c r="F11652" s="24"/>
      <c r="G11652" s="24"/>
      <c r="H11652" s="24"/>
      <c r="I11652" s="24"/>
    </row>
    <row r="11653" spans="1:9" ht="15.75" customHeight="1" x14ac:dyDescent="0.25">
      <c r="A11653" s="25">
        <v>11652</v>
      </c>
      <c r="B11653" s="26">
        <v>0.63408812999999997</v>
      </c>
      <c r="C11653" s="26"/>
      <c r="D11653" s="26"/>
      <c r="E11653" s="26"/>
      <c r="F11653" s="26"/>
      <c r="G11653" s="26"/>
      <c r="H11653" s="26"/>
      <c r="I11653" s="26"/>
    </row>
    <row r="11654" spans="1:9" ht="15.75" customHeight="1" x14ac:dyDescent="0.25">
      <c r="A11654" s="23">
        <v>11653</v>
      </c>
      <c r="B11654" s="24">
        <v>0.63418649999999999</v>
      </c>
      <c r="C11654" s="24"/>
      <c r="D11654" s="24"/>
      <c r="E11654" s="24"/>
      <c r="F11654" s="24"/>
      <c r="G11654" s="24"/>
      <c r="H11654" s="24"/>
      <c r="I11654" s="24"/>
    </row>
    <row r="11655" spans="1:9" ht="15.75" customHeight="1" x14ac:dyDescent="0.25">
      <c r="A11655" s="25">
        <v>11654</v>
      </c>
      <c r="B11655" s="26">
        <v>0.63428488000000005</v>
      </c>
      <c r="C11655" s="26"/>
      <c r="D11655" s="26"/>
      <c r="E11655" s="26"/>
      <c r="F11655" s="26"/>
      <c r="G11655" s="26"/>
      <c r="H11655" s="26"/>
      <c r="I11655" s="26"/>
    </row>
    <row r="11656" spans="1:9" ht="15.75" customHeight="1" x14ac:dyDescent="0.25">
      <c r="A11656" s="23">
        <v>11655</v>
      </c>
      <c r="B11656" s="24">
        <v>0.63438326</v>
      </c>
      <c r="C11656" s="24"/>
      <c r="D11656" s="24"/>
      <c r="E11656" s="24"/>
      <c r="F11656" s="24"/>
      <c r="G11656" s="24"/>
      <c r="H11656" s="24"/>
      <c r="I11656" s="24"/>
    </row>
    <row r="11657" spans="1:9" ht="15.75" customHeight="1" x14ac:dyDescent="0.25">
      <c r="A11657" s="25">
        <v>11656</v>
      </c>
      <c r="B11657" s="26">
        <v>0.63448163999999996</v>
      </c>
      <c r="C11657" s="26"/>
      <c r="D11657" s="26"/>
      <c r="E11657" s="26"/>
      <c r="F11657" s="26"/>
      <c r="G11657" s="26"/>
      <c r="H11657" s="26"/>
      <c r="I11657" s="26"/>
    </row>
    <row r="11658" spans="1:9" ht="15.75" customHeight="1" x14ac:dyDescent="0.25">
      <c r="A11658" s="23">
        <v>11657</v>
      </c>
      <c r="B11658" s="24">
        <v>0.63458001000000008</v>
      </c>
      <c r="C11658" s="24"/>
      <c r="D11658" s="24"/>
      <c r="E11658" s="24"/>
      <c r="F11658" s="24"/>
      <c r="G11658" s="24"/>
      <c r="H11658" s="24"/>
      <c r="I11658" s="24"/>
    </row>
    <row r="11659" spans="1:9" ht="15.75" customHeight="1" x14ac:dyDescent="0.25">
      <c r="A11659" s="25">
        <v>11658</v>
      </c>
      <c r="B11659" s="26">
        <v>0.63467838999999993</v>
      </c>
      <c r="C11659" s="26"/>
      <c r="D11659" s="26"/>
      <c r="E11659" s="26"/>
      <c r="F11659" s="26"/>
      <c r="G11659" s="26"/>
      <c r="H11659" s="26"/>
      <c r="I11659" s="26"/>
    </row>
    <row r="11660" spans="1:9" ht="15.75" customHeight="1" x14ac:dyDescent="0.25">
      <c r="A11660" s="23">
        <v>11659</v>
      </c>
      <c r="B11660" s="24">
        <v>0.63477676999999999</v>
      </c>
      <c r="C11660" s="24"/>
      <c r="D11660" s="24"/>
      <c r="E11660" s="24"/>
      <c r="F11660" s="24"/>
      <c r="G11660" s="24"/>
      <c r="H11660" s="24"/>
      <c r="I11660" s="24"/>
    </row>
    <row r="11661" spans="1:9" ht="15.75" customHeight="1" x14ac:dyDescent="0.25">
      <c r="A11661" s="25">
        <v>11660</v>
      </c>
      <c r="B11661" s="26">
        <v>0.63487515000000005</v>
      </c>
      <c r="C11661" s="26"/>
      <c r="D11661" s="26"/>
      <c r="E11661" s="26"/>
      <c r="F11661" s="26"/>
      <c r="G11661" s="26"/>
      <c r="H11661" s="26"/>
      <c r="I11661" s="26"/>
    </row>
    <row r="11662" spans="1:9" ht="15.75" customHeight="1" x14ac:dyDescent="0.25">
      <c r="A11662" s="23">
        <v>11661</v>
      </c>
      <c r="B11662" s="24">
        <v>0.63497354000000006</v>
      </c>
      <c r="C11662" s="24"/>
      <c r="D11662" s="24"/>
      <c r="E11662" s="24"/>
      <c r="F11662" s="24"/>
      <c r="G11662" s="24"/>
      <c r="H11662" s="24"/>
      <c r="I11662" s="24"/>
    </row>
    <row r="11663" spans="1:9" ht="15.75" customHeight="1" x14ac:dyDescent="0.25">
      <c r="A11663" s="25">
        <v>11662</v>
      </c>
      <c r="B11663" s="26">
        <v>0.63507192000000001</v>
      </c>
      <c r="C11663" s="26"/>
      <c r="D11663" s="26"/>
      <c r="E11663" s="26"/>
      <c r="F11663" s="26"/>
      <c r="G11663" s="26"/>
      <c r="H11663" s="26"/>
      <c r="I11663" s="26"/>
    </row>
    <row r="11664" spans="1:9" ht="15.75" customHeight="1" x14ac:dyDescent="0.25">
      <c r="A11664" s="23">
        <v>11663</v>
      </c>
      <c r="B11664" s="24">
        <v>0.63517029999999997</v>
      </c>
      <c r="C11664" s="24"/>
      <c r="D11664" s="24"/>
      <c r="E11664" s="24"/>
      <c r="F11664" s="24"/>
      <c r="G11664" s="24"/>
      <c r="H11664" s="24"/>
      <c r="I11664" s="24"/>
    </row>
    <row r="11665" spans="1:9" ht="15.75" customHeight="1" x14ac:dyDescent="0.25">
      <c r="A11665" s="25">
        <v>11664</v>
      </c>
      <c r="B11665" s="26">
        <v>0.63526868000000003</v>
      </c>
      <c r="C11665" s="26"/>
      <c r="D11665" s="26"/>
      <c r="E11665" s="26"/>
      <c r="F11665" s="26"/>
      <c r="G11665" s="26"/>
      <c r="H11665" s="26"/>
      <c r="I11665" s="26"/>
    </row>
    <row r="11666" spans="1:9" ht="15.75" customHeight="1" x14ac:dyDescent="0.25">
      <c r="A11666" s="23">
        <v>11665</v>
      </c>
      <c r="B11666" s="24">
        <v>0.63536707000000003</v>
      </c>
      <c r="C11666" s="24"/>
      <c r="D11666" s="24"/>
      <c r="E11666" s="24"/>
      <c r="F11666" s="24"/>
      <c r="G11666" s="24"/>
      <c r="H11666" s="24"/>
      <c r="I11666" s="24"/>
    </row>
    <row r="11667" spans="1:9" ht="15.75" customHeight="1" x14ac:dyDescent="0.25">
      <c r="A11667" s="25">
        <v>11666</v>
      </c>
      <c r="B11667" s="26">
        <v>0.63546544999999999</v>
      </c>
      <c r="C11667" s="26"/>
      <c r="D11667" s="26"/>
      <c r="E11667" s="26"/>
      <c r="F11667" s="26"/>
      <c r="G11667" s="26"/>
      <c r="H11667" s="26"/>
      <c r="I11667" s="26"/>
    </row>
    <row r="11668" spans="1:9" ht="15.75" customHeight="1" x14ac:dyDescent="0.25">
      <c r="A11668" s="23">
        <v>11667</v>
      </c>
      <c r="B11668" s="24">
        <v>0.63556383999999999</v>
      </c>
      <c r="C11668" s="24"/>
      <c r="D11668" s="24"/>
      <c r="E11668" s="24"/>
      <c r="F11668" s="24"/>
      <c r="G11668" s="24"/>
      <c r="H11668" s="24"/>
      <c r="I11668" s="24"/>
    </row>
    <row r="11669" spans="1:9" ht="15.75" customHeight="1" x14ac:dyDescent="0.25">
      <c r="A11669" s="25">
        <v>11668</v>
      </c>
      <c r="B11669" s="26">
        <v>0.63566222000000006</v>
      </c>
      <c r="C11669" s="26"/>
      <c r="D11669" s="26"/>
      <c r="E11669" s="26"/>
      <c r="F11669" s="26"/>
      <c r="G11669" s="26"/>
      <c r="H11669" s="26"/>
      <c r="I11669" s="26"/>
    </row>
    <row r="11670" spans="1:9" ht="15.75" customHeight="1" x14ac:dyDescent="0.25">
      <c r="A11670" s="23">
        <v>11669</v>
      </c>
      <c r="B11670" s="24">
        <v>0.63576061000000006</v>
      </c>
      <c r="C11670" s="24"/>
      <c r="D11670" s="24"/>
      <c r="E11670" s="24"/>
      <c r="F11670" s="24"/>
      <c r="G11670" s="24"/>
      <c r="H11670" s="24"/>
      <c r="I11670" s="24"/>
    </row>
    <row r="11671" spans="1:9" ht="15.75" customHeight="1" x14ac:dyDescent="0.25">
      <c r="A11671" s="25">
        <v>11670</v>
      </c>
      <c r="B11671" s="26">
        <v>0.63585900000000006</v>
      </c>
      <c r="C11671" s="26"/>
      <c r="D11671" s="26"/>
      <c r="E11671" s="26"/>
      <c r="F11671" s="26"/>
      <c r="G11671" s="26"/>
      <c r="H11671" s="26"/>
      <c r="I11671" s="26"/>
    </row>
    <row r="11672" spans="1:9" ht="15.75" customHeight="1" x14ac:dyDescent="0.25">
      <c r="A11672" s="23">
        <v>11671</v>
      </c>
      <c r="B11672" s="24">
        <v>0.63595739000000007</v>
      </c>
      <c r="C11672" s="24"/>
      <c r="D11672" s="24"/>
      <c r="E11672" s="24"/>
      <c r="F11672" s="24"/>
      <c r="G11672" s="24"/>
      <c r="H11672" s="24"/>
      <c r="I11672" s="24"/>
    </row>
    <row r="11673" spans="1:9" ht="15.75" customHeight="1" x14ac:dyDescent="0.25">
      <c r="A11673" s="25">
        <v>11672</v>
      </c>
      <c r="B11673" s="26">
        <v>0.63605577999999996</v>
      </c>
      <c r="C11673" s="26"/>
      <c r="D11673" s="26"/>
      <c r="E11673" s="26"/>
      <c r="F11673" s="26"/>
      <c r="G11673" s="26"/>
      <c r="H11673" s="26"/>
      <c r="I11673" s="26"/>
    </row>
    <row r="11674" spans="1:9" ht="15.75" customHeight="1" x14ac:dyDescent="0.25">
      <c r="A11674" s="23">
        <v>11673</v>
      </c>
      <c r="B11674" s="24">
        <v>0.63615416000000002</v>
      </c>
      <c r="C11674" s="24"/>
      <c r="D11674" s="24"/>
      <c r="E11674" s="24"/>
      <c r="F11674" s="24"/>
      <c r="G11674" s="24"/>
      <c r="H11674" s="24"/>
      <c r="I11674" s="24"/>
    </row>
    <row r="11675" spans="1:9" ht="15.75" customHeight="1" x14ac:dyDescent="0.25">
      <c r="A11675" s="25">
        <v>11674</v>
      </c>
      <c r="B11675" s="26">
        <v>0.63625255999999997</v>
      </c>
      <c r="C11675" s="26"/>
      <c r="D11675" s="26"/>
      <c r="E11675" s="26"/>
      <c r="F11675" s="26"/>
      <c r="G11675" s="26"/>
      <c r="H11675" s="26"/>
      <c r="I11675" s="26"/>
    </row>
    <row r="11676" spans="1:9" ht="15.75" customHeight="1" x14ac:dyDescent="0.25">
      <c r="A11676" s="23">
        <v>11675</v>
      </c>
      <c r="B11676" s="24">
        <v>0.63635094999999997</v>
      </c>
      <c r="C11676" s="24"/>
      <c r="D11676" s="24"/>
      <c r="E11676" s="24"/>
      <c r="F11676" s="24"/>
      <c r="G11676" s="24"/>
      <c r="H11676" s="24"/>
      <c r="I11676" s="24"/>
    </row>
    <row r="11677" spans="1:9" ht="15.75" customHeight="1" x14ac:dyDescent="0.25">
      <c r="A11677" s="25">
        <v>11676</v>
      </c>
      <c r="B11677" s="26">
        <v>0.63644933999999997</v>
      </c>
      <c r="C11677" s="26"/>
      <c r="D11677" s="26"/>
      <c r="E11677" s="26"/>
      <c r="F11677" s="26"/>
      <c r="G11677" s="26"/>
      <c r="H11677" s="26"/>
      <c r="I11677" s="26"/>
    </row>
    <row r="11678" spans="1:9" ht="15.75" customHeight="1" x14ac:dyDescent="0.25">
      <c r="A11678" s="23">
        <v>11677</v>
      </c>
      <c r="B11678" s="24">
        <v>0.63654772999999998</v>
      </c>
      <c r="C11678" s="24"/>
      <c r="D11678" s="24"/>
      <c r="E11678" s="24"/>
      <c r="F11678" s="24"/>
      <c r="G11678" s="24"/>
      <c r="H11678" s="24"/>
      <c r="I11678" s="24"/>
    </row>
    <row r="11679" spans="1:9" ht="15.75" customHeight="1" x14ac:dyDescent="0.25">
      <c r="A11679" s="25">
        <v>11678</v>
      </c>
      <c r="B11679" s="26">
        <v>0.63664611999999998</v>
      </c>
      <c r="C11679" s="26"/>
      <c r="D11679" s="26"/>
      <c r="E11679" s="26"/>
      <c r="F11679" s="26"/>
      <c r="G11679" s="26"/>
      <c r="H11679" s="26"/>
      <c r="I11679" s="26"/>
    </row>
    <row r="11680" spans="1:9" ht="15.75" customHeight="1" x14ac:dyDescent="0.25">
      <c r="A11680" s="23">
        <v>11679</v>
      </c>
      <c r="B11680" s="24">
        <v>0.63674452000000004</v>
      </c>
      <c r="C11680" s="24"/>
      <c r="D11680" s="24"/>
      <c r="E11680" s="24"/>
      <c r="F11680" s="24"/>
      <c r="G11680" s="24"/>
      <c r="H11680" s="24"/>
      <c r="I11680" s="24"/>
    </row>
    <row r="11681" spans="1:9" ht="15.75" customHeight="1" x14ac:dyDescent="0.25">
      <c r="A11681" s="25">
        <v>11680</v>
      </c>
      <c r="B11681" s="26">
        <v>0.63684291000000004</v>
      </c>
      <c r="C11681" s="26"/>
      <c r="D11681" s="26"/>
      <c r="E11681" s="26"/>
      <c r="F11681" s="26"/>
      <c r="G11681" s="26"/>
      <c r="H11681" s="26"/>
      <c r="I11681" s="26"/>
    </row>
    <row r="11682" spans="1:9" ht="15.75" customHeight="1" x14ac:dyDescent="0.25">
      <c r="A11682" s="23">
        <v>11681</v>
      </c>
      <c r="B11682" s="24">
        <v>0.63694130999999998</v>
      </c>
      <c r="C11682" s="24"/>
      <c r="D11682" s="24"/>
      <c r="E11682" s="24"/>
      <c r="F11682" s="24"/>
      <c r="G11682" s="24"/>
      <c r="H11682" s="24"/>
      <c r="I11682" s="24"/>
    </row>
    <row r="11683" spans="1:9" ht="15.75" customHeight="1" x14ac:dyDescent="0.25">
      <c r="A11683" s="25">
        <v>11682</v>
      </c>
      <c r="B11683" s="26">
        <v>0.63703969999999999</v>
      </c>
      <c r="C11683" s="26"/>
      <c r="D11683" s="26"/>
      <c r="E11683" s="26"/>
      <c r="F11683" s="26"/>
      <c r="G11683" s="26"/>
      <c r="H11683" s="26"/>
      <c r="I11683" s="26"/>
    </row>
    <row r="11684" spans="1:9" ht="15.75" customHeight="1" x14ac:dyDescent="0.25">
      <c r="A11684" s="23">
        <v>11683</v>
      </c>
      <c r="B11684" s="24">
        <v>0.63713810000000004</v>
      </c>
      <c r="C11684" s="24"/>
      <c r="D11684" s="24"/>
      <c r="E11684" s="24"/>
      <c r="F11684" s="24"/>
      <c r="G11684" s="24"/>
      <c r="H11684" s="24"/>
      <c r="I11684" s="24"/>
    </row>
    <row r="11685" spans="1:9" ht="15.75" customHeight="1" x14ac:dyDescent="0.25">
      <c r="A11685" s="25">
        <v>11684</v>
      </c>
      <c r="B11685" s="26">
        <v>0.63723649999999998</v>
      </c>
      <c r="C11685" s="26"/>
      <c r="D11685" s="26"/>
      <c r="E11685" s="26"/>
      <c r="F11685" s="26"/>
      <c r="G11685" s="26"/>
      <c r="H11685" s="26"/>
      <c r="I11685" s="26"/>
    </row>
    <row r="11686" spans="1:9" ht="15.75" customHeight="1" x14ac:dyDescent="0.25">
      <c r="A11686" s="23">
        <v>11685</v>
      </c>
      <c r="B11686" s="24">
        <v>0.63733488999999999</v>
      </c>
      <c r="C11686" s="24"/>
      <c r="D11686" s="24"/>
      <c r="E11686" s="24"/>
      <c r="F11686" s="24"/>
      <c r="G11686" s="24"/>
      <c r="H11686" s="24"/>
      <c r="I11686" s="24"/>
    </row>
    <row r="11687" spans="1:9" ht="15.75" customHeight="1" x14ac:dyDescent="0.25">
      <c r="A11687" s="25">
        <v>11686</v>
      </c>
      <c r="B11687" s="26">
        <v>0.63743329000000004</v>
      </c>
      <c r="C11687" s="26"/>
      <c r="D11687" s="26"/>
      <c r="E11687" s="26"/>
      <c r="F11687" s="26"/>
      <c r="G11687" s="26"/>
      <c r="H11687" s="26"/>
      <c r="I11687" s="26"/>
    </row>
    <row r="11688" spans="1:9" ht="15.75" customHeight="1" x14ac:dyDescent="0.25">
      <c r="A11688" s="23">
        <v>11687</v>
      </c>
      <c r="B11688" s="24">
        <v>0.63753168999999998</v>
      </c>
      <c r="C11688" s="24"/>
      <c r="D11688" s="24"/>
      <c r="E11688" s="24"/>
      <c r="F11688" s="24"/>
      <c r="G11688" s="24"/>
      <c r="H11688" s="24"/>
      <c r="I11688" s="24"/>
    </row>
    <row r="11689" spans="1:9" ht="15.75" customHeight="1" x14ac:dyDescent="0.25">
      <c r="A11689" s="25">
        <v>11688</v>
      </c>
      <c r="B11689" s="26">
        <v>0.63763008999999993</v>
      </c>
      <c r="C11689" s="26"/>
      <c r="D11689" s="26"/>
      <c r="E11689" s="26"/>
      <c r="F11689" s="26"/>
      <c r="G11689" s="26"/>
      <c r="H11689" s="26"/>
      <c r="I11689" s="26"/>
    </row>
    <row r="11690" spans="1:9" ht="15.75" customHeight="1" x14ac:dyDescent="0.25">
      <c r="A11690" s="23">
        <v>11689</v>
      </c>
      <c r="B11690" s="24">
        <v>0.63772848999999998</v>
      </c>
      <c r="C11690" s="24"/>
      <c r="D11690" s="24"/>
      <c r="E11690" s="24"/>
      <c r="F11690" s="24"/>
      <c r="G11690" s="24"/>
      <c r="H11690" s="24"/>
      <c r="I11690" s="24"/>
    </row>
    <row r="11691" spans="1:9" ht="15.75" customHeight="1" x14ac:dyDescent="0.25">
      <c r="A11691" s="25">
        <v>11690</v>
      </c>
      <c r="B11691" s="26">
        <v>0.63782688999999992</v>
      </c>
      <c r="C11691" s="26"/>
      <c r="D11691" s="26"/>
      <c r="E11691" s="26"/>
      <c r="F11691" s="26"/>
      <c r="G11691" s="26"/>
      <c r="H11691" s="26"/>
      <c r="I11691" s="26"/>
    </row>
    <row r="11692" spans="1:9" ht="15.75" customHeight="1" x14ac:dyDescent="0.25">
      <c r="A11692" s="23">
        <v>11691</v>
      </c>
      <c r="B11692" s="24">
        <v>0.63792530000000003</v>
      </c>
      <c r="C11692" s="24"/>
      <c r="D11692" s="24"/>
      <c r="E11692" s="24"/>
      <c r="F11692" s="24"/>
      <c r="G11692" s="24"/>
      <c r="H11692" s="24"/>
      <c r="I11692" s="24"/>
    </row>
    <row r="11693" spans="1:9" ht="15.75" customHeight="1" x14ac:dyDescent="0.25">
      <c r="A11693" s="25">
        <v>11692</v>
      </c>
      <c r="B11693" s="26">
        <v>0.63802370000000008</v>
      </c>
      <c r="C11693" s="26"/>
      <c r="D11693" s="26"/>
      <c r="E11693" s="26"/>
      <c r="F11693" s="26"/>
      <c r="G11693" s="26"/>
      <c r="H11693" s="26"/>
      <c r="I11693" s="26"/>
    </row>
    <row r="11694" spans="1:9" ht="15.75" customHeight="1" x14ac:dyDescent="0.25">
      <c r="A11694" s="23">
        <v>11693</v>
      </c>
      <c r="B11694" s="24">
        <v>0.63812210000000003</v>
      </c>
      <c r="C11694" s="24"/>
      <c r="D11694" s="24"/>
      <c r="E11694" s="24"/>
      <c r="F11694" s="24"/>
      <c r="G11694" s="24"/>
      <c r="H11694" s="24"/>
      <c r="I11694" s="24"/>
    </row>
    <row r="11695" spans="1:9" ht="15.75" customHeight="1" x14ac:dyDescent="0.25">
      <c r="A11695" s="25">
        <v>11694</v>
      </c>
      <c r="B11695" s="26">
        <v>0.63822051000000002</v>
      </c>
      <c r="C11695" s="26"/>
      <c r="D11695" s="26"/>
      <c r="E11695" s="26"/>
      <c r="F11695" s="26"/>
      <c r="G11695" s="26"/>
      <c r="H11695" s="26"/>
      <c r="I11695" s="26"/>
    </row>
    <row r="11696" spans="1:9" ht="15.75" customHeight="1" x14ac:dyDescent="0.25">
      <c r="A11696" s="23">
        <v>11695</v>
      </c>
      <c r="B11696" s="24">
        <v>0.63831890999999996</v>
      </c>
      <c r="C11696" s="24"/>
      <c r="D11696" s="24"/>
      <c r="E11696" s="24"/>
      <c r="F11696" s="24"/>
      <c r="G11696" s="24"/>
      <c r="H11696" s="24"/>
      <c r="I11696" s="24"/>
    </row>
    <row r="11697" spans="1:9" ht="15.75" customHeight="1" x14ac:dyDescent="0.25">
      <c r="A11697" s="25">
        <v>11696</v>
      </c>
      <c r="B11697" s="26">
        <v>0.63841731999999995</v>
      </c>
      <c r="C11697" s="26"/>
      <c r="D11697" s="26"/>
      <c r="E11697" s="26"/>
      <c r="F11697" s="26"/>
      <c r="G11697" s="26"/>
      <c r="H11697" s="26"/>
      <c r="I11697" s="26"/>
    </row>
    <row r="11698" spans="1:9" ht="15.75" customHeight="1" x14ac:dyDescent="0.25">
      <c r="A11698" s="23">
        <v>11697</v>
      </c>
      <c r="B11698" s="24">
        <v>0.63851572000000001</v>
      </c>
      <c r="C11698" s="24"/>
      <c r="D11698" s="24"/>
      <c r="E11698" s="24"/>
      <c r="F11698" s="24"/>
      <c r="G11698" s="24"/>
      <c r="H11698" s="24"/>
      <c r="I11698" s="24"/>
    </row>
    <row r="11699" spans="1:9" ht="15.75" customHeight="1" x14ac:dyDescent="0.25">
      <c r="A11699" s="25">
        <v>11698</v>
      </c>
      <c r="B11699" s="26">
        <v>0.63861413</v>
      </c>
      <c r="C11699" s="26"/>
      <c r="D11699" s="26"/>
      <c r="E11699" s="26"/>
      <c r="F11699" s="26"/>
      <c r="G11699" s="26"/>
      <c r="H11699" s="26"/>
      <c r="I11699" s="26"/>
    </row>
    <row r="11700" spans="1:9" ht="15.75" customHeight="1" x14ac:dyDescent="0.25">
      <c r="A11700" s="23">
        <v>11699</v>
      </c>
      <c r="B11700" s="24">
        <v>0.63871254</v>
      </c>
      <c r="C11700" s="24"/>
      <c r="D11700" s="24"/>
      <c r="E11700" s="24"/>
      <c r="F11700" s="24"/>
      <c r="G11700" s="24"/>
      <c r="H11700" s="24"/>
      <c r="I11700" s="24"/>
    </row>
    <row r="11701" spans="1:9" ht="15.75" customHeight="1" x14ac:dyDescent="0.25">
      <c r="A11701" s="25">
        <v>11700</v>
      </c>
      <c r="B11701" s="26">
        <v>0.63881094999999999</v>
      </c>
      <c r="C11701" s="26"/>
      <c r="D11701" s="26"/>
      <c r="E11701" s="26"/>
      <c r="F11701" s="26"/>
      <c r="G11701" s="26"/>
      <c r="H11701" s="26"/>
      <c r="I11701" s="26"/>
    </row>
    <row r="11702" spans="1:9" ht="15.75" customHeight="1" x14ac:dyDescent="0.25">
      <c r="A11702" s="23">
        <v>11701</v>
      </c>
      <c r="B11702" s="24">
        <v>0.63890935000000004</v>
      </c>
      <c r="C11702" s="24"/>
      <c r="D11702" s="24"/>
      <c r="E11702" s="24"/>
      <c r="F11702" s="24"/>
      <c r="G11702" s="24"/>
      <c r="H11702" s="24"/>
      <c r="I11702" s="24"/>
    </row>
    <row r="11703" spans="1:9" ht="15.75" customHeight="1" x14ac:dyDescent="0.25">
      <c r="A11703" s="25">
        <v>11702</v>
      </c>
      <c r="B11703" s="26">
        <v>0.63900776000000004</v>
      </c>
      <c r="C11703" s="26"/>
      <c r="D11703" s="26"/>
      <c r="E11703" s="26"/>
      <c r="F11703" s="26"/>
      <c r="G11703" s="26"/>
      <c r="H11703" s="26"/>
      <c r="I11703" s="26"/>
    </row>
    <row r="11704" spans="1:9" ht="15.75" customHeight="1" x14ac:dyDescent="0.25">
      <c r="A11704" s="23">
        <v>11703</v>
      </c>
      <c r="B11704" s="24">
        <v>0.63910617000000003</v>
      </c>
      <c r="C11704" s="24"/>
      <c r="D11704" s="24"/>
      <c r="E11704" s="24"/>
      <c r="F11704" s="24"/>
      <c r="G11704" s="24"/>
      <c r="H11704" s="24"/>
      <c r="I11704" s="24"/>
    </row>
    <row r="11705" spans="1:9" ht="15.75" customHeight="1" x14ac:dyDescent="0.25">
      <c r="A11705" s="25">
        <v>11704</v>
      </c>
      <c r="B11705" s="26">
        <v>0.63920458999999996</v>
      </c>
      <c r="C11705" s="26"/>
      <c r="D11705" s="26"/>
      <c r="E11705" s="26"/>
      <c r="F11705" s="26"/>
      <c r="G11705" s="26"/>
      <c r="H11705" s="26"/>
      <c r="I11705" s="26"/>
    </row>
    <row r="11706" spans="1:9" ht="15.75" customHeight="1" x14ac:dyDescent="0.25">
      <c r="A11706" s="23">
        <v>11705</v>
      </c>
      <c r="B11706" s="24">
        <v>0.63930300000000007</v>
      </c>
      <c r="C11706" s="24"/>
      <c r="D11706" s="24"/>
      <c r="E11706" s="24"/>
      <c r="F11706" s="24"/>
      <c r="G11706" s="24"/>
      <c r="H11706" s="24"/>
      <c r="I11706" s="24"/>
    </row>
    <row r="11707" spans="1:9" ht="15.75" customHeight="1" x14ac:dyDescent="0.25">
      <c r="A11707" s="25">
        <v>11706</v>
      </c>
      <c r="B11707" s="26">
        <v>0.63940140999999995</v>
      </c>
      <c r="C11707" s="26"/>
      <c r="D11707" s="26"/>
      <c r="E11707" s="26"/>
      <c r="F11707" s="26"/>
      <c r="G11707" s="26"/>
      <c r="H11707" s="26"/>
      <c r="I11707" s="26"/>
    </row>
    <row r="11708" spans="1:9" ht="15.75" customHeight="1" x14ac:dyDescent="0.25">
      <c r="A11708" s="23">
        <v>11707</v>
      </c>
      <c r="B11708" s="24">
        <v>0.63949981999999994</v>
      </c>
      <c r="C11708" s="24"/>
      <c r="D11708" s="24"/>
      <c r="E11708" s="24"/>
      <c r="F11708" s="24"/>
      <c r="G11708" s="24"/>
      <c r="H11708" s="24"/>
      <c r="I11708" s="24"/>
    </row>
    <row r="11709" spans="1:9" ht="15.75" customHeight="1" x14ac:dyDescent="0.25">
      <c r="A11709" s="25">
        <v>11708</v>
      </c>
      <c r="B11709" s="26">
        <v>0.63959823999999998</v>
      </c>
      <c r="C11709" s="26"/>
      <c r="D11709" s="26"/>
      <c r="E11709" s="26"/>
      <c r="F11709" s="26"/>
      <c r="G11709" s="26"/>
      <c r="H11709" s="26"/>
      <c r="I11709" s="26"/>
    </row>
    <row r="11710" spans="1:9" ht="15.75" customHeight="1" x14ac:dyDescent="0.25">
      <c r="A11710" s="23">
        <v>11709</v>
      </c>
      <c r="B11710" s="24">
        <v>0.63969664999999998</v>
      </c>
      <c r="C11710" s="24"/>
      <c r="D11710" s="24"/>
      <c r="E11710" s="24"/>
      <c r="F11710" s="24"/>
      <c r="G11710" s="24"/>
      <c r="H11710" s="24"/>
      <c r="I11710" s="24"/>
    </row>
    <row r="11711" spans="1:9" ht="15.75" customHeight="1" x14ac:dyDescent="0.25">
      <c r="A11711" s="25">
        <v>11710</v>
      </c>
      <c r="B11711" s="26">
        <v>0.63979507000000002</v>
      </c>
      <c r="C11711" s="26"/>
      <c r="D11711" s="26"/>
      <c r="E11711" s="26"/>
      <c r="F11711" s="26"/>
      <c r="G11711" s="26"/>
      <c r="H11711" s="26"/>
      <c r="I11711" s="26"/>
    </row>
    <row r="11712" spans="1:9" ht="15.75" customHeight="1" x14ac:dyDescent="0.25">
      <c r="A11712" s="23">
        <v>11711</v>
      </c>
      <c r="B11712" s="24">
        <v>0.63989348000000001</v>
      </c>
      <c r="C11712" s="24"/>
      <c r="D11712" s="24"/>
      <c r="E11712" s="24"/>
      <c r="F11712" s="24"/>
      <c r="G11712" s="24"/>
      <c r="H11712" s="24"/>
      <c r="I11712" s="24"/>
    </row>
    <row r="11713" spans="1:9" ht="15.75" customHeight="1" x14ac:dyDescent="0.25">
      <c r="A11713" s="25">
        <v>11712</v>
      </c>
      <c r="B11713" s="26">
        <v>0.63999189999999995</v>
      </c>
      <c r="C11713" s="26"/>
      <c r="D11713" s="26"/>
      <c r="E11713" s="26"/>
      <c r="F11713" s="26"/>
      <c r="G11713" s="26"/>
      <c r="H11713" s="26"/>
      <c r="I11713" s="26"/>
    </row>
    <row r="11714" spans="1:9" ht="15.75" customHeight="1" x14ac:dyDescent="0.25">
      <c r="A11714" s="23">
        <v>11713</v>
      </c>
      <c r="B11714" s="24">
        <v>0.6400903200000001</v>
      </c>
      <c r="C11714" s="24"/>
      <c r="D11714" s="24"/>
      <c r="E11714" s="24"/>
      <c r="F11714" s="24"/>
      <c r="G11714" s="24"/>
      <c r="H11714" s="24"/>
      <c r="I11714" s="24"/>
    </row>
    <row r="11715" spans="1:9" ht="15.75" customHeight="1" x14ac:dyDescent="0.25">
      <c r="A11715" s="25">
        <v>11714</v>
      </c>
      <c r="B11715" s="26">
        <v>0.64018872999999998</v>
      </c>
      <c r="C11715" s="26"/>
      <c r="D11715" s="26"/>
      <c r="E11715" s="26"/>
      <c r="F11715" s="26"/>
      <c r="G11715" s="26"/>
      <c r="H11715" s="26"/>
      <c r="I11715" s="26"/>
    </row>
    <row r="11716" spans="1:9" ht="15.75" customHeight="1" x14ac:dyDescent="0.25">
      <c r="A11716" s="23">
        <v>11715</v>
      </c>
      <c r="B11716" s="24">
        <v>0.64028715000000003</v>
      </c>
      <c r="C11716" s="24"/>
      <c r="D11716" s="24"/>
      <c r="E11716" s="24"/>
      <c r="F11716" s="24"/>
      <c r="G11716" s="24"/>
      <c r="H11716" s="24"/>
      <c r="I11716" s="24"/>
    </row>
    <row r="11717" spans="1:9" ht="15.75" customHeight="1" x14ac:dyDescent="0.25">
      <c r="A11717" s="25">
        <v>11716</v>
      </c>
      <c r="B11717" s="26">
        <v>0.64038556999999996</v>
      </c>
      <c r="C11717" s="26"/>
      <c r="D11717" s="26"/>
      <c r="E11717" s="26"/>
      <c r="F11717" s="26"/>
      <c r="G11717" s="26"/>
      <c r="H11717" s="26"/>
      <c r="I11717" s="26"/>
    </row>
    <row r="11718" spans="1:9" ht="15.75" customHeight="1" x14ac:dyDescent="0.25">
      <c r="A11718" s="23">
        <v>11717</v>
      </c>
      <c r="B11718" s="24">
        <v>0.64048399</v>
      </c>
      <c r="C11718" s="24"/>
      <c r="D11718" s="24"/>
      <c r="E11718" s="24"/>
      <c r="F11718" s="24"/>
      <c r="G11718" s="24"/>
      <c r="H11718" s="24"/>
      <c r="I11718" s="24"/>
    </row>
    <row r="11719" spans="1:9" ht="15.75" customHeight="1" x14ac:dyDescent="0.25">
      <c r="A11719" s="25">
        <v>11718</v>
      </c>
      <c r="B11719" s="26">
        <v>0.64058240999999994</v>
      </c>
      <c r="C11719" s="26"/>
      <c r="D11719" s="26"/>
      <c r="E11719" s="26"/>
      <c r="F11719" s="26"/>
      <c r="G11719" s="26"/>
      <c r="H11719" s="26"/>
      <c r="I11719" s="26"/>
    </row>
    <row r="11720" spans="1:9" ht="15.75" customHeight="1" x14ac:dyDescent="0.25">
      <c r="A11720" s="23">
        <v>11719</v>
      </c>
      <c r="B11720" s="24">
        <v>0.64068082999999998</v>
      </c>
      <c r="C11720" s="24"/>
      <c r="D11720" s="24"/>
      <c r="E11720" s="24"/>
      <c r="F11720" s="24"/>
      <c r="G11720" s="24"/>
      <c r="H11720" s="24"/>
      <c r="I11720" s="24"/>
    </row>
    <row r="11721" spans="1:9" ht="15.75" customHeight="1" x14ac:dyDescent="0.25">
      <c r="A11721" s="25">
        <v>11720</v>
      </c>
      <c r="B11721" s="26">
        <v>0.64077924999999991</v>
      </c>
      <c r="C11721" s="26"/>
      <c r="D11721" s="26"/>
      <c r="E11721" s="26"/>
      <c r="F11721" s="26"/>
      <c r="G11721" s="26"/>
      <c r="H11721" s="26"/>
      <c r="I11721" s="26"/>
    </row>
    <row r="11722" spans="1:9" ht="15.75" customHeight="1" x14ac:dyDescent="0.25">
      <c r="A11722" s="23">
        <v>11721</v>
      </c>
      <c r="B11722" s="24">
        <v>0.64087768000000001</v>
      </c>
      <c r="C11722" s="24"/>
      <c r="D11722" s="24"/>
      <c r="E11722" s="24"/>
      <c r="F11722" s="24"/>
      <c r="G11722" s="24"/>
      <c r="H11722" s="24"/>
      <c r="I11722" s="24"/>
    </row>
    <row r="11723" spans="1:9" ht="15.75" customHeight="1" x14ac:dyDescent="0.25">
      <c r="A11723" s="25">
        <v>11722</v>
      </c>
      <c r="B11723" s="26">
        <v>0.64097610000000005</v>
      </c>
      <c r="C11723" s="26"/>
      <c r="D11723" s="26"/>
      <c r="E11723" s="26"/>
      <c r="F11723" s="26"/>
      <c r="G11723" s="26"/>
      <c r="H11723" s="26"/>
      <c r="I11723" s="26"/>
    </row>
    <row r="11724" spans="1:9" ht="15.75" customHeight="1" x14ac:dyDescent="0.25">
      <c r="A11724" s="23">
        <v>11723</v>
      </c>
      <c r="B11724" s="24">
        <v>0.64107451999999998</v>
      </c>
      <c r="C11724" s="24"/>
      <c r="D11724" s="24"/>
      <c r="E11724" s="24"/>
      <c r="F11724" s="24"/>
      <c r="G11724" s="24"/>
      <c r="H11724" s="24"/>
      <c r="I11724" s="24"/>
    </row>
    <row r="11725" spans="1:9" ht="15.75" customHeight="1" x14ac:dyDescent="0.25">
      <c r="A11725" s="25">
        <v>11724</v>
      </c>
      <c r="B11725" s="26">
        <v>0.64117294999999996</v>
      </c>
      <c r="C11725" s="26"/>
      <c r="D11725" s="26"/>
      <c r="E11725" s="26"/>
      <c r="F11725" s="26"/>
      <c r="G11725" s="26"/>
      <c r="H11725" s="26"/>
      <c r="I11725" s="26"/>
    </row>
    <row r="11726" spans="1:9" ht="15.75" customHeight="1" x14ac:dyDescent="0.25">
      <c r="A11726" s="23">
        <v>11725</v>
      </c>
      <c r="B11726" s="24">
        <v>0.64127137000000001</v>
      </c>
      <c r="C11726" s="24"/>
      <c r="D11726" s="24"/>
      <c r="E11726" s="24"/>
      <c r="F11726" s="24"/>
      <c r="G11726" s="24"/>
      <c r="H11726" s="24"/>
      <c r="I11726" s="24"/>
    </row>
    <row r="11727" spans="1:9" ht="15.75" customHeight="1" x14ac:dyDescent="0.25">
      <c r="A11727" s="25">
        <v>11726</v>
      </c>
      <c r="B11727" s="26">
        <v>0.64136979999999999</v>
      </c>
      <c r="C11727" s="26"/>
      <c r="D11727" s="26"/>
      <c r="E11727" s="26"/>
      <c r="F11727" s="26"/>
      <c r="G11727" s="26"/>
      <c r="H11727" s="26"/>
      <c r="I11727" s="26"/>
    </row>
    <row r="11728" spans="1:9" ht="15.75" customHeight="1" x14ac:dyDescent="0.25">
      <c r="A11728" s="23">
        <v>11727</v>
      </c>
      <c r="B11728" s="24">
        <v>0.64146822999999997</v>
      </c>
      <c r="C11728" s="24"/>
      <c r="D11728" s="24"/>
      <c r="E11728" s="24"/>
      <c r="F11728" s="24"/>
      <c r="G11728" s="24"/>
      <c r="H11728" s="24"/>
      <c r="I11728" s="24"/>
    </row>
    <row r="11729" spans="1:9" ht="15.75" customHeight="1" x14ac:dyDescent="0.25">
      <c r="A11729" s="25">
        <v>11728</v>
      </c>
      <c r="B11729" s="26">
        <v>0.64156665000000002</v>
      </c>
      <c r="C11729" s="26"/>
      <c r="D11729" s="26"/>
      <c r="E11729" s="26"/>
      <c r="F11729" s="26"/>
      <c r="G11729" s="26"/>
      <c r="H11729" s="26"/>
      <c r="I11729" s="26"/>
    </row>
    <row r="11730" spans="1:9" ht="15.75" customHeight="1" x14ac:dyDescent="0.25">
      <c r="A11730" s="23">
        <v>11729</v>
      </c>
      <c r="B11730" s="24">
        <v>0.64166507999999989</v>
      </c>
      <c r="C11730" s="24"/>
      <c r="D11730" s="24"/>
      <c r="E11730" s="24"/>
      <c r="F11730" s="24"/>
      <c r="G11730" s="24"/>
      <c r="H11730" s="24"/>
      <c r="I11730" s="24"/>
    </row>
    <row r="11731" spans="1:9" ht="15.75" customHeight="1" x14ac:dyDescent="0.25">
      <c r="A11731" s="25">
        <v>11730</v>
      </c>
      <c r="B11731" s="26">
        <v>0.64176350999999998</v>
      </c>
      <c r="C11731" s="26"/>
      <c r="D11731" s="26"/>
      <c r="E11731" s="26"/>
      <c r="F11731" s="26"/>
      <c r="G11731" s="26"/>
      <c r="H11731" s="26"/>
      <c r="I11731" s="26"/>
    </row>
    <row r="11732" spans="1:9" ht="15.75" customHeight="1" x14ac:dyDescent="0.25">
      <c r="A11732" s="23">
        <v>11731</v>
      </c>
      <c r="B11732" s="24">
        <v>0.64186193999999996</v>
      </c>
      <c r="C11732" s="24"/>
      <c r="D11732" s="24"/>
      <c r="E11732" s="24"/>
      <c r="F11732" s="24"/>
      <c r="G11732" s="24"/>
      <c r="H11732" s="24"/>
      <c r="I11732" s="24"/>
    </row>
    <row r="11733" spans="1:9" ht="15.75" customHeight="1" x14ac:dyDescent="0.25">
      <c r="A11733" s="25">
        <v>11732</v>
      </c>
      <c r="B11733" s="26">
        <v>0.64196037000000006</v>
      </c>
      <c r="C11733" s="26"/>
      <c r="D11733" s="26"/>
      <c r="E11733" s="26"/>
      <c r="F11733" s="26"/>
      <c r="G11733" s="26"/>
      <c r="H11733" s="26"/>
      <c r="I11733" s="26"/>
    </row>
    <row r="11734" spans="1:9" ht="15.75" customHeight="1" x14ac:dyDescent="0.25">
      <c r="A11734" s="23">
        <v>11733</v>
      </c>
      <c r="B11734" s="24">
        <v>0.64205879999999993</v>
      </c>
      <c r="C11734" s="24"/>
      <c r="D11734" s="24"/>
      <c r="E11734" s="24"/>
      <c r="F11734" s="24"/>
      <c r="G11734" s="24"/>
      <c r="H11734" s="24"/>
      <c r="I11734" s="24"/>
    </row>
    <row r="11735" spans="1:9" ht="15.75" customHeight="1" x14ac:dyDescent="0.25">
      <c r="A11735" s="25">
        <v>11734</v>
      </c>
      <c r="B11735" s="26">
        <v>0.64215723000000002</v>
      </c>
      <c r="C11735" s="26"/>
      <c r="D11735" s="26"/>
      <c r="E11735" s="26"/>
      <c r="F11735" s="26"/>
      <c r="G11735" s="26"/>
      <c r="H11735" s="26"/>
      <c r="I11735" s="26"/>
    </row>
    <row r="11736" spans="1:9" ht="15.75" customHeight="1" x14ac:dyDescent="0.25">
      <c r="A11736" s="23">
        <v>11735</v>
      </c>
      <c r="B11736" s="24">
        <v>0.64225566999999995</v>
      </c>
      <c r="C11736" s="24"/>
      <c r="D11736" s="24"/>
      <c r="E11736" s="24"/>
      <c r="F11736" s="24"/>
      <c r="G11736" s="24"/>
      <c r="H11736" s="24"/>
      <c r="I11736" s="24"/>
    </row>
    <row r="11737" spans="1:9" ht="15.75" customHeight="1" x14ac:dyDescent="0.25">
      <c r="A11737" s="25">
        <v>11736</v>
      </c>
      <c r="B11737" s="26">
        <v>0.64235410000000004</v>
      </c>
      <c r="C11737" s="26"/>
      <c r="D11737" s="26"/>
      <c r="E11737" s="26"/>
      <c r="F11737" s="26"/>
      <c r="G11737" s="26"/>
      <c r="H11737" s="26"/>
      <c r="I11737" s="26"/>
    </row>
    <row r="11738" spans="1:9" ht="15.75" customHeight="1" x14ac:dyDescent="0.25">
      <c r="A11738" s="23">
        <v>11737</v>
      </c>
      <c r="B11738" s="24">
        <v>0.64245253000000002</v>
      </c>
      <c r="C11738" s="24"/>
      <c r="D11738" s="24"/>
      <c r="E11738" s="24"/>
      <c r="F11738" s="24"/>
      <c r="G11738" s="24"/>
      <c r="H11738" s="24"/>
      <c r="I11738" s="24"/>
    </row>
    <row r="11739" spans="1:9" ht="15.75" customHeight="1" x14ac:dyDescent="0.25">
      <c r="A11739" s="25">
        <v>11738</v>
      </c>
      <c r="B11739" s="26">
        <v>0.64255097000000005</v>
      </c>
      <c r="C11739" s="26"/>
      <c r="D11739" s="26"/>
      <c r="E11739" s="26"/>
      <c r="F11739" s="26"/>
      <c r="G11739" s="26"/>
      <c r="H11739" s="26"/>
      <c r="I11739" s="26"/>
    </row>
    <row r="11740" spans="1:9" ht="15.75" customHeight="1" x14ac:dyDescent="0.25">
      <c r="A11740" s="23">
        <v>11739</v>
      </c>
      <c r="B11740" s="24">
        <v>0.64264939999999993</v>
      </c>
      <c r="C11740" s="24"/>
      <c r="D11740" s="24"/>
      <c r="E11740" s="24"/>
      <c r="F11740" s="24"/>
      <c r="G11740" s="24"/>
      <c r="H11740" s="24"/>
      <c r="I11740" s="24"/>
    </row>
    <row r="11741" spans="1:9" ht="15.75" customHeight="1" x14ac:dyDescent="0.25">
      <c r="A11741" s="25">
        <v>11740</v>
      </c>
      <c r="B11741" s="26">
        <v>0.64274783999999996</v>
      </c>
      <c r="C11741" s="26"/>
      <c r="D11741" s="26"/>
      <c r="E11741" s="26"/>
      <c r="F11741" s="26"/>
      <c r="G11741" s="26"/>
      <c r="H11741" s="26"/>
      <c r="I11741" s="26"/>
    </row>
    <row r="11742" spans="1:9" ht="15.75" customHeight="1" x14ac:dyDescent="0.25">
      <c r="A11742" s="23">
        <v>11741</v>
      </c>
      <c r="B11742" s="24">
        <v>0.64284627000000005</v>
      </c>
      <c r="C11742" s="24"/>
      <c r="D11742" s="24"/>
      <c r="E11742" s="24"/>
      <c r="F11742" s="24"/>
      <c r="G11742" s="24"/>
      <c r="H11742" s="24"/>
      <c r="I11742" s="24"/>
    </row>
    <row r="11743" spans="1:9" ht="15.75" customHeight="1" x14ac:dyDescent="0.25">
      <c r="A11743" s="25">
        <v>11742</v>
      </c>
      <c r="B11743" s="26">
        <v>0.64294470999999997</v>
      </c>
      <c r="C11743" s="26"/>
      <c r="D11743" s="26"/>
      <c r="E11743" s="26"/>
      <c r="F11743" s="26"/>
      <c r="G11743" s="26"/>
      <c r="H11743" s="26"/>
      <c r="I11743" s="26"/>
    </row>
    <row r="11744" spans="1:9" ht="15.75" customHeight="1" x14ac:dyDescent="0.25">
      <c r="A11744" s="23">
        <v>11743</v>
      </c>
      <c r="B11744" s="24">
        <v>0.64304315000000001</v>
      </c>
      <c r="C11744" s="24"/>
      <c r="D11744" s="24"/>
      <c r="E11744" s="24"/>
      <c r="F11744" s="24"/>
      <c r="G11744" s="24"/>
      <c r="H11744" s="24"/>
      <c r="I11744" s="24"/>
    </row>
    <row r="11745" spans="1:9" ht="15.75" customHeight="1" x14ac:dyDescent="0.25">
      <c r="A11745" s="25">
        <v>11744</v>
      </c>
      <c r="B11745" s="26">
        <v>0.64314159000000004</v>
      </c>
      <c r="C11745" s="26"/>
      <c r="D11745" s="26"/>
      <c r="E11745" s="26"/>
      <c r="F11745" s="26"/>
      <c r="G11745" s="26"/>
      <c r="H11745" s="26"/>
      <c r="I11745" s="26"/>
    </row>
    <row r="11746" spans="1:9" ht="15.75" customHeight="1" x14ac:dyDescent="0.25">
      <c r="A11746" s="23">
        <v>11745</v>
      </c>
      <c r="B11746" s="24">
        <v>0.64324003000000007</v>
      </c>
      <c r="C11746" s="24"/>
      <c r="D11746" s="24"/>
      <c r="E11746" s="24"/>
      <c r="F11746" s="24"/>
      <c r="G11746" s="24"/>
      <c r="H11746" s="24"/>
      <c r="I11746" s="24"/>
    </row>
    <row r="11747" spans="1:9" ht="15.75" customHeight="1" x14ac:dyDescent="0.25">
      <c r="A11747" s="25">
        <v>11746</v>
      </c>
      <c r="B11747" s="26">
        <v>0.64333847000000011</v>
      </c>
      <c r="C11747" s="26"/>
      <c r="D11747" s="26"/>
      <c r="E11747" s="26"/>
      <c r="F11747" s="26"/>
      <c r="G11747" s="26"/>
      <c r="H11747" s="26"/>
      <c r="I11747" s="26"/>
    </row>
    <row r="11748" spans="1:9" ht="15.75" customHeight="1" x14ac:dyDescent="0.25">
      <c r="A11748" s="23">
        <v>11747</v>
      </c>
      <c r="B11748" s="24">
        <v>0.64343691000000003</v>
      </c>
      <c r="C11748" s="24"/>
      <c r="D11748" s="24"/>
      <c r="E11748" s="24"/>
      <c r="F11748" s="24"/>
      <c r="G11748" s="24"/>
      <c r="H11748" s="24"/>
      <c r="I11748" s="24"/>
    </row>
    <row r="11749" spans="1:9" ht="15.75" customHeight="1" x14ac:dyDescent="0.25">
      <c r="A11749" s="25">
        <v>11748</v>
      </c>
      <c r="B11749" s="26">
        <v>0.64353534999999995</v>
      </c>
      <c r="C11749" s="26"/>
      <c r="D11749" s="26"/>
      <c r="E11749" s="26"/>
      <c r="F11749" s="26"/>
      <c r="G11749" s="26"/>
      <c r="H11749" s="26"/>
      <c r="I11749" s="26"/>
    </row>
    <row r="11750" spans="1:9" ht="15.75" customHeight="1" x14ac:dyDescent="0.25">
      <c r="A11750" s="23">
        <v>11749</v>
      </c>
      <c r="B11750" s="24">
        <v>0.64363378999999998</v>
      </c>
      <c r="C11750" s="24"/>
      <c r="D11750" s="24"/>
      <c r="E11750" s="24"/>
      <c r="F11750" s="24"/>
      <c r="G11750" s="24"/>
      <c r="H11750" s="24"/>
      <c r="I11750" s="24"/>
    </row>
    <row r="11751" spans="1:9" ht="15.75" customHeight="1" x14ac:dyDescent="0.25">
      <c r="A11751" s="25">
        <v>11750</v>
      </c>
      <c r="B11751" s="26">
        <v>0.64373546000000004</v>
      </c>
      <c r="C11751" s="26"/>
      <c r="D11751" s="26"/>
      <c r="E11751" s="26"/>
      <c r="F11751" s="26"/>
      <c r="G11751" s="26"/>
      <c r="H11751" s="26"/>
      <c r="I11751" s="26"/>
    </row>
    <row r="11752" spans="1:9" ht="15.75" customHeight="1" x14ac:dyDescent="0.25">
      <c r="A11752" s="23">
        <v>11751</v>
      </c>
      <c r="B11752" s="24">
        <v>0.64383712999999998</v>
      </c>
      <c r="C11752" s="24"/>
      <c r="D11752" s="24"/>
      <c r="E11752" s="24"/>
      <c r="F11752" s="24"/>
      <c r="G11752" s="24"/>
      <c r="H11752" s="24"/>
      <c r="I11752" s="24"/>
    </row>
    <row r="11753" spans="1:9" ht="15.75" customHeight="1" x14ac:dyDescent="0.25">
      <c r="A11753" s="25">
        <v>11752</v>
      </c>
      <c r="B11753" s="26">
        <v>0.64393880999999997</v>
      </c>
      <c r="C11753" s="26"/>
      <c r="D11753" s="26"/>
      <c r="E11753" s="26"/>
      <c r="F11753" s="26"/>
      <c r="G11753" s="26"/>
      <c r="H11753" s="26"/>
      <c r="I11753" s="26"/>
    </row>
    <row r="11754" spans="1:9" ht="15.75" customHeight="1" x14ac:dyDescent="0.25">
      <c r="A11754" s="23">
        <v>11753</v>
      </c>
      <c r="B11754" s="24">
        <v>0.64404048000000003</v>
      </c>
      <c r="C11754" s="24"/>
      <c r="D11754" s="24"/>
      <c r="E11754" s="24"/>
      <c r="F11754" s="24"/>
      <c r="G11754" s="24"/>
      <c r="H11754" s="24"/>
      <c r="I11754" s="24"/>
    </row>
    <row r="11755" spans="1:9" ht="15.75" customHeight="1" x14ac:dyDescent="0.25">
      <c r="A11755" s="25">
        <v>11754</v>
      </c>
      <c r="B11755" s="26">
        <v>0.64414215999999991</v>
      </c>
      <c r="C11755" s="26"/>
      <c r="D11755" s="26"/>
      <c r="E11755" s="26"/>
      <c r="F11755" s="26"/>
      <c r="G11755" s="26"/>
      <c r="H11755" s="26"/>
      <c r="I11755" s="26"/>
    </row>
    <row r="11756" spans="1:9" ht="15.75" customHeight="1" x14ac:dyDescent="0.25">
      <c r="A11756" s="23">
        <v>11755</v>
      </c>
      <c r="B11756" s="24">
        <v>0.64424384000000001</v>
      </c>
      <c r="C11756" s="24"/>
      <c r="D11756" s="24"/>
      <c r="E11756" s="24"/>
      <c r="F11756" s="24"/>
      <c r="G11756" s="24"/>
      <c r="H11756" s="24"/>
      <c r="I11756" s="24"/>
    </row>
    <row r="11757" spans="1:9" ht="15.75" customHeight="1" x14ac:dyDescent="0.25">
      <c r="A11757" s="25">
        <v>11756</v>
      </c>
      <c r="B11757" s="26">
        <v>0.64434552</v>
      </c>
      <c r="C11757" s="26"/>
      <c r="D11757" s="26"/>
      <c r="E11757" s="26"/>
      <c r="F11757" s="26"/>
      <c r="G11757" s="26"/>
      <c r="H11757" s="26"/>
      <c r="I11757" s="26"/>
    </row>
    <row r="11758" spans="1:9" ht="15.75" customHeight="1" x14ac:dyDescent="0.25">
      <c r="A11758" s="23">
        <v>11757</v>
      </c>
      <c r="B11758" s="24">
        <v>0.64444719000000006</v>
      </c>
      <c r="C11758" s="24"/>
      <c r="D11758" s="24"/>
      <c r="E11758" s="24"/>
      <c r="F11758" s="24"/>
      <c r="G11758" s="24"/>
      <c r="H11758" s="24"/>
      <c r="I11758" s="24"/>
    </row>
    <row r="11759" spans="1:9" ht="15.75" customHeight="1" x14ac:dyDescent="0.25">
      <c r="A11759" s="25">
        <v>11758</v>
      </c>
      <c r="B11759" s="26">
        <v>0.64454886999999994</v>
      </c>
      <c r="C11759" s="26"/>
      <c r="D11759" s="26"/>
      <c r="E11759" s="26"/>
      <c r="F11759" s="26"/>
      <c r="G11759" s="26"/>
      <c r="H11759" s="26"/>
      <c r="I11759" s="26"/>
    </row>
    <row r="11760" spans="1:9" ht="15.75" customHeight="1" x14ac:dyDescent="0.25">
      <c r="A11760" s="23">
        <v>11759</v>
      </c>
      <c r="B11760" s="24">
        <v>0.64465055000000004</v>
      </c>
      <c r="C11760" s="24"/>
      <c r="D11760" s="24"/>
      <c r="E11760" s="24"/>
      <c r="F11760" s="24"/>
      <c r="G11760" s="24"/>
      <c r="H11760" s="24"/>
      <c r="I11760" s="24"/>
    </row>
    <row r="11761" spans="1:9" ht="15.75" customHeight="1" x14ac:dyDescent="0.25">
      <c r="A11761" s="25">
        <v>11760</v>
      </c>
      <c r="B11761" s="26">
        <v>0.64475223999999998</v>
      </c>
      <c r="C11761" s="26"/>
      <c r="D11761" s="26"/>
      <c r="E11761" s="26"/>
      <c r="F11761" s="26"/>
      <c r="G11761" s="26"/>
      <c r="H11761" s="26"/>
      <c r="I11761" s="26"/>
    </row>
    <row r="11762" spans="1:9" ht="15.75" customHeight="1" x14ac:dyDescent="0.25">
      <c r="A11762" s="23">
        <v>11761</v>
      </c>
      <c r="B11762" s="24">
        <v>0.64485392000000008</v>
      </c>
      <c r="C11762" s="24"/>
      <c r="D11762" s="24"/>
      <c r="E11762" s="24"/>
      <c r="F11762" s="24"/>
      <c r="G11762" s="24"/>
      <c r="H11762" s="24"/>
      <c r="I11762" s="24"/>
    </row>
    <row r="11763" spans="1:9" ht="15.75" customHeight="1" x14ac:dyDescent="0.25">
      <c r="A11763" s="25">
        <v>11762</v>
      </c>
      <c r="B11763" s="26">
        <v>0.64495559999999996</v>
      </c>
      <c r="C11763" s="26"/>
      <c r="D11763" s="26"/>
      <c r="E11763" s="26"/>
      <c r="F11763" s="26"/>
      <c r="G11763" s="26"/>
      <c r="H11763" s="26"/>
      <c r="I11763" s="26"/>
    </row>
    <row r="11764" spans="1:9" ht="15.75" customHeight="1" x14ac:dyDescent="0.25">
      <c r="A11764" s="23">
        <v>11763</v>
      </c>
      <c r="B11764" s="24">
        <v>0.64505729000000001</v>
      </c>
      <c r="C11764" s="24"/>
      <c r="D11764" s="24"/>
      <c r="E11764" s="24"/>
      <c r="F11764" s="24"/>
      <c r="G11764" s="24"/>
      <c r="H11764" s="24"/>
      <c r="I11764" s="24"/>
    </row>
    <row r="11765" spans="1:9" ht="15.75" customHeight="1" x14ac:dyDescent="0.25">
      <c r="A11765" s="25">
        <v>11764</v>
      </c>
      <c r="B11765" s="26">
        <v>0.64515897</v>
      </c>
      <c r="C11765" s="26"/>
      <c r="D11765" s="26"/>
      <c r="E11765" s="26"/>
      <c r="F11765" s="26"/>
      <c r="G11765" s="26"/>
      <c r="H11765" s="26"/>
      <c r="I11765" s="26"/>
    </row>
    <row r="11766" spans="1:9" ht="15.75" customHeight="1" x14ac:dyDescent="0.25">
      <c r="A11766" s="23">
        <v>11765</v>
      </c>
      <c r="B11766" s="24">
        <v>0.64526066000000004</v>
      </c>
      <c r="C11766" s="24"/>
      <c r="D11766" s="24"/>
      <c r="E11766" s="24"/>
      <c r="F11766" s="24"/>
      <c r="G11766" s="24"/>
      <c r="H11766" s="24"/>
      <c r="I11766" s="24"/>
    </row>
    <row r="11767" spans="1:9" ht="15.75" customHeight="1" x14ac:dyDescent="0.25">
      <c r="A11767" s="25">
        <v>11766</v>
      </c>
      <c r="B11767" s="26">
        <v>0.64536233999999992</v>
      </c>
      <c r="C11767" s="26"/>
      <c r="D11767" s="26"/>
      <c r="E11767" s="26"/>
      <c r="F11767" s="26"/>
      <c r="G11767" s="26"/>
      <c r="H11767" s="26"/>
      <c r="I11767" s="26"/>
    </row>
    <row r="11768" spans="1:9" ht="15.75" customHeight="1" x14ac:dyDescent="0.25">
      <c r="A11768" s="23">
        <v>11767</v>
      </c>
      <c r="B11768" s="24">
        <v>0.64546402999999997</v>
      </c>
      <c r="C11768" s="24"/>
      <c r="D11768" s="24"/>
      <c r="E11768" s="24"/>
      <c r="F11768" s="24"/>
      <c r="G11768" s="24"/>
      <c r="H11768" s="24"/>
      <c r="I11768" s="24"/>
    </row>
    <row r="11769" spans="1:9" ht="15.75" customHeight="1" x14ac:dyDescent="0.25">
      <c r="A11769" s="25">
        <v>11768</v>
      </c>
      <c r="B11769" s="26">
        <v>0.64556572000000001</v>
      </c>
      <c r="C11769" s="26"/>
      <c r="D11769" s="26"/>
      <c r="E11769" s="26"/>
      <c r="F11769" s="26"/>
      <c r="G11769" s="26"/>
      <c r="H11769" s="26"/>
      <c r="I11769" s="26"/>
    </row>
    <row r="11770" spans="1:9" ht="15.75" customHeight="1" x14ac:dyDescent="0.25">
      <c r="A11770" s="23">
        <v>11769</v>
      </c>
      <c r="B11770" s="24">
        <v>0.64566740999999994</v>
      </c>
      <c r="C11770" s="24"/>
      <c r="D11770" s="24"/>
      <c r="E11770" s="24"/>
      <c r="F11770" s="24"/>
      <c r="G11770" s="24"/>
      <c r="H11770" s="24"/>
      <c r="I11770" s="24"/>
    </row>
    <row r="11771" spans="1:9" ht="15.75" customHeight="1" x14ac:dyDescent="0.25">
      <c r="A11771" s="25">
        <v>11770</v>
      </c>
      <c r="B11771" s="26">
        <v>0.64576909999999998</v>
      </c>
      <c r="C11771" s="26"/>
      <c r="D11771" s="26"/>
      <c r="E11771" s="26"/>
      <c r="F11771" s="26"/>
      <c r="G11771" s="26"/>
      <c r="H11771" s="26"/>
      <c r="I11771" s="26"/>
    </row>
    <row r="11772" spans="1:9" ht="15.75" customHeight="1" x14ac:dyDescent="0.25">
      <c r="A11772" s="23">
        <v>11771</v>
      </c>
      <c r="B11772" s="24">
        <v>0.64587079000000003</v>
      </c>
      <c r="C11772" s="24"/>
      <c r="D11772" s="24"/>
      <c r="E11772" s="24"/>
      <c r="F11772" s="24"/>
      <c r="G11772" s="24"/>
      <c r="H11772" s="24"/>
      <c r="I11772" s="24"/>
    </row>
    <row r="11773" spans="1:9" ht="15.75" customHeight="1" x14ac:dyDescent="0.25">
      <c r="A11773" s="25">
        <v>11772</v>
      </c>
      <c r="B11773" s="26">
        <v>0.64597247999999996</v>
      </c>
      <c r="C11773" s="26"/>
      <c r="D11773" s="26"/>
      <c r="E11773" s="26"/>
      <c r="F11773" s="26"/>
      <c r="G11773" s="26"/>
      <c r="H11773" s="26"/>
      <c r="I11773" s="26"/>
    </row>
    <row r="11774" spans="1:9" ht="15.75" customHeight="1" x14ac:dyDescent="0.25">
      <c r="A11774" s="23">
        <v>11773</v>
      </c>
      <c r="B11774" s="24">
        <v>0.64607417</v>
      </c>
      <c r="C11774" s="24"/>
      <c r="D11774" s="24"/>
      <c r="E11774" s="24"/>
      <c r="F11774" s="24"/>
      <c r="G11774" s="24"/>
      <c r="H11774" s="24"/>
      <c r="I11774" s="24"/>
    </row>
    <row r="11775" spans="1:9" ht="15.75" customHeight="1" x14ac:dyDescent="0.25">
      <c r="A11775" s="25">
        <v>11774</v>
      </c>
      <c r="B11775" s="26">
        <v>0.64617586999999999</v>
      </c>
      <c r="C11775" s="26"/>
      <c r="D11775" s="26"/>
      <c r="E11775" s="26"/>
      <c r="F11775" s="26"/>
      <c r="G11775" s="26"/>
      <c r="H11775" s="26"/>
      <c r="I11775" s="26"/>
    </row>
    <row r="11776" spans="1:9" ht="15.75" customHeight="1" x14ac:dyDescent="0.25">
      <c r="A11776" s="23">
        <v>11775</v>
      </c>
      <c r="B11776" s="24">
        <v>0.64627756000000003</v>
      </c>
      <c r="C11776" s="24"/>
      <c r="D11776" s="24"/>
      <c r="E11776" s="24"/>
      <c r="F11776" s="24"/>
      <c r="G11776" s="24"/>
      <c r="H11776" s="24"/>
      <c r="I11776" s="24"/>
    </row>
    <row r="11777" spans="1:9" ht="15.75" customHeight="1" x14ac:dyDescent="0.25">
      <c r="A11777" s="25">
        <v>11776</v>
      </c>
      <c r="B11777" s="26">
        <v>0.6463792599999999</v>
      </c>
      <c r="C11777" s="26"/>
      <c r="D11777" s="26"/>
      <c r="E11777" s="26"/>
      <c r="F11777" s="26"/>
      <c r="G11777" s="26"/>
      <c r="H11777" s="26"/>
      <c r="I11777" s="26"/>
    </row>
    <row r="11778" spans="1:9" ht="15.75" customHeight="1" x14ac:dyDescent="0.25">
      <c r="A11778" s="23">
        <v>11777</v>
      </c>
      <c r="B11778" s="24">
        <v>0.64648094999999994</v>
      </c>
      <c r="C11778" s="24"/>
      <c r="D11778" s="24"/>
      <c r="E11778" s="24"/>
      <c r="F11778" s="24"/>
      <c r="G11778" s="24"/>
      <c r="H11778" s="24"/>
      <c r="I11778" s="24"/>
    </row>
    <row r="11779" spans="1:9" ht="15.75" customHeight="1" x14ac:dyDescent="0.25">
      <c r="A11779" s="25">
        <v>11778</v>
      </c>
      <c r="B11779" s="26">
        <v>0.64658265000000004</v>
      </c>
      <c r="C11779" s="26"/>
      <c r="D11779" s="26"/>
      <c r="E11779" s="26"/>
      <c r="F11779" s="26"/>
      <c r="G11779" s="26"/>
      <c r="H11779" s="26"/>
      <c r="I11779" s="26"/>
    </row>
    <row r="11780" spans="1:9" ht="15.75" customHeight="1" x14ac:dyDescent="0.25">
      <c r="A11780" s="23">
        <v>11779</v>
      </c>
      <c r="B11780" s="24">
        <v>0.64668435000000002</v>
      </c>
      <c r="C11780" s="24"/>
      <c r="D11780" s="24"/>
      <c r="E11780" s="24"/>
      <c r="F11780" s="24"/>
      <c r="G11780" s="24"/>
      <c r="H11780" s="24"/>
      <c r="I11780" s="24"/>
    </row>
    <row r="11781" spans="1:9" ht="15.75" customHeight="1" x14ac:dyDescent="0.25">
      <c r="A11781" s="25">
        <v>11780</v>
      </c>
      <c r="B11781" s="26">
        <v>0.64678605</v>
      </c>
      <c r="C11781" s="26"/>
      <c r="D11781" s="26"/>
      <c r="E11781" s="26"/>
      <c r="F11781" s="26"/>
      <c r="G11781" s="26"/>
      <c r="H11781" s="26"/>
      <c r="I11781" s="26"/>
    </row>
    <row r="11782" spans="1:9" ht="15.75" customHeight="1" x14ac:dyDescent="0.25">
      <c r="A11782" s="23">
        <v>11781</v>
      </c>
      <c r="B11782" s="24">
        <v>0.64688775000000009</v>
      </c>
      <c r="C11782" s="24"/>
      <c r="D11782" s="24"/>
      <c r="E11782" s="24"/>
      <c r="F11782" s="24"/>
      <c r="G11782" s="24"/>
      <c r="H11782" s="24"/>
      <c r="I11782" s="24"/>
    </row>
    <row r="11783" spans="1:9" ht="15.75" customHeight="1" x14ac:dyDescent="0.25">
      <c r="A11783" s="25">
        <v>11782</v>
      </c>
      <c r="B11783" s="26">
        <v>0.64698944999999997</v>
      </c>
      <c r="C11783" s="26"/>
      <c r="D11783" s="26"/>
      <c r="E11783" s="26"/>
      <c r="F11783" s="26"/>
      <c r="G11783" s="26"/>
      <c r="H11783" s="26"/>
      <c r="I11783" s="26"/>
    </row>
    <row r="11784" spans="1:9" ht="15.75" customHeight="1" x14ac:dyDescent="0.25">
      <c r="A11784" s="23">
        <v>11783</v>
      </c>
      <c r="B11784" s="24">
        <v>0.64709114999999995</v>
      </c>
      <c r="C11784" s="24"/>
      <c r="D11784" s="24"/>
      <c r="E11784" s="24"/>
      <c r="F11784" s="24"/>
      <c r="G11784" s="24"/>
      <c r="H11784" s="24"/>
      <c r="I11784" s="24"/>
    </row>
    <row r="11785" spans="1:9" ht="15.75" customHeight="1" x14ac:dyDescent="0.25">
      <c r="A11785" s="25">
        <v>11784</v>
      </c>
      <c r="B11785" s="26">
        <v>0.64719285000000004</v>
      </c>
      <c r="C11785" s="26"/>
      <c r="D11785" s="26"/>
      <c r="E11785" s="26"/>
      <c r="F11785" s="26"/>
      <c r="G11785" s="26"/>
      <c r="H11785" s="26"/>
      <c r="I11785" s="26"/>
    </row>
    <row r="11786" spans="1:9" ht="15.75" customHeight="1" x14ac:dyDescent="0.25">
      <c r="A11786" s="23">
        <v>11785</v>
      </c>
      <c r="B11786" s="24">
        <v>0.64729455000000002</v>
      </c>
      <c r="C11786" s="24"/>
      <c r="D11786" s="24"/>
      <c r="E11786" s="24"/>
      <c r="F11786" s="24"/>
      <c r="G11786" s="24"/>
      <c r="H11786" s="24"/>
      <c r="I11786" s="24"/>
    </row>
    <row r="11787" spans="1:9" ht="15.75" customHeight="1" x14ac:dyDescent="0.25">
      <c r="A11787" s="25">
        <v>11786</v>
      </c>
      <c r="B11787" s="26">
        <v>0.64739626000000006</v>
      </c>
      <c r="C11787" s="26"/>
      <c r="D11787" s="26"/>
      <c r="E11787" s="26"/>
      <c r="F11787" s="26"/>
      <c r="G11787" s="26"/>
      <c r="H11787" s="26"/>
      <c r="I11787" s="26"/>
    </row>
    <row r="11788" spans="1:9" ht="15.75" customHeight="1" x14ac:dyDescent="0.25">
      <c r="A11788" s="23">
        <v>11787</v>
      </c>
      <c r="B11788" s="24">
        <v>0.64749796000000004</v>
      </c>
      <c r="C11788" s="24"/>
      <c r="D11788" s="24"/>
      <c r="E11788" s="24"/>
      <c r="F11788" s="24"/>
      <c r="G11788" s="24"/>
      <c r="H11788" s="24"/>
      <c r="I11788" s="24"/>
    </row>
    <row r="11789" spans="1:9" ht="15.75" customHeight="1" x14ac:dyDescent="0.25">
      <c r="A11789" s="25">
        <v>11788</v>
      </c>
      <c r="B11789" s="26">
        <v>0.64759967000000007</v>
      </c>
      <c r="C11789" s="26"/>
      <c r="D11789" s="26"/>
      <c r="E11789" s="26"/>
      <c r="F11789" s="26"/>
      <c r="G11789" s="26"/>
      <c r="H11789" s="26"/>
      <c r="I11789" s="26"/>
    </row>
    <row r="11790" spans="1:9" ht="15.75" customHeight="1" x14ac:dyDescent="0.25">
      <c r="A11790" s="23">
        <v>11789</v>
      </c>
      <c r="B11790" s="24">
        <v>0.64770137000000005</v>
      </c>
      <c r="C11790" s="24"/>
      <c r="D11790" s="24"/>
      <c r="E11790" s="24"/>
      <c r="F11790" s="24"/>
      <c r="G11790" s="24"/>
      <c r="H11790" s="24"/>
      <c r="I11790" s="24"/>
    </row>
    <row r="11791" spans="1:9" ht="15.75" customHeight="1" x14ac:dyDescent="0.25">
      <c r="A11791" s="25">
        <v>11790</v>
      </c>
      <c r="B11791" s="26">
        <v>0.64780308000000009</v>
      </c>
      <c r="C11791" s="26"/>
      <c r="D11791" s="26"/>
      <c r="E11791" s="26"/>
      <c r="F11791" s="26"/>
      <c r="G11791" s="26"/>
      <c r="H11791" s="26"/>
      <c r="I11791" s="26"/>
    </row>
    <row r="11792" spans="1:9" ht="15.75" customHeight="1" x14ac:dyDescent="0.25">
      <c r="A11792" s="23">
        <v>11791</v>
      </c>
      <c r="B11792" s="24">
        <v>0.64790479000000001</v>
      </c>
      <c r="C11792" s="24"/>
      <c r="D11792" s="24"/>
      <c r="E11792" s="24"/>
      <c r="F11792" s="24"/>
      <c r="G11792" s="24"/>
      <c r="H11792" s="24"/>
      <c r="I11792" s="24"/>
    </row>
    <row r="11793" spans="1:9" ht="15.75" customHeight="1" x14ac:dyDescent="0.25">
      <c r="A11793" s="25">
        <v>11792</v>
      </c>
      <c r="B11793" s="26">
        <v>0.64800650000000004</v>
      </c>
      <c r="C11793" s="26"/>
      <c r="D11793" s="26"/>
      <c r="E11793" s="26"/>
      <c r="F11793" s="26"/>
      <c r="G11793" s="26"/>
      <c r="H11793" s="26"/>
      <c r="I11793" s="26"/>
    </row>
    <row r="11794" spans="1:9" ht="15.75" customHeight="1" x14ac:dyDescent="0.25">
      <c r="A11794" s="23">
        <v>11793</v>
      </c>
      <c r="B11794" s="24">
        <v>0.64810821000000007</v>
      </c>
      <c r="C11794" s="24"/>
      <c r="D11794" s="24"/>
      <c r="E11794" s="24"/>
      <c r="F11794" s="24"/>
      <c r="G11794" s="24"/>
      <c r="H11794" s="24"/>
      <c r="I11794" s="24"/>
    </row>
    <row r="11795" spans="1:9" ht="15.75" customHeight="1" x14ac:dyDescent="0.25">
      <c r="A11795" s="25">
        <v>11794</v>
      </c>
      <c r="B11795" s="26">
        <v>0.64820991999999999</v>
      </c>
      <c r="C11795" s="26"/>
      <c r="D11795" s="26"/>
      <c r="E11795" s="26"/>
      <c r="F11795" s="26"/>
      <c r="G11795" s="26"/>
      <c r="H11795" s="26"/>
      <c r="I11795" s="26"/>
    </row>
    <row r="11796" spans="1:9" ht="15.75" customHeight="1" x14ac:dyDescent="0.25">
      <c r="A11796" s="23">
        <v>11795</v>
      </c>
      <c r="B11796" s="24">
        <v>0.64831163000000003</v>
      </c>
      <c r="C11796" s="24"/>
      <c r="D11796" s="24"/>
      <c r="E11796" s="24"/>
      <c r="F11796" s="24"/>
      <c r="G11796" s="24"/>
      <c r="H11796" s="24"/>
      <c r="I11796" s="24"/>
    </row>
    <row r="11797" spans="1:9" ht="15.75" customHeight="1" x14ac:dyDescent="0.25">
      <c r="A11797" s="25">
        <v>11796</v>
      </c>
      <c r="B11797" s="26">
        <v>0.64841334000000006</v>
      </c>
      <c r="C11797" s="26"/>
      <c r="D11797" s="26"/>
      <c r="E11797" s="26"/>
      <c r="F11797" s="26"/>
      <c r="G11797" s="26"/>
      <c r="H11797" s="26"/>
      <c r="I11797" s="26"/>
    </row>
    <row r="11798" spans="1:9" ht="15.75" customHeight="1" x14ac:dyDescent="0.25">
      <c r="A11798" s="23">
        <v>11797</v>
      </c>
      <c r="B11798" s="24">
        <v>0.64851506000000003</v>
      </c>
      <c r="C11798" s="24"/>
      <c r="D11798" s="24"/>
      <c r="E11798" s="24"/>
      <c r="F11798" s="24"/>
      <c r="G11798" s="24"/>
      <c r="H11798" s="24"/>
      <c r="I11798" s="24"/>
    </row>
    <row r="11799" spans="1:9" ht="15.75" customHeight="1" x14ac:dyDescent="0.25">
      <c r="A11799" s="25">
        <v>11798</v>
      </c>
      <c r="B11799" s="26">
        <v>0.64861676999999995</v>
      </c>
      <c r="C11799" s="26"/>
      <c r="D11799" s="26"/>
      <c r="E11799" s="26"/>
      <c r="F11799" s="26"/>
      <c r="G11799" s="26"/>
      <c r="H11799" s="26"/>
      <c r="I11799" s="26"/>
    </row>
    <row r="11800" spans="1:9" ht="15.75" customHeight="1" x14ac:dyDescent="0.25">
      <c r="A11800" s="23">
        <v>11799</v>
      </c>
      <c r="B11800" s="24">
        <v>0.64871848999999993</v>
      </c>
      <c r="C11800" s="24"/>
      <c r="D11800" s="24"/>
      <c r="E11800" s="24"/>
      <c r="F11800" s="24"/>
      <c r="G11800" s="24"/>
      <c r="H11800" s="24"/>
      <c r="I11800" s="24"/>
    </row>
    <row r="11801" spans="1:9" ht="15.75" customHeight="1" x14ac:dyDescent="0.25">
      <c r="A11801" s="25">
        <v>11800</v>
      </c>
      <c r="B11801" s="26">
        <v>0.64882019999999996</v>
      </c>
      <c r="C11801" s="26"/>
      <c r="D11801" s="26"/>
      <c r="E11801" s="26"/>
      <c r="F11801" s="26"/>
      <c r="G11801" s="26"/>
      <c r="H11801" s="26"/>
      <c r="I11801" s="26"/>
    </row>
    <row r="11802" spans="1:9" ht="15.75" customHeight="1" x14ac:dyDescent="0.25">
      <c r="A11802" s="23">
        <v>11801</v>
      </c>
      <c r="B11802" s="24">
        <v>0.64892191999999993</v>
      </c>
      <c r="C11802" s="24"/>
      <c r="D11802" s="24"/>
      <c r="E11802" s="24"/>
      <c r="F11802" s="24"/>
      <c r="G11802" s="24"/>
      <c r="H11802" s="24"/>
      <c r="I11802" s="24"/>
    </row>
    <row r="11803" spans="1:9" ht="15.75" customHeight="1" x14ac:dyDescent="0.25">
      <c r="A11803" s="25">
        <v>11802</v>
      </c>
      <c r="B11803" s="26">
        <v>0.64902364000000001</v>
      </c>
      <c r="C11803" s="26"/>
      <c r="D11803" s="26"/>
      <c r="E11803" s="26"/>
      <c r="F11803" s="26"/>
      <c r="G11803" s="26"/>
      <c r="H11803" s="26"/>
      <c r="I11803" s="26"/>
    </row>
    <row r="11804" spans="1:9" ht="15.75" customHeight="1" x14ac:dyDescent="0.25">
      <c r="A11804" s="23">
        <v>11803</v>
      </c>
      <c r="B11804" s="24">
        <v>0.64912535999999998</v>
      </c>
      <c r="C11804" s="24"/>
      <c r="D11804" s="24"/>
      <c r="E11804" s="24"/>
      <c r="F11804" s="24"/>
      <c r="G11804" s="24"/>
      <c r="H11804" s="24"/>
      <c r="I11804" s="24"/>
    </row>
    <row r="11805" spans="1:9" ht="15.75" customHeight="1" x14ac:dyDescent="0.25">
      <c r="A11805" s="25">
        <v>11804</v>
      </c>
      <c r="B11805" s="26">
        <v>0.64922707999999996</v>
      </c>
      <c r="C11805" s="26"/>
      <c r="D11805" s="26"/>
      <c r="E11805" s="26"/>
      <c r="F11805" s="26"/>
      <c r="G11805" s="26"/>
      <c r="H11805" s="26"/>
      <c r="I11805" s="26"/>
    </row>
    <row r="11806" spans="1:9" ht="15.75" customHeight="1" x14ac:dyDescent="0.25">
      <c r="A11806" s="23">
        <v>11805</v>
      </c>
      <c r="B11806" s="24">
        <v>0.64932879999999993</v>
      </c>
      <c r="C11806" s="24"/>
      <c r="D11806" s="24"/>
      <c r="E11806" s="24"/>
      <c r="F11806" s="24"/>
      <c r="G11806" s="24"/>
      <c r="H11806" s="24"/>
      <c r="I11806" s="24"/>
    </row>
    <row r="11807" spans="1:9" ht="15.75" customHeight="1" x14ac:dyDescent="0.25">
      <c r="A11807" s="25">
        <v>11806</v>
      </c>
      <c r="B11807" s="26">
        <v>0.6494305199999999</v>
      </c>
      <c r="C11807" s="26"/>
      <c r="D11807" s="26"/>
      <c r="E11807" s="26"/>
      <c r="F11807" s="26"/>
      <c r="G11807" s="26"/>
      <c r="H11807" s="26"/>
      <c r="I11807" s="26"/>
    </row>
    <row r="11808" spans="1:9" ht="15.75" customHeight="1" x14ac:dyDescent="0.25">
      <c r="A11808" s="23">
        <v>11807</v>
      </c>
      <c r="B11808" s="24">
        <v>0.64953224000000009</v>
      </c>
      <c r="C11808" s="24"/>
      <c r="D11808" s="24"/>
      <c r="E11808" s="24"/>
      <c r="F11808" s="24"/>
      <c r="G11808" s="24"/>
      <c r="H11808" s="24"/>
      <c r="I11808" s="24"/>
    </row>
    <row r="11809" spans="1:9" ht="15.75" customHeight="1" x14ac:dyDescent="0.25">
      <c r="A11809" s="25">
        <v>11808</v>
      </c>
      <c r="B11809" s="26">
        <v>0.64963396000000007</v>
      </c>
      <c r="C11809" s="26"/>
      <c r="D11809" s="26"/>
      <c r="E11809" s="26"/>
      <c r="F11809" s="26"/>
      <c r="G11809" s="26"/>
      <c r="H11809" s="26"/>
      <c r="I11809" s="26"/>
    </row>
    <row r="11810" spans="1:9" ht="15.75" customHeight="1" x14ac:dyDescent="0.25">
      <c r="A11810" s="23">
        <v>11809</v>
      </c>
      <c r="B11810" s="24">
        <v>0.64973568999999998</v>
      </c>
      <c r="C11810" s="24"/>
      <c r="D11810" s="24"/>
      <c r="E11810" s="24"/>
      <c r="F11810" s="24"/>
      <c r="G11810" s="24"/>
      <c r="H11810" s="24"/>
      <c r="I11810" s="24"/>
    </row>
    <row r="11811" spans="1:9" ht="15.75" customHeight="1" x14ac:dyDescent="0.25">
      <c r="A11811" s="25">
        <v>11810</v>
      </c>
      <c r="B11811" s="26">
        <v>0.64983740999999995</v>
      </c>
      <c r="C11811" s="26"/>
      <c r="D11811" s="26"/>
      <c r="E11811" s="26"/>
      <c r="F11811" s="26"/>
      <c r="G11811" s="26"/>
      <c r="H11811" s="26"/>
      <c r="I11811" s="26"/>
    </row>
    <row r="11812" spans="1:9" ht="15.75" customHeight="1" x14ac:dyDescent="0.25">
      <c r="A11812" s="23">
        <v>11811</v>
      </c>
      <c r="B11812" s="24">
        <v>0.64993914000000008</v>
      </c>
      <c r="C11812" s="24"/>
      <c r="D11812" s="24"/>
      <c r="E11812" s="24"/>
      <c r="F11812" s="24"/>
      <c r="G11812" s="24"/>
      <c r="H11812" s="24"/>
      <c r="I11812" s="24"/>
    </row>
    <row r="11813" spans="1:9" ht="15.75" customHeight="1" x14ac:dyDescent="0.25">
      <c r="A11813" s="25">
        <v>11812</v>
      </c>
      <c r="B11813" s="26">
        <v>0.65004086000000005</v>
      </c>
      <c r="C11813" s="26"/>
      <c r="D11813" s="26"/>
      <c r="E11813" s="26"/>
      <c r="F11813" s="26"/>
      <c r="G11813" s="26"/>
      <c r="H11813" s="26"/>
      <c r="I11813" s="26"/>
    </row>
    <row r="11814" spans="1:9" ht="15.75" customHeight="1" x14ac:dyDescent="0.25">
      <c r="A11814" s="23">
        <v>11813</v>
      </c>
      <c r="B11814" s="24">
        <v>0.65014258999999996</v>
      </c>
      <c r="C11814" s="24"/>
      <c r="D11814" s="24"/>
      <c r="E11814" s="24"/>
      <c r="F11814" s="24"/>
      <c r="G11814" s="24"/>
      <c r="H11814" s="24"/>
      <c r="I11814" s="24"/>
    </row>
    <row r="11815" spans="1:9" ht="15.75" customHeight="1" x14ac:dyDescent="0.25">
      <c r="A11815" s="25">
        <v>11814</v>
      </c>
      <c r="B11815" s="26">
        <v>0.6502443200000001</v>
      </c>
      <c r="C11815" s="26"/>
      <c r="D11815" s="26"/>
      <c r="E11815" s="26"/>
      <c r="F11815" s="26"/>
      <c r="G11815" s="26"/>
      <c r="H11815" s="26"/>
      <c r="I11815" s="26"/>
    </row>
    <row r="11816" spans="1:9" ht="15.75" customHeight="1" x14ac:dyDescent="0.25">
      <c r="A11816" s="23">
        <v>11815</v>
      </c>
      <c r="B11816" s="24">
        <v>0.65034605000000001</v>
      </c>
      <c r="C11816" s="24"/>
      <c r="D11816" s="24"/>
      <c r="E11816" s="24"/>
      <c r="F11816" s="24"/>
      <c r="G11816" s="24"/>
      <c r="H11816" s="24"/>
      <c r="I11816" s="24"/>
    </row>
    <row r="11817" spans="1:9" ht="15.75" customHeight="1" x14ac:dyDescent="0.25">
      <c r="A11817" s="25">
        <v>11816</v>
      </c>
      <c r="B11817" s="26">
        <v>0.65044777999999992</v>
      </c>
      <c r="C11817" s="26"/>
      <c r="D11817" s="26"/>
      <c r="E11817" s="26"/>
      <c r="F11817" s="26"/>
      <c r="G11817" s="26"/>
      <c r="H11817" s="26"/>
      <c r="I11817" s="26"/>
    </row>
    <row r="11818" spans="1:9" ht="15.75" customHeight="1" x14ac:dyDescent="0.25">
      <c r="A11818" s="23">
        <v>11817</v>
      </c>
      <c r="B11818" s="24">
        <v>0.65054951000000005</v>
      </c>
      <c r="C11818" s="24"/>
      <c r="D11818" s="24"/>
      <c r="E11818" s="24"/>
      <c r="F11818" s="24"/>
      <c r="G11818" s="24"/>
      <c r="H11818" s="24"/>
      <c r="I11818" s="24"/>
    </row>
    <row r="11819" spans="1:9" ht="15.75" customHeight="1" x14ac:dyDescent="0.25">
      <c r="A11819" s="25">
        <v>11818</v>
      </c>
      <c r="B11819" s="26">
        <v>0.65065123999999996</v>
      </c>
      <c r="C11819" s="26"/>
      <c r="D11819" s="26"/>
      <c r="E11819" s="26"/>
      <c r="F11819" s="26"/>
      <c r="G11819" s="26"/>
      <c r="H11819" s="26"/>
      <c r="I11819" s="26"/>
    </row>
    <row r="11820" spans="1:9" ht="15.75" customHeight="1" x14ac:dyDescent="0.25">
      <c r="A11820" s="23">
        <v>11819</v>
      </c>
      <c r="B11820" s="24">
        <v>0.6507529700000001</v>
      </c>
      <c r="C11820" s="24"/>
      <c r="D11820" s="24"/>
      <c r="E11820" s="24"/>
      <c r="F11820" s="24"/>
      <c r="G11820" s="24"/>
      <c r="H11820" s="24"/>
      <c r="I11820" s="24"/>
    </row>
    <row r="11821" spans="1:9" ht="15.75" customHeight="1" x14ac:dyDescent="0.25">
      <c r="A11821" s="25">
        <v>11820</v>
      </c>
      <c r="B11821" s="26">
        <v>0.65085470999999995</v>
      </c>
      <c r="C11821" s="26"/>
      <c r="D11821" s="26"/>
      <c r="E11821" s="26"/>
      <c r="F11821" s="26"/>
      <c r="G11821" s="26"/>
      <c r="H11821" s="26"/>
      <c r="I11821" s="26"/>
    </row>
    <row r="11822" spans="1:9" ht="15.75" customHeight="1" x14ac:dyDescent="0.25">
      <c r="A11822" s="23">
        <v>11821</v>
      </c>
      <c r="B11822" s="24">
        <v>0.65095643999999997</v>
      </c>
      <c r="C11822" s="24"/>
      <c r="D11822" s="24"/>
      <c r="E11822" s="24"/>
      <c r="F11822" s="24"/>
      <c r="G11822" s="24"/>
      <c r="H11822" s="24"/>
      <c r="I11822" s="24"/>
    </row>
    <row r="11823" spans="1:9" ht="15.75" customHeight="1" x14ac:dyDescent="0.25">
      <c r="A11823" s="25">
        <v>11822</v>
      </c>
      <c r="B11823" s="26">
        <v>0.65105816999999999</v>
      </c>
      <c r="C11823" s="26"/>
      <c r="D11823" s="26"/>
      <c r="E11823" s="26"/>
      <c r="F11823" s="26"/>
      <c r="G11823" s="26"/>
      <c r="H11823" s="26"/>
      <c r="I11823" s="26"/>
    </row>
    <row r="11824" spans="1:9" ht="15.75" customHeight="1" x14ac:dyDescent="0.25">
      <c r="A11824" s="23">
        <v>11823</v>
      </c>
      <c r="B11824" s="24">
        <v>0.65115990999999995</v>
      </c>
      <c r="C11824" s="24"/>
      <c r="D11824" s="24"/>
      <c r="E11824" s="24"/>
      <c r="F11824" s="24"/>
      <c r="G11824" s="24"/>
      <c r="H11824" s="24"/>
      <c r="I11824" s="24"/>
    </row>
    <row r="11825" spans="1:9" ht="15.75" customHeight="1" x14ac:dyDescent="0.25">
      <c r="A11825" s="25">
        <v>11824</v>
      </c>
      <c r="B11825" s="26">
        <v>0.65126165000000003</v>
      </c>
      <c r="C11825" s="26"/>
      <c r="D11825" s="26"/>
      <c r="E11825" s="26"/>
      <c r="F11825" s="26"/>
      <c r="G11825" s="26"/>
      <c r="H11825" s="26"/>
      <c r="I11825" s="26"/>
    </row>
    <row r="11826" spans="1:9" ht="15.75" customHeight="1" x14ac:dyDescent="0.25">
      <c r="A11826" s="23">
        <v>11825</v>
      </c>
      <c r="B11826" s="24">
        <v>0.65136337999999994</v>
      </c>
      <c r="C11826" s="24"/>
      <c r="D11826" s="24"/>
      <c r="E11826" s="24"/>
      <c r="F11826" s="24"/>
      <c r="G11826" s="24"/>
      <c r="H11826" s="24"/>
      <c r="I11826" s="24"/>
    </row>
    <row r="11827" spans="1:9" ht="15.75" customHeight="1" x14ac:dyDescent="0.25">
      <c r="A11827" s="25">
        <v>11826</v>
      </c>
      <c r="B11827" s="26">
        <v>0.65146512000000001</v>
      </c>
      <c r="C11827" s="26"/>
      <c r="D11827" s="26"/>
      <c r="E11827" s="26"/>
      <c r="F11827" s="26"/>
      <c r="G11827" s="26"/>
      <c r="H11827" s="26"/>
      <c r="I11827" s="26"/>
    </row>
    <row r="11828" spans="1:9" ht="15.75" customHeight="1" x14ac:dyDescent="0.25">
      <c r="A11828" s="23">
        <v>11827</v>
      </c>
      <c r="B11828" s="24">
        <v>0.65156685999999997</v>
      </c>
      <c r="C11828" s="24"/>
      <c r="D11828" s="24"/>
      <c r="E11828" s="24"/>
      <c r="F11828" s="24"/>
      <c r="G11828" s="24"/>
      <c r="H11828" s="24"/>
      <c r="I11828" s="24"/>
    </row>
    <row r="11829" spans="1:9" ht="15.75" customHeight="1" x14ac:dyDescent="0.25">
      <c r="A11829" s="25">
        <v>11828</v>
      </c>
      <c r="B11829" s="26">
        <v>0.65166860000000004</v>
      </c>
      <c r="C11829" s="26"/>
      <c r="D11829" s="26"/>
      <c r="E11829" s="26"/>
      <c r="F11829" s="26"/>
      <c r="G11829" s="26"/>
      <c r="H11829" s="26"/>
      <c r="I11829" s="26"/>
    </row>
    <row r="11830" spans="1:9" ht="15.75" customHeight="1" x14ac:dyDescent="0.25">
      <c r="A11830" s="23">
        <v>11829</v>
      </c>
      <c r="B11830" s="24">
        <v>0.65177034000000011</v>
      </c>
      <c r="C11830" s="24"/>
      <c r="D11830" s="24"/>
      <c r="E11830" s="24"/>
      <c r="F11830" s="24"/>
      <c r="G11830" s="24"/>
      <c r="H11830" s="24"/>
      <c r="I11830" s="24"/>
    </row>
    <row r="11831" spans="1:9" ht="15.75" customHeight="1" x14ac:dyDescent="0.25">
      <c r="A11831" s="25">
        <v>11830</v>
      </c>
      <c r="B11831" s="26">
        <v>0.6518720899999999</v>
      </c>
      <c r="C11831" s="26"/>
      <c r="D11831" s="26"/>
      <c r="E11831" s="26"/>
      <c r="F11831" s="26"/>
      <c r="G11831" s="26"/>
      <c r="H11831" s="26"/>
      <c r="I11831" s="26"/>
    </row>
    <row r="11832" spans="1:9" ht="15.75" customHeight="1" x14ac:dyDescent="0.25">
      <c r="A11832" s="23">
        <v>11831</v>
      </c>
      <c r="B11832" s="24">
        <v>0.65197382999999998</v>
      </c>
      <c r="C11832" s="24"/>
      <c r="D11832" s="24"/>
      <c r="E11832" s="24"/>
      <c r="F11832" s="24"/>
      <c r="G11832" s="24"/>
      <c r="H11832" s="24"/>
      <c r="I11832" s="24"/>
    </row>
    <row r="11833" spans="1:9" ht="15.75" customHeight="1" x14ac:dyDescent="0.25">
      <c r="A11833" s="25">
        <v>11832</v>
      </c>
      <c r="B11833" s="26">
        <v>0.65207556999999994</v>
      </c>
      <c r="C11833" s="26"/>
      <c r="D11833" s="26"/>
      <c r="E11833" s="26"/>
      <c r="F11833" s="26"/>
      <c r="G11833" s="26"/>
      <c r="H11833" s="26"/>
      <c r="I11833" s="26"/>
    </row>
    <row r="11834" spans="1:9" ht="15.75" customHeight="1" x14ac:dyDescent="0.25">
      <c r="A11834" s="23">
        <v>11833</v>
      </c>
      <c r="B11834" s="24">
        <v>0.65217731999999995</v>
      </c>
      <c r="C11834" s="24"/>
      <c r="D11834" s="24"/>
      <c r="E11834" s="24"/>
      <c r="F11834" s="24"/>
      <c r="G11834" s="24"/>
      <c r="H11834" s="24"/>
      <c r="I11834" s="24"/>
    </row>
    <row r="11835" spans="1:9" ht="15.75" customHeight="1" x14ac:dyDescent="0.25">
      <c r="A11835" s="25">
        <v>11834</v>
      </c>
      <c r="B11835" s="26">
        <v>0.65227906000000002</v>
      </c>
      <c r="C11835" s="26"/>
      <c r="D11835" s="26"/>
      <c r="E11835" s="26"/>
      <c r="F11835" s="26"/>
      <c r="G11835" s="26"/>
      <c r="H11835" s="26"/>
      <c r="I11835" s="26"/>
    </row>
    <row r="11836" spans="1:9" ht="15.75" customHeight="1" x14ac:dyDescent="0.25">
      <c r="A11836" s="23">
        <v>11835</v>
      </c>
      <c r="B11836" s="24">
        <v>0.65238080999999992</v>
      </c>
      <c r="C11836" s="24"/>
      <c r="D11836" s="24"/>
      <c r="E11836" s="24"/>
      <c r="F11836" s="24"/>
      <c r="G11836" s="24"/>
      <c r="H11836" s="24"/>
      <c r="I11836" s="24"/>
    </row>
    <row r="11837" spans="1:9" ht="15.75" customHeight="1" x14ac:dyDescent="0.25">
      <c r="A11837" s="25">
        <v>11836</v>
      </c>
      <c r="B11837" s="26">
        <v>0.65248254999999999</v>
      </c>
      <c r="C11837" s="26"/>
      <c r="D11837" s="26"/>
      <c r="E11837" s="26"/>
      <c r="F11837" s="26"/>
      <c r="G11837" s="26"/>
      <c r="H11837" s="26"/>
      <c r="I11837" s="26"/>
    </row>
    <row r="11838" spans="1:9" ht="15.75" customHeight="1" x14ac:dyDescent="0.25">
      <c r="A11838" s="23">
        <v>11837</v>
      </c>
      <c r="B11838" s="24">
        <v>0.65258430000000001</v>
      </c>
      <c r="C11838" s="24"/>
      <c r="D11838" s="24"/>
      <c r="E11838" s="24"/>
      <c r="F11838" s="24"/>
      <c r="G11838" s="24"/>
      <c r="H11838" s="24"/>
      <c r="I11838" s="24"/>
    </row>
    <row r="11839" spans="1:9" ht="15.75" customHeight="1" x14ac:dyDescent="0.25">
      <c r="A11839" s="25">
        <v>11838</v>
      </c>
      <c r="B11839" s="26">
        <v>0.65268604999999991</v>
      </c>
      <c r="C11839" s="26"/>
      <c r="D11839" s="26"/>
      <c r="E11839" s="26"/>
      <c r="F11839" s="26"/>
      <c r="G11839" s="26"/>
      <c r="H11839" s="26"/>
      <c r="I11839" s="26"/>
    </row>
    <row r="11840" spans="1:9" ht="15.75" customHeight="1" x14ac:dyDescent="0.25">
      <c r="A11840" s="23">
        <v>11839</v>
      </c>
      <c r="B11840" s="24">
        <v>0.65278780000000003</v>
      </c>
      <c r="C11840" s="24"/>
      <c r="D11840" s="24"/>
      <c r="E11840" s="24"/>
      <c r="F11840" s="24"/>
      <c r="G11840" s="24"/>
      <c r="H11840" s="24"/>
      <c r="I11840" s="24"/>
    </row>
    <row r="11841" spans="1:9" ht="15.75" customHeight="1" x14ac:dyDescent="0.25">
      <c r="A11841" s="27">
        <v>11840</v>
      </c>
      <c r="B11841" s="28">
        <v>0.65288955000000004</v>
      </c>
      <c r="C11841" s="28"/>
      <c r="D11841" s="28"/>
      <c r="E11841" s="28"/>
      <c r="F11841" s="28"/>
      <c r="G11841" s="28"/>
      <c r="H11841" s="28"/>
      <c r="I11841" s="28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4B25B1877EAC4B8E60D0AE069A8BED" ma:contentTypeVersion="8" ma:contentTypeDescription="Create a new document." ma:contentTypeScope="" ma:versionID="301b185214280f5eccc7c53cacd80aa3">
  <xsd:schema xmlns:xsd="http://www.w3.org/2001/XMLSchema" xmlns:xs="http://www.w3.org/2001/XMLSchema" xmlns:p="http://schemas.microsoft.com/office/2006/metadata/properties" xmlns:ns3="a0faf480-f3c9-4ee4-a499-19c04c7c4d85" xmlns:ns4="356fd30d-c1de-4037-a01e-a19d5863ac6d" targetNamespace="http://schemas.microsoft.com/office/2006/metadata/properties" ma:root="true" ma:fieldsID="4c03e7bd7a5896af9525a50487254e98" ns3:_="" ns4:_="">
    <xsd:import namespace="a0faf480-f3c9-4ee4-a499-19c04c7c4d85"/>
    <xsd:import namespace="356fd30d-c1de-4037-a01e-a19d5863ac6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faf480-f3c9-4ee4-a499-19c04c7c4d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6fd30d-c1de-4037-a01e-a19d5863ac6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0faf480-f3c9-4ee4-a499-19c04c7c4d85" xsi:nil="true"/>
  </documentManagement>
</p:properties>
</file>

<file path=customXml/itemProps1.xml><?xml version="1.0" encoding="utf-8"?>
<ds:datastoreItem xmlns:ds="http://schemas.openxmlformats.org/officeDocument/2006/customXml" ds:itemID="{274FEB74-403C-41AA-B49F-B25A1995CB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faf480-f3c9-4ee4-a499-19c04c7c4d85"/>
    <ds:schemaRef ds:uri="356fd30d-c1de-4037-a01e-a19d5863ac6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CDFEEC1-CE2A-4C68-B25E-6188DB65A8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B450F84-C858-4E09-A24C-0C19166178C9}">
  <ds:schemaRefs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356fd30d-c1de-4037-a01e-a19d5863ac6d"/>
    <ds:schemaRef ds:uri="http://schemas.microsoft.com/office/2006/metadata/properties"/>
    <ds:schemaRef ds:uri="http://purl.org/dc/terms/"/>
    <ds:schemaRef ds:uri="a0faf480-f3c9-4ee4-a499-19c04c7c4d85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Portada</vt:lpstr>
      <vt:lpstr>Primas </vt:lpstr>
      <vt:lpstr>reservas</vt:lpstr>
      <vt:lpstr>Valores garantizados</vt:lpstr>
      <vt:lpstr>Vector de tasas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EDUARDO DANIEL SALTILLO GACHUZ</dc:creator>
  <cp:keywords/>
  <dc:description/>
  <cp:lastModifiedBy>JOSUE IVAN MALDONADO CRUZ</cp:lastModifiedBy>
  <cp:revision/>
  <dcterms:created xsi:type="dcterms:W3CDTF">2024-04-19T18:38:33Z</dcterms:created>
  <dcterms:modified xsi:type="dcterms:W3CDTF">2024-05-24T05:52:36Z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0x010100B64B25B1877EAC4B8E60D0AE069A8BED</vt:lpwstr>
  </property>
</Properties>
</file>